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D04607BA-A76E-467C-9E99-A739F4298C74}" xr6:coauthVersionLast="47" xr6:coauthVersionMax="47" xr10:uidLastSave="{00000000-0000-0000-0000-000000000000}"/>
  <bookViews>
    <workbookView xWindow="-120" yWindow="-120" windowWidth="29040" windowHeight="15720" tabRatio="994" activeTab="8" xr2:uid="{00000000-000D-0000-FFFF-FFFF00000000}"/>
  </bookViews>
  <sheets>
    <sheet name="سهام" sheetId="1" r:id="rId1"/>
    <sheet name="سپرده" sheetId="6" r:id="rId2"/>
    <sheet name="سود سپرده بانکی" sheetId="7" r:id="rId3"/>
    <sheet name="درآمد ناشی از تغییر قیمت اوراق" sheetId="9" r:id="rId4"/>
    <sheet name="درآمد ناشی از فروش" sheetId="10" r:id="rId5"/>
    <sheet name="سرمایه‌گذاری در سهام" sheetId="11" r:id="rId6"/>
    <sheet name="درآمد سپرده بانکی" sheetId="13" r:id="rId7"/>
    <sheet name="سایر درآمدها" sheetId="14" r:id="rId8"/>
    <sheet name="جمع درآمدها" sheetId="1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E9" i="15"/>
  <c r="E8" i="15"/>
  <c r="E7" i="15"/>
  <c r="C10" i="15"/>
  <c r="K10" i="13"/>
  <c r="K9" i="13"/>
  <c r="K8" i="13"/>
  <c r="G10" i="13"/>
  <c r="G9" i="13"/>
  <c r="G8" i="13"/>
  <c r="U91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8" i="11"/>
  <c r="K91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8" i="11"/>
  <c r="C91" i="11"/>
  <c r="E91" i="11"/>
  <c r="G91" i="11"/>
  <c r="I91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8" i="11"/>
  <c r="E19" i="10"/>
  <c r="G19" i="10"/>
  <c r="I19" i="10"/>
  <c r="M19" i="10"/>
  <c r="O19" i="10"/>
  <c r="Q19" i="10"/>
  <c r="Q9" i="10"/>
  <c r="Q10" i="10"/>
  <c r="Q11" i="10"/>
  <c r="Q12" i="10"/>
  <c r="Q13" i="10"/>
  <c r="Q14" i="10"/>
  <c r="Q15" i="10"/>
  <c r="Q16" i="10"/>
  <c r="Q17" i="10"/>
  <c r="Q18" i="10"/>
  <c r="Q8" i="10"/>
  <c r="I9" i="10"/>
  <c r="I10" i="10"/>
  <c r="I11" i="10"/>
  <c r="I12" i="10"/>
  <c r="I13" i="10"/>
  <c r="I14" i="10"/>
  <c r="I15" i="10"/>
  <c r="I16" i="10"/>
  <c r="I17" i="10"/>
  <c r="I18" i="10"/>
  <c r="I8" i="10"/>
  <c r="Q8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" i="9"/>
  <c r="I88" i="9"/>
  <c r="I86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7" i="9"/>
  <c r="I8" i="9"/>
  <c r="K10" i="7"/>
  <c r="Y92" i="1"/>
  <c r="I13" i="6"/>
  <c r="E9" i="14" l="1"/>
  <c r="C9" i="14"/>
  <c r="I10" i="13"/>
  <c r="E10" i="13"/>
  <c r="S91" i="11"/>
  <c r="Q91" i="11"/>
  <c r="O91" i="11"/>
  <c r="M91" i="11"/>
  <c r="O88" i="9"/>
  <c r="M88" i="9"/>
  <c r="G88" i="9"/>
  <c r="E88" i="9"/>
  <c r="M10" i="7"/>
  <c r="I10" i="7"/>
  <c r="G10" i="7"/>
  <c r="E10" i="7"/>
  <c r="C10" i="7"/>
  <c r="G13" i="6"/>
  <c r="E13" i="6"/>
  <c r="C13" i="6"/>
  <c r="W92" i="1"/>
  <c r="U92" i="1"/>
  <c r="O92" i="1"/>
  <c r="K92" i="1"/>
  <c r="G92" i="1"/>
  <c r="E92" i="1"/>
</calcChain>
</file>

<file path=xl/sharedStrings.xml><?xml version="1.0" encoding="utf-8"?>
<sst xmlns="http://schemas.openxmlformats.org/spreadsheetml/2006/main" count="863" uniqueCount="143">
  <si>
    <t>صندوق سرمایه‌گذاری توسعه اطلس مفید</t>
  </si>
  <si>
    <t>صورت وضعیت پورتفوی</t>
  </si>
  <si>
    <t>برای ماه منتهی به 1404/08/30</t>
  </si>
  <si>
    <t>نام شرکت</t>
  </si>
  <si>
    <t>1404/07/30</t>
  </si>
  <si>
    <t>تغییرات طی دوره</t>
  </si>
  <si>
    <t>1404/08/30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</si>
  <si>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</si>
  <si>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</si>
  <si>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</si>
  <si>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</si>
  <si>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</si>
  <si>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</si>
  <si>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</si>
  <si>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</si>
  <si>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Gold-Coin</t>
  </si>
  <si>
    <t>بانک خاورمیانه</t>
  </si>
  <si>
    <t>بانک ملت</t>
  </si>
  <si>
    <t>0.00%</t>
  </si>
  <si>
    <t>بهار رز عالیس چناران</t>
  </si>
  <si>
    <t>پالایش نفت اصفهان</t>
  </si>
  <si>
    <t>پالایش نفت بندرعباس</t>
  </si>
  <si>
    <t>پالایش نفت تبریز</t>
  </si>
  <si>
    <t>پالایش نفت تهران</t>
  </si>
  <si>
    <t>پاکدیس</t>
  </si>
  <si>
    <t>پتروشیمی پردیس</t>
  </si>
  <si>
    <t>پتروشیمی جم</t>
  </si>
  <si>
    <t>پتروشیمی شیراز</t>
  </si>
  <si>
    <t>پخش هجرت</t>
  </si>
  <si>
    <t>پست بانک ایران</t>
  </si>
  <si>
    <t>1.95%</t>
  </si>
  <si>
    <t>تراکتورسازی‌ایران‌</t>
  </si>
  <si>
    <t>تمام سکه طرح جدید0312 رفاه</t>
  </si>
  <si>
    <t>توسعه حمل و نقل ریلی پارسیان</t>
  </si>
  <si>
    <t>توسعه معدنی و صنعتی صبانور</t>
  </si>
  <si>
    <t>توسعه نیشکر و  صنایع جانبی</t>
  </si>
  <si>
    <t>تولید ژلاتین کپسول ایران</t>
  </si>
  <si>
    <t>ح . کاشی‌ الوند</t>
  </si>
  <si>
    <t>داروپخش‌ (هلدینگ‌</t>
  </si>
  <si>
    <t>داروسازی  ابوریحان</t>
  </si>
  <si>
    <t>داروسازی شهید قاضی</t>
  </si>
  <si>
    <t>داروسازی‌ فارابی‌</t>
  </si>
  <si>
    <t>دارویی و نهاده های زاگرس دارو</t>
  </si>
  <si>
    <t>دامداری تلیسه نمونه</t>
  </si>
  <si>
    <t>دوده‌ صنعتی‌ پارس‌</t>
  </si>
  <si>
    <t>سپید ماکیان</t>
  </si>
  <si>
    <t>سرمایه گذاری توسعه صنایع سیمان</t>
  </si>
  <si>
    <t>سرمایه گذاری دارویی تامین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</si>
  <si>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</si>
  <si>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</si>
  <si>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</si>
  <si>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</si>
  <si>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</si>
  <si>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</si>
  <si>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</si>
  <si>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</si>
  <si>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سیمان‌ داراب‌</t>
  </si>
  <si>
    <t>سیمان‌ کرمان‌</t>
  </si>
  <si>
    <t>سیمان‌ارومیه‌</t>
  </si>
  <si>
    <t>سیمان‌سپاهان‌</t>
  </si>
  <si>
    <t>سیمان‌مازندران‌</t>
  </si>
  <si>
    <t>سیمان‌هگمتان‌</t>
  </si>
  <si>
    <t>سیمرغ</t>
  </si>
  <si>
    <t>شرکت آهن و فولاد ارفع</t>
  </si>
  <si>
    <t>شرکت ارتباطات سیار ایران</t>
  </si>
  <si>
    <t>شرکت خمیرمایه رضوی</t>
  </si>
  <si>
    <t>شرکت س استان کردستان</t>
  </si>
  <si>
    <t>شمش طلا</t>
  </si>
  <si>
    <t>شیر و گوشت زاگرس شهرکرد</t>
  </si>
  <si>
    <t>صنایع  لاستیکی   سهند</t>
  </si>
  <si>
    <t>صنایع پتروشیمی کرمانشاه</t>
  </si>
  <si>
    <t>صنایع فروآلیاژ ایران</t>
  </si>
  <si>
    <t>صنایع‌ کاشی‌ و سرامیک‌ سینا</t>
  </si>
  <si>
    <t>صنعتی‌ آما</t>
  </si>
  <si>
    <t>فجر انرژی خلیج فارس</t>
  </si>
  <si>
    <t>فولاد  خوزستان</t>
  </si>
  <si>
    <t>قندهکمتان‌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</si>
  <si>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</si>
  <si>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</si>
  <si>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</si>
  <si>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</si>
  <si>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محصولات کاغذی لطیف</t>
  </si>
  <si>
    <t>معدنکاران نسوز</t>
  </si>
  <si>
    <t>معدنی و صنعتی گل گهر</t>
  </si>
  <si>
    <t>مهرمام میهن</t>
  </si>
  <si>
    <t>نخریسی و نساجی خسروی خراسان</t>
  </si>
  <si>
    <t>نفت  بهران</t>
  </si>
  <si>
    <t>نفت ایرانول</t>
  </si>
  <si>
    <t>نفت سپاهان</t>
  </si>
  <si>
    <t>کارخانجات‌ قند قزوین‌</t>
  </si>
  <si>
    <t>کارخانجات‌داروپخش‌</t>
  </si>
  <si>
    <t>کاشی‌ الوند</t>
  </si>
  <si>
    <t>کاشی‌ پارس‌</t>
  </si>
  <si>
    <t>کربن‌ ایران‌</t>
  </si>
  <si>
    <t>کشت و دام قیام اصفهان</t>
  </si>
  <si>
    <t>کشت و دامداری فکا</t>
  </si>
  <si>
    <t>کشت وصنعت شریف آباد</t>
  </si>
  <si>
    <t>ح . سرمایه‌گذاری‌ سپه‌</t>
  </si>
  <si>
    <t>صنایع غذایی رضوی</t>
  </si>
  <si>
    <t>ح.داروسازی شهید قاضی</t>
  </si>
  <si>
    <t/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</si>
  <si>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</si>
  <si>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</si>
  <si>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</si>
  <si>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</si>
  <si>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</si>
  <si>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</si>
  <si>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</si>
  <si>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5211835220</t>
  </si>
  <si>
    <t>بانک پاسارگاد هفت تیر</t>
  </si>
  <si>
    <t>بانک خاورمیانه آفریقا</t>
  </si>
  <si>
    <t>1009-10-810-707074689</t>
  </si>
  <si>
    <t>2.65%</t>
  </si>
  <si>
    <t>بانک صادرات بورس کالا</t>
  </si>
  <si>
    <t>بانک ملت مستقل مرکزی</t>
  </si>
  <si>
    <t>4.61%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</si>
  <si>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</si>
  <si>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</si>
  <si>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</si>
  <si>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</si>
  <si>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</si>
  <si>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</si>
  <si>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</si>
  <si>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</si>
  <si>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</si>
  <si>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</si>
  <si>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</si>
  <si>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</si>
  <si>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</si>
  <si>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</si>
  <si>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</si>
  <si>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</si>
  <si>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</si>
  <si>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</si>
  <si>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</si>
  <si>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</si>
  <si>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</si>
  <si>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</si>
  <si>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</si>
  <si>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درآمد سپرده بانکی</t>
  </si>
  <si>
    <t>گواهی سپرده تمام سکه بهار آزادی طرح جدید</t>
  </si>
  <si>
    <t>1404/08/01</t>
  </si>
  <si>
    <t>سایر درآمد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</si>
</sst>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;\(#,##0\)"/>
    <numFmt numFmtId="171" formatCode="_ * #,##0_-_ ;_ * #,##0\-_ ;_ * &quot;-&quot;??_-_ ;_ @_ "/>
  </numFmts>
  <fonts count="12">
    <font>
      <sz val="11"/>
      <name val="Calibri"/>
    </font>
    <font>
      <sz val="12"/>
      <name val="B Nazanin"/>
    </font>
    <font>
      <b/>
      <sz val="16"/>
      <color rgb="FF000000"/>
      <name val="B Nazanin"/>
    </font>
    <font>
      <sz val="11"/>
      <name val="Calibri"/>
    </font>
    <font>
      <sz val="16"/>
      <color theme="1"/>
      <name val="B Mitra"/>
      <charset val="178"/>
    </font>
    <font>
      <sz val="16"/>
      <name val="B Mitra"/>
      <charset val="178"/>
    </font>
    <font>
      <sz val="18"/>
      <color theme="1"/>
      <name val="B Mitra"/>
      <charset val="178"/>
    </font>
    <font>
      <sz val="18"/>
      <name val="B Mitra"/>
      <charset val="178"/>
    </font>
    <font>
      <b/>
      <sz val="16"/>
      <color rgb="FF000000"/>
      <name val="B Mitra"/>
      <charset val="178"/>
    </font>
    <font>
      <b/>
      <sz val="16"/>
      <color rgb="FF000000"/>
      <name val="B Nazanin"/>
      <charset val="178"/>
    </font>
    <font>
      <b/>
      <sz val="14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 readingOrder="2"/>
    </xf>
    <xf numFmtId="164" fontId="4" fillId="0" borderId="0" xfId="0" applyNumberFormat="1" applyFont="1" applyAlignment="1">
      <alignment horizontal="center" vertical="center" readingOrder="2"/>
    </xf>
    <xf numFmtId="10" fontId="4" fillId="0" borderId="0" xfId="2" applyNumberFormat="1" applyFont="1" applyAlignment="1">
      <alignment horizontal="center" vertical="center" readingOrder="2"/>
    </xf>
    <xf numFmtId="0" fontId="5" fillId="0" borderId="0" xfId="0" applyFont="1"/>
    <xf numFmtId="164" fontId="4" fillId="0" borderId="3" xfId="0" applyNumberFormat="1" applyFont="1" applyBorder="1" applyAlignment="1">
      <alignment horizontal="center" vertical="center" readingOrder="2"/>
    </xf>
    <xf numFmtId="164" fontId="6" fillId="0" borderId="0" xfId="0" applyNumberFormat="1" applyFont="1" applyAlignment="1">
      <alignment horizontal="right" vertical="center" readingOrder="2"/>
    </xf>
    <xf numFmtId="164" fontId="6" fillId="0" borderId="0" xfId="0" applyNumberFormat="1" applyFont="1" applyAlignment="1">
      <alignment horizontal="center" vertical="center" readingOrder="2"/>
    </xf>
    <xf numFmtId="164" fontId="6" fillId="0" borderId="3" xfId="0" applyNumberFormat="1" applyFont="1" applyBorder="1" applyAlignment="1">
      <alignment horizontal="center" vertical="center" readingOrder="2"/>
    </xf>
    <xf numFmtId="10" fontId="6" fillId="0" borderId="3" xfId="2" applyNumberFormat="1" applyFont="1" applyBorder="1" applyAlignment="1">
      <alignment horizontal="center" vertical="center" readingOrder="2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3" fontId="5" fillId="0" borderId="0" xfId="0" applyNumberFormat="1" applyFont="1"/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0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10" fontId="5" fillId="0" borderId="0" xfId="2" applyNumberFormat="1" applyFont="1" applyAlignment="1">
      <alignment horizontal="center"/>
    </xf>
    <xf numFmtId="10" fontId="5" fillId="0" borderId="2" xfId="2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171" fontId="10" fillId="0" borderId="2" xfId="1" applyNumberFormat="1" applyFont="1" applyBorder="1"/>
    <xf numFmtId="10" fontId="10" fillId="0" borderId="2" xfId="0" applyNumberFormat="1" applyFont="1" applyBorder="1" applyAlignment="1">
      <alignment horizontal="center"/>
    </xf>
    <xf numFmtId="10" fontId="10" fillId="0" borderId="2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4"/>
  <sheetViews>
    <sheetView rightToLeft="1" topLeftCell="C76" workbookViewId="0">
      <selection activeCell="Y94" sqref="Y94"/>
    </sheetView>
  </sheetViews>
  <sheetFormatPr defaultRowHeight="15"/>
  <cols>
    <col min="1" max="1" width="40.14062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26.7109375" style="1" bestFit="1" customWidth="1"/>
    <col min="6" max="6" width="1" style="1" customWidth="1"/>
    <col min="7" max="7" width="26.710937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26.7109375" style="1" bestFit="1" customWidth="1"/>
    <col min="22" max="22" width="1" style="1" customWidth="1"/>
    <col min="23" max="23" width="26.7109375" style="1" bestFit="1" customWidth="1"/>
    <col min="24" max="24" width="1" style="1" customWidth="1"/>
    <col min="25" max="25" width="33.28515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0.25">
      <c r="A2" s="4" t="s">
        <v>0</v>
      </c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  <c r="H2" s="4" t="s">
        <v>0</v>
      </c>
      <c r="I2" s="4" t="s">
        <v>0</v>
      </c>
      <c r="J2" s="4" t="s">
        <v>0</v>
      </c>
      <c r="K2" s="4" t="s">
        <v>0</v>
      </c>
      <c r="L2" s="4" t="s">
        <v>0</v>
      </c>
      <c r="M2" s="4" t="s">
        <v>0</v>
      </c>
      <c r="N2" s="4" t="s">
        <v>0</v>
      </c>
      <c r="O2" s="4" t="s">
        <v>0</v>
      </c>
      <c r="P2" s="4" t="s">
        <v>0</v>
      </c>
      <c r="Q2" s="4" t="s">
        <v>0</v>
      </c>
      <c r="R2" s="4" t="s">
        <v>0</v>
      </c>
      <c r="S2" s="4" t="s">
        <v>0</v>
      </c>
      <c r="T2" s="4" t="s">
        <v>0</v>
      </c>
      <c r="U2" s="4" t="s">
        <v>0</v>
      </c>
      <c r="V2" s="4" t="s">
        <v>0</v>
      </c>
      <c r="W2" s="4" t="s">
        <v>0</v>
      </c>
      <c r="X2" s="4" t="s">
        <v>0</v>
      </c>
      <c r="Y2" s="4" t="s">
        <v>0</v>
      </c>
    </row>
    <row r="3" spans="1:25" ht="20.25">
      <c r="A3" s="4" t="s">
        <v>1</v>
      </c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  <c r="M3" s="4" t="s">
        <v>1</v>
      </c>
      <c r="N3" s="4" t="s">
        <v>1</v>
      </c>
      <c r="O3" s="4" t="s">
        <v>1</v>
      </c>
      <c r="P3" s="4" t="s">
        <v>1</v>
      </c>
      <c r="Q3" s="4" t="s">
        <v>1</v>
      </c>
      <c r="R3" s="4" t="s">
        <v>1</v>
      </c>
      <c r="S3" s="4" t="s">
        <v>1</v>
      </c>
      <c r="T3" s="4" t="s">
        <v>1</v>
      </c>
      <c r="U3" s="4" t="s">
        <v>1</v>
      </c>
      <c r="V3" s="4" t="s">
        <v>1</v>
      </c>
      <c r="W3" s="4" t="s">
        <v>1</v>
      </c>
      <c r="X3" s="4" t="s">
        <v>1</v>
      </c>
      <c r="Y3" s="4" t="s">
        <v>1</v>
      </c>
    </row>
    <row r="4" spans="1:25" ht="20.25">
      <c r="A4" s="4" t="s">
        <v>2</v>
      </c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  <c r="L4" s="4" t="s">
        <v>2</v>
      </c>
      <c r="M4" s="4" t="s">
        <v>2</v>
      </c>
      <c r="N4" s="4" t="s">
        <v>2</v>
      </c>
      <c r="O4" s="4" t="s">
        <v>2</v>
      </c>
      <c r="P4" s="4" t="s">
        <v>2</v>
      </c>
      <c r="Q4" s="4" t="s">
        <v>2</v>
      </c>
      <c r="R4" s="4" t="s">
        <v>2</v>
      </c>
      <c r="S4" s="4" t="s">
        <v>2</v>
      </c>
      <c r="T4" s="4" t="s">
        <v>2</v>
      </c>
      <c r="U4" s="4" t="s">
        <v>2</v>
      </c>
      <c r="V4" s="4" t="s">
        <v>2</v>
      </c>
      <c r="W4" s="4" t="s">
        <v>2</v>
      </c>
      <c r="X4" s="4" t="s">
        <v>2</v>
      </c>
      <c r="Y4" s="4" t="s">
        <v>2</v>
      </c>
    </row>
    <row r="6" spans="1:25" ht="27" thickBot="1">
      <c r="A6" s="3" t="s">
        <v>3</v>
      </c>
      <c r="C6" s="15" t="s">
        <v>141</v>
      </c>
      <c r="D6" s="15" t="s">
        <v>4</v>
      </c>
      <c r="E6" s="15" t="s">
        <v>4</v>
      </c>
      <c r="F6" s="15" t="s">
        <v>4</v>
      </c>
      <c r="G6" s="15" t="s">
        <v>4</v>
      </c>
      <c r="I6" s="3" t="s">
        <v>5</v>
      </c>
      <c r="J6" s="3" t="s">
        <v>5</v>
      </c>
      <c r="K6" s="3" t="s">
        <v>5</v>
      </c>
      <c r="L6" s="3" t="s">
        <v>5</v>
      </c>
      <c r="M6" s="3" t="s">
        <v>5</v>
      </c>
      <c r="N6" s="3" t="s">
        <v>5</v>
      </c>
      <c r="O6" s="3" t="s">
        <v>5</v>
      </c>
      <c r="Q6" s="17" t="s">
        <v>6</v>
      </c>
      <c r="R6" s="3" t="s">
        <v>6</v>
      </c>
      <c r="S6" s="3" t="s">
        <v>6</v>
      </c>
      <c r="T6" s="3" t="s">
        <v>6</v>
      </c>
      <c r="U6" s="3" t="s">
        <v>6</v>
      </c>
      <c r="V6" s="3" t="s">
        <v>6</v>
      </c>
      <c r="W6" s="3" t="s">
        <v>6</v>
      </c>
      <c r="X6" s="3" t="s">
        <v>6</v>
      </c>
      <c r="Y6" s="3" t="s">
        <v>6</v>
      </c>
    </row>
    <row r="7" spans="1:25" ht="21" thickBot="1">
      <c r="A7" s="3" t="s">
        <v>3</v>
      </c>
      <c r="C7" s="3" t="s">
        <v>7</v>
      </c>
      <c r="E7" s="3" t="s">
        <v>8</v>
      </c>
      <c r="G7" s="3" t="s">
        <v>9</v>
      </c>
      <c r="I7" s="3" t="s">
        <v>10</v>
      </c>
      <c r="J7" s="3" t="s">
        <v>10</v>
      </c>
      <c r="K7" s="3" t="s">
        <v>10</v>
      </c>
      <c r="M7" s="3" t="s">
        <v>11</v>
      </c>
      <c r="N7" s="3" t="s">
        <v>11</v>
      </c>
      <c r="O7" s="3" t="s">
        <v>11</v>
      </c>
      <c r="Q7" s="3" t="s">
        <v>7</v>
      </c>
      <c r="S7" s="3" t="s">
        <v>12</v>
      </c>
      <c r="U7" s="3" t="s">
        <v>8</v>
      </c>
      <c r="W7" s="3" t="s">
        <v>9</v>
      </c>
      <c r="Y7" s="3" t="s">
        <v>13</v>
      </c>
    </row>
    <row r="8" spans="1:25" ht="20.25">
      <c r="A8" s="3" t="s">
        <v>3</v>
      </c>
      <c r="C8" s="3" t="s">
        <v>7</v>
      </c>
      <c r="E8" s="3" t="s">
        <v>8</v>
      </c>
      <c r="G8" s="3" t="s">
        <v>9</v>
      </c>
      <c r="I8" s="3" t="s">
        <v>7</v>
      </c>
      <c r="K8" s="3" t="s">
        <v>8</v>
      </c>
      <c r="M8" s="3" t="s">
        <v>7</v>
      </c>
      <c r="O8" s="3" t="s">
        <v>14</v>
      </c>
      <c r="Q8" s="3" t="s">
        <v>7</v>
      </c>
      <c r="S8" s="3" t="s">
        <v>12</v>
      </c>
      <c r="U8" s="3" t="s">
        <v>8</v>
      </c>
      <c r="W8" s="3" t="s">
        <v>9</v>
      </c>
      <c r="Y8" s="3" t="s">
        <v>13</v>
      </c>
    </row>
    <row r="9" spans="1:25" s="8" customFormat="1" ht="24">
      <c r="A9" s="5" t="s">
        <v>140</v>
      </c>
      <c r="B9" s="6"/>
      <c r="C9" s="6">
        <v>1038</v>
      </c>
      <c r="D9" s="6"/>
      <c r="E9" s="6">
        <v>511006329011</v>
      </c>
      <c r="F9" s="6"/>
      <c r="G9" s="6">
        <v>1156445578219.5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1038</v>
      </c>
      <c r="R9" s="6"/>
      <c r="S9" s="6">
        <v>1173000000</v>
      </c>
      <c r="T9" s="6"/>
      <c r="U9" s="6">
        <v>511006329011</v>
      </c>
      <c r="V9" s="6"/>
      <c r="W9" s="6">
        <v>1216052032500</v>
      </c>
      <c r="X9" s="6"/>
      <c r="Y9" s="7">
        <v>2.3733813845834079E-2</v>
      </c>
    </row>
    <row r="10" spans="1:25" s="8" customFormat="1" ht="24">
      <c r="A10" s="5" t="s">
        <v>16</v>
      </c>
      <c r="B10" s="6"/>
      <c r="C10" s="6">
        <v>349356315</v>
      </c>
      <c r="D10" s="6"/>
      <c r="E10" s="6">
        <v>604149060067</v>
      </c>
      <c r="F10" s="6"/>
      <c r="G10" s="6">
        <v>878265164017.22205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349356315</v>
      </c>
      <c r="R10" s="6"/>
      <c r="S10" s="6">
        <v>2560</v>
      </c>
      <c r="T10" s="6"/>
      <c r="U10" s="6">
        <v>604149060067</v>
      </c>
      <c r="V10" s="6"/>
      <c r="W10" s="6">
        <v>887331501893.76001</v>
      </c>
      <c r="X10" s="6"/>
      <c r="Y10" s="7">
        <v>1.731814110140955E-2</v>
      </c>
    </row>
    <row r="11" spans="1:25" s="8" customFormat="1" ht="24">
      <c r="A11" s="5" t="s">
        <v>17</v>
      </c>
      <c r="B11" s="6"/>
      <c r="C11" s="6">
        <v>119639</v>
      </c>
      <c r="D11" s="6"/>
      <c r="E11" s="6">
        <v>114969105</v>
      </c>
      <c r="F11" s="6"/>
      <c r="G11" s="6">
        <v>145566829.09079999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119639</v>
      </c>
      <c r="R11" s="6"/>
      <c r="S11" s="6">
        <v>1194</v>
      </c>
      <c r="T11" s="6"/>
      <c r="U11" s="6">
        <v>114969105</v>
      </c>
      <c r="V11" s="6"/>
      <c r="W11" s="6">
        <v>141727601.6169</v>
      </c>
      <c r="X11" s="6"/>
      <c r="Y11" s="7">
        <v>2.7661123238918952E-6</v>
      </c>
    </row>
    <row r="12" spans="1:25" s="8" customFormat="1" ht="24">
      <c r="A12" s="5" t="s">
        <v>19</v>
      </c>
      <c r="B12" s="6"/>
      <c r="C12" s="6">
        <v>94070092</v>
      </c>
      <c r="D12" s="6"/>
      <c r="E12" s="6">
        <v>407275196752</v>
      </c>
      <c r="F12" s="6"/>
      <c r="G12" s="6">
        <v>402749184920.84802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94070092</v>
      </c>
      <c r="R12" s="6"/>
      <c r="S12" s="6">
        <v>5340</v>
      </c>
      <c r="T12" s="6"/>
      <c r="U12" s="6">
        <v>407275196752</v>
      </c>
      <c r="V12" s="6"/>
      <c r="W12" s="6">
        <v>498390967093.45203</v>
      </c>
      <c r="X12" s="6"/>
      <c r="Y12" s="7">
        <v>9.7271482792749726E-3</v>
      </c>
    </row>
    <row r="13" spans="1:25" s="8" customFormat="1" ht="24">
      <c r="A13" s="5" t="s">
        <v>20</v>
      </c>
      <c r="B13" s="6"/>
      <c r="C13" s="6">
        <v>297003767</v>
      </c>
      <c r="D13" s="6"/>
      <c r="E13" s="6">
        <v>820130194329</v>
      </c>
      <c r="F13" s="6"/>
      <c r="G13" s="6">
        <v>1446659313473.1101</v>
      </c>
      <c r="H13" s="6"/>
      <c r="I13" s="6">
        <v>0</v>
      </c>
      <c r="J13" s="6"/>
      <c r="K13" s="6">
        <v>0</v>
      </c>
      <c r="L13" s="6"/>
      <c r="M13" s="6">
        <v>-30000000</v>
      </c>
      <c r="N13" s="6"/>
      <c r="O13" s="6">
        <v>157334776544</v>
      </c>
      <c r="P13" s="6"/>
      <c r="Q13" s="6">
        <v>267003767</v>
      </c>
      <c r="R13" s="6"/>
      <c r="S13" s="6">
        <v>5233</v>
      </c>
      <c r="T13" s="6"/>
      <c r="U13" s="6">
        <v>737289811281</v>
      </c>
      <c r="V13" s="6"/>
      <c r="W13" s="6">
        <v>1386262451616.22</v>
      </c>
      <c r="X13" s="6"/>
      <c r="Y13" s="7">
        <v>2.7055828277750063E-2</v>
      </c>
    </row>
    <row r="14" spans="1:25" s="8" customFormat="1" ht="24">
      <c r="A14" s="5" t="s">
        <v>21</v>
      </c>
      <c r="B14" s="6"/>
      <c r="C14" s="6">
        <v>509173021</v>
      </c>
      <c r="D14" s="6"/>
      <c r="E14" s="6">
        <v>1609384058416</v>
      </c>
      <c r="F14" s="6"/>
      <c r="G14" s="6">
        <v>2090878556939.98</v>
      </c>
      <c r="H14" s="6"/>
      <c r="I14" s="6">
        <v>0</v>
      </c>
      <c r="J14" s="6"/>
      <c r="K14" s="6">
        <v>0</v>
      </c>
      <c r="L14" s="6"/>
      <c r="M14" s="6">
        <v>-1</v>
      </c>
      <c r="N14" s="6"/>
      <c r="O14" s="6">
        <v>1</v>
      </c>
      <c r="P14" s="6"/>
      <c r="Q14" s="6">
        <v>509173020</v>
      </c>
      <c r="R14" s="6"/>
      <c r="S14" s="6">
        <v>4131</v>
      </c>
      <c r="T14" s="6"/>
      <c r="U14" s="6">
        <v>1609384055255</v>
      </c>
      <c r="V14" s="6"/>
      <c r="W14" s="6">
        <v>2086882104716.8799</v>
      </c>
      <c r="X14" s="6"/>
      <c r="Y14" s="7">
        <v>4.0729894830016537E-2</v>
      </c>
    </row>
    <row r="15" spans="1:25" s="8" customFormat="1" ht="24">
      <c r="A15" s="5" t="s">
        <v>22</v>
      </c>
      <c r="B15" s="6"/>
      <c r="C15" s="6">
        <v>12750823</v>
      </c>
      <c r="D15" s="6"/>
      <c r="E15" s="6">
        <v>166391622559</v>
      </c>
      <c r="F15" s="6"/>
      <c r="G15" s="6">
        <v>301283694686.875</v>
      </c>
      <c r="H15" s="6"/>
      <c r="I15" s="6">
        <v>15073829</v>
      </c>
      <c r="J15" s="6"/>
      <c r="K15" s="6">
        <v>298067745677</v>
      </c>
      <c r="L15" s="6"/>
      <c r="M15" s="6">
        <v>0</v>
      </c>
      <c r="N15" s="6"/>
      <c r="O15" s="6">
        <v>0</v>
      </c>
      <c r="P15" s="6"/>
      <c r="Q15" s="6">
        <v>27824652</v>
      </c>
      <c r="R15" s="6"/>
      <c r="S15" s="6">
        <v>20730</v>
      </c>
      <c r="T15" s="6"/>
      <c r="U15" s="6">
        <v>464459368236</v>
      </c>
      <c r="V15" s="6"/>
      <c r="W15" s="6">
        <v>572277116427.71399</v>
      </c>
      <c r="X15" s="6"/>
      <c r="Y15" s="7">
        <v>1.1169191931370816E-2</v>
      </c>
    </row>
    <row r="16" spans="1:25" s="8" customFormat="1" ht="24">
      <c r="A16" s="5" t="s">
        <v>23</v>
      </c>
      <c r="B16" s="6"/>
      <c r="C16" s="6">
        <v>170000000</v>
      </c>
      <c r="D16" s="6"/>
      <c r="E16" s="6">
        <v>437897277000</v>
      </c>
      <c r="F16" s="6"/>
      <c r="G16" s="6">
        <v>492939454500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170000000</v>
      </c>
      <c r="R16" s="6"/>
      <c r="S16" s="6">
        <v>3118</v>
      </c>
      <c r="T16" s="6"/>
      <c r="U16" s="6">
        <v>437897277000</v>
      </c>
      <c r="V16" s="6"/>
      <c r="W16" s="6">
        <v>525899029000</v>
      </c>
      <c r="X16" s="6"/>
      <c r="Y16" s="7">
        <v>1.0264025981134075E-2</v>
      </c>
    </row>
    <row r="17" spans="1:25" s="8" customFormat="1" ht="24">
      <c r="A17" s="5" t="s">
        <v>24</v>
      </c>
      <c r="B17" s="6"/>
      <c r="C17" s="6">
        <v>5582269</v>
      </c>
      <c r="D17" s="6"/>
      <c r="E17" s="6">
        <v>131701937926</v>
      </c>
      <c r="F17" s="6"/>
      <c r="G17" s="6">
        <v>150656829660.06799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5582269</v>
      </c>
      <c r="R17" s="6"/>
      <c r="S17" s="6">
        <v>28950</v>
      </c>
      <c r="T17" s="6"/>
      <c r="U17" s="6">
        <v>131701937926</v>
      </c>
      <c r="V17" s="6"/>
      <c r="W17" s="6">
        <v>160338075052.73199</v>
      </c>
      <c r="X17" s="6"/>
      <c r="Y17" s="7">
        <v>3.1293348672569356E-3</v>
      </c>
    </row>
    <row r="18" spans="1:25" s="8" customFormat="1" ht="24">
      <c r="A18" s="5" t="s">
        <v>25</v>
      </c>
      <c r="B18" s="6"/>
      <c r="C18" s="6">
        <v>7264633</v>
      </c>
      <c r="D18" s="6"/>
      <c r="E18" s="6">
        <v>1014797475896</v>
      </c>
      <c r="F18" s="6"/>
      <c r="G18" s="6">
        <v>2057379262746.8899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7264633</v>
      </c>
      <c r="R18" s="6"/>
      <c r="S18" s="6">
        <v>299700</v>
      </c>
      <c r="T18" s="6"/>
      <c r="U18" s="6">
        <v>1014797475896</v>
      </c>
      <c r="V18" s="6"/>
      <c r="W18" s="6">
        <v>2160119407595.71</v>
      </c>
      <c r="X18" s="6"/>
      <c r="Y18" s="7">
        <v>4.2159274878437382E-2</v>
      </c>
    </row>
    <row r="19" spans="1:25" s="8" customFormat="1" ht="24">
      <c r="A19" s="5" t="s">
        <v>26</v>
      </c>
      <c r="B19" s="6"/>
      <c r="C19" s="6">
        <v>10028895</v>
      </c>
      <c r="D19" s="6"/>
      <c r="E19" s="6">
        <v>500506548667</v>
      </c>
      <c r="F19" s="6"/>
      <c r="G19" s="6">
        <v>430670436829.20001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10028895</v>
      </c>
      <c r="R19" s="6"/>
      <c r="S19" s="6">
        <v>44700</v>
      </c>
      <c r="T19" s="6"/>
      <c r="U19" s="6">
        <v>500506548667</v>
      </c>
      <c r="V19" s="6"/>
      <c r="W19" s="6">
        <v>444772517388.97498</v>
      </c>
      <c r="X19" s="6"/>
      <c r="Y19" s="7">
        <v>8.6806714263297224E-3</v>
      </c>
    </row>
    <row r="20" spans="1:25" s="8" customFormat="1" ht="24">
      <c r="A20" s="5" t="s">
        <v>27</v>
      </c>
      <c r="B20" s="6"/>
      <c r="C20" s="6">
        <v>14841249</v>
      </c>
      <c r="D20" s="6"/>
      <c r="E20" s="6">
        <v>401811704064</v>
      </c>
      <c r="F20" s="6"/>
      <c r="G20" s="6">
        <v>531401027335.56897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14841249</v>
      </c>
      <c r="R20" s="6"/>
      <c r="S20" s="6">
        <v>35920</v>
      </c>
      <c r="T20" s="6"/>
      <c r="U20" s="6">
        <v>401811704064</v>
      </c>
      <c r="V20" s="6"/>
      <c r="W20" s="6">
        <v>528912847416.97198</v>
      </c>
      <c r="X20" s="6"/>
      <c r="Y20" s="7">
        <v>1.0322846988263603E-2</v>
      </c>
    </row>
    <row r="21" spans="1:25" s="8" customFormat="1" ht="24">
      <c r="A21" s="5" t="s">
        <v>28</v>
      </c>
      <c r="B21" s="6"/>
      <c r="C21" s="6">
        <v>79103012</v>
      </c>
      <c r="D21" s="6"/>
      <c r="E21" s="6">
        <v>141874511130</v>
      </c>
      <c r="F21" s="6"/>
      <c r="G21" s="6">
        <v>151839066070.77701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79103012</v>
      </c>
      <c r="R21" s="6"/>
      <c r="S21" s="6">
        <v>2500</v>
      </c>
      <c r="T21" s="6"/>
      <c r="U21" s="6">
        <v>141874511130</v>
      </c>
      <c r="V21" s="6"/>
      <c r="W21" s="6">
        <v>196205133389.5</v>
      </c>
      <c r="X21" s="6"/>
      <c r="Y21" s="7">
        <v>3.8293559708050054E-3</v>
      </c>
    </row>
    <row r="22" spans="1:25" s="8" customFormat="1" ht="24">
      <c r="A22" s="5" t="s">
        <v>29</v>
      </c>
      <c r="B22" s="6"/>
      <c r="C22" s="6">
        <v>125000000</v>
      </c>
      <c r="D22" s="6"/>
      <c r="E22" s="6">
        <v>679354631190</v>
      </c>
      <c r="F22" s="6"/>
      <c r="G22" s="6">
        <v>909555750000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125000000</v>
      </c>
      <c r="R22" s="6"/>
      <c r="S22" s="6">
        <v>8040</v>
      </c>
      <c r="T22" s="6"/>
      <c r="U22" s="6">
        <v>679354631190</v>
      </c>
      <c r="V22" s="6"/>
      <c r="W22" s="6">
        <v>997110750000</v>
      </c>
      <c r="X22" s="6"/>
      <c r="Y22" s="7">
        <v>1.9460714090932623E-2</v>
      </c>
    </row>
    <row r="23" spans="1:25" s="8" customFormat="1" ht="24">
      <c r="A23" s="5" t="s">
        <v>31</v>
      </c>
      <c r="B23" s="6"/>
      <c r="C23" s="6">
        <v>89289452</v>
      </c>
      <c r="D23" s="6"/>
      <c r="E23" s="6">
        <v>318524068539</v>
      </c>
      <c r="F23" s="6"/>
      <c r="G23" s="6">
        <v>311541210959.70599</v>
      </c>
      <c r="H23" s="6"/>
      <c r="I23" s="6">
        <v>127706701</v>
      </c>
      <c r="J23" s="6"/>
      <c r="K23" s="6">
        <v>441232645865</v>
      </c>
      <c r="L23" s="6"/>
      <c r="M23" s="6">
        <v>0</v>
      </c>
      <c r="N23" s="6"/>
      <c r="O23" s="6">
        <v>0</v>
      </c>
      <c r="P23" s="6"/>
      <c r="Q23" s="6">
        <v>216996153</v>
      </c>
      <c r="R23" s="6"/>
      <c r="S23" s="6">
        <v>3319</v>
      </c>
      <c r="T23" s="6"/>
      <c r="U23" s="6">
        <v>759756714404</v>
      </c>
      <c r="V23" s="6"/>
      <c r="W23" s="6">
        <v>714556581487.31494</v>
      </c>
      <c r="X23" s="6"/>
      <c r="Y23" s="7">
        <v>1.3946075031403316E-2</v>
      </c>
    </row>
    <row r="24" spans="1:25" s="8" customFormat="1" ht="24">
      <c r="A24" s="5" t="s">
        <v>32</v>
      </c>
      <c r="B24" s="6"/>
      <c r="C24" s="6">
        <v>532000</v>
      </c>
      <c r="D24" s="6"/>
      <c r="E24" s="6">
        <v>67785520118</v>
      </c>
      <c r="F24" s="6"/>
      <c r="G24" s="6">
        <v>600328849750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532000</v>
      </c>
      <c r="R24" s="6"/>
      <c r="S24" s="6">
        <v>1169000</v>
      </c>
      <c r="T24" s="6"/>
      <c r="U24" s="6">
        <v>67785520118</v>
      </c>
      <c r="V24" s="6"/>
      <c r="W24" s="6">
        <v>621130615000</v>
      </c>
      <c r="X24" s="6"/>
      <c r="Y24" s="7">
        <v>1.2122670738070114E-2</v>
      </c>
    </row>
    <row r="25" spans="1:25" s="8" customFormat="1" ht="24">
      <c r="A25" s="5" t="s">
        <v>33</v>
      </c>
      <c r="B25" s="6"/>
      <c r="C25" s="6">
        <v>65602103</v>
      </c>
      <c r="D25" s="6"/>
      <c r="E25" s="6">
        <v>472099205448</v>
      </c>
      <c r="F25" s="6"/>
      <c r="G25" s="6">
        <v>378228268825.46997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65602103</v>
      </c>
      <c r="R25" s="6"/>
      <c r="S25" s="6">
        <v>6730</v>
      </c>
      <c r="T25" s="6"/>
      <c r="U25" s="6">
        <v>472099205448</v>
      </c>
      <c r="V25" s="6"/>
      <c r="W25" s="6">
        <v>438036361287.45801</v>
      </c>
      <c r="X25" s="6"/>
      <c r="Y25" s="7">
        <v>8.5492011679221061E-3</v>
      </c>
    </row>
    <row r="26" spans="1:25" s="8" customFormat="1" ht="24">
      <c r="A26" s="5" t="s">
        <v>34</v>
      </c>
      <c r="B26" s="6"/>
      <c r="C26" s="6">
        <v>260484746</v>
      </c>
      <c r="D26" s="6"/>
      <c r="E26" s="6">
        <v>1011361692767</v>
      </c>
      <c r="F26" s="6"/>
      <c r="G26" s="6">
        <v>755830861481.23499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260484746</v>
      </c>
      <c r="R26" s="6"/>
      <c r="S26" s="6">
        <v>2862</v>
      </c>
      <c r="T26" s="6"/>
      <c r="U26" s="6">
        <v>1011361692767</v>
      </c>
      <c r="V26" s="6"/>
      <c r="W26" s="6">
        <v>739655110409.04199</v>
      </c>
      <c r="X26" s="6"/>
      <c r="Y26" s="7">
        <v>1.4435925627687363E-2</v>
      </c>
    </row>
    <row r="27" spans="1:25" s="8" customFormat="1" ht="24">
      <c r="A27" s="5" t="s">
        <v>35</v>
      </c>
      <c r="B27" s="6"/>
      <c r="C27" s="6">
        <v>26869217</v>
      </c>
      <c r="D27" s="6"/>
      <c r="E27" s="6">
        <v>1392595972094</v>
      </c>
      <c r="F27" s="6"/>
      <c r="G27" s="6">
        <v>1362176603101.3501</v>
      </c>
      <c r="H27" s="6"/>
      <c r="I27" s="6">
        <v>0</v>
      </c>
      <c r="J27" s="6"/>
      <c r="K27" s="6">
        <v>0</v>
      </c>
      <c r="L27" s="6"/>
      <c r="M27" s="6">
        <v>-15901485</v>
      </c>
      <c r="N27" s="6"/>
      <c r="O27" s="6">
        <v>891876069183</v>
      </c>
      <c r="P27" s="6"/>
      <c r="Q27" s="6">
        <v>10967732</v>
      </c>
      <c r="R27" s="6"/>
      <c r="S27" s="6">
        <v>56750</v>
      </c>
      <c r="T27" s="6"/>
      <c r="U27" s="6">
        <v>568443040445</v>
      </c>
      <c r="V27" s="6"/>
      <c r="W27" s="6">
        <v>617532803490.65002</v>
      </c>
      <c r="X27" s="6"/>
      <c r="Y27" s="7">
        <v>1.2052451877089499E-2</v>
      </c>
    </row>
    <row r="28" spans="1:25" s="8" customFormat="1" ht="24">
      <c r="A28" s="5" t="s">
        <v>36</v>
      </c>
      <c r="B28" s="6"/>
      <c r="C28" s="6">
        <v>6732802</v>
      </c>
      <c r="D28" s="6"/>
      <c r="E28" s="6">
        <v>661579789956</v>
      </c>
      <c r="F28" s="6"/>
      <c r="G28" s="6">
        <v>799448011366.54504</v>
      </c>
      <c r="H28" s="6"/>
      <c r="I28" s="6">
        <v>0</v>
      </c>
      <c r="J28" s="6"/>
      <c r="K28" s="6">
        <v>0</v>
      </c>
      <c r="L28" s="6"/>
      <c r="M28" s="6">
        <v>-1023573</v>
      </c>
      <c r="N28" s="6"/>
      <c r="O28" s="6">
        <v>129749041328</v>
      </c>
      <c r="P28" s="6"/>
      <c r="Q28" s="6">
        <v>5709229</v>
      </c>
      <c r="R28" s="6"/>
      <c r="S28" s="6">
        <v>119950</v>
      </c>
      <c r="T28" s="6"/>
      <c r="U28" s="6">
        <v>561001277423</v>
      </c>
      <c r="V28" s="6"/>
      <c r="W28" s="6">
        <v>679446165704.38196</v>
      </c>
      <c r="X28" s="6"/>
      <c r="Y28" s="7">
        <v>1.3260821399180991E-2</v>
      </c>
    </row>
    <row r="29" spans="1:25" s="8" customFormat="1" ht="24">
      <c r="A29" s="5" t="s">
        <v>37</v>
      </c>
      <c r="B29" s="6"/>
      <c r="C29" s="6">
        <v>16395148</v>
      </c>
      <c r="D29" s="6"/>
      <c r="E29" s="6">
        <v>43922601492</v>
      </c>
      <c r="F29" s="6"/>
      <c r="G29" s="6">
        <v>43351607672.603996</v>
      </c>
      <c r="H29" s="6"/>
      <c r="I29" s="6">
        <v>0</v>
      </c>
      <c r="J29" s="6"/>
      <c r="K29" s="6">
        <v>0</v>
      </c>
      <c r="L29" s="6"/>
      <c r="M29" s="6">
        <v>-16395148</v>
      </c>
      <c r="N29" s="6"/>
      <c r="O29" s="6">
        <v>0</v>
      </c>
      <c r="P29" s="6"/>
      <c r="Q29" s="6">
        <v>0</v>
      </c>
      <c r="R29" s="6"/>
      <c r="S29" s="6">
        <v>0</v>
      </c>
      <c r="T29" s="6"/>
      <c r="U29" s="6">
        <v>0</v>
      </c>
      <c r="V29" s="6"/>
      <c r="W29" s="6">
        <v>0</v>
      </c>
      <c r="X29" s="6"/>
      <c r="Y29" s="7">
        <v>0</v>
      </c>
    </row>
    <row r="30" spans="1:25" s="8" customFormat="1" ht="24">
      <c r="A30" s="5" t="s">
        <v>38</v>
      </c>
      <c r="B30" s="6"/>
      <c r="C30" s="6">
        <v>47187349</v>
      </c>
      <c r="D30" s="6"/>
      <c r="E30" s="6">
        <v>691870705152</v>
      </c>
      <c r="F30" s="6"/>
      <c r="G30" s="6">
        <v>795066603434.97803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47187349</v>
      </c>
      <c r="R30" s="6"/>
      <c r="S30" s="6">
        <v>18080</v>
      </c>
      <c r="T30" s="6"/>
      <c r="U30" s="6">
        <v>691870705152</v>
      </c>
      <c r="V30" s="6"/>
      <c r="W30" s="6">
        <v>846450063851.12805</v>
      </c>
      <c r="X30" s="6"/>
      <c r="Y30" s="7">
        <v>1.6520253828231683E-2</v>
      </c>
    </row>
    <row r="31" spans="1:25" s="8" customFormat="1" ht="24">
      <c r="A31" s="5" t="s">
        <v>39</v>
      </c>
      <c r="B31" s="6"/>
      <c r="C31" s="6">
        <v>8288198</v>
      </c>
      <c r="D31" s="6"/>
      <c r="E31" s="6">
        <v>115216027029</v>
      </c>
      <c r="F31" s="6"/>
      <c r="G31" s="6">
        <v>202676527258.73999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8288198</v>
      </c>
      <c r="R31" s="6"/>
      <c r="S31" s="6">
        <v>24110</v>
      </c>
      <c r="T31" s="6"/>
      <c r="U31" s="6">
        <v>115216027029</v>
      </c>
      <c r="V31" s="6"/>
      <c r="W31" s="6">
        <v>198259800417.827</v>
      </c>
      <c r="X31" s="6"/>
      <c r="Y31" s="7">
        <v>3.8694571206425114E-3</v>
      </c>
    </row>
    <row r="32" spans="1:25" s="8" customFormat="1" ht="24">
      <c r="A32" s="5" t="s">
        <v>40</v>
      </c>
      <c r="B32" s="6"/>
      <c r="C32" s="6">
        <v>20000000</v>
      </c>
      <c r="D32" s="6"/>
      <c r="E32" s="6">
        <v>120692848800</v>
      </c>
      <c r="F32" s="6"/>
      <c r="G32" s="6">
        <v>150697980000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20000000</v>
      </c>
      <c r="R32" s="6"/>
      <c r="S32" s="6">
        <v>6890</v>
      </c>
      <c r="T32" s="6"/>
      <c r="U32" s="6">
        <v>115847552176</v>
      </c>
      <c r="V32" s="6"/>
      <c r="W32" s="6">
        <v>136718270000</v>
      </c>
      <c r="X32" s="6"/>
      <c r="Y32" s="7">
        <v>2.6683446783388213E-3</v>
      </c>
    </row>
    <row r="33" spans="1:25" s="8" customFormat="1" ht="24">
      <c r="A33" s="5" t="s">
        <v>41</v>
      </c>
      <c r="B33" s="6"/>
      <c r="C33" s="6">
        <v>35180424</v>
      </c>
      <c r="D33" s="6"/>
      <c r="E33" s="6">
        <v>186504834907</v>
      </c>
      <c r="F33" s="6"/>
      <c r="G33" s="6">
        <v>170309259323.96399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35180424</v>
      </c>
      <c r="R33" s="6"/>
      <c r="S33" s="6">
        <v>5770</v>
      </c>
      <c r="T33" s="6"/>
      <c r="U33" s="6">
        <v>186504834907</v>
      </c>
      <c r="V33" s="6"/>
      <c r="W33" s="6">
        <v>201397566765.13199</v>
      </c>
      <c r="X33" s="6"/>
      <c r="Y33" s="7">
        <v>3.9306972324044719E-3</v>
      </c>
    </row>
    <row r="34" spans="1:25" s="8" customFormat="1" ht="24">
      <c r="A34" s="5" t="s">
        <v>42</v>
      </c>
      <c r="B34" s="6"/>
      <c r="C34" s="6">
        <v>15242667</v>
      </c>
      <c r="D34" s="6"/>
      <c r="E34" s="6">
        <v>468112690211</v>
      </c>
      <c r="F34" s="6"/>
      <c r="G34" s="6">
        <v>577290176304.43506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15242667</v>
      </c>
      <c r="R34" s="6"/>
      <c r="S34" s="6">
        <v>35550</v>
      </c>
      <c r="T34" s="6"/>
      <c r="U34" s="6">
        <v>468112690211</v>
      </c>
      <c r="V34" s="6"/>
      <c r="W34" s="6">
        <v>537623078876.97699</v>
      </c>
      <c r="X34" s="6"/>
      <c r="Y34" s="7">
        <v>1.0492845480516348E-2</v>
      </c>
    </row>
    <row r="35" spans="1:25" s="8" customFormat="1" ht="24">
      <c r="A35" s="5" t="s">
        <v>43</v>
      </c>
      <c r="B35" s="6"/>
      <c r="C35" s="6">
        <v>69359284</v>
      </c>
      <c r="D35" s="6"/>
      <c r="E35" s="6">
        <v>289022284444</v>
      </c>
      <c r="F35" s="6"/>
      <c r="G35" s="6">
        <v>269443298184.862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69359284</v>
      </c>
      <c r="R35" s="6"/>
      <c r="S35" s="6">
        <v>4690</v>
      </c>
      <c r="T35" s="6"/>
      <c r="U35" s="6">
        <v>289022284444</v>
      </c>
      <c r="V35" s="6"/>
      <c r="W35" s="6">
        <v>322741475880.61401</v>
      </c>
      <c r="X35" s="6"/>
      <c r="Y35" s="7">
        <v>6.2989789122203889E-3</v>
      </c>
    </row>
    <row r="36" spans="1:25" s="8" customFormat="1" ht="24">
      <c r="A36" s="5" t="s">
        <v>44</v>
      </c>
      <c r="B36" s="6"/>
      <c r="C36" s="6">
        <v>63773149</v>
      </c>
      <c r="D36" s="6"/>
      <c r="E36" s="6">
        <v>196610639297</v>
      </c>
      <c r="F36" s="6"/>
      <c r="G36" s="6">
        <v>312087179012.46399</v>
      </c>
      <c r="H36" s="6"/>
      <c r="I36" s="6">
        <v>0</v>
      </c>
      <c r="J36" s="6"/>
      <c r="K36" s="6">
        <v>0</v>
      </c>
      <c r="L36" s="6"/>
      <c r="M36" s="6">
        <v>-18467899</v>
      </c>
      <c r="N36" s="6"/>
      <c r="O36" s="6">
        <v>84744099865</v>
      </c>
      <c r="P36" s="6"/>
      <c r="Q36" s="6">
        <v>45305250</v>
      </c>
      <c r="R36" s="6"/>
      <c r="S36" s="6">
        <v>4800</v>
      </c>
      <c r="T36" s="6"/>
      <c r="U36" s="6">
        <v>139674679800</v>
      </c>
      <c r="V36" s="6"/>
      <c r="W36" s="6">
        <v>215758098180</v>
      </c>
      <c r="X36" s="6"/>
      <c r="Y36" s="7">
        <v>4.2109732158482393E-3</v>
      </c>
    </row>
    <row r="37" spans="1:25" s="8" customFormat="1" ht="24">
      <c r="A37" s="5" t="s">
        <v>45</v>
      </c>
      <c r="B37" s="6"/>
      <c r="C37" s="6">
        <v>138540346</v>
      </c>
      <c r="D37" s="6"/>
      <c r="E37" s="6">
        <v>1020740448905</v>
      </c>
      <c r="F37" s="6"/>
      <c r="G37" s="6">
        <v>941977651638.49194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138540346</v>
      </c>
      <c r="R37" s="6"/>
      <c r="S37" s="6">
        <v>8190</v>
      </c>
      <c r="T37" s="6"/>
      <c r="U37" s="6">
        <v>1020740448905</v>
      </c>
      <c r="V37" s="6"/>
      <c r="W37" s="6">
        <v>1125738467085.1399</v>
      </c>
      <c r="X37" s="6"/>
      <c r="Y37" s="7">
        <v>2.1971154607558559E-2</v>
      </c>
    </row>
    <row r="38" spans="1:25" s="8" customFormat="1" ht="24">
      <c r="A38" s="5" t="s">
        <v>46</v>
      </c>
      <c r="B38" s="6"/>
      <c r="C38" s="6">
        <v>2218435</v>
      </c>
      <c r="D38" s="6"/>
      <c r="E38" s="6">
        <v>45211528364</v>
      </c>
      <c r="F38" s="6"/>
      <c r="G38" s="6">
        <v>73787173531.154999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2218435</v>
      </c>
      <c r="R38" s="6"/>
      <c r="S38" s="6">
        <v>37380</v>
      </c>
      <c r="T38" s="6"/>
      <c r="U38" s="6">
        <v>45211528364</v>
      </c>
      <c r="V38" s="6"/>
      <c r="W38" s="6">
        <v>82274138262.645004</v>
      </c>
      <c r="X38" s="6"/>
      <c r="Y38" s="7">
        <v>1.6057529033832946E-3</v>
      </c>
    </row>
    <row r="39" spans="1:25" s="8" customFormat="1" ht="24">
      <c r="A39" s="5" t="s">
        <v>47</v>
      </c>
      <c r="B39" s="6"/>
      <c r="C39" s="6">
        <v>46183742</v>
      </c>
      <c r="D39" s="6"/>
      <c r="E39" s="6">
        <v>1018843432930</v>
      </c>
      <c r="F39" s="6"/>
      <c r="G39" s="6">
        <v>1205568993783.73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46183742</v>
      </c>
      <c r="R39" s="6"/>
      <c r="S39" s="6">
        <v>28980</v>
      </c>
      <c r="T39" s="6"/>
      <c r="U39" s="6">
        <v>1018843432930</v>
      </c>
      <c r="V39" s="6"/>
      <c r="W39" s="6">
        <v>1327898365141.1899</v>
      </c>
      <c r="X39" s="6"/>
      <c r="Y39" s="7">
        <v>2.5916730338961389E-2</v>
      </c>
    </row>
    <row r="40" spans="1:25" s="8" customFormat="1" ht="24">
      <c r="A40" s="5" t="s">
        <v>48</v>
      </c>
      <c r="B40" s="6"/>
      <c r="C40" s="6">
        <v>58801775</v>
      </c>
      <c r="D40" s="6"/>
      <c r="E40" s="6">
        <v>164530648303</v>
      </c>
      <c r="F40" s="6"/>
      <c r="G40" s="6">
        <v>319731917279.96301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58801775</v>
      </c>
      <c r="R40" s="6"/>
      <c r="S40" s="6">
        <v>5208</v>
      </c>
      <c r="T40" s="6"/>
      <c r="U40" s="6">
        <v>164530648303</v>
      </c>
      <c r="V40" s="6"/>
      <c r="W40" s="6">
        <v>303835662993.03003</v>
      </c>
      <c r="X40" s="6"/>
      <c r="Y40" s="7">
        <v>5.9299921980946598E-3</v>
      </c>
    </row>
    <row r="41" spans="1:25" s="8" customFormat="1" ht="24">
      <c r="A41" s="5" t="s">
        <v>49</v>
      </c>
      <c r="B41" s="6"/>
      <c r="C41" s="6">
        <v>74463845</v>
      </c>
      <c r="D41" s="6"/>
      <c r="E41" s="6">
        <v>223923468462</v>
      </c>
      <c r="F41" s="6"/>
      <c r="G41" s="6">
        <v>521106327260.64001</v>
      </c>
      <c r="H41" s="6"/>
      <c r="I41" s="6">
        <v>7348406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81812251</v>
      </c>
      <c r="R41" s="6"/>
      <c r="S41" s="6">
        <v>4294</v>
      </c>
      <c r="T41" s="6"/>
      <c r="U41" s="6">
        <v>173629509912</v>
      </c>
      <c r="V41" s="6"/>
      <c r="W41" s="6">
        <v>348544086618.51703</v>
      </c>
      <c r="X41" s="6"/>
      <c r="Y41" s="7">
        <v>6.8025711464531043E-3</v>
      </c>
    </row>
    <row r="42" spans="1:25" s="8" customFormat="1" ht="24">
      <c r="A42" s="5" t="s">
        <v>50</v>
      </c>
      <c r="B42" s="6"/>
      <c r="C42" s="6">
        <v>41646218</v>
      </c>
      <c r="D42" s="6"/>
      <c r="E42" s="6">
        <v>830860854489</v>
      </c>
      <c r="F42" s="6"/>
      <c r="G42" s="6">
        <v>633395871944.37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41646218</v>
      </c>
      <c r="R42" s="6"/>
      <c r="S42" s="6">
        <v>16050</v>
      </c>
      <c r="T42" s="6"/>
      <c r="U42" s="6">
        <v>830860854489</v>
      </c>
      <c r="V42" s="6"/>
      <c r="W42" s="6">
        <v>663174687778.63501</v>
      </c>
      <c r="X42" s="6"/>
      <c r="Y42" s="7">
        <v>1.2943249274168917E-2</v>
      </c>
    </row>
    <row r="43" spans="1:25" s="8" customFormat="1" ht="24">
      <c r="A43" s="5" t="s">
        <v>51</v>
      </c>
      <c r="B43" s="6"/>
      <c r="C43" s="6">
        <v>110984222</v>
      </c>
      <c r="D43" s="6"/>
      <c r="E43" s="6">
        <v>521572864088</v>
      </c>
      <c r="F43" s="6"/>
      <c r="G43" s="6">
        <v>1112064568061.3301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110984222</v>
      </c>
      <c r="R43" s="6"/>
      <c r="S43" s="6">
        <v>11240</v>
      </c>
      <c r="T43" s="6"/>
      <c r="U43" s="6">
        <v>521572864088</v>
      </c>
      <c r="V43" s="6"/>
      <c r="W43" s="6">
        <v>1237670073436.05</v>
      </c>
      <c r="X43" s="6"/>
      <c r="Y43" s="7">
        <v>2.4155735396536995E-2</v>
      </c>
    </row>
    <row r="44" spans="1:25" s="8" customFormat="1" ht="24">
      <c r="A44" s="5" t="s">
        <v>52</v>
      </c>
      <c r="B44" s="6"/>
      <c r="C44" s="6">
        <v>9500000</v>
      </c>
      <c r="D44" s="6"/>
      <c r="E44" s="6">
        <v>373544437604</v>
      </c>
      <c r="F44" s="6"/>
      <c r="G44" s="6">
        <v>516085908750</v>
      </c>
      <c r="H44" s="6"/>
      <c r="I44" s="6">
        <v>6663342</v>
      </c>
      <c r="J44" s="6"/>
      <c r="K44" s="6">
        <v>331965179782</v>
      </c>
      <c r="L44" s="6"/>
      <c r="M44" s="6">
        <v>0</v>
      </c>
      <c r="N44" s="6"/>
      <c r="O44" s="6">
        <v>0</v>
      </c>
      <c r="P44" s="6"/>
      <c r="Q44" s="6">
        <v>16163342</v>
      </c>
      <c r="R44" s="6"/>
      <c r="S44" s="6">
        <v>53130</v>
      </c>
      <c r="T44" s="6"/>
      <c r="U44" s="6">
        <v>705509617386</v>
      </c>
      <c r="V44" s="6"/>
      <c r="W44" s="6">
        <v>852017107330.38904</v>
      </c>
      <c r="X44" s="6"/>
      <c r="Y44" s="7">
        <v>1.6628906394139421E-2</v>
      </c>
    </row>
    <row r="45" spans="1:25" s="8" customFormat="1" ht="24">
      <c r="A45" s="5" t="s">
        <v>53</v>
      </c>
      <c r="B45" s="6"/>
      <c r="C45" s="6">
        <v>3949846</v>
      </c>
      <c r="D45" s="6"/>
      <c r="E45" s="6">
        <v>190910104999</v>
      </c>
      <c r="F45" s="6"/>
      <c r="G45" s="6">
        <v>301975149057.633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3949846</v>
      </c>
      <c r="R45" s="6"/>
      <c r="S45" s="6">
        <v>87470</v>
      </c>
      <c r="T45" s="6"/>
      <c r="U45" s="6">
        <v>190910104999</v>
      </c>
      <c r="V45" s="6"/>
      <c r="W45" s="6">
        <v>342780909337.48297</v>
      </c>
      <c r="X45" s="6"/>
      <c r="Y45" s="7">
        <v>6.6900906167611292E-3</v>
      </c>
    </row>
    <row r="46" spans="1:25" s="8" customFormat="1" ht="24">
      <c r="A46" s="5" t="s">
        <v>54</v>
      </c>
      <c r="B46" s="6"/>
      <c r="C46" s="6">
        <v>82387637</v>
      </c>
      <c r="D46" s="6"/>
      <c r="E46" s="6">
        <v>321105776977</v>
      </c>
      <c r="F46" s="6"/>
      <c r="G46" s="6">
        <v>719059440315.48303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82387637</v>
      </c>
      <c r="R46" s="6"/>
      <c r="S46" s="6">
        <v>8200</v>
      </c>
      <c r="T46" s="6"/>
      <c r="U46" s="6">
        <v>321105776977</v>
      </c>
      <c r="V46" s="6"/>
      <c r="W46" s="6">
        <v>670275331206.31006</v>
      </c>
      <c r="X46" s="6"/>
      <c r="Y46" s="7">
        <v>1.3081833269585317E-2</v>
      </c>
    </row>
    <row r="47" spans="1:25" s="8" customFormat="1" ht="24">
      <c r="A47" s="5" t="s">
        <v>55</v>
      </c>
      <c r="B47" s="6"/>
      <c r="C47" s="6">
        <v>12336728</v>
      </c>
      <c r="D47" s="6"/>
      <c r="E47" s="6">
        <v>97890147656</v>
      </c>
      <c r="F47" s="6"/>
      <c r="G47" s="6">
        <v>208476515962.79999</v>
      </c>
      <c r="H47" s="6"/>
      <c r="I47" s="6">
        <v>30000000</v>
      </c>
      <c r="J47" s="6"/>
      <c r="K47" s="6">
        <v>517655890000</v>
      </c>
      <c r="L47" s="6"/>
      <c r="M47" s="6">
        <v>0</v>
      </c>
      <c r="N47" s="6"/>
      <c r="O47" s="6">
        <v>0</v>
      </c>
      <c r="P47" s="6"/>
      <c r="Q47" s="6">
        <v>42336728</v>
      </c>
      <c r="R47" s="6"/>
      <c r="S47" s="6">
        <v>18200</v>
      </c>
      <c r="T47" s="6"/>
      <c r="U47" s="6">
        <v>615546037656</v>
      </c>
      <c r="V47" s="6"/>
      <c r="W47" s="6">
        <v>764479801270.64001</v>
      </c>
      <c r="X47" s="6"/>
      <c r="Y47" s="7">
        <v>1.4920431698104662E-2</v>
      </c>
    </row>
    <row r="48" spans="1:25" s="8" customFormat="1" ht="24">
      <c r="A48" s="5" t="s">
        <v>56</v>
      </c>
      <c r="B48" s="6"/>
      <c r="C48" s="6">
        <v>9029253</v>
      </c>
      <c r="D48" s="6"/>
      <c r="E48" s="6">
        <v>314326577909</v>
      </c>
      <c r="F48" s="6"/>
      <c r="G48" s="6">
        <v>401206143825.85498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9029253</v>
      </c>
      <c r="R48" s="6"/>
      <c r="S48" s="6">
        <v>45180</v>
      </c>
      <c r="T48" s="6"/>
      <c r="U48" s="6">
        <v>314326577909</v>
      </c>
      <c r="V48" s="6"/>
      <c r="W48" s="6">
        <v>404739308583.26099</v>
      </c>
      <c r="X48" s="6"/>
      <c r="Y48" s="7">
        <v>7.8993391312856612E-3</v>
      </c>
    </row>
    <row r="49" spans="1:25" s="8" customFormat="1" ht="24">
      <c r="A49" s="5" t="s">
        <v>57</v>
      </c>
      <c r="B49" s="6"/>
      <c r="C49" s="6">
        <v>3468479</v>
      </c>
      <c r="D49" s="6"/>
      <c r="E49" s="6">
        <v>126127578319</v>
      </c>
      <c r="F49" s="6"/>
      <c r="G49" s="6">
        <v>154670171930.75699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3468479</v>
      </c>
      <c r="R49" s="6"/>
      <c r="S49" s="6">
        <v>46340</v>
      </c>
      <c r="T49" s="6"/>
      <c r="U49" s="6">
        <v>126127578319</v>
      </c>
      <c r="V49" s="6"/>
      <c r="W49" s="6">
        <v>159467591722.64899</v>
      </c>
      <c r="X49" s="6"/>
      <c r="Y49" s="7">
        <v>3.1123455536750007E-3</v>
      </c>
    </row>
    <row r="50" spans="1:25" s="8" customFormat="1" ht="24">
      <c r="A50" s="5" t="s">
        <v>58</v>
      </c>
      <c r="B50" s="6"/>
      <c r="C50" s="6">
        <v>7514971</v>
      </c>
      <c r="D50" s="6"/>
      <c r="E50" s="6">
        <v>187316025147</v>
      </c>
      <c r="F50" s="6"/>
      <c r="G50" s="6">
        <v>1013713864390.04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7514971</v>
      </c>
      <c r="R50" s="6"/>
      <c r="S50" s="6">
        <v>126080</v>
      </c>
      <c r="T50" s="6"/>
      <c r="U50" s="6">
        <v>187316025147</v>
      </c>
      <c r="V50" s="6"/>
      <c r="W50" s="6">
        <v>940049766462.11206</v>
      </c>
      <c r="X50" s="6"/>
      <c r="Y50" s="7">
        <v>1.8347048947538819E-2</v>
      </c>
    </row>
    <row r="51" spans="1:25" s="8" customFormat="1" ht="24">
      <c r="A51" s="5" t="s">
        <v>59</v>
      </c>
      <c r="B51" s="6"/>
      <c r="C51" s="6">
        <v>3889191</v>
      </c>
      <c r="D51" s="6"/>
      <c r="E51" s="6">
        <v>36567717142</v>
      </c>
      <c r="F51" s="6"/>
      <c r="G51" s="6">
        <v>73261653441.772507</v>
      </c>
      <c r="H51" s="6"/>
      <c r="I51" s="6">
        <v>1361217</v>
      </c>
      <c r="J51" s="6"/>
      <c r="K51" s="6">
        <v>0</v>
      </c>
      <c r="L51" s="6"/>
      <c r="M51" s="6">
        <v>-1</v>
      </c>
      <c r="N51" s="6"/>
      <c r="O51" s="6">
        <v>1</v>
      </c>
      <c r="P51" s="6"/>
      <c r="Q51" s="6">
        <v>5250407</v>
      </c>
      <c r="R51" s="6"/>
      <c r="S51" s="6">
        <v>13530</v>
      </c>
      <c r="T51" s="6"/>
      <c r="U51" s="6">
        <v>36567710177</v>
      </c>
      <c r="V51" s="6"/>
      <c r="W51" s="6">
        <v>70480358357.326508</v>
      </c>
      <c r="X51" s="6"/>
      <c r="Y51" s="7">
        <v>1.3755724757940927E-3</v>
      </c>
    </row>
    <row r="52" spans="1:25" s="8" customFormat="1" ht="24">
      <c r="A52" s="5" t="s">
        <v>60</v>
      </c>
      <c r="B52" s="6"/>
      <c r="C52" s="6">
        <v>18187066</v>
      </c>
      <c r="D52" s="6"/>
      <c r="E52" s="6">
        <v>540951201188</v>
      </c>
      <c r="F52" s="6"/>
      <c r="G52" s="6">
        <v>889298776969.58704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18187066</v>
      </c>
      <c r="R52" s="6"/>
      <c r="S52" s="6">
        <v>45340</v>
      </c>
      <c r="T52" s="6"/>
      <c r="U52" s="6">
        <v>540951201188</v>
      </c>
      <c r="V52" s="6"/>
      <c r="W52" s="6">
        <v>818128450096.34595</v>
      </c>
      <c r="X52" s="6"/>
      <c r="Y52" s="7">
        <v>1.5967497950436123E-2</v>
      </c>
    </row>
    <row r="53" spans="1:25" s="8" customFormat="1" ht="24">
      <c r="A53" s="5" t="s">
        <v>61</v>
      </c>
      <c r="B53" s="6"/>
      <c r="C53" s="6">
        <v>9167325</v>
      </c>
      <c r="D53" s="6"/>
      <c r="E53" s="6">
        <v>327676801728</v>
      </c>
      <c r="F53" s="6"/>
      <c r="G53" s="6">
        <v>1180651701169.3501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9167325</v>
      </c>
      <c r="R53" s="6"/>
      <c r="S53" s="6">
        <v>127930</v>
      </c>
      <c r="T53" s="6"/>
      <c r="U53" s="6">
        <v>327676801728</v>
      </c>
      <c r="V53" s="6"/>
      <c r="W53" s="6">
        <v>1163569596535.0901</v>
      </c>
      <c r="X53" s="6"/>
      <c r="Y53" s="7">
        <v>2.2709508691056847E-2</v>
      </c>
    </row>
    <row r="54" spans="1:25" s="8" customFormat="1" ht="24">
      <c r="A54" s="5" t="s">
        <v>62</v>
      </c>
      <c r="B54" s="6"/>
      <c r="C54" s="6">
        <v>336881032</v>
      </c>
      <c r="D54" s="6"/>
      <c r="E54" s="6">
        <v>560499939599</v>
      </c>
      <c r="F54" s="6"/>
      <c r="G54" s="6">
        <v>559578781655.39197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336881032</v>
      </c>
      <c r="R54" s="6"/>
      <c r="S54" s="6">
        <v>1967</v>
      </c>
      <c r="T54" s="6"/>
      <c r="U54" s="6">
        <v>560499939599</v>
      </c>
      <c r="V54" s="6"/>
      <c r="W54" s="6">
        <v>657443226772.93994</v>
      </c>
      <c r="X54" s="6"/>
      <c r="Y54" s="7">
        <v>1.2831387754317525E-2</v>
      </c>
    </row>
    <row r="55" spans="1:25" s="8" customFormat="1" ht="24">
      <c r="A55" s="5" t="s">
        <v>63</v>
      </c>
      <c r="B55" s="6"/>
      <c r="C55" s="6">
        <v>9143022</v>
      </c>
      <c r="D55" s="6"/>
      <c r="E55" s="6">
        <v>110725305216</v>
      </c>
      <c r="F55" s="6"/>
      <c r="G55" s="6">
        <v>121878407866.131</v>
      </c>
      <c r="H55" s="6"/>
      <c r="I55" s="6">
        <v>0</v>
      </c>
      <c r="J55" s="6"/>
      <c r="K55" s="6">
        <v>0</v>
      </c>
      <c r="L55" s="6"/>
      <c r="M55" s="6">
        <v>-9143022</v>
      </c>
      <c r="N55" s="6"/>
      <c r="O55" s="6">
        <v>129189221448</v>
      </c>
      <c r="P55" s="6"/>
      <c r="Q55" s="6">
        <v>0</v>
      </c>
      <c r="R55" s="6"/>
      <c r="S55" s="6">
        <v>0</v>
      </c>
      <c r="T55" s="6"/>
      <c r="U55" s="6">
        <v>0</v>
      </c>
      <c r="V55" s="6"/>
      <c r="W55" s="6">
        <v>0</v>
      </c>
      <c r="X55" s="6"/>
      <c r="Y55" s="7">
        <v>0</v>
      </c>
    </row>
    <row r="56" spans="1:25" s="8" customFormat="1" ht="24">
      <c r="A56" s="5" t="s">
        <v>64</v>
      </c>
      <c r="B56" s="6"/>
      <c r="C56" s="6">
        <v>210363761</v>
      </c>
      <c r="D56" s="6"/>
      <c r="E56" s="6">
        <v>1057591403854</v>
      </c>
      <c r="F56" s="6"/>
      <c r="G56" s="6">
        <v>973625921872.26501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210363761</v>
      </c>
      <c r="R56" s="6"/>
      <c r="S56" s="6">
        <v>4547</v>
      </c>
      <c r="T56" s="6"/>
      <c r="U56" s="6">
        <v>1057591403854</v>
      </c>
      <c r="V56" s="6"/>
      <c r="W56" s="6">
        <v>949015307700.05396</v>
      </c>
      <c r="X56" s="6"/>
      <c r="Y56" s="7">
        <v>1.8522030347249991E-2</v>
      </c>
    </row>
    <row r="57" spans="1:25" s="8" customFormat="1" ht="24">
      <c r="A57" s="5" t="s">
        <v>65</v>
      </c>
      <c r="B57" s="6"/>
      <c r="C57" s="6">
        <v>30000000</v>
      </c>
      <c r="D57" s="6"/>
      <c r="E57" s="6">
        <v>200678849400</v>
      </c>
      <c r="F57" s="6"/>
      <c r="G57" s="6">
        <v>254675610000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30000000</v>
      </c>
      <c r="R57" s="6"/>
      <c r="S57" s="6">
        <v>8720</v>
      </c>
      <c r="T57" s="6"/>
      <c r="U57" s="6">
        <v>200678849400</v>
      </c>
      <c r="V57" s="6"/>
      <c r="W57" s="6">
        <v>259546440000</v>
      </c>
      <c r="X57" s="6"/>
      <c r="Y57" s="7">
        <v>5.0655948320278343E-3</v>
      </c>
    </row>
    <row r="58" spans="1:25" s="8" customFormat="1" ht="24">
      <c r="A58" s="5" t="s">
        <v>66</v>
      </c>
      <c r="B58" s="6"/>
      <c r="C58" s="6">
        <v>84855799</v>
      </c>
      <c r="D58" s="6"/>
      <c r="E58" s="6">
        <v>36876847481</v>
      </c>
      <c r="F58" s="6"/>
      <c r="G58" s="6">
        <v>36608293636.242302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84855799</v>
      </c>
      <c r="R58" s="6"/>
      <c r="S58" s="6">
        <v>434</v>
      </c>
      <c r="T58" s="6"/>
      <c r="U58" s="6">
        <v>36876847481</v>
      </c>
      <c r="V58" s="6"/>
      <c r="W58" s="6">
        <v>36538321544.386902</v>
      </c>
      <c r="X58" s="6"/>
      <c r="Y58" s="7">
        <v>7.131222173042234E-4</v>
      </c>
    </row>
    <row r="59" spans="1:25" s="8" customFormat="1" ht="24">
      <c r="A59" s="5" t="s">
        <v>67</v>
      </c>
      <c r="B59" s="6"/>
      <c r="C59" s="6">
        <v>84728</v>
      </c>
      <c r="D59" s="6"/>
      <c r="E59" s="6">
        <v>485918041441</v>
      </c>
      <c r="F59" s="6"/>
      <c r="G59" s="6">
        <v>1191797604480</v>
      </c>
      <c r="H59" s="6"/>
      <c r="I59" s="6">
        <v>0</v>
      </c>
      <c r="J59" s="6"/>
      <c r="K59" s="6">
        <v>0</v>
      </c>
      <c r="L59" s="6"/>
      <c r="M59" s="6">
        <v>-57102</v>
      </c>
      <c r="N59" s="6"/>
      <c r="O59" s="6">
        <v>851631970605</v>
      </c>
      <c r="P59" s="6"/>
      <c r="Q59" s="6">
        <v>27626</v>
      </c>
      <c r="R59" s="6"/>
      <c r="S59" s="6">
        <v>15099000</v>
      </c>
      <c r="T59" s="6"/>
      <c r="U59" s="6">
        <v>158436075611</v>
      </c>
      <c r="V59" s="6"/>
      <c r="W59" s="6">
        <v>416123874062.40002</v>
      </c>
      <c r="X59" s="6"/>
      <c r="Y59" s="7">
        <v>8.1215328784085619E-3</v>
      </c>
    </row>
    <row r="60" spans="1:25" s="8" customFormat="1" ht="24">
      <c r="A60" s="5" t="s">
        <v>68</v>
      </c>
      <c r="B60" s="6"/>
      <c r="C60" s="6">
        <v>14341118</v>
      </c>
      <c r="D60" s="6"/>
      <c r="E60" s="6">
        <v>182614273181</v>
      </c>
      <c r="F60" s="6"/>
      <c r="G60" s="6">
        <v>198155458035.81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0</v>
      </c>
      <c r="P60" s="6"/>
      <c r="Q60" s="6">
        <v>14341118</v>
      </c>
      <c r="R60" s="6"/>
      <c r="S60" s="6">
        <v>15100</v>
      </c>
      <c r="T60" s="6"/>
      <c r="U60" s="6">
        <v>182614273181</v>
      </c>
      <c r="V60" s="6"/>
      <c r="W60" s="6">
        <v>214850957377.87</v>
      </c>
      <c r="X60" s="6"/>
      <c r="Y60" s="7">
        <v>4.1932684545762629E-3</v>
      </c>
    </row>
    <row r="61" spans="1:25" s="8" customFormat="1" ht="24">
      <c r="A61" s="5" t="s">
        <v>69</v>
      </c>
      <c r="B61" s="6"/>
      <c r="C61" s="6">
        <v>10321896</v>
      </c>
      <c r="D61" s="6"/>
      <c r="E61" s="6">
        <v>321445781233</v>
      </c>
      <c r="F61" s="6"/>
      <c r="G61" s="6">
        <v>246969770901.51599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v>10321896</v>
      </c>
      <c r="R61" s="6"/>
      <c r="S61" s="6">
        <v>21810</v>
      </c>
      <c r="T61" s="6"/>
      <c r="U61" s="6">
        <v>321445781233</v>
      </c>
      <c r="V61" s="6"/>
      <c r="W61" s="6">
        <v>223353355428.68399</v>
      </c>
      <c r="X61" s="6"/>
      <c r="Y61" s="7">
        <v>4.3592106405914016E-3</v>
      </c>
    </row>
    <row r="62" spans="1:25" s="8" customFormat="1" ht="24">
      <c r="A62" s="5" t="s">
        <v>70</v>
      </c>
      <c r="B62" s="6"/>
      <c r="C62" s="6">
        <v>30647955</v>
      </c>
      <c r="D62" s="6"/>
      <c r="E62" s="6">
        <v>591715386982</v>
      </c>
      <c r="F62" s="6"/>
      <c r="G62" s="6">
        <v>697966888388.15198</v>
      </c>
      <c r="H62" s="6"/>
      <c r="I62" s="6">
        <v>0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30647955</v>
      </c>
      <c r="R62" s="6"/>
      <c r="S62" s="6">
        <v>24590</v>
      </c>
      <c r="T62" s="6"/>
      <c r="U62" s="6">
        <v>591715386982</v>
      </c>
      <c r="V62" s="6"/>
      <c r="W62" s="6">
        <v>747717192724.41699</v>
      </c>
      <c r="X62" s="6"/>
      <c r="Y62" s="7">
        <v>1.4593274125752474E-2</v>
      </c>
    </row>
    <row r="63" spans="1:25" s="8" customFormat="1" ht="24">
      <c r="A63" s="5" t="s">
        <v>71</v>
      </c>
      <c r="B63" s="6"/>
      <c r="C63" s="6">
        <v>93806374</v>
      </c>
      <c r="D63" s="6"/>
      <c r="E63" s="6">
        <v>262188667742</v>
      </c>
      <c r="F63" s="6"/>
      <c r="G63" s="6">
        <v>81871942493.586594</v>
      </c>
      <c r="H63" s="6"/>
      <c r="I63" s="6">
        <v>0</v>
      </c>
      <c r="J63" s="6"/>
      <c r="K63" s="6">
        <v>0</v>
      </c>
      <c r="L63" s="6"/>
      <c r="M63" s="6">
        <v>0</v>
      </c>
      <c r="N63" s="6"/>
      <c r="O63" s="6">
        <v>0</v>
      </c>
      <c r="P63" s="6"/>
      <c r="Q63" s="6">
        <v>93806374</v>
      </c>
      <c r="R63" s="6"/>
      <c r="S63" s="6">
        <v>840</v>
      </c>
      <c r="T63" s="6"/>
      <c r="U63" s="6">
        <v>262188667742</v>
      </c>
      <c r="V63" s="6"/>
      <c r="W63" s="6">
        <v>78178794929.843994</v>
      </c>
      <c r="X63" s="6"/>
      <c r="Y63" s="7">
        <v>1.5258236621191244E-3</v>
      </c>
    </row>
    <row r="64" spans="1:25" s="8" customFormat="1" ht="24">
      <c r="A64" s="5" t="s">
        <v>72</v>
      </c>
      <c r="B64" s="6"/>
      <c r="C64" s="6">
        <v>11048646</v>
      </c>
      <c r="D64" s="6"/>
      <c r="E64" s="6">
        <v>132055949158</v>
      </c>
      <c r="F64" s="6"/>
      <c r="G64" s="6">
        <v>120702143053.737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11048646</v>
      </c>
      <c r="R64" s="6"/>
      <c r="S64" s="6">
        <v>12600</v>
      </c>
      <c r="T64" s="6"/>
      <c r="U64" s="6">
        <v>132055949158</v>
      </c>
      <c r="V64" s="6"/>
      <c r="W64" s="6">
        <v>138120118024.14001</v>
      </c>
      <c r="X64" s="6"/>
      <c r="Y64" s="7">
        <v>2.6957046918545994E-3</v>
      </c>
    </row>
    <row r="65" spans="1:25" s="8" customFormat="1" ht="24">
      <c r="A65" s="5" t="s">
        <v>73</v>
      </c>
      <c r="B65" s="6"/>
      <c r="C65" s="6">
        <v>86623566</v>
      </c>
      <c r="D65" s="6"/>
      <c r="E65" s="6">
        <v>462096990751</v>
      </c>
      <c r="F65" s="6"/>
      <c r="G65" s="6">
        <v>285620752729.88898</v>
      </c>
      <c r="H65" s="6"/>
      <c r="I65" s="6">
        <v>30000000</v>
      </c>
      <c r="J65" s="6"/>
      <c r="K65" s="6">
        <v>105692740800</v>
      </c>
      <c r="L65" s="6"/>
      <c r="M65" s="6">
        <v>0</v>
      </c>
      <c r="N65" s="6"/>
      <c r="O65" s="6">
        <v>0</v>
      </c>
      <c r="P65" s="6"/>
      <c r="Q65" s="6">
        <v>116623566</v>
      </c>
      <c r="R65" s="6"/>
      <c r="S65" s="6">
        <v>3521</v>
      </c>
      <c r="T65" s="6"/>
      <c r="U65" s="6">
        <v>567789731551</v>
      </c>
      <c r="V65" s="6"/>
      <c r="W65" s="6">
        <v>407408118015.29498</v>
      </c>
      <c r="X65" s="6"/>
      <c r="Y65" s="7">
        <v>7.9514265622154731E-3</v>
      </c>
    </row>
    <row r="66" spans="1:25" s="8" customFormat="1" ht="24">
      <c r="A66" s="5" t="s">
        <v>74</v>
      </c>
      <c r="B66" s="6"/>
      <c r="C66" s="6">
        <v>40315716</v>
      </c>
      <c r="D66" s="6"/>
      <c r="E66" s="6">
        <v>431960842820</v>
      </c>
      <c r="F66" s="6"/>
      <c r="G66" s="6">
        <v>606748179595.57202</v>
      </c>
      <c r="H66" s="6"/>
      <c r="I66" s="6">
        <v>0</v>
      </c>
      <c r="J66" s="6"/>
      <c r="K66" s="6">
        <v>0</v>
      </c>
      <c r="L66" s="6"/>
      <c r="M66" s="6">
        <v>0</v>
      </c>
      <c r="N66" s="6"/>
      <c r="O66" s="6">
        <v>0</v>
      </c>
      <c r="P66" s="6"/>
      <c r="Q66" s="6">
        <v>40315716</v>
      </c>
      <c r="R66" s="6"/>
      <c r="S66" s="6">
        <v>14210</v>
      </c>
      <c r="T66" s="6"/>
      <c r="U66" s="6">
        <v>431960842820</v>
      </c>
      <c r="V66" s="6"/>
      <c r="W66" s="6">
        <v>568389166713.77405</v>
      </c>
      <c r="X66" s="6"/>
      <c r="Y66" s="7">
        <v>1.1093310412910696E-2</v>
      </c>
    </row>
    <row r="67" spans="1:25" s="8" customFormat="1" ht="24">
      <c r="A67" s="5" t="s">
        <v>75</v>
      </c>
      <c r="B67" s="6"/>
      <c r="C67" s="6">
        <v>182500831</v>
      </c>
      <c r="D67" s="6"/>
      <c r="E67" s="6">
        <v>386777446528</v>
      </c>
      <c r="F67" s="6"/>
      <c r="G67" s="6">
        <v>252529611869.32599</v>
      </c>
      <c r="H67" s="6"/>
      <c r="I67" s="6">
        <v>0</v>
      </c>
      <c r="J67" s="6"/>
      <c r="K67" s="6">
        <v>0</v>
      </c>
      <c r="L67" s="6"/>
      <c r="M67" s="6">
        <v>-182500831</v>
      </c>
      <c r="N67" s="6"/>
      <c r="O67" s="6">
        <v>283761146291</v>
      </c>
      <c r="P67" s="6"/>
      <c r="Q67" s="6">
        <v>0</v>
      </c>
      <c r="R67" s="6"/>
      <c r="S67" s="6">
        <v>0</v>
      </c>
      <c r="T67" s="6"/>
      <c r="U67" s="6">
        <v>0</v>
      </c>
      <c r="V67" s="6"/>
      <c r="W67" s="6">
        <v>0</v>
      </c>
      <c r="X67" s="6"/>
      <c r="Y67" s="7">
        <v>0</v>
      </c>
    </row>
    <row r="68" spans="1:25" s="8" customFormat="1" ht="24">
      <c r="A68" s="5" t="s">
        <v>76</v>
      </c>
      <c r="B68" s="6"/>
      <c r="C68" s="6">
        <v>119640598</v>
      </c>
      <c r="D68" s="6"/>
      <c r="E68" s="6">
        <v>538020230399</v>
      </c>
      <c r="F68" s="6"/>
      <c r="G68" s="6">
        <v>666000924074.64001</v>
      </c>
      <c r="H68" s="6"/>
      <c r="I68" s="6">
        <v>0</v>
      </c>
      <c r="J68" s="6"/>
      <c r="K68" s="6">
        <v>0</v>
      </c>
      <c r="L68" s="6"/>
      <c r="M68" s="6">
        <v>0</v>
      </c>
      <c r="N68" s="6"/>
      <c r="O68" s="6">
        <v>0</v>
      </c>
      <c r="P68" s="6"/>
      <c r="Q68" s="6">
        <v>119640598</v>
      </c>
      <c r="R68" s="6"/>
      <c r="S68" s="6">
        <v>5380</v>
      </c>
      <c r="T68" s="6"/>
      <c r="U68" s="6">
        <v>538020230399</v>
      </c>
      <c r="V68" s="6"/>
      <c r="W68" s="6">
        <v>638613635864.66602</v>
      </c>
      <c r="X68" s="6"/>
      <c r="Y68" s="7">
        <v>1.2463888672480184E-2</v>
      </c>
    </row>
    <row r="69" spans="1:25" s="8" customFormat="1" ht="24">
      <c r="A69" s="5" t="s">
        <v>77</v>
      </c>
      <c r="B69" s="6"/>
      <c r="C69" s="6">
        <v>573863800</v>
      </c>
      <c r="D69" s="6"/>
      <c r="E69" s="6">
        <v>803854215446</v>
      </c>
      <c r="F69" s="6"/>
      <c r="G69" s="6">
        <v>503136291763.97998</v>
      </c>
      <c r="H69" s="6"/>
      <c r="I69" s="6">
        <v>0</v>
      </c>
      <c r="J69" s="6"/>
      <c r="K69" s="6">
        <v>0</v>
      </c>
      <c r="L69" s="6"/>
      <c r="M69" s="6">
        <v>0</v>
      </c>
      <c r="N69" s="6"/>
      <c r="O69" s="6">
        <v>0</v>
      </c>
      <c r="P69" s="6"/>
      <c r="Q69" s="6">
        <v>573863800</v>
      </c>
      <c r="R69" s="6"/>
      <c r="S69" s="6">
        <v>1020</v>
      </c>
      <c r="T69" s="6"/>
      <c r="U69" s="6">
        <v>803854215446</v>
      </c>
      <c r="V69" s="6"/>
      <c r="W69" s="6">
        <v>580746148553.40002</v>
      </c>
      <c r="X69" s="6"/>
      <c r="Y69" s="7">
        <v>1.1334482911159068E-2</v>
      </c>
    </row>
    <row r="70" spans="1:25" s="8" customFormat="1" ht="24">
      <c r="A70" s="5" t="s">
        <v>78</v>
      </c>
      <c r="B70" s="6"/>
      <c r="C70" s="6">
        <v>37540436</v>
      </c>
      <c r="D70" s="6"/>
      <c r="E70" s="6">
        <v>1617508339017</v>
      </c>
      <c r="F70" s="6"/>
      <c r="G70" s="6">
        <v>2514051033238.75</v>
      </c>
      <c r="H70" s="6"/>
      <c r="I70" s="6">
        <v>0</v>
      </c>
      <c r="J70" s="6"/>
      <c r="K70" s="6">
        <v>0</v>
      </c>
      <c r="L70" s="6"/>
      <c r="M70" s="6">
        <v>0</v>
      </c>
      <c r="N70" s="6"/>
      <c r="O70" s="6">
        <v>0</v>
      </c>
      <c r="P70" s="6"/>
      <c r="Q70" s="6">
        <v>37540436</v>
      </c>
      <c r="R70" s="6"/>
      <c r="S70" s="6">
        <v>65450</v>
      </c>
      <c r="T70" s="6"/>
      <c r="U70" s="6">
        <v>1617508339017</v>
      </c>
      <c r="V70" s="6"/>
      <c r="W70" s="6">
        <v>2437733917140.8301</v>
      </c>
      <c r="X70" s="6"/>
      <c r="Y70" s="7">
        <v>4.7577506100748512E-2</v>
      </c>
    </row>
    <row r="71" spans="1:25" s="8" customFormat="1" ht="24">
      <c r="A71" s="5" t="s">
        <v>79</v>
      </c>
      <c r="B71" s="6"/>
      <c r="C71" s="6">
        <v>16748397</v>
      </c>
      <c r="D71" s="6"/>
      <c r="E71" s="6">
        <v>150698020810</v>
      </c>
      <c r="F71" s="6"/>
      <c r="G71" s="6">
        <v>139516475037.18301</v>
      </c>
      <c r="H71" s="6"/>
      <c r="I71" s="6">
        <v>0</v>
      </c>
      <c r="J71" s="6"/>
      <c r="K71" s="6">
        <v>0</v>
      </c>
      <c r="L71" s="6"/>
      <c r="M71" s="6">
        <v>0</v>
      </c>
      <c r="N71" s="6"/>
      <c r="O71" s="6">
        <v>0</v>
      </c>
      <c r="P71" s="6"/>
      <c r="Q71" s="6">
        <v>16748397</v>
      </c>
      <c r="R71" s="6"/>
      <c r="S71" s="6">
        <v>7300</v>
      </c>
      <c r="T71" s="6"/>
      <c r="U71" s="6">
        <v>150698020810</v>
      </c>
      <c r="V71" s="6"/>
      <c r="W71" s="6">
        <v>121303531209.91499</v>
      </c>
      <c r="X71" s="6"/>
      <c r="Y71" s="7">
        <v>2.3674936200383735E-3</v>
      </c>
    </row>
    <row r="72" spans="1:25" s="8" customFormat="1" ht="24">
      <c r="A72" s="5" t="s">
        <v>80</v>
      </c>
      <c r="B72" s="6"/>
      <c r="C72" s="6">
        <v>97331298</v>
      </c>
      <c r="D72" s="6"/>
      <c r="E72" s="6">
        <v>976779309992</v>
      </c>
      <c r="F72" s="6"/>
      <c r="G72" s="6">
        <v>1245200515118.7</v>
      </c>
      <c r="H72" s="6"/>
      <c r="I72" s="6">
        <v>0</v>
      </c>
      <c r="J72" s="6"/>
      <c r="K72" s="6">
        <v>0</v>
      </c>
      <c r="L72" s="6"/>
      <c r="M72" s="6">
        <v>0</v>
      </c>
      <c r="N72" s="6"/>
      <c r="O72" s="6">
        <v>0</v>
      </c>
      <c r="P72" s="6"/>
      <c r="Q72" s="6">
        <v>97331298</v>
      </c>
      <c r="R72" s="6"/>
      <c r="S72" s="6">
        <v>12230</v>
      </c>
      <c r="T72" s="6"/>
      <c r="U72" s="6">
        <v>976779309992</v>
      </c>
      <c r="V72" s="6"/>
      <c r="W72" s="6">
        <v>1181017434609.8601</v>
      </c>
      <c r="X72" s="6"/>
      <c r="Y72" s="7">
        <v>2.3050039959301612E-2</v>
      </c>
    </row>
    <row r="73" spans="1:25" s="8" customFormat="1" ht="24">
      <c r="A73" s="5" t="s">
        <v>81</v>
      </c>
      <c r="B73" s="6"/>
      <c r="C73" s="6">
        <v>189268219</v>
      </c>
      <c r="D73" s="6"/>
      <c r="E73" s="6">
        <v>495490631459</v>
      </c>
      <c r="F73" s="6"/>
      <c r="G73" s="6">
        <v>439123598608.28101</v>
      </c>
      <c r="H73" s="6"/>
      <c r="I73" s="6">
        <v>0</v>
      </c>
      <c r="J73" s="6"/>
      <c r="K73" s="6">
        <v>0</v>
      </c>
      <c r="L73" s="6"/>
      <c r="M73" s="6">
        <v>0</v>
      </c>
      <c r="N73" s="6"/>
      <c r="O73" s="6">
        <v>0</v>
      </c>
      <c r="P73" s="6"/>
      <c r="Q73" s="6">
        <v>189268219</v>
      </c>
      <c r="R73" s="6"/>
      <c r="S73" s="6">
        <v>2295</v>
      </c>
      <c r="T73" s="6"/>
      <c r="U73" s="6">
        <v>495490631459</v>
      </c>
      <c r="V73" s="6"/>
      <c r="W73" s="6">
        <v>430960753688.55103</v>
      </c>
      <c r="X73" s="6"/>
      <c r="Y73" s="7">
        <v>8.4111057993765757E-3</v>
      </c>
    </row>
    <row r="74" spans="1:25" s="8" customFormat="1" ht="24">
      <c r="A74" s="5" t="s">
        <v>82</v>
      </c>
      <c r="B74" s="6"/>
      <c r="C74" s="6">
        <v>16505091</v>
      </c>
      <c r="D74" s="6"/>
      <c r="E74" s="6">
        <v>726995080139</v>
      </c>
      <c r="F74" s="6"/>
      <c r="G74" s="6">
        <v>779327071156.125</v>
      </c>
      <c r="H74" s="6"/>
      <c r="I74" s="6">
        <v>0</v>
      </c>
      <c r="J74" s="6"/>
      <c r="K74" s="6">
        <v>0</v>
      </c>
      <c r="L74" s="6"/>
      <c r="M74" s="6">
        <v>0</v>
      </c>
      <c r="N74" s="6"/>
      <c r="O74" s="6">
        <v>0</v>
      </c>
      <c r="P74" s="6"/>
      <c r="Q74" s="6">
        <v>16505091</v>
      </c>
      <c r="R74" s="6"/>
      <c r="S74" s="6">
        <v>48050</v>
      </c>
      <c r="T74" s="6"/>
      <c r="U74" s="6">
        <v>726995080139</v>
      </c>
      <c r="V74" s="6"/>
      <c r="W74" s="6">
        <v>786844026012.98206</v>
      </c>
      <c r="X74" s="6"/>
      <c r="Y74" s="7">
        <v>1.5356916595671037E-2</v>
      </c>
    </row>
    <row r="75" spans="1:25" s="8" customFormat="1" ht="24">
      <c r="A75" s="5" t="s">
        <v>83</v>
      </c>
      <c r="B75" s="6"/>
      <c r="C75" s="6">
        <v>253508065</v>
      </c>
      <c r="D75" s="6"/>
      <c r="E75" s="6">
        <v>547312031398</v>
      </c>
      <c r="F75" s="6"/>
      <c r="G75" s="6">
        <v>511811374478.91101</v>
      </c>
      <c r="H75" s="6"/>
      <c r="I75" s="6">
        <v>0</v>
      </c>
      <c r="J75" s="6"/>
      <c r="K75" s="6">
        <v>0</v>
      </c>
      <c r="L75" s="6"/>
      <c r="M75" s="6">
        <v>-52376353</v>
      </c>
      <c r="N75" s="6"/>
      <c r="O75" s="6">
        <v>107706554690</v>
      </c>
      <c r="P75" s="6"/>
      <c r="Q75" s="6">
        <v>201131712</v>
      </c>
      <c r="R75" s="6"/>
      <c r="S75" s="6">
        <v>2159</v>
      </c>
      <c r="T75" s="6"/>
      <c r="U75" s="6">
        <v>434233939944</v>
      </c>
      <c r="V75" s="6"/>
      <c r="W75" s="6">
        <v>430834555783.26703</v>
      </c>
      <c r="X75" s="6"/>
      <c r="Y75" s="7">
        <v>8.4086427817492895E-3</v>
      </c>
    </row>
    <row r="76" spans="1:25" s="8" customFormat="1" ht="24">
      <c r="A76" s="5" t="s">
        <v>84</v>
      </c>
      <c r="B76" s="6"/>
      <c r="C76" s="6">
        <v>35000000</v>
      </c>
      <c r="D76" s="6"/>
      <c r="E76" s="6">
        <v>156338123520</v>
      </c>
      <c r="F76" s="6"/>
      <c r="G76" s="6">
        <v>180569182500</v>
      </c>
      <c r="H76" s="6"/>
      <c r="I76" s="6">
        <v>0</v>
      </c>
      <c r="J76" s="6"/>
      <c r="K76" s="6">
        <v>0</v>
      </c>
      <c r="L76" s="6"/>
      <c r="M76" s="6">
        <v>0</v>
      </c>
      <c r="N76" s="6"/>
      <c r="O76" s="6">
        <v>0</v>
      </c>
      <c r="P76" s="6"/>
      <c r="Q76" s="6">
        <v>35000000</v>
      </c>
      <c r="R76" s="6"/>
      <c r="S76" s="6">
        <v>4622</v>
      </c>
      <c r="T76" s="6"/>
      <c r="U76" s="6">
        <v>156338123520</v>
      </c>
      <c r="V76" s="6"/>
      <c r="W76" s="6">
        <v>160500105500</v>
      </c>
      <c r="X76" s="6"/>
      <c r="Y76" s="7">
        <v>3.1324972323285277E-3</v>
      </c>
    </row>
    <row r="77" spans="1:25" s="8" customFormat="1" ht="24">
      <c r="A77" s="5" t="s">
        <v>85</v>
      </c>
      <c r="B77" s="6"/>
      <c r="C77" s="6">
        <v>34680966</v>
      </c>
      <c r="D77" s="6"/>
      <c r="E77" s="6">
        <v>732151051140</v>
      </c>
      <c r="F77" s="6"/>
      <c r="G77" s="6">
        <v>687423808190.86206</v>
      </c>
      <c r="H77" s="6"/>
      <c r="I77" s="6">
        <v>0</v>
      </c>
      <c r="J77" s="6"/>
      <c r="K77" s="6">
        <v>0</v>
      </c>
      <c r="L77" s="6"/>
      <c r="M77" s="6">
        <v>0</v>
      </c>
      <c r="N77" s="6"/>
      <c r="O77" s="6">
        <v>0</v>
      </c>
      <c r="P77" s="6"/>
      <c r="Q77" s="6">
        <v>34680966</v>
      </c>
      <c r="R77" s="6"/>
      <c r="S77" s="6">
        <v>19430</v>
      </c>
      <c r="T77" s="6"/>
      <c r="U77" s="6">
        <v>732151051140</v>
      </c>
      <c r="V77" s="6"/>
      <c r="W77" s="6">
        <v>668561437700.36694</v>
      </c>
      <c r="X77" s="6"/>
      <c r="Y77" s="7">
        <v>1.3048383031984865E-2</v>
      </c>
    </row>
    <row r="78" spans="1:25" s="8" customFormat="1" ht="24">
      <c r="A78" s="5" t="s">
        <v>86</v>
      </c>
      <c r="B78" s="6"/>
      <c r="C78" s="6">
        <v>37166504</v>
      </c>
      <c r="D78" s="6"/>
      <c r="E78" s="6">
        <v>408859209610</v>
      </c>
      <c r="F78" s="6"/>
      <c r="G78" s="6">
        <v>597775978213.41602</v>
      </c>
      <c r="H78" s="6"/>
      <c r="I78" s="6">
        <v>0</v>
      </c>
      <c r="J78" s="6"/>
      <c r="K78" s="6">
        <v>0</v>
      </c>
      <c r="L78" s="6"/>
      <c r="M78" s="6">
        <v>0</v>
      </c>
      <c r="N78" s="6"/>
      <c r="O78" s="6">
        <v>0</v>
      </c>
      <c r="P78" s="6"/>
      <c r="Q78" s="6">
        <v>37166504</v>
      </c>
      <c r="R78" s="6"/>
      <c r="S78" s="6">
        <v>17590</v>
      </c>
      <c r="T78" s="6"/>
      <c r="U78" s="6">
        <v>408859209610</v>
      </c>
      <c r="V78" s="6"/>
      <c r="W78" s="6">
        <v>648626798737.92395</v>
      </c>
      <c r="X78" s="6"/>
      <c r="Y78" s="7">
        <v>1.2659316612478237E-2</v>
      </c>
    </row>
    <row r="79" spans="1:25" s="8" customFormat="1" ht="24">
      <c r="A79" s="5" t="s">
        <v>87</v>
      </c>
      <c r="B79" s="6"/>
      <c r="C79" s="6">
        <v>12821313</v>
      </c>
      <c r="D79" s="6"/>
      <c r="E79" s="6">
        <v>208098305818</v>
      </c>
      <c r="F79" s="6"/>
      <c r="G79" s="6">
        <v>422497618120.59698</v>
      </c>
      <c r="H79" s="6"/>
      <c r="I79" s="6">
        <v>0</v>
      </c>
      <c r="J79" s="6"/>
      <c r="K79" s="6">
        <v>0</v>
      </c>
      <c r="L79" s="6"/>
      <c r="M79" s="6">
        <v>0</v>
      </c>
      <c r="N79" s="6"/>
      <c r="O79" s="6">
        <v>0</v>
      </c>
      <c r="P79" s="6"/>
      <c r="Q79" s="6">
        <v>12821313</v>
      </c>
      <c r="R79" s="6"/>
      <c r="S79" s="6">
        <v>38250</v>
      </c>
      <c r="T79" s="6"/>
      <c r="U79" s="6">
        <v>208098305818</v>
      </c>
      <c r="V79" s="6"/>
      <c r="W79" s="6">
        <v>486565462755.33698</v>
      </c>
      <c r="X79" s="6"/>
      <c r="Y79" s="7">
        <v>9.4963486826352417E-3</v>
      </c>
    </row>
    <row r="80" spans="1:25" s="8" customFormat="1" ht="24">
      <c r="A80" s="5" t="s">
        <v>88</v>
      </c>
      <c r="B80" s="6"/>
      <c r="C80" s="6">
        <v>181791807</v>
      </c>
      <c r="D80" s="6"/>
      <c r="E80" s="6">
        <v>952417725569</v>
      </c>
      <c r="F80" s="6"/>
      <c r="G80" s="6">
        <v>1277620730440.8301</v>
      </c>
      <c r="H80" s="6"/>
      <c r="I80" s="6">
        <v>0</v>
      </c>
      <c r="J80" s="6"/>
      <c r="K80" s="6">
        <v>0</v>
      </c>
      <c r="L80" s="6"/>
      <c r="M80" s="6">
        <v>0</v>
      </c>
      <c r="N80" s="6"/>
      <c r="O80" s="6">
        <v>0</v>
      </c>
      <c r="P80" s="6"/>
      <c r="Q80" s="6">
        <v>181791807</v>
      </c>
      <c r="R80" s="6"/>
      <c r="S80" s="6">
        <v>7670</v>
      </c>
      <c r="T80" s="6"/>
      <c r="U80" s="6">
        <v>952417725569</v>
      </c>
      <c r="V80" s="6"/>
      <c r="W80" s="6">
        <v>1383397565886.4299</v>
      </c>
      <c r="X80" s="6"/>
      <c r="Y80" s="7">
        <v>2.6999914005347889E-2</v>
      </c>
    </row>
    <row r="81" spans="1:25" s="8" customFormat="1" ht="24">
      <c r="A81" s="5" t="s">
        <v>89</v>
      </c>
      <c r="B81" s="6"/>
      <c r="C81" s="6">
        <v>82770636</v>
      </c>
      <c r="D81" s="6"/>
      <c r="E81" s="6">
        <v>393453043563</v>
      </c>
      <c r="F81" s="6"/>
      <c r="G81" s="6">
        <v>549618046781.54401</v>
      </c>
      <c r="H81" s="6"/>
      <c r="I81" s="6">
        <v>7000000</v>
      </c>
      <c r="J81" s="6"/>
      <c r="K81" s="6">
        <v>45662335282</v>
      </c>
      <c r="L81" s="6"/>
      <c r="M81" s="6">
        <v>0</v>
      </c>
      <c r="N81" s="6"/>
      <c r="O81" s="6">
        <v>0</v>
      </c>
      <c r="P81" s="6"/>
      <c r="Q81" s="6">
        <v>89770636</v>
      </c>
      <c r="R81" s="6"/>
      <c r="S81" s="6">
        <v>6670</v>
      </c>
      <c r="T81" s="6"/>
      <c r="U81" s="6">
        <v>439115378845</v>
      </c>
      <c r="V81" s="6"/>
      <c r="W81" s="6">
        <v>594069796504.35803</v>
      </c>
      <c r="X81" s="6"/>
      <c r="Y81" s="7">
        <v>1.1594521932322799E-2</v>
      </c>
    </row>
    <row r="82" spans="1:25" s="8" customFormat="1" ht="24">
      <c r="A82" s="5" t="s">
        <v>90</v>
      </c>
      <c r="B82" s="6"/>
      <c r="C82" s="6">
        <v>284616494</v>
      </c>
      <c r="D82" s="6"/>
      <c r="E82" s="6">
        <v>270799754764</v>
      </c>
      <c r="F82" s="6"/>
      <c r="G82" s="6">
        <v>550002362273.20105</v>
      </c>
      <c r="H82" s="6"/>
      <c r="I82" s="6">
        <v>0</v>
      </c>
      <c r="J82" s="6"/>
      <c r="K82" s="6">
        <v>0</v>
      </c>
      <c r="L82" s="6"/>
      <c r="M82" s="6">
        <v>0</v>
      </c>
      <c r="N82" s="6"/>
      <c r="O82" s="6">
        <v>0</v>
      </c>
      <c r="P82" s="6"/>
      <c r="Q82" s="6">
        <v>284616494</v>
      </c>
      <c r="R82" s="6"/>
      <c r="S82" s="6">
        <v>1986</v>
      </c>
      <c r="T82" s="6"/>
      <c r="U82" s="6">
        <v>270799754764</v>
      </c>
      <c r="V82" s="6"/>
      <c r="W82" s="6">
        <v>560811157480.89099</v>
      </c>
      <c r="X82" s="6"/>
      <c r="Y82" s="7">
        <v>1.0945409619483702E-2</v>
      </c>
    </row>
    <row r="83" spans="1:25" s="8" customFormat="1" ht="24">
      <c r="A83" s="5" t="s">
        <v>91</v>
      </c>
      <c r="B83" s="6"/>
      <c r="C83" s="6">
        <v>42014294</v>
      </c>
      <c r="D83" s="6"/>
      <c r="E83" s="6">
        <v>154627494849</v>
      </c>
      <c r="F83" s="6"/>
      <c r="G83" s="6">
        <v>163716091086.74399</v>
      </c>
      <c r="H83" s="6"/>
      <c r="I83" s="6">
        <v>16395148</v>
      </c>
      <c r="J83" s="6"/>
      <c r="K83" s="6">
        <v>0</v>
      </c>
      <c r="L83" s="6"/>
      <c r="M83" s="6">
        <v>0</v>
      </c>
      <c r="N83" s="6"/>
      <c r="O83" s="6">
        <v>0</v>
      </c>
      <c r="P83" s="6"/>
      <c r="Q83" s="6">
        <v>58409442</v>
      </c>
      <c r="R83" s="6"/>
      <c r="S83" s="6">
        <v>3511</v>
      </c>
      <c r="T83" s="6"/>
      <c r="U83" s="6">
        <v>214945244341</v>
      </c>
      <c r="V83" s="6"/>
      <c r="W83" s="6">
        <v>203465707787.733</v>
      </c>
      <c r="X83" s="6"/>
      <c r="Y83" s="7">
        <v>3.9710613555879477E-3</v>
      </c>
    </row>
    <row r="84" spans="1:25" s="8" customFormat="1" ht="24">
      <c r="A84" s="5" t="s">
        <v>92</v>
      </c>
      <c r="B84" s="6"/>
      <c r="C84" s="6">
        <v>23423147</v>
      </c>
      <c r="D84" s="6"/>
      <c r="E84" s="6">
        <v>135389502253</v>
      </c>
      <c r="F84" s="6"/>
      <c r="G84" s="6">
        <v>142496729165.142</v>
      </c>
      <c r="H84" s="6"/>
      <c r="I84" s="6">
        <v>0</v>
      </c>
      <c r="J84" s="6"/>
      <c r="K84" s="6">
        <v>0</v>
      </c>
      <c r="L84" s="6"/>
      <c r="M84" s="6">
        <v>0</v>
      </c>
      <c r="N84" s="6"/>
      <c r="O84" s="6">
        <v>0</v>
      </c>
      <c r="P84" s="6"/>
      <c r="Q84" s="6">
        <v>23423147</v>
      </c>
      <c r="R84" s="6"/>
      <c r="S84" s="6">
        <v>7170</v>
      </c>
      <c r="T84" s="6"/>
      <c r="U84" s="6">
        <v>135389502253</v>
      </c>
      <c r="V84" s="6"/>
      <c r="W84" s="6">
        <v>166625603872.67801</v>
      </c>
      <c r="X84" s="6"/>
      <c r="Y84" s="7">
        <v>3.2520492204052378E-3</v>
      </c>
    </row>
    <row r="85" spans="1:25" s="8" customFormat="1" ht="24">
      <c r="A85" s="5" t="s">
        <v>93</v>
      </c>
      <c r="B85" s="6"/>
      <c r="C85" s="6">
        <v>11510556</v>
      </c>
      <c r="D85" s="6"/>
      <c r="E85" s="6">
        <v>124115214228</v>
      </c>
      <c r="F85" s="6"/>
      <c r="G85" s="6">
        <v>84213621891.647995</v>
      </c>
      <c r="H85" s="6"/>
      <c r="I85" s="6">
        <v>0</v>
      </c>
      <c r="J85" s="6"/>
      <c r="K85" s="6">
        <v>0</v>
      </c>
      <c r="L85" s="6"/>
      <c r="M85" s="6">
        <v>0</v>
      </c>
      <c r="N85" s="6"/>
      <c r="O85" s="6">
        <v>0</v>
      </c>
      <c r="P85" s="6"/>
      <c r="Q85" s="6">
        <v>11510556</v>
      </c>
      <c r="R85" s="6"/>
      <c r="S85" s="6">
        <v>7090</v>
      </c>
      <c r="T85" s="6"/>
      <c r="U85" s="6">
        <v>124115214228</v>
      </c>
      <c r="V85" s="6"/>
      <c r="W85" s="6">
        <v>80969204779.985992</v>
      </c>
      <c r="X85" s="6"/>
      <c r="Y85" s="7">
        <v>1.5802843810414063E-3</v>
      </c>
    </row>
    <row r="86" spans="1:25" s="8" customFormat="1" ht="24">
      <c r="A86" s="5" t="s">
        <v>94</v>
      </c>
      <c r="B86" s="6"/>
      <c r="C86" s="6">
        <v>64046860</v>
      </c>
      <c r="D86" s="6"/>
      <c r="E86" s="6">
        <v>267103845343</v>
      </c>
      <c r="F86" s="6"/>
      <c r="G86" s="6">
        <v>289679304382.65002</v>
      </c>
      <c r="H86" s="6"/>
      <c r="I86" s="6">
        <v>0</v>
      </c>
      <c r="J86" s="6"/>
      <c r="K86" s="6">
        <v>0</v>
      </c>
      <c r="L86" s="6"/>
      <c r="M86" s="6">
        <v>0</v>
      </c>
      <c r="N86" s="6"/>
      <c r="O86" s="6">
        <v>0</v>
      </c>
      <c r="P86" s="6"/>
      <c r="Q86" s="6">
        <v>64046860</v>
      </c>
      <c r="R86" s="6"/>
      <c r="S86" s="6">
        <v>4679</v>
      </c>
      <c r="T86" s="6"/>
      <c r="U86" s="6">
        <v>267103845343</v>
      </c>
      <c r="V86" s="6"/>
      <c r="W86" s="6">
        <v>297322807165.17102</v>
      </c>
      <c r="X86" s="6"/>
      <c r="Y86" s="7">
        <v>5.8028801143252002E-3</v>
      </c>
    </row>
    <row r="87" spans="1:25" s="8" customFormat="1" ht="24">
      <c r="A87" s="5" t="s">
        <v>95</v>
      </c>
      <c r="B87" s="6"/>
      <c r="C87" s="6">
        <v>44411857</v>
      </c>
      <c r="D87" s="6"/>
      <c r="E87" s="6">
        <v>119956668288</v>
      </c>
      <c r="F87" s="6"/>
      <c r="G87" s="6">
        <v>173235207713.13501</v>
      </c>
      <c r="H87" s="6"/>
      <c r="I87" s="6">
        <v>0</v>
      </c>
      <c r="J87" s="6"/>
      <c r="K87" s="6">
        <v>0</v>
      </c>
      <c r="L87" s="6"/>
      <c r="M87" s="6">
        <v>0</v>
      </c>
      <c r="N87" s="6"/>
      <c r="O87" s="6">
        <v>0</v>
      </c>
      <c r="P87" s="6"/>
      <c r="Q87" s="6">
        <v>44411857</v>
      </c>
      <c r="R87" s="6"/>
      <c r="S87" s="6">
        <v>4626</v>
      </c>
      <c r="T87" s="6"/>
      <c r="U87" s="6">
        <v>119956668288</v>
      </c>
      <c r="V87" s="6"/>
      <c r="W87" s="6">
        <v>203836473865.716</v>
      </c>
      <c r="X87" s="6"/>
      <c r="Y87" s="7">
        <v>3.9782976356483556E-3</v>
      </c>
    </row>
    <row r="88" spans="1:25" s="8" customFormat="1" ht="24">
      <c r="A88" s="5" t="s">
        <v>96</v>
      </c>
      <c r="B88" s="6"/>
      <c r="C88" s="6">
        <v>31464377</v>
      </c>
      <c r="D88" s="6"/>
      <c r="E88" s="6">
        <v>226182464698</v>
      </c>
      <c r="F88" s="6"/>
      <c r="G88" s="6">
        <v>232389328199.396</v>
      </c>
      <c r="H88" s="6"/>
      <c r="I88" s="6">
        <v>0</v>
      </c>
      <c r="J88" s="6"/>
      <c r="K88" s="6">
        <v>0</v>
      </c>
      <c r="L88" s="6"/>
      <c r="M88" s="6">
        <v>0</v>
      </c>
      <c r="N88" s="6"/>
      <c r="O88" s="6">
        <v>0</v>
      </c>
      <c r="P88" s="6"/>
      <c r="Q88" s="6">
        <v>31464377</v>
      </c>
      <c r="R88" s="6"/>
      <c r="S88" s="6">
        <v>9170</v>
      </c>
      <c r="T88" s="6"/>
      <c r="U88" s="6">
        <v>226182464698</v>
      </c>
      <c r="V88" s="6"/>
      <c r="W88" s="6">
        <v>286263389643.84399</v>
      </c>
      <c r="X88" s="6"/>
      <c r="Y88" s="7">
        <v>5.5870323136723681E-3</v>
      </c>
    </row>
    <row r="89" spans="1:25" s="8" customFormat="1" ht="24">
      <c r="A89" s="5" t="s">
        <v>97</v>
      </c>
      <c r="B89" s="6"/>
      <c r="C89" s="6">
        <v>0</v>
      </c>
      <c r="D89" s="6"/>
      <c r="E89" s="6">
        <v>0</v>
      </c>
      <c r="F89" s="6"/>
      <c r="G89" s="6">
        <v>0</v>
      </c>
      <c r="H89" s="6"/>
      <c r="I89" s="6">
        <v>44825275</v>
      </c>
      <c r="J89" s="6"/>
      <c r="K89" s="6">
        <v>0</v>
      </c>
      <c r="L89" s="6"/>
      <c r="M89" s="6">
        <v>0</v>
      </c>
      <c r="N89" s="6"/>
      <c r="O89" s="6">
        <v>0</v>
      </c>
      <c r="P89" s="6"/>
      <c r="Q89" s="6">
        <v>44825275</v>
      </c>
      <c r="R89" s="6"/>
      <c r="S89" s="6">
        <v>3294</v>
      </c>
      <c r="T89" s="6"/>
      <c r="U89" s="6">
        <v>50293958550</v>
      </c>
      <c r="V89" s="6"/>
      <c r="W89" s="6">
        <v>146495368371.577</v>
      </c>
      <c r="X89" s="6"/>
      <c r="Y89" s="7">
        <v>2.8591653229344018E-3</v>
      </c>
    </row>
    <row r="90" spans="1:25" s="8" customFormat="1" ht="24">
      <c r="A90" s="5" t="s">
        <v>98</v>
      </c>
      <c r="B90" s="6"/>
      <c r="C90" s="6">
        <v>0</v>
      </c>
      <c r="D90" s="6"/>
      <c r="E90" s="6">
        <v>0</v>
      </c>
      <c r="F90" s="6"/>
      <c r="G90" s="6">
        <v>0</v>
      </c>
      <c r="H90" s="6"/>
      <c r="I90" s="6">
        <v>134000000</v>
      </c>
      <c r="J90" s="6"/>
      <c r="K90" s="6">
        <v>451542070913</v>
      </c>
      <c r="L90" s="6"/>
      <c r="M90" s="6">
        <v>0</v>
      </c>
      <c r="N90" s="6"/>
      <c r="O90" s="6">
        <v>0</v>
      </c>
      <c r="P90" s="6"/>
      <c r="Q90" s="6">
        <v>134000000</v>
      </c>
      <c r="R90" s="6"/>
      <c r="S90" s="6">
        <v>3384</v>
      </c>
      <c r="T90" s="6"/>
      <c r="U90" s="6">
        <v>451542070913</v>
      </c>
      <c r="V90" s="6"/>
      <c r="W90" s="6">
        <v>449896370400</v>
      </c>
      <c r="X90" s="6"/>
      <c r="Y90" s="7">
        <v>8.7806741978287989E-3</v>
      </c>
    </row>
    <row r="91" spans="1:25" s="8" customFormat="1" ht="24">
      <c r="A91" s="5" t="s">
        <v>99</v>
      </c>
      <c r="B91" s="6"/>
      <c r="C91" s="6">
        <v>0</v>
      </c>
      <c r="D91" s="6"/>
      <c r="E91" s="6">
        <v>0</v>
      </c>
      <c r="F91" s="6"/>
      <c r="G91" s="6">
        <v>0</v>
      </c>
      <c r="H91" s="6"/>
      <c r="I91" s="6">
        <v>1011122</v>
      </c>
      <c r="J91" s="6"/>
      <c r="K91" s="6">
        <v>0</v>
      </c>
      <c r="L91" s="6"/>
      <c r="M91" s="6">
        <v>0</v>
      </c>
      <c r="N91" s="6"/>
      <c r="O91" s="6">
        <v>0</v>
      </c>
      <c r="P91" s="6"/>
      <c r="Q91" s="6">
        <v>1011122</v>
      </c>
      <c r="R91" s="6"/>
      <c r="S91" s="6">
        <v>5890</v>
      </c>
      <c r="T91" s="6"/>
      <c r="U91" s="6">
        <v>4845296624</v>
      </c>
      <c r="V91" s="6"/>
      <c r="W91" s="6">
        <v>5908757837.6470003</v>
      </c>
      <c r="X91" s="6"/>
      <c r="Y91" s="7">
        <v>1.15321840538782E-4</v>
      </c>
    </row>
    <row r="92" spans="1:25" s="14" customFormat="1" ht="27.75" thickBot="1">
      <c r="A92" s="10" t="s">
        <v>100</v>
      </c>
      <c r="B92" s="11"/>
      <c r="C92" s="11" t="s">
        <v>100</v>
      </c>
      <c r="D92" s="11"/>
      <c r="E92" s="12">
        <f>SUM(E9:E91)</f>
        <v>35033689998265</v>
      </c>
      <c r="F92" s="11"/>
      <c r="G92" s="12">
        <f>SUM(G9:G91)</f>
        <v>45773511811231.797</v>
      </c>
      <c r="H92" s="11"/>
      <c r="I92" s="11" t="s">
        <v>100</v>
      </c>
      <c r="J92" s="11"/>
      <c r="K92" s="12">
        <f>SUM(K9:K91)</f>
        <v>2191818608319</v>
      </c>
      <c r="L92" s="11"/>
      <c r="M92" s="11" t="s">
        <v>100</v>
      </c>
      <c r="N92" s="11"/>
      <c r="O92" s="12">
        <f>SUM(O9:O91)</f>
        <v>2635992879956</v>
      </c>
      <c r="P92" s="11"/>
      <c r="Q92" s="11" t="s">
        <v>100</v>
      </c>
      <c r="R92" s="11"/>
      <c r="S92" s="11" t="s">
        <v>100</v>
      </c>
      <c r="T92" s="11"/>
      <c r="U92" s="12">
        <f>SUM(U9:U91)</f>
        <v>35239333148703</v>
      </c>
      <c r="V92" s="11"/>
      <c r="W92" s="12">
        <f>SUM(W9:W91)</f>
        <v>46853180239707.828</v>
      </c>
      <c r="X92" s="11"/>
      <c r="Y92" s="13">
        <f>SUM(Y9:Y91)</f>
        <v>0.91443838600264582</v>
      </c>
    </row>
    <row r="93" spans="1:25" ht="15.75" thickTop="1"/>
    <row r="94" spans="1:25">
      <c r="Y94" s="2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4"/>
  <sheetViews>
    <sheetView rightToLeft="1" workbookViewId="0">
      <selection activeCell="K10" sqref="K10"/>
    </sheetView>
  </sheetViews>
  <sheetFormatPr defaultRowHeight="15"/>
  <cols>
    <col min="1" max="1" width="26.285156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7" ht="20.25">
      <c r="A2" s="4" t="s">
        <v>0</v>
      </c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  <c r="H2" s="4" t="s">
        <v>0</v>
      </c>
      <c r="I2" s="4" t="s">
        <v>0</v>
      </c>
      <c r="J2" s="4" t="s">
        <v>0</v>
      </c>
      <c r="K2" s="4" t="s">
        <v>0</v>
      </c>
    </row>
    <row r="3" spans="1:17" ht="20.25">
      <c r="A3" s="4" t="s">
        <v>1</v>
      </c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</row>
    <row r="4" spans="1:17" ht="20.25">
      <c r="A4" s="4" t="s">
        <v>2</v>
      </c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</row>
    <row r="6" spans="1:17" ht="25.5" thickBot="1">
      <c r="A6" s="17" t="s">
        <v>102</v>
      </c>
      <c r="C6" s="15" t="s">
        <v>141</v>
      </c>
      <c r="E6" s="3" t="s">
        <v>5</v>
      </c>
      <c r="F6" s="3" t="s">
        <v>5</v>
      </c>
      <c r="G6" s="3" t="s">
        <v>5</v>
      </c>
      <c r="I6" s="15" t="s">
        <v>6</v>
      </c>
      <c r="J6" s="15" t="s">
        <v>6</v>
      </c>
      <c r="K6" s="15" t="s">
        <v>6</v>
      </c>
    </row>
    <row r="7" spans="1:17" ht="21" thickBot="1">
      <c r="A7" s="3" t="s">
        <v>102</v>
      </c>
      <c r="C7" s="3" t="s">
        <v>104</v>
      </c>
      <c r="E7" s="3" t="s">
        <v>105</v>
      </c>
      <c r="G7" s="3" t="s">
        <v>106</v>
      </c>
      <c r="I7" s="3" t="s">
        <v>104</v>
      </c>
      <c r="K7" s="3" t="s">
        <v>101</v>
      </c>
    </row>
    <row r="8" spans="1:17" s="8" customFormat="1" ht="24">
      <c r="A8" s="5" t="s">
        <v>107</v>
      </c>
      <c r="B8" s="6"/>
      <c r="C8" s="6">
        <v>3300440</v>
      </c>
      <c r="D8" s="6"/>
      <c r="E8" s="6">
        <v>1000000013506</v>
      </c>
      <c r="F8" s="6"/>
      <c r="G8" s="6">
        <v>1000000014164</v>
      </c>
      <c r="H8" s="6"/>
      <c r="I8" s="6">
        <v>3299782</v>
      </c>
      <c r="J8" s="6"/>
      <c r="K8" s="6" t="s">
        <v>18</v>
      </c>
      <c r="L8" s="6"/>
      <c r="M8" s="6"/>
      <c r="N8" s="6"/>
      <c r="O8" s="6"/>
      <c r="P8" s="6"/>
      <c r="Q8" s="7"/>
    </row>
    <row r="9" spans="1:17" s="8" customFormat="1" ht="24">
      <c r="A9" s="5" t="s">
        <v>109</v>
      </c>
      <c r="B9" s="6"/>
      <c r="C9" s="6">
        <v>464246</v>
      </c>
      <c r="D9" s="6"/>
      <c r="E9" s="6">
        <v>0</v>
      </c>
      <c r="F9" s="6"/>
      <c r="G9" s="6">
        <v>0</v>
      </c>
      <c r="H9" s="6"/>
      <c r="I9" s="6">
        <v>464246</v>
      </c>
      <c r="J9" s="6"/>
      <c r="K9" s="6" t="s">
        <v>18</v>
      </c>
      <c r="L9" s="6"/>
      <c r="M9" s="6"/>
      <c r="N9" s="6"/>
      <c r="O9" s="6"/>
      <c r="P9" s="6"/>
      <c r="Q9" s="7"/>
    </row>
    <row r="10" spans="1:17" s="8" customFormat="1" ht="24">
      <c r="A10" s="5" t="s">
        <v>110</v>
      </c>
      <c r="B10" s="6"/>
      <c r="C10" s="6">
        <v>2538685154437</v>
      </c>
      <c r="D10" s="6"/>
      <c r="E10" s="6">
        <v>2913254459133</v>
      </c>
      <c r="F10" s="6"/>
      <c r="G10" s="6">
        <v>4091468248000</v>
      </c>
      <c r="H10" s="6"/>
      <c r="I10" s="6">
        <v>1360471365570</v>
      </c>
      <c r="J10" s="6"/>
      <c r="K10" s="6" t="s">
        <v>112</v>
      </c>
      <c r="L10" s="6"/>
      <c r="M10" s="6"/>
      <c r="N10" s="6"/>
      <c r="O10" s="6"/>
      <c r="P10" s="6"/>
      <c r="Q10" s="7"/>
    </row>
    <row r="11" spans="1:17" s="8" customFormat="1" ht="24">
      <c r="A11" s="5" t="s">
        <v>113</v>
      </c>
      <c r="B11" s="6"/>
      <c r="C11" s="6">
        <v>238084</v>
      </c>
      <c r="D11" s="6"/>
      <c r="E11" s="6">
        <v>0</v>
      </c>
      <c r="F11" s="6"/>
      <c r="G11" s="6">
        <v>0</v>
      </c>
      <c r="H11" s="6"/>
      <c r="I11" s="6">
        <v>238084</v>
      </c>
      <c r="J11" s="6"/>
      <c r="K11" s="6" t="s">
        <v>18</v>
      </c>
      <c r="L11" s="6"/>
      <c r="M11" s="6"/>
      <c r="N11" s="6"/>
      <c r="O11" s="6"/>
      <c r="P11" s="6"/>
      <c r="Q11" s="7"/>
    </row>
    <row r="12" spans="1:17" s="8" customFormat="1" ht="24">
      <c r="A12" s="5" t="s">
        <v>114</v>
      </c>
      <c r="B12" s="6"/>
      <c r="C12" s="6">
        <v>0</v>
      </c>
      <c r="D12" s="6"/>
      <c r="E12" s="6">
        <v>1000000000000</v>
      </c>
      <c r="F12" s="6"/>
      <c r="G12" s="6">
        <v>0</v>
      </c>
      <c r="H12" s="6"/>
      <c r="I12" s="6">
        <v>1000000000000</v>
      </c>
      <c r="J12" s="6"/>
      <c r="K12" s="6" t="s">
        <v>30</v>
      </c>
      <c r="L12" s="6"/>
      <c r="M12" s="6"/>
      <c r="N12" s="6"/>
      <c r="O12" s="6"/>
      <c r="P12" s="6"/>
      <c r="Q12" s="7"/>
    </row>
    <row r="13" spans="1:17" s="8" customFormat="1" ht="24.75" thickBot="1">
      <c r="A13" s="5" t="s">
        <v>100</v>
      </c>
      <c r="B13" s="6"/>
      <c r="C13" s="9">
        <f>SUM(C8:C12)</f>
        <v>2538689157207</v>
      </c>
      <c r="D13" s="6"/>
      <c r="E13" s="9">
        <f>SUM(E8:E12)</f>
        <v>4913254472639</v>
      </c>
      <c r="F13" s="6"/>
      <c r="G13" s="9">
        <f>SUM(G8:G12)</f>
        <v>5091468262164</v>
      </c>
      <c r="H13" s="6"/>
      <c r="I13" s="9">
        <f>SUM(I8:I12)</f>
        <v>2360475367682</v>
      </c>
      <c r="J13" s="6"/>
      <c r="K13" s="9" t="s">
        <v>115</v>
      </c>
      <c r="L13" s="6"/>
      <c r="M13" s="6"/>
      <c r="N13" s="6"/>
      <c r="O13" s="6"/>
      <c r="P13" s="6"/>
      <c r="Q13" s="7"/>
    </row>
    <row r="14" spans="1:17" ht="15.75" thickTop="1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1"/>
  <sheetViews>
    <sheetView rightToLeft="1" workbookViewId="0">
      <selection activeCell="M10" sqref="M10"/>
    </sheetView>
  </sheetViews>
  <sheetFormatPr defaultRowHeight="24"/>
  <cols>
    <col min="1" max="1" width="26.28515625" style="8" bestFit="1" customWidth="1"/>
    <col min="2" max="2" width="1" style="8" customWidth="1"/>
    <col min="3" max="3" width="21" style="8" customWidth="1"/>
    <col min="4" max="4" width="1" style="8" customWidth="1"/>
    <col min="5" max="5" width="21" style="8" customWidth="1"/>
    <col min="6" max="6" width="1" style="8" customWidth="1"/>
    <col min="7" max="7" width="21" style="8" customWidth="1"/>
    <col min="8" max="8" width="1" style="8" customWidth="1"/>
    <col min="9" max="9" width="21" style="8" customWidth="1"/>
    <col min="10" max="10" width="1" style="8" customWidth="1"/>
    <col min="11" max="11" width="21" style="8" customWidth="1"/>
    <col min="12" max="12" width="1" style="8" customWidth="1"/>
    <col min="13" max="13" width="21" style="8" customWidth="1"/>
    <col min="14" max="14" width="1" style="8" customWidth="1"/>
    <col min="15" max="15" width="9.140625" style="8" customWidth="1"/>
    <col min="16" max="16384" width="9.140625" style="8"/>
  </cols>
  <sheetData>
    <row r="2" spans="1:13" ht="24.7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</row>
    <row r="3" spans="1:13" ht="24.75">
      <c r="A3" s="18" t="s">
        <v>116</v>
      </c>
      <c r="B3" s="18" t="s">
        <v>116</v>
      </c>
      <c r="C3" s="18" t="s">
        <v>116</v>
      </c>
      <c r="D3" s="18" t="s">
        <v>116</v>
      </c>
      <c r="E3" s="18" t="s">
        <v>116</v>
      </c>
      <c r="F3" s="18" t="s">
        <v>116</v>
      </c>
      <c r="G3" s="18" t="s">
        <v>116</v>
      </c>
      <c r="H3" s="18" t="s">
        <v>116</v>
      </c>
      <c r="I3" s="18" t="s">
        <v>116</v>
      </c>
      <c r="J3" s="18" t="s">
        <v>116</v>
      </c>
      <c r="K3" s="18" t="s">
        <v>116</v>
      </c>
      <c r="L3" s="18" t="s">
        <v>116</v>
      </c>
      <c r="M3" s="18" t="s">
        <v>116</v>
      </c>
    </row>
    <row r="4" spans="1:13" ht="24.7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</row>
    <row r="6" spans="1:13" ht="25.5" thickBot="1">
      <c r="A6" s="16" t="s">
        <v>117</v>
      </c>
      <c r="C6" s="15" t="s">
        <v>118</v>
      </c>
      <c r="D6" s="15" t="s">
        <v>118</v>
      </c>
      <c r="E6" s="15" t="s">
        <v>118</v>
      </c>
      <c r="F6" s="15" t="s">
        <v>118</v>
      </c>
      <c r="G6" s="15" t="s">
        <v>118</v>
      </c>
      <c r="I6" s="15" t="s">
        <v>119</v>
      </c>
      <c r="J6" s="15" t="s">
        <v>119</v>
      </c>
      <c r="K6" s="15" t="s">
        <v>119</v>
      </c>
      <c r="L6" s="15" t="s">
        <v>119</v>
      </c>
      <c r="M6" s="15" t="s">
        <v>119</v>
      </c>
    </row>
    <row r="7" spans="1:13" ht="25.5" thickBot="1">
      <c r="A7" s="15" t="s">
        <v>120</v>
      </c>
      <c r="C7" s="15" t="s">
        <v>121</v>
      </c>
      <c r="E7" s="15" t="s">
        <v>122</v>
      </c>
      <c r="G7" s="15" t="s">
        <v>123</v>
      </c>
      <c r="I7" s="15" t="s">
        <v>121</v>
      </c>
      <c r="K7" s="15" t="s">
        <v>122</v>
      </c>
      <c r="M7" s="15" t="s">
        <v>123</v>
      </c>
    </row>
    <row r="8" spans="1:13">
      <c r="A8" s="5" t="s">
        <v>107</v>
      </c>
      <c r="B8" s="6"/>
      <c r="C8" s="6">
        <v>13506</v>
      </c>
      <c r="D8" s="6"/>
      <c r="E8" s="6">
        <v>0</v>
      </c>
      <c r="F8" s="6"/>
      <c r="G8" s="6">
        <v>13506</v>
      </c>
      <c r="H8" s="6"/>
      <c r="I8" s="6">
        <v>13506</v>
      </c>
      <c r="J8" s="6"/>
      <c r="K8" s="6">
        <v>0</v>
      </c>
      <c r="M8" s="6">
        <v>13506</v>
      </c>
    </row>
    <row r="9" spans="1:13" ht="24.75" thickBot="1">
      <c r="A9" s="5" t="s">
        <v>110</v>
      </c>
      <c r="B9" s="6"/>
      <c r="C9" s="6">
        <v>34052227779</v>
      </c>
      <c r="D9" s="6"/>
      <c r="E9" s="6">
        <v>0</v>
      </c>
      <c r="F9" s="6"/>
      <c r="G9" s="6">
        <v>34052227779</v>
      </c>
      <c r="H9" s="6"/>
      <c r="I9" s="6">
        <v>34052227779</v>
      </c>
      <c r="J9" s="6"/>
      <c r="K9" s="6">
        <v>0</v>
      </c>
      <c r="M9" s="6">
        <v>34052227779</v>
      </c>
    </row>
    <row r="10" spans="1:13" ht="25.5" thickBot="1">
      <c r="A10" s="20" t="s">
        <v>100</v>
      </c>
      <c r="C10" s="23">
        <f>SUM(C8:C9)</f>
        <v>34052241285</v>
      </c>
      <c r="E10" s="23">
        <f>SUM(E8:E9)</f>
        <v>0</v>
      </c>
      <c r="F10" s="24"/>
      <c r="G10" s="23">
        <f>SUM(G8:G9)</f>
        <v>34052241285</v>
      </c>
      <c r="I10" s="22">
        <f>SUM(I8:I9)</f>
        <v>34052241285</v>
      </c>
      <c r="K10" s="23">
        <f>SUM(K8:K9)</f>
        <v>0</v>
      </c>
      <c r="M10" s="23">
        <f>SUM(M8:M9)</f>
        <v>34052241285</v>
      </c>
    </row>
    <row r="11" spans="1:13" ht="24.75" thickTop="1">
      <c r="E11" s="24"/>
      <c r="F11" s="24"/>
      <c r="G11" s="24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W88"/>
  <sheetViews>
    <sheetView rightToLeft="1" topLeftCell="A76" workbookViewId="0">
      <selection activeCell="A84" sqref="A84:XFD84"/>
    </sheetView>
  </sheetViews>
  <sheetFormatPr defaultRowHeight="24"/>
  <cols>
    <col min="1" max="1" width="44.5703125" style="8" bestFit="1" customWidth="1"/>
    <col min="2" max="2" width="1" style="8" customWidth="1"/>
    <col min="3" max="3" width="19" style="8" customWidth="1"/>
    <col min="4" max="4" width="1" style="8" customWidth="1"/>
    <col min="5" max="5" width="23" style="8" customWidth="1"/>
    <col min="6" max="6" width="1" style="8" customWidth="1"/>
    <col min="7" max="7" width="23" style="8" customWidth="1"/>
    <col min="8" max="8" width="1" style="8" customWidth="1"/>
    <col min="9" max="9" width="34" style="8" customWidth="1"/>
    <col min="10" max="10" width="1" style="8" customWidth="1"/>
    <col min="11" max="11" width="19" style="8" customWidth="1"/>
    <col min="12" max="12" width="1" style="8" customWidth="1"/>
    <col min="13" max="13" width="23" style="8" customWidth="1"/>
    <col min="14" max="14" width="1" style="8" customWidth="1"/>
    <col min="15" max="15" width="23" style="8" customWidth="1"/>
    <col min="16" max="16" width="1" style="8" customWidth="1"/>
    <col min="17" max="17" width="34" style="8" customWidth="1"/>
    <col min="18" max="18" width="1" style="8" customWidth="1"/>
    <col min="19" max="19" width="9.140625" style="8" customWidth="1"/>
    <col min="20" max="16384" width="9.140625" style="8"/>
  </cols>
  <sheetData>
    <row r="2" spans="1:23" ht="24.7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</row>
    <row r="3" spans="1:23" ht="24.75">
      <c r="A3" s="18" t="s">
        <v>116</v>
      </c>
      <c r="B3" s="18" t="s">
        <v>116</v>
      </c>
      <c r="C3" s="18" t="s">
        <v>116</v>
      </c>
      <c r="D3" s="18" t="s">
        <v>116</v>
      </c>
      <c r="E3" s="18" t="s">
        <v>116</v>
      </c>
      <c r="F3" s="18" t="s">
        <v>116</v>
      </c>
      <c r="G3" s="18" t="s">
        <v>116</v>
      </c>
      <c r="H3" s="18" t="s">
        <v>116</v>
      </c>
      <c r="I3" s="18" t="s">
        <v>116</v>
      </c>
      <c r="J3" s="18" t="s">
        <v>116</v>
      </c>
      <c r="K3" s="18" t="s">
        <v>116</v>
      </c>
      <c r="L3" s="18" t="s">
        <v>116</v>
      </c>
      <c r="M3" s="18" t="s">
        <v>116</v>
      </c>
      <c r="N3" s="18" t="s">
        <v>116</v>
      </c>
      <c r="O3" s="18" t="s">
        <v>116</v>
      </c>
      <c r="P3" s="18" t="s">
        <v>116</v>
      </c>
      <c r="Q3" s="18" t="s">
        <v>116</v>
      </c>
    </row>
    <row r="4" spans="1:23" ht="24.7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</row>
    <row r="6" spans="1:23" ht="24.75">
      <c r="A6" s="15" t="s">
        <v>3</v>
      </c>
      <c r="C6" s="15" t="s">
        <v>118</v>
      </c>
      <c r="D6" s="15" t="s">
        <v>118</v>
      </c>
      <c r="E6" s="15" t="s">
        <v>118</v>
      </c>
      <c r="F6" s="15" t="s">
        <v>118</v>
      </c>
      <c r="G6" s="15" t="s">
        <v>118</v>
      </c>
      <c r="H6" s="15" t="s">
        <v>118</v>
      </c>
      <c r="I6" s="15" t="s">
        <v>118</v>
      </c>
      <c r="K6" s="15" t="s">
        <v>119</v>
      </c>
      <c r="L6" s="15" t="s">
        <v>119</v>
      </c>
      <c r="M6" s="15" t="s">
        <v>119</v>
      </c>
      <c r="N6" s="15" t="s">
        <v>119</v>
      </c>
      <c r="O6" s="15" t="s">
        <v>119</v>
      </c>
      <c r="P6" s="15" t="s">
        <v>119</v>
      </c>
      <c r="Q6" s="15" t="s">
        <v>119</v>
      </c>
    </row>
    <row r="7" spans="1:23" ht="24.75">
      <c r="A7" s="15" t="s">
        <v>3</v>
      </c>
      <c r="C7" s="15" t="s">
        <v>7</v>
      </c>
      <c r="E7" s="15" t="s">
        <v>124</v>
      </c>
      <c r="G7" s="15" t="s">
        <v>125</v>
      </c>
      <c r="I7" s="15" t="s">
        <v>126</v>
      </c>
      <c r="K7" s="15" t="s">
        <v>7</v>
      </c>
      <c r="M7" s="15" t="s">
        <v>124</v>
      </c>
      <c r="O7" s="15" t="s">
        <v>125</v>
      </c>
      <c r="Q7" s="15" t="s">
        <v>126</v>
      </c>
    </row>
    <row r="8" spans="1:23">
      <c r="A8" s="5" t="s">
        <v>49</v>
      </c>
      <c r="B8" s="6"/>
      <c r="C8" s="6">
        <v>81812251</v>
      </c>
      <c r="D8" s="6"/>
      <c r="E8" s="6">
        <v>348544086618</v>
      </c>
      <c r="F8" s="6"/>
      <c r="G8" s="6">
        <v>470812368710</v>
      </c>
      <c r="H8" s="6"/>
      <c r="I8" s="6">
        <f>E8-G8</f>
        <v>-122268282092</v>
      </c>
      <c r="J8" s="6"/>
      <c r="K8" s="6">
        <v>81812251</v>
      </c>
      <c r="L8" s="6"/>
      <c r="M8" s="6">
        <v>348544086618</v>
      </c>
      <c r="N8" s="6"/>
      <c r="O8" s="6">
        <v>470812368710</v>
      </c>
      <c r="P8" s="6"/>
      <c r="Q8" s="6">
        <f>M8-O8</f>
        <v>-122268282092</v>
      </c>
      <c r="R8" s="6"/>
      <c r="S8" s="6"/>
      <c r="T8" s="6"/>
      <c r="U8" s="6"/>
      <c r="V8" s="6"/>
      <c r="W8" s="6"/>
    </row>
    <row r="9" spans="1:23">
      <c r="A9" s="5" t="s">
        <v>92</v>
      </c>
      <c r="B9" s="6"/>
      <c r="C9" s="6">
        <v>23423147</v>
      </c>
      <c r="D9" s="6"/>
      <c r="E9" s="6">
        <v>166625603872</v>
      </c>
      <c r="F9" s="6"/>
      <c r="G9" s="6">
        <v>142496729165</v>
      </c>
      <c r="H9" s="6"/>
      <c r="I9" s="6">
        <f t="shared" ref="I9:I72" si="0">E9-G9</f>
        <v>24128874707</v>
      </c>
      <c r="J9" s="6"/>
      <c r="K9" s="6">
        <v>23423147</v>
      </c>
      <c r="L9" s="6"/>
      <c r="M9" s="6">
        <v>166625603872</v>
      </c>
      <c r="N9" s="6"/>
      <c r="O9" s="6">
        <v>142496729165</v>
      </c>
      <c r="P9" s="6"/>
      <c r="Q9" s="6">
        <f t="shared" ref="Q9:Q72" si="1">M9-O9</f>
        <v>24128874707</v>
      </c>
      <c r="R9" s="6"/>
      <c r="S9" s="6"/>
      <c r="T9" s="6"/>
      <c r="U9" s="6"/>
      <c r="V9" s="6"/>
      <c r="W9" s="6"/>
    </row>
    <row r="10" spans="1:23">
      <c r="A10" s="5" t="s">
        <v>88</v>
      </c>
      <c r="B10" s="6"/>
      <c r="C10" s="6">
        <v>181791807</v>
      </c>
      <c r="D10" s="6"/>
      <c r="E10" s="6">
        <v>1383397565886</v>
      </c>
      <c r="F10" s="6"/>
      <c r="G10" s="6">
        <v>1277620730440</v>
      </c>
      <c r="H10" s="6"/>
      <c r="I10" s="6">
        <f t="shared" si="0"/>
        <v>105776835446</v>
      </c>
      <c r="J10" s="6"/>
      <c r="K10" s="6">
        <v>181791807</v>
      </c>
      <c r="L10" s="6"/>
      <c r="M10" s="6">
        <v>1383397565886</v>
      </c>
      <c r="N10" s="6"/>
      <c r="O10" s="6">
        <v>1277620730440</v>
      </c>
      <c r="P10" s="6"/>
      <c r="Q10" s="6">
        <f t="shared" si="1"/>
        <v>105776835446</v>
      </c>
      <c r="R10" s="6"/>
      <c r="S10" s="6"/>
      <c r="T10" s="6"/>
      <c r="U10" s="6"/>
      <c r="V10" s="6"/>
      <c r="W10" s="6"/>
    </row>
    <row r="11" spans="1:23">
      <c r="A11" s="5" t="s">
        <v>38</v>
      </c>
      <c r="B11" s="6"/>
      <c r="C11" s="6">
        <v>47187349</v>
      </c>
      <c r="D11" s="6"/>
      <c r="E11" s="6">
        <v>846450063851</v>
      </c>
      <c r="F11" s="6"/>
      <c r="G11" s="6">
        <v>795066603434</v>
      </c>
      <c r="H11" s="6"/>
      <c r="I11" s="6">
        <f t="shared" si="0"/>
        <v>51383460417</v>
      </c>
      <c r="J11" s="6"/>
      <c r="K11" s="6">
        <v>47187349</v>
      </c>
      <c r="L11" s="6"/>
      <c r="M11" s="6">
        <v>846450063851</v>
      </c>
      <c r="N11" s="6"/>
      <c r="O11" s="6">
        <v>795066603434</v>
      </c>
      <c r="P11" s="6"/>
      <c r="Q11" s="6">
        <f t="shared" si="1"/>
        <v>51383460417</v>
      </c>
      <c r="R11" s="6"/>
      <c r="S11" s="6"/>
      <c r="T11" s="6"/>
      <c r="U11" s="6"/>
      <c r="V11" s="6"/>
      <c r="W11" s="6"/>
    </row>
    <row r="12" spans="1:23">
      <c r="A12" s="5" t="s">
        <v>53</v>
      </c>
      <c r="B12" s="6"/>
      <c r="C12" s="6">
        <v>3949846</v>
      </c>
      <c r="D12" s="6"/>
      <c r="E12" s="6">
        <v>342780909337</v>
      </c>
      <c r="F12" s="6"/>
      <c r="G12" s="6">
        <v>301975149057</v>
      </c>
      <c r="H12" s="6"/>
      <c r="I12" s="6">
        <f t="shared" si="0"/>
        <v>40805760280</v>
      </c>
      <c r="J12" s="6"/>
      <c r="K12" s="6">
        <v>3949846</v>
      </c>
      <c r="L12" s="6"/>
      <c r="M12" s="6">
        <v>342780909337</v>
      </c>
      <c r="N12" s="6"/>
      <c r="O12" s="6">
        <v>301975149057</v>
      </c>
      <c r="P12" s="6"/>
      <c r="Q12" s="6">
        <f t="shared" si="1"/>
        <v>40805760280</v>
      </c>
      <c r="R12" s="6"/>
      <c r="S12" s="6"/>
      <c r="T12" s="6"/>
      <c r="U12" s="6"/>
      <c r="V12" s="6"/>
      <c r="W12" s="6"/>
    </row>
    <row r="13" spans="1:23">
      <c r="A13" s="5" t="s">
        <v>50</v>
      </c>
      <c r="B13" s="6"/>
      <c r="C13" s="6">
        <v>41646218</v>
      </c>
      <c r="D13" s="6"/>
      <c r="E13" s="6">
        <v>663174687778</v>
      </c>
      <c r="F13" s="6"/>
      <c r="G13" s="6">
        <v>633395871944</v>
      </c>
      <c r="H13" s="6"/>
      <c r="I13" s="6">
        <f t="shared" si="0"/>
        <v>29778815834</v>
      </c>
      <c r="J13" s="6"/>
      <c r="K13" s="6">
        <v>41646218</v>
      </c>
      <c r="L13" s="6"/>
      <c r="M13" s="6">
        <v>663174687778</v>
      </c>
      <c r="N13" s="6"/>
      <c r="O13" s="6">
        <v>633395871944</v>
      </c>
      <c r="P13" s="6"/>
      <c r="Q13" s="6">
        <f t="shared" si="1"/>
        <v>29778815834</v>
      </c>
      <c r="R13" s="6"/>
      <c r="S13" s="6"/>
      <c r="T13" s="6"/>
      <c r="U13" s="6"/>
      <c r="V13" s="6"/>
      <c r="W13" s="6"/>
    </row>
    <row r="14" spans="1:23">
      <c r="A14" s="5" t="s">
        <v>26</v>
      </c>
      <c r="B14" s="6"/>
      <c r="C14" s="6">
        <v>10028895</v>
      </c>
      <c r="D14" s="6"/>
      <c r="E14" s="6">
        <v>444772517388</v>
      </c>
      <c r="F14" s="6"/>
      <c r="G14" s="6">
        <v>430670436829</v>
      </c>
      <c r="H14" s="6"/>
      <c r="I14" s="6">
        <f t="shared" si="0"/>
        <v>14102080559</v>
      </c>
      <c r="J14" s="6"/>
      <c r="K14" s="6">
        <v>10028895</v>
      </c>
      <c r="L14" s="6"/>
      <c r="M14" s="6">
        <v>444772517388</v>
      </c>
      <c r="N14" s="6"/>
      <c r="O14" s="6">
        <v>430670436829</v>
      </c>
      <c r="P14" s="6"/>
      <c r="Q14" s="6">
        <f t="shared" si="1"/>
        <v>14102080559</v>
      </c>
      <c r="R14" s="6"/>
      <c r="S14" s="6"/>
      <c r="T14" s="6"/>
      <c r="U14" s="6"/>
      <c r="V14" s="6"/>
      <c r="W14" s="6"/>
    </row>
    <row r="15" spans="1:23">
      <c r="A15" s="5" t="s">
        <v>34</v>
      </c>
      <c r="B15" s="6"/>
      <c r="C15" s="6">
        <v>260484746</v>
      </c>
      <c r="D15" s="6"/>
      <c r="E15" s="6">
        <v>739655110409</v>
      </c>
      <c r="F15" s="6"/>
      <c r="G15" s="6">
        <v>755830861481</v>
      </c>
      <c r="H15" s="6"/>
      <c r="I15" s="6">
        <f t="shared" si="0"/>
        <v>-16175751072</v>
      </c>
      <c r="J15" s="6"/>
      <c r="K15" s="6">
        <v>260484746</v>
      </c>
      <c r="L15" s="6"/>
      <c r="M15" s="6">
        <v>739655110409</v>
      </c>
      <c r="N15" s="6"/>
      <c r="O15" s="6">
        <v>755830861481</v>
      </c>
      <c r="P15" s="6"/>
      <c r="Q15" s="6">
        <f t="shared" si="1"/>
        <v>-16175751072</v>
      </c>
      <c r="R15" s="6"/>
      <c r="S15" s="6"/>
      <c r="T15" s="6"/>
      <c r="U15" s="6"/>
      <c r="V15" s="6"/>
      <c r="W15" s="6"/>
    </row>
    <row r="16" spans="1:23">
      <c r="A16" s="5" t="s">
        <v>76</v>
      </c>
      <c r="B16" s="6"/>
      <c r="C16" s="6">
        <v>119640598</v>
      </c>
      <c r="D16" s="6"/>
      <c r="E16" s="6">
        <v>638613635864</v>
      </c>
      <c r="F16" s="6"/>
      <c r="G16" s="6">
        <v>666000924074</v>
      </c>
      <c r="H16" s="6"/>
      <c r="I16" s="6">
        <f t="shared" si="0"/>
        <v>-27387288210</v>
      </c>
      <c r="J16" s="6"/>
      <c r="K16" s="6">
        <v>119640598</v>
      </c>
      <c r="L16" s="6"/>
      <c r="M16" s="6">
        <v>638613635864</v>
      </c>
      <c r="N16" s="6"/>
      <c r="O16" s="6">
        <v>666000924074</v>
      </c>
      <c r="P16" s="6"/>
      <c r="Q16" s="6">
        <f t="shared" si="1"/>
        <v>-27387288210</v>
      </c>
      <c r="R16" s="6"/>
      <c r="S16" s="6"/>
      <c r="T16" s="6"/>
      <c r="U16" s="6"/>
      <c r="V16" s="6"/>
      <c r="W16" s="6"/>
    </row>
    <row r="17" spans="1:23">
      <c r="A17" s="5" t="s">
        <v>99</v>
      </c>
      <c r="B17" s="6"/>
      <c r="C17" s="6">
        <v>1011122</v>
      </c>
      <c r="D17" s="6"/>
      <c r="E17" s="6">
        <v>5908757837</v>
      </c>
      <c r="F17" s="6"/>
      <c r="G17" s="6">
        <v>4845296624</v>
      </c>
      <c r="H17" s="6"/>
      <c r="I17" s="6">
        <f t="shared" si="0"/>
        <v>1063461213</v>
      </c>
      <c r="J17" s="6"/>
      <c r="K17" s="6">
        <v>1011122</v>
      </c>
      <c r="L17" s="6"/>
      <c r="M17" s="6">
        <v>5908757837</v>
      </c>
      <c r="N17" s="6"/>
      <c r="O17" s="6">
        <v>4845296624</v>
      </c>
      <c r="P17" s="6"/>
      <c r="Q17" s="6">
        <f t="shared" si="1"/>
        <v>1063461213</v>
      </c>
      <c r="R17" s="6"/>
      <c r="S17" s="6"/>
      <c r="T17" s="6"/>
      <c r="U17" s="6"/>
      <c r="V17" s="6"/>
      <c r="W17" s="6"/>
    </row>
    <row r="18" spans="1:23">
      <c r="A18" s="5" t="s">
        <v>32</v>
      </c>
      <c r="B18" s="6"/>
      <c r="C18" s="6">
        <v>532000</v>
      </c>
      <c r="D18" s="6"/>
      <c r="E18" s="6">
        <v>621130615000</v>
      </c>
      <c r="F18" s="6"/>
      <c r="G18" s="6">
        <v>600328849750</v>
      </c>
      <c r="H18" s="6"/>
      <c r="I18" s="6">
        <f t="shared" si="0"/>
        <v>20801765250</v>
      </c>
      <c r="J18" s="6"/>
      <c r="K18" s="6">
        <v>532000</v>
      </c>
      <c r="L18" s="6"/>
      <c r="M18" s="6">
        <v>621130615000</v>
      </c>
      <c r="N18" s="6"/>
      <c r="O18" s="6">
        <v>600328849750</v>
      </c>
      <c r="P18" s="6"/>
      <c r="Q18" s="6">
        <f t="shared" si="1"/>
        <v>20801765250</v>
      </c>
      <c r="R18" s="6"/>
      <c r="S18" s="6"/>
      <c r="T18" s="6"/>
      <c r="U18" s="6"/>
      <c r="V18" s="6"/>
      <c r="W18" s="6"/>
    </row>
    <row r="19" spans="1:23">
      <c r="A19" s="5" t="s">
        <v>84</v>
      </c>
      <c r="B19" s="6"/>
      <c r="C19" s="6">
        <v>35000000</v>
      </c>
      <c r="D19" s="6"/>
      <c r="E19" s="6">
        <v>160500105500</v>
      </c>
      <c r="F19" s="6"/>
      <c r="G19" s="6">
        <v>180569182500</v>
      </c>
      <c r="H19" s="6"/>
      <c r="I19" s="6">
        <f t="shared" si="0"/>
        <v>-20069077000</v>
      </c>
      <c r="J19" s="6"/>
      <c r="K19" s="6">
        <v>35000000</v>
      </c>
      <c r="L19" s="6"/>
      <c r="M19" s="6">
        <v>160500105500</v>
      </c>
      <c r="N19" s="6"/>
      <c r="O19" s="6">
        <v>180569182500</v>
      </c>
      <c r="P19" s="6"/>
      <c r="Q19" s="6">
        <f t="shared" si="1"/>
        <v>-20069077000</v>
      </c>
      <c r="R19" s="6"/>
      <c r="S19" s="6"/>
      <c r="T19" s="6"/>
      <c r="U19" s="6"/>
      <c r="V19" s="6"/>
      <c r="W19" s="6"/>
    </row>
    <row r="20" spans="1:23">
      <c r="A20" s="5" t="s">
        <v>35</v>
      </c>
      <c r="B20" s="6"/>
      <c r="C20" s="6">
        <v>10967732</v>
      </c>
      <c r="D20" s="6"/>
      <c r="E20" s="6">
        <v>617532803490</v>
      </c>
      <c r="F20" s="6"/>
      <c r="G20" s="6">
        <v>556026173671</v>
      </c>
      <c r="H20" s="6"/>
      <c r="I20" s="6">
        <f t="shared" si="0"/>
        <v>61506629819</v>
      </c>
      <c r="J20" s="6"/>
      <c r="K20" s="6">
        <v>10967732</v>
      </c>
      <c r="L20" s="6"/>
      <c r="M20" s="6">
        <v>617532803490</v>
      </c>
      <c r="N20" s="6"/>
      <c r="O20" s="6">
        <v>556026173671</v>
      </c>
      <c r="P20" s="6"/>
      <c r="Q20" s="6">
        <f t="shared" si="1"/>
        <v>61506629819</v>
      </c>
      <c r="R20" s="6"/>
      <c r="S20" s="6"/>
      <c r="T20" s="6"/>
      <c r="U20" s="6"/>
      <c r="V20" s="6"/>
      <c r="W20" s="6"/>
    </row>
    <row r="21" spans="1:23">
      <c r="A21" s="5" t="s">
        <v>89</v>
      </c>
      <c r="B21" s="6"/>
      <c r="C21" s="6">
        <v>89770636</v>
      </c>
      <c r="D21" s="6"/>
      <c r="E21" s="6">
        <v>594069796504</v>
      </c>
      <c r="F21" s="6"/>
      <c r="G21" s="6">
        <v>595280382063</v>
      </c>
      <c r="H21" s="6"/>
      <c r="I21" s="6">
        <f t="shared" si="0"/>
        <v>-1210585559</v>
      </c>
      <c r="J21" s="6"/>
      <c r="K21" s="6">
        <v>89770636</v>
      </c>
      <c r="L21" s="6"/>
      <c r="M21" s="6">
        <v>594069796504</v>
      </c>
      <c r="N21" s="6"/>
      <c r="O21" s="6">
        <v>595280382063</v>
      </c>
      <c r="P21" s="6"/>
      <c r="Q21" s="6">
        <f t="shared" si="1"/>
        <v>-1210585559</v>
      </c>
      <c r="R21" s="6"/>
      <c r="S21" s="6"/>
      <c r="T21" s="6"/>
      <c r="U21" s="6"/>
      <c r="V21" s="6"/>
      <c r="W21" s="6"/>
    </row>
    <row r="22" spans="1:23">
      <c r="A22" s="5" t="s">
        <v>72</v>
      </c>
      <c r="B22" s="6"/>
      <c r="C22" s="6">
        <v>11048646</v>
      </c>
      <c r="D22" s="6"/>
      <c r="E22" s="6">
        <v>138120118024</v>
      </c>
      <c r="F22" s="6"/>
      <c r="G22" s="6">
        <v>120702143053</v>
      </c>
      <c r="H22" s="6"/>
      <c r="I22" s="6">
        <f t="shared" si="0"/>
        <v>17417974971</v>
      </c>
      <c r="J22" s="6"/>
      <c r="K22" s="6">
        <v>11048646</v>
      </c>
      <c r="L22" s="6"/>
      <c r="M22" s="6">
        <v>138120118024</v>
      </c>
      <c r="N22" s="6"/>
      <c r="O22" s="6">
        <v>120702143053</v>
      </c>
      <c r="P22" s="6"/>
      <c r="Q22" s="6">
        <f t="shared" si="1"/>
        <v>17417974971</v>
      </c>
      <c r="R22" s="6"/>
      <c r="S22" s="6"/>
      <c r="T22" s="6"/>
      <c r="U22" s="6"/>
      <c r="V22" s="6"/>
      <c r="W22" s="6"/>
    </row>
    <row r="23" spans="1:23">
      <c r="A23" s="5" t="s">
        <v>22</v>
      </c>
      <c r="B23" s="6"/>
      <c r="C23" s="6">
        <v>27824652</v>
      </c>
      <c r="D23" s="6"/>
      <c r="E23" s="6">
        <v>572277116427</v>
      </c>
      <c r="F23" s="6"/>
      <c r="G23" s="6">
        <v>599351440363</v>
      </c>
      <c r="H23" s="6"/>
      <c r="I23" s="6">
        <f t="shared" si="0"/>
        <v>-27074323936</v>
      </c>
      <c r="J23" s="6"/>
      <c r="K23" s="6">
        <v>27824652</v>
      </c>
      <c r="L23" s="6"/>
      <c r="M23" s="6">
        <v>572277116427</v>
      </c>
      <c r="N23" s="6"/>
      <c r="O23" s="6">
        <v>599351440363</v>
      </c>
      <c r="P23" s="6"/>
      <c r="Q23" s="6">
        <f t="shared" si="1"/>
        <v>-27074323936</v>
      </c>
      <c r="R23" s="6"/>
      <c r="S23" s="6"/>
      <c r="T23" s="6"/>
      <c r="U23" s="6"/>
      <c r="V23" s="6"/>
      <c r="W23" s="6"/>
    </row>
    <row r="24" spans="1:23">
      <c r="A24" s="5" t="s">
        <v>79</v>
      </c>
      <c r="B24" s="6"/>
      <c r="C24" s="6">
        <v>16748397</v>
      </c>
      <c r="D24" s="6"/>
      <c r="E24" s="6">
        <v>121303531209</v>
      </c>
      <c r="F24" s="6"/>
      <c r="G24" s="6">
        <v>139516475037</v>
      </c>
      <c r="H24" s="6"/>
      <c r="I24" s="6">
        <f t="shared" si="0"/>
        <v>-18212943828</v>
      </c>
      <c r="J24" s="6"/>
      <c r="K24" s="6">
        <v>16748397</v>
      </c>
      <c r="L24" s="6"/>
      <c r="M24" s="6">
        <v>121303531209</v>
      </c>
      <c r="N24" s="6"/>
      <c r="O24" s="6">
        <v>139516475037</v>
      </c>
      <c r="P24" s="6"/>
      <c r="Q24" s="6">
        <f t="shared" si="1"/>
        <v>-18212943828</v>
      </c>
      <c r="R24" s="6"/>
      <c r="S24" s="6"/>
      <c r="T24" s="6"/>
      <c r="U24" s="6"/>
      <c r="V24" s="6"/>
      <c r="W24" s="6"/>
    </row>
    <row r="25" spans="1:23">
      <c r="A25" s="5" t="s">
        <v>43</v>
      </c>
      <c r="B25" s="6"/>
      <c r="C25" s="6">
        <v>69359284</v>
      </c>
      <c r="D25" s="6"/>
      <c r="E25" s="6">
        <v>322741475880</v>
      </c>
      <c r="F25" s="6"/>
      <c r="G25" s="6">
        <v>269443298184</v>
      </c>
      <c r="H25" s="6"/>
      <c r="I25" s="6">
        <f t="shared" si="0"/>
        <v>53298177696</v>
      </c>
      <c r="J25" s="6"/>
      <c r="K25" s="6">
        <v>69359284</v>
      </c>
      <c r="L25" s="6"/>
      <c r="M25" s="6">
        <v>322741475880</v>
      </c>
      <c r="N25" s="6"/>
      <c r="O25" s="6">
        <v>269443298184</v>
      </c>
      <c r="P25" s="6"/>
      <c r="Q25" s="6">
        <f t="shared" si="1"/>
        <v>53298177696</v>
      </c>
      <c r="R25" s="6"/>
      <c r="S25" s="6"/>
      <c r="T25" s="6"/>
      <c r="U25" s="6"/>
      <c r="V25" s="6"/>
      <c r="W25" s="6"/>
    </row>
    <row r="26" spans="1:23">
      <c r="A26" s="5" t="s">
        <v>59</v>
      </c>
      <c r="B26" s="6"/>
      <c r="C26" s="6">
        <v>5250407</v>
      </c>
      <c r="D26" s="6"/>
      <c r="E26" s="6">
        <v>70480358357</v>
      </c>
      <c r="F26" s="6"/>
      <c r="G26" s="6">
        <v>73261639488</v>
      </c>
      <c r="H26" s="6"/>
      <c r="I26" s="6">
        <f t="shared" si="0"/>
        <v>-2781281131</v>
      </c>
      <c r="J26" s="6"/>
      <c r="K26" s="6">
        <v>5250407</v>
      </c>
      <c r="L26" s="6"/>
      <c r="M26" s="6">
        <v>70480358357</v>
      </c>
      <c r="N26" s="6"/>
      <c r="O26" s="6">
        <v>73261639488</v>
      </c>
      <c r="P26" s="6"/>
      <c r="Q26" s="6">
        <f t="shared" si="1"/>
        <v>-2781281131</v>
      </c>
      <c r="R26" s="6"/>
      <c r="S26" s="6"/>
      <c r="T26" s="6"/>
      <c r="U26" s="6"/>
      <c r="V26" s="6"/>
      <c r="W26" s="6"/>
    </row>
    <row r="27" spans="1:23">
      <c r="A27" s="5" t="s">
        <v>85</v>
      </c>
      <c r="B27" s="6"/>
      <c r="C27" s="6">
        <v>34680966</v>
      </c>
      <c r="D27" s="6"/>
      <c r="E27" s="6">
        <v>668561437700</v>
      </c>
      <c r="F27" s="6"/>
      <c r="G27" s="6">
        <v>687423808190</v>
      </c>
      <c r="H27" s="6"/>
      <c r="I27" s="6">
        <f t="shared" si="0"/>
        <v>-18862370490</v>
      </c>
      <c r="J27" s="6"/>
      <c r="K27" s="6">
        <v>34680966</v>
      </c>
      <c r="L27" s="6"/>
      <c r="M27" s="6">
        <v>668561437700</v>
      </c>
      <c r="N27" s="6"/>
      <c r="O27" s="6">
        <v>687423808190</v>
      </c>
      <c r="P27" s="6"/>
      <c r="Q27" s="6">
        <f t="shared" si="1"/>
        <v>-18862370490</v>
      </c>
      <c r="R27" s="6"/>
      <c r="S27" s="6"/>
      <c r="T27" s="6"/>
      <c r="U27" s="6"/>
      <c r="V27" s="6"/>
      <c r="W27" s="6"/>
    </row>
    <row r="28" spans="1:23">
      <c r="A28" s="5" t="s">
        <v>33</v>
      </c>
      <c r="B28" s="6"/>
      <c r="C28" s="6">
        <v>65602103</v>
      </c>
      <c r="D28" s="6"/>
      <c r="E28" s="6">
        <v>438036361287</v>
      </c>
      <c r="F28" s="6"/>
      <c r="G28" s="6">
        <v>378228268825</v>
      </c>
      <c r="H28" s="6"/>
      <c r="I28" s="6">
        <f t="shared" si="0"/>
        <v>59808092462</v>
      </c>
      <c r="J28" s="6"/>
      <c r="K28" s="6">
        <v>65602103</v>
      </c>
      <c r="L28" s="6"/>
      <c r="M28" s="6">
        <v>438036361287</v>
      </c>
      <c r="N28" s="6"/>
      <c r="O28" s="6">
        <v>378228268825</v>
      </c>
      <c r="P28" s="6"/>
      <c r="Q28" s="6">
        <f t="shared" si="1"/>
        <v>59808092462</v>
      </c>
      <c r="R28" s="6"/>
      <c r="S28" s="6"/>
      <c r="T28" s="6"/>
      <c r="U28" s="6"/>
      <c r="V28" s="6"/>
      <c r="W28" s="6"/>
    </row>
    <row r="29" spans="1:23">
      <c r="A29" s="5" t="s">
        <v>45</v>
      </c>
      <c r="B29" s="6"/>
      <c r="C29" s="6">
        <v>138540346</v>
      </c>
      <c r="D29" s="6"/>
      <c r="E29" s="6">
        <v>1125738467085</v>
      </c>
      <c r="F29" s="6"/>
      <c r="G29" s="6">
        <v>941977651638</v>
      </c>
      <c r="H29" s="6"/>
      <c r="I29" s="6">
        <f t="shared" si="0"/>
        <v>183760815447</v>
      </c>
      <c r="J29" s="6"/>
      <c r="K29" s="6">
        <v>138540346</v>
      </c>
      <c r="L29" s="6"/>
      <c r="M29" s="6">
        <v>1125738467085</v>
      </c>
      <c r="N29" s="6"/>
      <c r="O29" s="6">
        <v>941977651638</v>
      </c>
      <c r="P29" s="6"/>
      <c r="Q29" s="6">
        <f t="shared" si="1"/>
        <v>183760815447</v>
      </c>
      <c r="R29" s="6"/>
      <c r="S29" s="6"/>
      <c r="T29" s="6"/>
      <c r="U29" s="6"/>
      <c r="V29" s="6"/>
      <c r="W29" s="6"/>
    </row>
    <row r="30" spans="1:23">
      <c r="A30" s="5" t="s">
        <v>31</v>
      </c>
      <c r="B30" s="6"/>
      <c r="C30" s="6">
        <v>216996153</v>
      </c>
      <c r="D30" s="6"/>
      <c r="E30" s="6">
        <v>714556581487</v>
      </c>
      <c r="F30" s="6"/>
      <c r="G30" s="6">
        <v>752773856824</v>
      </c>
      <c r="H30" s="6"/>
      <c r="I30" s="6">
        <f t="shared" si="0"/>
        <v>-38217275337</v>
      </c>
      <c r="J30" s="6"/>
      <c r="K30" s="6">
        <v>216996153</v>
      </c>
      <c r="L30" s="6"/>
      <c r="M30" s="6">
        <v>714556581487</v>
      </c>
      <c r="N30" s="6"/>
      <c r="O30" s="6">
        <v>752773856824</v>
      </c>
      <c r="P30" s="6"/>
      <c r="Q30" s="6">
        <f t="shared" si="1"/>
        <v>-38217275337</v>
      </c>
      <c r="R30" s="6"/>
      <c r="S30" s="6"/>
      <c r="T30" s="6"/>
      <c r="U30" s="6"/>
      <c r="V30" s="6"/>
      <c r="W30" s="6"/>
    </row>
    <row r="31" spans="1:23">
      <c r="A31" s="5" t="s">
        <v>97</v>
      </c>
      <c r="B31" s="6"/>
      <c r="C31" s="6">
        <v>44825275</v>
      </c>
      <c r="D31" s="6"/>
      <c r="E31" s="6">
        <v>146495368371</v>
      </c>
      <c r="F31" s="6"/>
      <c r="G31" s="6">
        <v>50293958550</v>
      </c>
      <c r="H31" s="6"/>
      <c r="I31" s="6">
        <f t="shared" si="0"/>
        <v>96201409821</v>
      </c>
      <c r="J31" s="6"/>
      <c r="K31" s="6">
        <v>44825275</v>
      </c>
      <c r="L31" s="6"/>
      <c r="M31" s="6">
        <v>146495368371</v>
      </c>
      <c r="N31" s="6"/>
      <c r="O31" s="6">
        <v>50293958550</v>
      </c>
      <c r="P31" s="6"/>
      <c r="Q31" s="6">
        <f t="shared" si="1"/>
        <v>96201409821</v>
      </c>
      <c r="R31" s="6"/>
      <c r="S31" s="6"/>
      <c r="T31" s="6"/>
      <c r="U31" s="6"/>
      <c r="V31" s="6"/>
      <c r="W31" s="6"/>
    </row>
    <row r="32" spans="1:23">
      <c r="A32" s="5" t="s">
        <v>55</v>
      </c>
      <c r="B32" s="6"/>
      <c r="C32" s="6">
        <v>42336728</v>
      </c>
      <c r="D32" s="6"/>
      <c r="E32" s="6">
        <v>764479801270</v>
      </c>
      <c r="F32" s="6"/>
      <c r="G32" s="6">
        <v>726132405962</v>
      </c>
      <c r="H32" s="6"/>
      <c r="I32" s="6">
        <f t="shared" si="0"/>
        <v>38347395308</v>
      </c>
      <c r="J32" s="6"/>
      <c r="K32" s="6">
        <v>42336728</v>
      </c>
      <c r="L32" s="6"/>
      <c r="M32" s="6">
        <v>764479801270</v>
      </c>
      <c r="N32" s="6"/>
      <c r="O32" s="6">
        <v>726132405962</v>
      </c>
      <c r="P32" s="6"/>
      <c r="Q32" s="6">
        <f t="shared" si="1"/>
        <v>38347395308</v>
      </c>
      <c r="R32" s="6"/>
      <c r="S32" s="6"/>
      <c r="T32" s="6"/>
      <c r="U32" s="6"/>
      <c r="V32" s="6"/>
      <c r="W32" s="6"/>
    </row>
    <row r="33" spans="1:23">
      <c r="A33" s="5" t="s">
        <v>39</v>
      </c>
      <c r="B33" s="6"/>
      <c r="C33" s="6">
        <v>8288198</v>
      </c>
      <c r="D33" s="6"/>
      <c r="E33" s="6">
        <v>198259800417</v>
      </c>
      <c r="F33" s="6"/>
      <c r="G33" s="6">
        <v>202676527258</v>
      </c>
      <c r="H33" s="6"/>
      <c r="I33" s="6">
        <f t="shared" si="0"/>
        <v>-4416726841</v>
      </c>
      <c r="J33" s="6"/>
      <c r="K33" s="6">
        <v>8288198</v>
      </c>
      <c r="L33" s="6"/>
      <c r="M33" s="6">
        <v>198259800417</v>
      </c>
      <c r="N33" s="6"/>
      <c r="O33" s="6">
        <v>202676527258</v>
      </c>
      <c r="P33" s="6"/>
      <c r="Q33" s="6">
        <f t="shared" si="1"/>
        <v>-4416726841</v>
      </c>
      <c r="R33" s="6"/>
      <c r="S33" s="6"/>
      <c r="T33" s="6"/>
      <c r="U33" s="6"/>
      <c r="V33" s="6"/>
      <c r="W33" s="6"/>
    </row>
    <row r="34" spans="1:23">
      <c r="A34" s="5" t="s">
        <v>19</v>
      </c>
      <c r="B34" s="6"/>
      <c r="C34" s="6">
        <v>94070092</v>
      </c>
      <c r="D34" s="6"/>
      <c r="E34" s="6">
        <v>498390967093</v>
      </c>
      <c r="F34" s="6"/>
      <c r="G34" s="6">
        <v>402749184920</v>
      </c>
      <c r="H34" s="6"/>
      <c r="I34" s="6">
        <f t="shared" si="0"/>
        <v>95641782173</v>
      </c>
      <c r="J34" s="6"/>
      <c r="K34" s="6">
        <v>94070092</v>
      </c>
      <c r="L34" s="6"/>
      <c r="M34" s="6">
        <v>498390967093</v>
      </c>
      <c r="N34" s="6"/>
      <c r="O34" s="6">
        <v>402749184920</v>
      </c>
      <c r="P34" s="6"/>
      <c r="Q34" s="6">
        <f t="shared" si="1"/>
        <v>95641782173</v>
      </c>
      <c r="R34" s="6"/>
      <c r="S34" s="6"/>
      <c r="T34" s="6"/>
      <c r="U34" s="6"/>
      <c r="V34" s="6"/>
      <c r="W34" s="6"/>
    </row>
    <row r="35" spans="1:23">
      <c r="A35" s="5" t="s">
        <v>91</v>
      </c>
      <c r="B35" s="6"/>
      <c r="C35" s="6">
        <v>58409442</v>
      </c>
      <c r="D35" s="6"/>
      <c r="E35" s="6">
        <v>203465707787</v>
      </c>
      <c r="F35" s="6"/>
      <c r="G35" s="6">
        <v>224033840578</v>
      </c>
      <c r="H35" s="6"/>
      <c r="I35" s="6">
        <f t="shared" si="0"/>
        <v>-20568132791</v>
      </c>
      <c r="J35" s="6"/>
      <c r="K35" s="6">
        <v>58409442</v>
      </c>
      <c r="L35" s="6"/>
      <c r="M35" s="6">
        <v>203465707787</v>
      </c>
      <c r="N35" s="6"/>
      <c r="O35" s="6">
        <v>224033840578</v>
      </c>
      <c r="P35" s="6"/>
      <c r="Q35" s="6">
        <f t="shared" si="1"/>
        <v>-20568132791</v>
      </c>
      <c r="R35" s="6"/>
      <c r="S35" s="6"/>
      <c r="T35" s="6"/>
      <c r="U35" s="6"/>
      <c r="V35" s="6"/>
      <c r="W35" s="6"/>
    </row>
    <row r="36" spans="1:23">
      <c r="A36" s="5" t="s">
        <v>78</v>
      </c>
      <c r="B36" s="6"/>
      <c r="C36" s="6">
        <v>37540436</v>
      </c>
      <c r="D36" s="6"/>
      <c r="E36" s="6">
        <v>2437733917140</v>
      </c>
      <c r="F36" s="6"/>
      <c r="G36" s="6">
        <v>2514051033238</v>
      </c>
      <c r="H36" s="6"/>
      <c r="I36" s="6">
        <f t="shared" si="0"/>
        <v>-76317116098</v>
      </c>
      <c r="J36" s="6"/>
      <c r="K36" s="6">
        <v>37540436</v>
      </c>
      <c r="L36" s="6"/>
      <c r="M36" s="6">
        <v>2437733917140</v>
      </c>
      <c r="N36" s="6"/>
      <c r="O36" s="6">
        <v>2514051033238</v>
      </c>
      <c r="P36" s="6"/>
      <c r="Q36" s="6">
        <f t="shared" si="1"/>
        <v>-76317116098</v>
      </c>
      <c r="R36" s="6"/>
      <c r="S36" s="6"/>
      <c r="T36" s="6"/>
      <c r="U36" s="6"/>
      <c r="V36" s="6"/>
      <c r="W36" s="6"/>
    </row>
    <row r="37" spans="1:23">
      <c r="A37" s="5" t="s">
        <v>54</v>
      </c>
      <c r="B37" s="6"/>
      <c r="C37" s="6">
        <v>82387637</v>
      </c>
      <c r="D37" s="6"/>
      <c r="E37" s="6">
        <v>670275331206</v>
      </c>
      <c r="F37" s="6"/>
      <c r="G37" s="6">
        <v>719059440315</v>
      </c>
      <c r="H37" s="6"/>
      <c r="I37" s="6">
        <f t="shared" si="0"/>
        <v>-48784109109</v>
      </c>
      <c r="J37" s="6"/>
      <c r="K37" s="6">
        <v>82387637</v>
      </c>
      <c r="L37" s="6"/>
      <c r="M37" s="6">
        <v>670275331206</v>
      </c>
      <c r="N37" s="6"/>
      <c r="O37" s="6">
        <v>719059440315</v>
      </c>
      <c r="P37" s="6"/>
      <c r="Q37" s="6">
        <f t="shared" si="1"/>
        <v>-48784109109</v>
      </c>
      <c r="R37" s="6"/>
      <c r="S37" s="6"/>
      <c r="T37" s="6"/>
      <c r="U37" s="6"/>
      <c r="V37" s="6"/>
      <c r="W37" s="6"/>
    </row>
    <row r="38" spans="1:23">
      <c r="A38" s="5" t="s">
        <v>64</v>
      </c>
      <c r="B38" s="6"/>
      <c r="C38" s="6">
        <v>210363761</v>
      </c>
      <c r="D38" s="6"/>
      <c r="E38" s="6">
        <v>949015307700</v>
      </c>
      <c r="F38" s="6"/>
      <c r="G38" s="6">
        <v>973625921872</v>
      </c>
      <c r="H38" s="6"/>
      <c r="I38" s="6">
        <f t="shared" si="0"/>
        <v>-24610614172</v>
      </c>
      <c r="J38" s="6"/>
      <c r="K38" s="6">
        <v>210363761</v>
      </c>
      <c r="L38" s="6"/>
      <c r="M38" s="6">
        <v>949015307700</v>
      </c>
      <c r="N38" s="6"/>
      <c r="O38" s="6">
        <v>973625921872</v>
      </c>
      <c r="P38" s="6"/>
      <c r="Q38" s="6">
        <f t="shared" si="1"/>
        <v>-24610614172</v>
      </c>
      <c r="R38" s="6"/>
      <c r="S38" s="6"/>
      <c r="T38" s="6"/>
      <c r="U38" s="6"/>
      <c r="V38" s="6"/>
      <c r="W38" s="6"/>
    </row>
    <row r="39" spans="1:23">
      <c r="A39" s="5" t="s">
        <v>69</v>
      </c>
      <c r="B39" s="6"/>
      <c r="C39" s="6">
        <v>10321896</v>
      </c>
      <c r="D39" s="6"/>
      <c r="E39" s="6">
        <v>223353355428</v>
      </c>
      <c r="F39" s="6"/>
      <c r="G39" s="6">
        <v>246969770901</v>
      </c>
      <c r="H39" s="6"/>
      <c r="I39" s="6">
        <f t="shared" si="0"/>
        <v>-23616415473</v>
      </c>
      <c r="J39" s="6"/>
      <c r="K39" s="6">
        <v>10321896</v>
      </c>
      <c r="L39" s="6"/>
      <c r="M39" s="6">
        <v>223353355428</v>
      </c>
      <c r="N39" s="6"/>
      <c r="O39" s="6">
        <v>246969770901</v>
      </c>
      <c r="P39" s="6"/>
      <c r="Q39" s="6">
        <f t="shared" si="1"/>
        <v>-23616415473</v>
      </c>
      <c r="R39" s="6"/>
      <c r="S39" s="6"/>
      <c r="T39" s="6"/>
      <c r="U39" s="6"/>
      <c r="V39" s="6"/>
      <c r="W39" s="6"/>
    </row>
    <row r="40" spans="1:23">
      <c r="A40" s="5" t="s">
        <v>41</v>
      </c>
      <c r="B40" s="6"/>
      <c r="C40" s="6">
        <v>35180424</v>
      </c>
      <c r="D40" s="6"/>
      <c r="E40" s="6">
        <v>201397566765</v>
      </c>
      <c r="F40" s="6"/>
      <c r="G40" s="6">
        <v>170309259323</v>
      </c>
      <c r="H40" s="6"/>
      <c r="I40" s="6">
        <f t="shared" si="0"/>
        <v>31088307442</v>
      </c>
      <c r="J40" s="6"/>
      <c r="K40" s="6">
        <v>35180424</v>
      </c>
      <c r="L40" s="6"/>
      <c r="M40" s="6">
        <v>201397566765</v>
      </c>
      <c r="N40" s="6"/>
      <c r="O40" s="6">
        <v>170309259323</v>
      </c>
      <c r="P40" s="6"/>
      <c r="Q40" s="6">
        <f t="shared" si="1"/>
        <v>31088307442</v>
      </c>
      <c r="R40" s="6"/>
      <c r="S40" s="6"/>
      <c r="T40" s="6"/>
      <c r="U40" s="6"/>
      <c r="V40" s="6"/>
      <c r="W40" s="6"/>
    </row>
    <row r="41" spans="1:23">
      <c r="A41" s="5" t="s">
        <v>57</v>
      </c>
      <c r="B41" s="6"/>
      <c r="C41" s="6">
        <v>3468479</v>
      </c>
      <c r="D41" s="6"/>
      <c r="E41" s="6">
        <v>159467591722</v>
      </c>
      <c r="F41" s="6"/>
      <c r="G41" s="6">
        <v>154670171930</v>
      </c>
      <c r="H41" s="6"/>
      <c r="I41" s="6">
        <f t="shared" si="0"/>
        <v>4797419792</v>
      </c>
      <c r="J41" s="6"/>
      <c r="K41" s="6">
        <v>3468479</v>
      </c>
      <c r="L41" s="6"/>
      <c r="M41" s="6">
        <v>159467591722</v>
      </c>
      <c r="N41" s="6"/>
      <c r="O41" s="6">
        <v>154670171930</v>
      </c>
      <c r="P41" s="6"/>
      <c r="Q41" s="6">
        <f t="shared" si="1"/>
        <v>4797419792</v>
      </c>
      <c r="R41" s="6"/>
      <c r="S41" s="6"/>
      <c r="T41" s="6"/>
      <c r="U41" s="6"/>
      <c r="V41" s="6"/>
      <c r="W41" s="6"/>
    </row>
    <row r="42" spans="1:23">
      <c r="A42" s="5" t="s">
        <v>20</v>
      </c>
      <c r="B42" s="6"/>
      <c r="C42" s="6">
        <v>267003767</v>
      </c>
      <c r="D42" s="6"/>
      <c r="E42" s="6">
        <v>1386262451616</v>
      </c>
      <c r="F42" s="6"/>
      <c r="G42" s="6">
        <v>1300533963442</v>
      </c>
      <c r="H42" s="6"/>
      <c r="I42" s="6">
        <f t="shared" si="0"/>
        <v>85728488174</v>
      </c>
      <c r="J42" s="6"/>
      <c r="K42" s="6">
        <v>267003767</v>
      </c>
      <c r="L42" s="6"/>
      <c r="M42" s="6">
        <v>1386262451616</v>
      </c>
      <c r="N42" s="6"/>
      <c r="O42" s="6">
        <v>1300533963442</v>
      </c>
      <c r="P42" s="6"/>
      <c r="Q42" s="6">
        <f t="shared" si="1"/>
        <v>85728488174</v>
      </c>
      <c r="R42" s="6"/>
      <c r="S42" s="6"/>
      <c r="T42" s="6"/>
      <c r="U42" s="6"/>
      <c r="V42" s="6"/>
      <c r="W42" s="6"/>
    </row>
    <row r="43" spans="1:23">
      <c r="A43" s="5" t="s">
        <v>29</v>
      </c>
      <c r="B43" s="6"/>
      <c r="C43" s="6">
        <v>125000000</v>
      </c>
      <c r="D43" s="6"/>
      <c r="E43" s="6">
        <v>997110750000</v>
      </c>
      <c r="F43" s="6"/>
      <c r="G43" s="6">
        <v>909555750000</v>
      </c>
      <c r="H43" s="6"/>
      <c r="I43" s="6">
        <f t="shared" si="0"/>
        <v>87555000000</v>
      </c>
      <c r="J43" s="6"/>
      <c r="K43" s="6">
        <v>125000000</v>
      </c>
      <c r="L43" s="6"/>
      <c r="M43" s="6">
        <v>997110750000</v>
      </c>
      <c r="N43" s="6"/>
      <c r="O43" s="6">
        <v>909555750000</v>
      </c>
      <c r="P43" s="6"/>
      <c r="Q43" s="6">
        <f t="shared" si="1"/>
        <v>87555000000</v>
      </c>
      <c r="R43" s="6"/>
      <c r="S43" s="6"/>
      <c r="T43" s="6"/>
      <c r="U43" s="6"/>
      <c r="V43" s="6"/>
      <c r="W43" s="6"/>
    </row>
    <row r="44" spans="1:23">
      <c r="A44" s="5" t="s">
        <v>71</v>
      </c>
      <c r="B44" s="6"/>
      <c r="C44" s="6">
        <v>93806374</v>
      </c>
      <c r="D44" s="6"/>
      <c r="E44" s="6">
        <v>78178794929</v>
      </c>
      <c r="F44" s="6"/>
      <c r="G44" s="6">
        <v>81871942493</v>
      </c>
      <c r="H44" s="6"/>
      <c r="I44" s="6">
        <f t="shared" si="0"/>
        <v>-3693147564</v>
      </c>
      <c r="J44" s="6"/>
      <c r="K44" s="6">
        <v>93806374</v>
      </c>
      <c r="L44" s="6"/>
      <c r="M44" s="6">
        <v>78178794929</v>
      </c>
      <c r="N44" s="6"/>
      <c r="O44" s="6">
        <v>81871942493</v>
      </c>
      <c r="P44" s="6"/>
      <c r="Q44" s="6">
        <f t="shared" si="1"/>
        <v>-3693147564</v>
      </c>
      <c r="R44" s="6"/>
      <c r="S44" s="6"/>
      <c r="T44" s="6"/>
      <c r="U44" s="6"/>
      <c r="V44" s="6"/>
      <c r="W44" s="6"/>
    </row>
    <row r="45" spans="1:23">
      <c r="A45" s="5" t="s">
        <v>51</v>
      </c>
      <c r="B45" s="6"/>
      <c r="C45" s="6">
        <v>110984222</v>
      </c>
      <c r="D45" s="6"/>
      <c r="E45" s="6">
        <v>1237670073436</v>
      </c>
      <c r="F45" s="6"/>
      <c r="G45" s="6">
        <v>1112064568061</v>
      </c>
      <c r="H45" s="6"/>
      <c r="I45" s="6">
        <f t="shared" si="0"/>
        <v>125605505375</v>
      </c>
      <c r="J45" s="6"/>
      <c r="K45" s="6">
        <v>110984222</v>
      </c>
      <c r="L45" s="6"/>
      <c r="M45" s="6">
        <v>1237670073436</v>
      </c>
      <c r="N45" s="6"/>
      <c r="O45" s="6">
        <v>1112064568061</v>
      </c>
      <c r="P45" s="6"/>
      <c r="Q45" s="6">
        <f t="shared" si="1"/>
        <v>125605505375</v>
      </c>
      <c r="R45" s="6"/>
      <c r="S45" s="6"/>
      <c r="T45" s="6"/>
      <c r="U45" s="6"/>
      <c r="V45" s="6"/>
      <c r="W45" s="6"/>
    </row>
    <row r="46" spans="1:23">
      <c r="A46" s="5" t="s">
        <v>67</v>
      </c>
      <c r="B46" s="6"/>
      <c r="C46" s="6">
        <v>27626</v>
      </c>
      <c r="D46" s="6"/>
      <c r="E46" s="6">
        <v>416123874062</v>
      </c>
      <c r="F46" s="6"/>
      <c r="G46" s="6">
        <v>388591736191</v>
      </c>
      <c r="H46" s="6"/>
      <c r="I46" s="6">
        <f t="shared" si="0"/>
        <v>27532137871</v>
      </c>
      <c r="J46" s="6"/>
      <c r="K46" s="6">
        <v>27626</v>
      </c>
      <c r="L46" s="6"/>
      <c r="M46" s="6">
        <v>416123874062</v>
      </c>
      <c r="N46" s="6"/>
      <c r="O46" s="6">
        <v>388591736191</v>
      </c>
      <c r="P46" s="6"/>
      <c r="Q46" s="6">
        <f t="shared" si="1"/>
        <v>27532137871</v>
      </c>
      <c r="R46" s="6"/>
      <c r="S46" s="6"/>
      <c r="T46" s="6"/>
      <c r="U46" s="6"/>
      <c r="V46" s="6"/>
      <c r="W46" s="6"/>
    </row>
    <row r="47" spans="1:23">
      <c r="A47" s="5" t="s">
        <v>87</v>
      </c>
      <c r="B47" s="6"/>
      <c r="C47" s="6">
        <v>12821313</v>
      </c>
      <c r="D47" s="6"/>
      <c r="E47" s="6">
        <v>486565462755</v>
      </c>
      <c r="F47" s="6"/>
      <c r="G47" s="6">
        <v>422497618120</v>
      </c>
      <c r="H47" s="6"/>
      <c r="I47" s="6">
        <f t="shared" si="0"/>
        <v>64067844635</v>
      </c>
      <c r="J47" s="6"/>
      <c r="K47" s="6">
        <v>12821313</v>
      </c>
      <c r="L47" s="6"/>
      <c r="M47" s="6">
        <v>486565462755</v>
      </c>
      <c r="N47" s="6"/>
      <c r="O47" s="6">
        <v>422497618120</v>
      </c>
      <c r="P47" s="6"/>
      <c r="Q47" s="6">
        <f t="shared" si="1"/>
        <v>64067844635</v>
      </c>
      <c r="R47" s="6"/>
      <c r="S47" s="6"/>
      <c r="T47" s="6"/>
      <c r="U47" s="6"/>
      <c r="V47" s="6"/>
      <c r="W47" s="6"/>
    </row>
    <row r="48" spans="1:23">
      <c r="A48" s="5" t="s">
        <v>46</v>
      </c>
      <c r="B48" s="6"/>
      <c r="C48" s="6">
        <v>2218435</v>
      </c>
      <c r="D48" s="6"/>
      <c r="E48" s="6">
        <v>82274138262</v>
      </c>
      <c r="F48" s="6"/>
      <c r="G48" s="6">
        <v>73787173531</v>
      </c>
      <c r="H48" s="6"/>
      <c r="I48" s="6">
        <f t="shared" si="0"/>
        <v>8486964731</v>
      </c>
      <c r="J48" s="6"/>
      <c r="K48" s="6">
        <v>2218435</v>
      </c>
      <c r="L48" s="6"/>
      <c r="M48" s="6">
        <v>82274138262</v>
      </c>
      <c r="N48" s="6"/>
      <c r="O48" s="6">
        <v>73787173531</v>
      </c>
      <c r="P48" s="6"/>
      <c r="Q48" s="6">
        <f t="shared" si="1"/>
        <v>8486964731</v>
      </c>
      <c r="R48" s="6"/>
      <c r="S48" s="6"/>
      <c r="T48" s="6"/>
      <c r="U48" s="6"/>
      <c r="V48" s="6"/>
      <c r="W48" s="6"/>
    </row>
    <row r="49" spans="1:23">
      <c r="A49" s="5" t="s">
        <v>60</v>
      </c>
      <c r="B49" s="6"/>
      <c r="C49" s="6">
        <v>18187066</v>
      </c>
      <c r="D49" s="6"/>
      <c r="E49" s="6">
        <v>818128450096</v>
      </c>
      <c r="F49" s="6"/>
      <c r="G49" s="6">
        <v>889298776969</v>
      </c>
      <c r="H49" s="6"/>
      <c r="I49" s="6">
        <f t="shared" si="0"/>
        <v>-71170326873</v>
      </c>
      <c r="J49" s="6"/>
      <c r="K49" s="6">
        <v>18187066</v>
      </c>
      <c r="L49" s="6"/>
      <c r="M49" s="6">
        <v>818128450096</v>
      </c>
      <c r="N49" s="6"/>
      <c r="O49" s="6">
        <v>889298776969</v>
      </c>
      <c r="P49" s="6"/>
      <c r="Q49" s="6">
        <f t="shared" si="1"/>
        <v>-71170326873</v>
      </c>
      <c r="R49" s="6"/>
      <c r="S49" s="6"/>
      <c r="T49" s="6"/>
      <c r="U49" s="6"/>
      <c r="V49" s="6"/>
      <c r="W49" s="6"/>
    </row>
    <row r="50" spans="1:23">
      <c r="A50" s="5" t="s">
        <v>98</v>
      </c>
      <c r="B50" s="6"/>
      <c r="C50" s="6">
        <v>134000000</v>
      </c>
      <c r="D50" s="6"/>
      <c r="E50" s="6">
        <v>449896370400</v>
      </c>
      <c r="F50" s="6"/>
      <c r="G50" s="6">
        <v>451542070913</v>
      </c>
      <c r="H50" s="6"/>
      <c r="I50" s="6">
        <f t="shared" si="0"/>
        <v>-1645700513</v>
      </c>
      <c r="J50" s="6"/>
      <c r="K50" s="6">
        <v>134000000</v>
      </c>
      <c r="L50" s="6"/>
      <c r="M50" s="6">
        <v>449896370400</v>
      </c>
      <c r="N50" s="6"/>
      <c r="O50" s="6">
        <v>451542070913</v>
      </c>
      <c r="P50" s="6"/>
      <c r="Q50" s="6">
        <f t="shared" si="1"/>
        <v>-1645700513</v>
      </c>
      <c r="R50" s="6"/>
      <c r="S50" s="6"/>
      <c r="T50" s="6"/>
      <c r="U50" s="6"/>
      <c r="V50" s="6"/>
      <c r="W50" s="6"/>
    </row>
    <row r="51" spans="1:23">
      <c r="A51" s="5" t="s">
        <v>90</v>
      </c>
      <c r="B51" s="6"/>
      <c r="C51" s="6">
        <v>284616494</v>
      </c>
      <c r="D51" s="6"/>
      <c r="E51" s="6">
        <v>560811157480</v>
      </c>
      <c r="F51" s="6"/>
      <c r="G51" s="6">
        <v>550002362273</v>
      </c>
      <c r="H51" s="6"/>
      <c r="I51" s="6">
        <f t="shared" si="0"/>
        <v>10808795207</v>
      </c>
      <c r="J51" s="6"/>
      <c r="K51" s="6">
        <v>284616494</v>
      </c>
      <c r="L51" s="6"/>
      <c r="M51" s="6">
        <v>560811157480</v>
      </c>
      <c r="N51" s="6"/>
      <c r="O51" s="6">
        <v>550002362273</v>
      </c>
      <c r="P51" s="6"/>
      <c r="Q51" s="6">
        <f t="shared" si="1"/>
        <v>10808795207</v>
      </c>
      <c r="R51" s="6"/>
      <c r="S51" s="6"/>
      <c r="T51" s="6"/>
      <c r="U51" s="6"/>
      <c r="V51" s="6"/>
      <c r="W51" s="6"/>
    </row>
    <row r="52" spans="1:23">
      <c r="A52" s="5" t="s">
        <v>24</v>
      </c>
      <c r="B52" s="6"/>
      <c r="C52" s="6">
        <v>5582269</v>
      </c>
      <c r="D52" s="6"/>
      <c r="E52" s="6">
        <v>160338075052</v>
      </c>
      <c r="F52" s="6"/>
      <c r="G52" s="6">
        <v>150656829660</v>
      </c>
      <c r="H52" s="6"/>
      <c r="I52" s="6">
        <f t="shared" si="0"/>
        <v>9681245392</v>
      </c>
      <c r="J52" s="6"/>
      <c r="K52" s="6">
        <v>5582269</v>
      </c>
      <c r="L52" s="6"/>
      <c r="M52" s="6">
        <v>160338075052</v>
      </c>
      <c r="N52" s="6"/>
      <c r="O52" s="6">
        <v>150656829660</v>
      </c>
      <c r="P52" s="6"/>
      <c r="Q52" s="6">
        <f t="shared" si="1"/>
        <v>9681245392</v>
      </c>
      <c r="R52" s="6"/>
      <c r="S52" s="6"/>
      <c r="T52" s="6"/>
      <c r="U52" s="6"/>
      <c r="V52" s="6"/>
      <c r="W52" s="6"/>
    </row>
    <row r="53" spans="1:23">
      <c r="A53" s="5" t="s">
        <v>94</v>
      </c>
      <c r="B53" s="6"/>
      <c r="C53" s="6">
        <v>64046860</v>
      </c>
      <c r="D53" s="6"/>
      <c r="E53" s="6">
        <v>297322807165</v>
      </c>
      <c r="F53" s="6"/>
      <c r="G53" s="6">
        <v>289679304382</v>
      </c>
      <c r="H53" s="6"/>
      <c r="I53" s="6">
        <f t="shared" si="0"/>
        <v>7643502783</v>
      </c>
      <c r="J53" s="6"/>
      <c r="K53" s="6">
        <v>64046860</v>
      </c>
      <c r="L53" s="6"/>
      <c r="M53" s="6">
        <v>297322807165</v>
      </c>
      <c r="N53" s="6"/>
      <c r="O53" s="6">
        <v>289679304382</v>
      </c>
      <c r="P53" s="6"/>
      <c r="Q53" s="6">
        <f t="shared" si="1"/>
        <v>7643502783</v>
      </c>
      <c r="R53" s="6"/>
      <c r="S53" s="6"/>
      <c r="T53" s="6"/>
      <c r="U53" s="6"/>
      <c r="V53" s="6"/>
      <c r="W53" s="6"/>
    </row>
    <row r="54" spans="1:23">
      <c r="A54" s="5" t="s">
        <v>58</v>
      </c>
      <c r="B54" s="6"/>
      <c r="C54" s="6">
        <v>7514971</v>
      </c>
      <c r="D54" s="6"/>
      <c r="E54" s="6">
        <v>940049766462</v>
      </c>
      <c r="F54" s="6"/>
      <c r="G54" s="6">
        <v>1013713864390</v>
      </c>
      <c r="H54" s="6"/>
      <c r="I54" s="6">
        <f t="shared" si="0"/>
        <v>-73664097928</v>
      </c>
      <c r="J54" s="6"/>
      <c r="K54" s="6">
        <v>7514971</v>
      </c>
      <c r="L54" s="6"/>
      <c r="M54" s="6">
        <v>940049766462</v>
      </c>
      <c r="N54" s="6"/>
      <c r="O54" s="6">
        <v>1013713864390</v>
      </c>
      <c r="P54" s="6"/>
      <c r="Q54" s="6">
        <f t="shared" si="1"/>
        <v>-73664097928</v>
      </c>
      <c r="R54" s="6"/>
      <c r="S54" s="6"/>
      <c r="T54" s="6"/>
      <c r="U54" s="6"/>
      <c r="V54" s="6"/>
      <c r="W54" s="6"/>
    </row>
    <row r="55" spans="1:23">
      <c r="A55" s="5" t="s">
        <v>68</v>
      </c>
      <c r="B55" s="6"/>
      <c r="C55" s="6">
        <v>14341118</v>
      </c>
      <c r="D55" s="6"/>
      <c r="E55" s="6">
        <v>214850957377</v>
      </c>
      <c r="F55" s="6"/>
      <c r="G55" s="6">
        <v>198155458035</v>
      </c>
      <c r="H55" s="6"/>
      <c r="I55" s="6">
        <f t="shared" si="0"/>
        <v>16695499342</v>
      </c>
      <c r="J55" s="6"/>
      <c r="K55" s="6">
        <v>14341118</v>
      </c>
      <c r="L55" s="6"/>
      <c r="M55" s="6">
        <v>214850957377</v>
      </c>
      <c r="N55" s="6"/>
      <c r="O55" s="6">
        <v>198155458035</v>
      </c>
      <c r="P55" s="6"/>
      <c r="Q55" s="6">
        <f t="shared" si="1"/>
        <v>16695499342</v>
      </c>
      <c r="R55" s="6"/>
      <c r="S55" s="6"/>
      <c r="T55" s="6"/>
      <c r="U55" s="6"/>
      <c r="V55" s="6"/>
      <c r="W55" s="6"/>
    </row>
    <row r="56" spans="1:23">
      <c r="A56" s="5" t="s">
        <v>52</v>
      </c>
      <c r="B56" s="6"/>
      <c r="C56" s="6">
        <v>16163342</v>
      </c>
      <c r="D56" s="6"/>
      <c r="E56" s="6">
        <v>852017107330</v>
      </c>
      <c r="F56" s="6"/>
      <c r="G56" s="6">
        <v>848051088532</v>
      </c>
      <c r="H56" s="6"/>
      <c r="I56" s="6">
        <f t="shared" si="0"/>
        <v>3966018798</v>
      </c>
      <c r="J56" s="6"/>
      <c r="K56" s="6">
        <v>16163342</v>
      </c>
      <c r="L56" s="6"/>
      <c r="M56" s="6">
        <v>852017107330</v>
      </c>
      <c r="N56" s="6"/>
      <c r="O56" s="6">
        <v>848051088532</v>
      </c>
      <c r="P56" s="6"/>
      <c r="Q56" s="6">
        <f t="shared" si="1"/>
        <v>3966018798</v>
      </c>
      <c r="R56" s="6"/>
      <c r="S56" s="6"/>
      <c r="T56" s="6"/>
      <c r="U56" s="6"/>
      <c r="V56" s="6"/>
      <c r="W56" s="6"/>
    </row>
    <row r="57" spans="1:23">
      <c r="A57" s="5" t="s">
        <v>17</v>
      </c>
      <c r="B57" s="6"/>
      <c r="C57" s="6">
        <v>119639</v>
      </c>
      <c r="D57" s="6"/>
      <c r="E57" s="6">
        <v>141727601</v>
      </c>
      <c r="F57" s="6"/>
      <c r="G57" s="6">
        <v>145566829</v>
      </c>
      <c r="H57" s="6"/>
      <c r="I57" s="6">
        <f t="shared" si="0"/>
        <v>-3839228</v>
      </c>
      <c r="J57" s="6"/>
      <c r="K57" s="6">
        <v>119639</v>
      </c>
      <c r="L57" s="6"/>
      <c r="M57" s="6">
        <v>141727601</v>
      </c>
      <c r="N57" s="6"/>
      <c r="O57" s="6">
        <v>145566829</v>
      </c>
      <c r="P57" s="6"/>
      <c r="Q57" s="6">
        <f t="shared" si="1"/>
        <v>-3839228</v>
      </c>
      <c r="R57" s="6"/>
      <c r="S57" s="6"/>
      <c r="T57" s="6"/>
      <c r="U57" s="6"/>
      <c r="V57" s="6"/>
      <c r="W57" s="6"/>
    </row>
    <row r="58" spans="1:23">
      <c r="A58" s="5" t="s">
        <v>23</v>
      </c>
      <c r="B58" s="6"/>
      <c r="C58" s="6">
        <v>170000000</v>
      </c>
      <c r="D58" s="6"/>
      <c r="E58" s="6">
        <v>525899029000</v>
      </c>
      <c r="F58" s="6"/>
      <c r="G58" s="6">
        <v>492939454500</v>
      </c>
      <c r="H58" s="6"/>
      <c r="I58" s="6">
        <f t="shared" si="0"/>
        <v>32959574500</v>
      </c>
      <c r="J58" s="6"/>
      <c r="K58" s="6">
        <v>170000000</v>
      </c>
      <c r="L58" s="6"/>
      <c r="M58" s="6">
        <v>525899029000</v>
      </c>
      <c r="N58" s="6"/>
      <c r="O58" s="6">
        <v>492939454500</v>
      </c>
      <c r="P58" s="6"/>
      <c r="Q58" s="6">
        <f t="shared" si="1"/>
        <v>32959574500</v>
      </c>
      <c r="R58" s="6"/>
      <c r="S58" s="6"/>
      <c r="T58" s="6"/>
      <c r="U58" s="6"/>
      <c r="V58" s="6"/>
      <c r="W58" s="6"/>
    </row>
    <row r="59" spans="1:23">
      <c r="A59" s="5" t="s">
        <v>16</v>
      </c>
      <c r="B59" s="6"/>
      <c r="C59" s="6">
        <v>349356315</v>
      </c>
      <c r="D59" s="6"/>
      <c r="E59" s="6">
        <v>887331501893</v>
      </c>
      <c r="F59" s="6"/>
      <c r="G59" s="6">
        <v>878265164017</v>
      </c>
      <c r="H59" s="6"/>
      <c r="I59" s="6">
        <f t="shared" si="0"/>
        <v>9066337876</v>
      </c>
      <c r="J59" s="6"/>
      <c r="K59" s="6">
        <v>349356315</v>
      </c>
      <c r="L59" s="6"/>
      <c r="M59" s="6">
        <v>887331501893</v>
      </c>
      <c r="N59" s="6"/>
      <c r="O59" s="6">
        <v>878265164017</v>
      </c>
      <c r="P59" s="6"/>
      <c r="Q59" s="6">
        <f t="shared" si="1"/>
        <v>9066337876</v>
      </c>
      <c r="R59" s="6"/>
      <c r="S59" s="6"/>
      <c r="T59" s="6"/>
      <c r="U59" s="6"/>
      <c r="V59" s="6"/>
      <c r="W59" s="6"/>
    </row>
    <row r="60" spans="1:23">
      <c r="A60" s="5" t="s">
        <v>15</v>
      </c>
      <c r="B60" s="6"/>
      <c r="C60" s="6">
        <v>1038</v>
      </c>
      <c r="D60" s="6"/>
      <c r="E60" s="6">
        <v>1216052032500</v>
      </c>
      <c r="F60" s="6"/>
      <c r="G60" s="6">
        <v>1156445578219</v>
      </c>
      <c r="H60" s="6"/>
      <c r="I60" s="6">
        <f t="shared" si="0"/>
        <v>59606454281</v>
      </c>
      <c r="J60" s="6"/>
      <c r="K60" s="6">
        <v>1038</v>
      </c>
      <c r="L60" s="6"/>
      <c r="M60" s="6">
        <v>1216052032500</v>
      </c>
      <c r="N60" s="6"/>
      <c r="O60" s="6">
        <v>1156445578219</v>
      </c>
      <c r="P60" s="6"/>
      <c r="Q60" s="6">
        <f t="shared" si="1"/>
        <v>59606454281</v>
      </c>
      <c r="R60" s="6"/>
      <c r="S60" s="6"/>
      <c r="T60" s="6"/>
      <c r="U60" s="6"/>
      <c r="V60" s="6"/>
      <c r="W60" s="6"/>
    </row>
    <row r="61" spans="1:23">
      <c r="A61" s="5" t="s">
        <v>28</v>
      </c>
      <c r="B61" s="6"/>
      <c r="C61" s="6">
        <v>79103012</v>
      </c>
      <c r="D61" s="6"/>
      <c r="E61" s="6">
        <v>196205133389</v>
      </c>
      <c r="F61" s="6"/>
      <c r="G61" s="6">
        <v>151839066070</v>
      </c>
      <c r="H61" s="6"/>
      <c r="I61" s="6">
        <f t="shared" si="0"/>
        <v>44366067319</v>
      </c>
      <c r="J61" s="6"/>
      <c r="K61" s="6">
        <v>79103012</v>
      </c>
      <c r="L61" s="6"/>
      <c r="M61" s="6">
        <v>196205133389</v>
      </c>
      <c r="N61" s="6"/>
      <c r="O61" s="6">
        <v>151839066070</v>
      </c>
      <c r="P61" s="6"/>
      <c r="Q61" s="6">
        <f t="shared" si="1"/>
        <v>44366067319</v>
      </c>
      <c r="R61" s="6"/>
      <c r="S61" s="6"/>
      <c r="T61" s="6"/>
      <c r="U61" s="6"/>
      <c r="V61" s="6"/>
      <c r="W61" s="6"/>
    </row>
    <row r="62" spans="1:23">
      <c r="A62" s="5" t="s">
        <v>73</v>
      </c>
      <c r="B62" s="6"/>
      <c r="C62" s="6">
        <v>116623566</v>
      </c>
      <c r="D62" s="6"/>
      <c r="E62" s="6">
        <v>407408118015</v>
      </c>
      <c r="F62" s="6"/>
      <c r="G62" s="6">
        <v>391313493529</v>
      </c>
      <c r="H62" s="6"/>
      <c r="I62" s="6">
        <f t="shared" si="0"/>
        <v>16094624486</v>
      </c>
      <c r="J62" s="6"/>
      <c r="K62" s="6">
        <v>116623566</v>
      </c>
      <c r="L62" s="6"/>
      <c r="M62" s="6">
        <v>407408118015</v>
      </c>
      <c r="N62" s="6"/>
      <c r="O62" s="6">
        <v>391313493529</v>
      </c>
      <c r="P62" s="6"/>
      <c r="Q62" s="6">
        <f t="shared" si="1"/>
        <v>16094624486</v>
      </c>
      <c r="R62" s="6"/>
      <c r="S62" s="6"/>
      <c r="T62" s="6"/>
      <c r="U62" s="6"/>
      <c r="V62" s="6"/>
      <c r="W62" s="6"/>
    </row>
    <row r="63" spans="1:23">
      <c r="A63" s="5" t="s">
        <v>40</v>
      </c>
      <c r="B63" s="6"/>
      <c r="C63" s="6">
        <v>20000000</v>
      </c>
      <c r="D63" s="6"/>
      <c r="E63" s="6">
        <v>136718270000</v>
      </c>
      <c r="F63" s="6"/>
      <c r="G63" s="6">
        <v>145852683376</v>
      </c>
      <c r="H63" s="6"/>
      <c r="I63" s="6">
        <f t="shared" si="0"/>
        <v>-9134413376</v>
      </c>
      <c r="J63" s="6"/>
      <c r="K63" s="6">
        <v>20000000</v>
      </c>
      <c r="L63" s="6"/>
      <c r="M63" s="6">
        <v>136718270000</v>
      </c>
      <c r="N63" s="6"/>
      <c r="O63" s="6">
        <v>145852683376</v>
      </c>
      <c r="P63" s="6"/>
      <c r="Q63" s="6">
        <f t="shared" si="1"/>
        <v>-9134413376</v>
      </c>
      <c r="R63" s="6"/>
      <c r="S63" s="6"/>
      <c r="T63" s="6"/>
      <c r="U63" s="6"/>
      <c r="V63" s="6"/>
      <c r="W63" s="6"/>
    </row>
    <row r="64" spans="1:23">
      <c r="A64" s="5" t="s">
        <v>96</v>
      </c>
      <c r="B64" s="6"/>
      <c r="C64" s="6">
        <v>31464377</v>
      </c>
      <c r="D64" s="6"/>
      <c r="E64" s="6">
        <v>286263389643</v>
      </c>
      <c r="F64" s="6"/>
      <c r="G64" s="6">
        <v>232389328199</v>
      </c>
      <c r="H64" s="6"/>
      <c r="I64" s="6">
        <f t="shared" si="0"/>
        <v>53874061444</v>
      </c>
      <c r="J64" s="6"/>
      <c r="K64" s="6">
        <v>31464377</v>
      </c>
      <c r="L64" s="6"/>
      <c r="M64" s="6">
        <v>286263389643</v>
      </c>
      <c r="N64" s="6"/>
      <c r="O64" s="6">
        <v>232389328199</v>
      </c>
      <c r="P64" s="6"/>
      <c r="Q64" s="6">
        <f t="shared" si="1"/>
        <v>53874061444</v>
      </c>
      <c r="R64" s="6"/>
      <c r="S64" s="6"/>
      <c r="T64" s="6"/>
      <c r="U64" s="6"/>
      <c r="V64" s="6"/>
      <c r="W64" s="6"/>
    </row>
    <row r="65" spans="1:23">
      <c r="A65" s="5" t="s">
        <v>62</v>
      </c>
      <c r="B65" s="6"/>
      <c r="C65" s="6">
        <v>336881032</v>
      </c>
      <c r="D65" s="6"/>
      <c r="E65" s="6">
        <v>657443226772</v>
      </c>
      <c r="F65" s="6"/>
      <c r="G65" s="6">
        <v>559578781655</v>
      </c>
      <c r="H65" s="6"/>
      <c r="I65" s="6">
        <f t="shared" si="0"/>
        <v>97864445117</v>
      </c>
      <c r="J65" s="6"/>
      <c r="K65" s="6">
        <v>336881032</v>
      </c>
      <c r="L65" s="6"/>
      <c r="M65" s="6">
        <v>657443226772</v>
      </c>
      <c r="N65" s="6"/>
      <c r="O65" s="6">
        <v>559578781655</v>
      </c>
      <c r="P65" s="6"/>
      <c r="Q65" s="6">
        <f t="shared" si="1"/>
        <v>97864445117</v>
      </c>
      <c r="R65" s="6"/>
      <c r="S65" s="6"/>
      <c r="T65" s="6"/>
      <c r="U65" s="6"/>
      <c r="V65" s="6"/>
      <c r="W65" s="6"/>
    </row>
    <row r="66" spans="1:23">
      <c r="A66" s="5" t="s">
        <v>77</v>
      </c>
      <c r="B66" s="6"/>
      <c r="C66" s="6">
        <v>573863800</v>
      </c>
      <c r="D66" s="6"/>
      <c r="E66" s="6">
        <v>580746148553</v>
      </c>
      <c r="F66" s="6"/>
      <c r="G66" s="6">
        <v>503136291763</v>
      </c>
      <c r="H66" s="6"/>
      <c r="I66" s="6">
        <f t="shared" si="0"/>
        <v>77609856790</v>
      </c>
      <c r="J66" s="6"/>
      <c r="K66" s="6">
        <v>573863800</v>
      </c>
      <c r="L66" s="6"/>
      <c r="M66" s="6">
        <v>580746148553</v>
      </c>
      <c r="N66" s="6"/>
      <c r="O66" s="6">
        <v>503136291763</v>
      </c>
      <c r="P66" s="6"/>
      <c r="Q66" s="6">
        <f t="shared" si="1"/>
        <v>77609856790</v>
      </c>
      <c r="R66" s="6"/>
      <c r="S66" s="6"/>
      <c r="T66" s="6"/>
      <c r="U66" s="6"/>
      <c r="V66" s="6"/>
      <c r="W66" s="6"/>
    </row>
    <row r="67" spans="1:23">
      <c r="A67" s="5" t="s">
        <v>82</v>
      </c>
      <c r="B67" s="6"/>
      <c r="C67" s="6">
        <v>16505091</v>
      </c>
      <c r="D67" s="6"/>
      <c r="E67" s="6">
        <v>786844026012</v>
      </c>
      <c r="F67" s="6"/>
      <c r="G67" s="6">
        <v>779327071156</v>
      </c>
      <c r="H67" s="6"/>
      <c r="I67" s="6">
        <f t="shared" si="0"/>
        <v>7516954856</v>
      </c>
      <c r="J67" s="6"/>
      <c r="K67" s="6">
        <v>16505091</v>
      </c>
      <c r="L67" s="6"/>
      <c r="M67" s="6">
        <v>786844026012</v>
      </c>
      <c r="N67" s="6"/>
      <c r="O67" s="6">
        <v>779327071156</v>
      </c>
      <c r="P67" s="6"/>
      <c r="Q67" s="6">
        <f t="shared" si="1"/>
        <v>7516954856</v>
      </c>
      <c r="R67" s="6"/>
      <c r="S67" s="6"/>
      <c r="T67" s="6"/>
      <c r="U67" s="6"/>
      <c r="V67" s="6"/>
      <c r="W67" s="6"/>
    </row>
    <row r="68" spans="1:23">
      <c r="A68" s="5" t="s">
        <v>42</v>
      </c>
      <c r="B68" s="6"/>
      <c r="C68" s="6">
        <v>15242667</v>
      </c>
      <c r="D68" s="6"/>
      <c r="E68" s="6">
        <v>537623078876</v>
      </c>
      <c r="F68" s="6"/>
      <c r="G68" s="6">
        <v>577290176304</v>
      </c>
      <c r="H68" s="6"/>
      <c r="I68" s="6">
        <f t="shared" si="0"/>
        <v>-39667097428</v>
      </c>
      <c r="J68" s="6"/>
      <c r="K68" s="6">
        <v>15242667</v>
      </c>
      <c r="L68" s="6"/>
      <c r="M68" s="6">
        <v>537623078876</v>
      </c>
      <c r="N68" s="6"/>
      <c r="O68" s="6">
        <v>577290176304</v>
      </c>
      <c r="P68" s="6"/>
      <c r="Q68" s="6">
        <f t="shared" si="1"/>
        <v>-39667097428</v>
      </c>
      <c r="R68" s="6"/>
      <c r="S68" s="6"/>
      <c r="T68" s="6"/>
      <c r="U68" s="6"/>
      <c r="V68" s="6"/>
      <c r="W68" s="6"/>
    </row>
    <row r="69" spans="1:23">
      <c r="A69" s="5" t="s">
        <v>25</v>
      </c>
      <c r="B69" s="6"/>
      <c r="C69" s="6">
        <v>7264633</v>
      </c>
      <c r="D69" s="6"/>
      <c r="E69" s="6">
        <v>2160119407595</v>
      </c>
      <c r="F69" s="6"/>
      <c r="G69" s="6">
        <v>2057379262746</v>
      </c>
      <c r="H69" s="6"/>
      <c r="I69" s="6">
        <f t="shared" si="0"/>
        <v>102740144849</v>
      </c>
      <c r="J69" s="6"/>
      <c r="K69" s="6">
        <v>7264633</v>
      </c>
      <c r="L69" s="6"/>
      <c r="M69" s="6">
        <v>2160119407595</v>
      </c>
      <c r="N69" s="6"/>
      <c r="O69" s="6">
        <v>2057379262746</v>
      </c>
      <c r="P69" s="6"/>
      <c r="Q69" s="6">
        <f t="shared" si="1"/>
        <v>102740144849</v>
      </c>
      <c r="R69" s="6"/>
      <c r="S69" s="6"/>
      <c r="T69" s="6"/>
      <c r="U69" s="6"/>
      <c r="V69" s="6"/>
      <c r="W69" s="6"/>
    </row>
    <row r="70" spans="1:23">
      <c r="A70" s="5" t="s">
        <v>95</v>
      </c>
      <c r="B70" s="6"/>
      <c r="C70" s="6">
        <v>44411857</v>
      </c>
      <c r="D70" s="6"/>
      <c r="E70" s="6">
        <v>203836473865</v>
      </c>
      <c r="F70" s="6"/>
      <c r="G70" s="6">
        <v>173235207713</v>
      </c>
      <c r="H70" s="6"/>
      <c r="I70" s="6">
        <f t="shared" si="0"/>
        <v>30601266152</v>
      </c>
      <c r="J70" s="6"/>
      <c r="K70" s="6">
        <v>44411857</v>
      </c>
      <c r="L70" s="6"/>
      <c r="M70" s="6">
        <v>203836473865</v>
      </c>
      <c r="N70" s="6"/>
      <c r="O70" s="6">
        <v>173235207713</v>
      </c>
      <c r="P70" s="6"/>
      <c r="Q70" s="6">
        <f t="shared" si="1"/>
        <v>30601266152</v>
      </c>
      <c r="R70" s="6"/>
      <c r="S70" s="6"/>
      <c r="T70" s="6"/>
      <c r="U70" s="6"/>
      <c r="V70" s="6"/>
      <c r="W70" s="6"/>
    </row>
    <row r="71" spans="1:23">
      <c r="A71" s="5" t="s">
        <v>81</v>
      </c>
      <c r="B71" s="6"/>
      <c r="C71" s="6">
        <v>189268219</v>
      </c>
      <c r="D71" s="6"/>
      <c r="E71" s="6">
        <v>430960753688</v>
      </c>
      <c r="F71" s="6"/>
      <c r="G71" s="6">
        <v>439123598608</v>
      </c>
      <c r="H71" s="6"/>
      <c r="I71" s="6">
        <f t="shared" si="0"/>
        <v>-8162844920</v>
      </c>
      <c r="J71" s="6"/>
      <c r="K71" s="6">
        <v>189268219</v>
      </c>
      <c r="L71" s="6"/>
      <c r="M71" s="6">
        <v>430960753688</v>
      </c>
      <c r="N71" s="6"/>
      <c r="O71" s="6">
        <v>439123598608</v>
      </c>
      <c r="P71" s="6"/>
      <c r="Q71" s="6">
        <f t="shared" si="1"/>
        <v>-8162844920</v>
      </c>
      <c r="R71" s="6"/>
      <c r="S71" s="6"/>
      <c r="T71" s="6"/>
      <c r="U71" s="6"/>
      <c r="V71" s="6"/>
      <c r="W71" s="6"/>
    </row>
    <row r="72" spans="1:23">
      <c r="A72" s="5" t="s">
        <v>80</v>
      </c>
      <c r="B72" s="6"/>
      <c r="C72" s="6">
        <v>97331298</v>
      </c>
      <c r="D72" s="6"/>
      <c r="E72" s="6">
        <v>1181017434609</v>
      </c>
      <c r="F72" s="6"/>
      <c r="G72" s="6">
        <v>1245200515118</v>
      </c>
      <c r="H72" s="6"/>
      <c r="I72" s="6">
        <f t="shared" si="0"/>
        <v>-64183080509</v>
      </c>
      <c r="J72" s="6"/>
      <c r="K72" s="6">
        <v>97331298</v>
      </c>
      <c r="L72" s="6"/>
      <c r="M72" s="6">
        <v>1181017434609</v>
      </c>
      <c r="N72" s="6"/>
      <c r="O72" s="6">
        <v>1245200515118</v>
      </c>
      <c r="P72" s="6"/>
      <c r="Q72" s="6">
        <f t="shared" si="1"/>
        <v>-64183080509</v>
      </c>
      <c r="R72" s="6"/>
      <c r="S72" s="6"/>
      <c r="T72" s="6"/>
      <c r="U72" s="6"/>
      <c r="V72" s="6"/>
      <c r="W72" s="6"/>
    </row>
    <row r="73" spans="1:23">
      <c r="A73" s="5" t="s">
        <v>48</v>
      </c>
      <c r="B73" s="6"/>
      <c r="C73" s="6">
        <v>58801775</v>
      </c>
      <c r="D73" s="6"/>
      <c r="E73" s="6">
        <v>303835662993</v>
      </c>
      <c r="F73" s="6"/>
      <c r="G73" s="6">
        <v>319731917279</v>
      </c>
      <c r="H73" s="6"/>
      <c r="I73" s="6">
        <f t="shared" ref="I73:I87" si="2">E73-G73</f>
        <v>-15896254286</v>
      </c>
      <c r="J73" s="6"/>
      <c r="K73" s="6">
        <v>58801775</v>
      </c>
      <c r="L73" s="6"/>
      <c r="M73" s="6">
        <v>303835662993</v>
      </c>
      <c r="N73" s="6"/>
      <c r="O73" s="6">
        <v>319731917279</v>
      </c>
      <c r="P73" s="6"/>
      <c r="Q73" s="6">
        <f t="shared" ref="Q73:Q87" si="3">M73-O73</f>
        <v>-15896254286</v>
      </c>
      <c r="R73" s="6"/>
      <c r="S73" s="6"/>
      <c r="T73" s="6"/>
      <c r="U73" s="6"/>
      <c r="V73" s="6"/>
      <c r="W73" s="6"/>
    </row>
    <row r="74" spans="1:23">
      <c r="A74" s="5" t="s">
        <v>86</v>
      </c>
      <c r="B74" s="6"/>
      <c r="C74" s="6">
        <v>37166504</v>
      </c>
      <c r="D74" s="6"/>
      <c r="E74" s="6">
        <v>648626798737</v>
      </c>
      <c r="F74" s="6"/>
      <c r="G74" s="6">
        <v>597775978213</v>
      </c>
      <c r="H74" s="6"/>
      <c r="I74" s="6">
        <f t="shared" si="2"/>
        <v>50850820524</v>
      </c>
      <c r="J74" s="6"/>
      <c r="K74" s="6">
        <v>37166504</v>
      </c>
      <c r="L74" s="6"/>
      <c r="M74" s="6">
        <v>648626798737</v>
      </c>
      <c r="N74" s="6"/>
      <c r="O74" s="6">
        <v>597775978213</v>
      </c>
      <c r="P74" s="6"/>
      <c r="Q74" s="6">
        <f t="shared" si="3"/>
        <v>50850820524</v>
      </c>
      <c r="R74" s="6"/>
      <c r="S74" s="6"/>
      <c r="T74" s="6"/>
      <c r="U74" s="6"/>
      <c r="V74" s="6"/>
      <c r="W74" s="6"/>
    </row>
    <row r="75" spans="1:23">
      <c r="A75" s="5" t="s">
        <v>83</v>
      </c>
      <c r="B75" s="6"/>
      <c r="C75" s="6">
        <v>201131712</v>
      </c>
      <c r="D75" s="6"/>
      <c r="E75" s="6">
        <v>430834555783</v>
      </c>
      <c r="F75" s="6"/>
      <c r="G75" s="6">
        <v>406067940496</v>
      </c>
      <c r="H75" s="6"/>
      <c r="I75" s="6">
        <f t="shared" si="2"/>
        <v>24766615287</v>
      </c>
      <c r="J75" s="6"/>
      <c r="K75" s="6">
        <v>201131712</v>
      </c>
      <c r="L75" s="6"/>
      <c r="M75" s="6">
        <v>430834555783</v>
      </c>
      <c r="N75" s="6"/>
      <c r="O75" s="6">
        <v>406067940496</v>
      </c>
      <c r="P75" s="6"/>
      <c r="Q75" s="6">
        <f t="shared" si="3"/>
        <v>24766615287</v>
      </c>
      <c r="R75" s="6"/>
      <c r="S75" s="6"/>
      <c r="T75" s="6"/>
      <c r="U75" s="6"/>
      <c r="V75" s="6"/>
      <c r="W75" s="6"/>
    </row>
    <row r="76" spans="1:23">
      <c r="A76" s="5" t="s">
        <v>93</v>
      </c>
      <c r="B76" s="6"/>
      <c r="C76" s="6">
        <v>11510556</v>
      </c>
      <c r="D76" s="6"/>
      <c r="E76" s="6">
        <v>80969204779</v>
      </c>
      <c r="F76" s="6"/>
      <c r="G76" s="6">
        <v>84213621891</v>
      </c>
      <c r="H76" s="6"/>
      <c r="I76" s="6">
        <f t="shared" si="2"/>
        <v>-3244417112</v>
      </c>
      <c r="J76" s="6"/>
      <c r="K76" s="6">
        <v>11510556</v>
      </c>
      <c r="L76" s="6"/>
      <c r="M76" s="6">
        <v>80969204779</v>
      </c>
      <c r="N76" s="6"/>
      <c r="O76" s="6">
        <v>84213621891</v>
      </c>
      <c r="P76" s="6"/>
      <c r="Q76" s="6">
        <f t="shared" si="3"/>
        <v>-3244417112</v>
      </c>
      <c r="R76" s="6"/>
      <c r="S76" s="6"/>
      <c r="T76" s="6"/>
      <c r="U76" s="6"/>
      <c r="V76" s="6"/>
      <c r="W76" s="6"/>
    </row>
    <row r="77" spans="1:23">
      <c r="A77" s="5" t="s">
        <v>74</v>
      </c>
      <c r="B77" s="6"/>
      <c r="C77" s="6">
        <v>40315716</v>
      </c>
      <c r="D77" s="6"/>
      <c r="E77" s="6">
        <v>568389166713</v>
      </c>
      <c r="F77" s="6"/>
      <c r="G77" s="6">
        <v>606748179595</v>
      </c>
      <c r="H77" s="6"/>
      <c r="I77" s="6">
        <f t="shared" si="2"/>
        <v>-38359012882</v>
      </c>
      <c r="J77" s="6"/>
      <c r="K77" s="6">
        <v>40315716</v>
      </c>
      <c r="L77" s="6"/>
      <c r="M77" s="6">
        <v>568389166713</v>
      </c>
      <c r="N77" s="6"/>
      <c r="O77" s="6">
        <v>606748179595</v>
      </c>
      <c r="P77" s="6"/>
      <c r="Q77" s="6">
        <f t="shared" si="3"/>
        <v>-38359012882</v>
      </c>
      <c r="R77" s="6"/>
      <c r="S77" s="6"/>
      <c r="T77" s="6"/>
      <c r="U77" s="6"/>
      <c r="V77" s="6"/>
      <c r="W77" s="6"/>
    </row>
    <row r="78" spans="1:23">
      <c r="A78" s="5" t="s">
        <v>27</v>
      </c>
      <c r="B78" s="6"/>
      <c r="C78" s="6">
        <v>14841249</v>
      </c>
      <c r="D78" s="6"/>
      <c r="E78" s="6">
        <v>528912847416</v>
      </c>
      <c r="F78" s="6"/>
      <c r="G78" s="6">
        <v>531401027335</v>
      </c>
      <c r="H78" s="6"/>
      <c r="I78" s="6">
        <f t="shared" si="2"/>
        <v>-2488179919</v>
      </c>
      <c r="J78" s="6"/>
      <c r="K78" s="6">
        <v>14841249</v>
      </c>
      <c r="L78" s="6"/>
      <c r="M78" s="6">
        <v>528912847416</v>
      </c>
      <c r="N78" s="6"/>
      <c r="O78" s="6">
        <v>531401027335</v>
      </c>
      <c r="P78" s="6"/>
      <c r="Q78" s="6">
        <f t="shared" si="3"/>
        <v>-2488179919</v>
      </c>
      <c r="R78" s="6"/>
      <c r="S78" s="6"/>
      <c r="T78" s="6"/>
      <c r="U78" s="6"/>
      <c r="V78" s="6"/>
      <c r="W78" s="6"/>
    </row>
    <row r="79" spans="1:23">
      <c r="A79" s="5" t="s">
        <v>66</v>
      </c>
      <c r="B79" s="6"/>
      <c r="C79" s="6">
        <v>84855799</v>
      </c>
      <c r="D79" s="6"/>
      <c r="E79" s="6">
        <v>36538321544</v>
      </c>
      <c r="F79" s="6"/>
      <c r="G79" s="6">
        <v>36608293636</v>
      </c>
      <c r="H79" s="6"/>
      <c r="I79" s="6">
        <f t="shared" si="2"/>
        <v>-69972092</v>
      </c>
      <c r="J79" s="6"/>
      <c r="K79" s="6">
        <v>84855799</v>
      </c>
      <c r="L79" s="6"/>
      <c r="M79" s="6">
        <v>36538321544</v>
      </c>
      <c r="N79" s="6"/>
      <c r="O79" s="6">
        <v>36608293636</v>
      </c>
      <c r="P79" s="6"/>
      <c r="Q79" s="6">
        <f t="shared" si="3"/>
        <v>-69972092</v>
      </c>
      <c r="R79" s="6"/>
      <c r="S79" s="6"/>
      <c r="T79" s="6"/>
      <c r="U79" s="6"/>
      <c r="V79" s="6"/>
      <c r="W79" s="6"/>
    </row>
    <row r="80" spans="1:23">
      <c r="A80" s="5" t="s">
        <v>61</v>
      </c>
      <c r="B80" s="6"/>
      <c r="C80" s="6">
        <v>9167325</v>
      </c>
      <c r="D80" s="6"/>
      <c r="E80" s="6">
        <v>1163569596535</v>
      </c>
      <c r="F80" s="6"/>
      <c r="G80" s="6">
        <v>1180651701169</v>
      </c>
      <c r="H80" s="6"/>
      <c r="I80" s="6">
        <f t="shared" si="2"/>
        <v>-17082104634</v>
      </c>
      <c r="J80" s="6"/>
      <c r="K80" s="6">
        <v>9167325</v>
      </c>
      <c r="L80" s="6"/>
      <c r="M80" s="6">
        <v>1163569596535</v>
      </c>
      <c r="N80" s="6"/>
      <c r="O80" s="6">
        <v>1180651701169</v>
      </c>
      <c r="P80" s="6"/>
      <c r="Q80" s="6">
        <f t="shared" si="3"/>
        <v>-17082104634</v>
      </c>
      <c r="R80" s="6"/>
      <c r="S80" s="6"/>
      <c r="T80" s="6"/>
      <c r="U80" s="6"/>
      <c r="V80" s="6"/>
      <c r="W80" s="6"/>
    </row>
    <row r="81" spans="1:23">
      <c r="A81" s="5" t="s">
        <v>36</v>
      </c>
      <c r="B81" s="6"/>
      <c r="C81" s="6">
        <v>5709229</v>
      </c>
      <c r="D81" s="6"/>
      <c r="E81" s="6">
        <v>679446165704</v>
      </c>
      <c r="F81" s="6"/>
      <c r="G81" s="6">
        <v>677909697999</v>
      </c>
      <c r="H81" s="6"/>
      <c r="I81" s="6">
        <f t="shared" si="2"/>
        <v>1536467705</v>
      </c>
      <c r="J81" s="6"/>
      <c r="K81" s="6">
        <v>5709229</v>
      </c>
      <c r="L81" s="6"/>
      <c r="M81" s="6">
        <v>679446165704</v>
      </c>
      <c r="N81" s="6"/>
      <c r="O81" s="6">
        <v>677909697999</v>
      </c>
      <c r="P81" s="6"/>
      <c r="Q81" s="6">
        <f t="shared" si="3"/>
        <v>1536467705</v>
      </c>
      <c r="R81" s="6"/>
      <c r="S81" s="6"/>
      <c r="T81" s="6"/>
      <c r="U81" s="6"/>
      <c r="V81" s="6"/>
      <c r="W81" s="6"/>
    </row>
    <row r="82" spans="1:23">
      <c r="A82" s="5" t="s">
        <v>44</v>
      </c>
      <c r="B82" s="6"/>
      <c r="C82" s="6">
        <v>45305250</v>
      </c>
      <c r="D82" s="6"/>
      <c r="E82" s="6">
        <v>215758098180</v>
      </c>
      <c r="F82" s="6"/>
      <c r="G82" s="6">
        <v>221545724156</v>
      </c>
      <c r="H82" s="6"/>
      <c r="I82" s="6">
        <f t="shared" si="2"/>
        <v>-5787625976</v>
      </c>
      <c r="J82" s="6"/>
      <c r="K82" s="6">
        <v>45305250</v>
      </c>
      <c r="L82" s="6"/>
      <c r="M82" s="6">
        <v>215758098180</v>
      </c>
      <c r="N82" s="6"/>
      <c r="O82" s="6">
        <v>221545724156</v>
      </c>
      <c r="P82" s="6"/>
      <c r="Q82" s="6">
        <f t="shared" si="3"/>
        <v>-5787625976</v>
      </c>
      <c r="R82" s="6"/>
      <c r="S82" s="6"/>
      <c r="T82" s="6"/>
      <c r="U82" s="6"/>
      <c r="V82" s="6"/>
      <c r="W82" s="6"/>
    </row>
    <row r="83" spans="1:23">
      <c r="A83" s="5" t="s">
        <v>70</v>
      </c>
      <c r="B83" s="6"/>
      <c r="C83" s="6">
        <v>30647955</v>
      </c>
      <c r="D83" s="6"/>
      <c r="E83" s="6">
        <v>747717192724</v>
      </c>
      <c r="F83" s="6"/>
      <c r="G83" s="6">
        <v>697966888388</v>
      </c>
      <c r="H83" s="6"/>
      <c r="I83" s="6">
        <f t="shared" si="2"/>
        <v>49750304336</v>
      </c>
      <c r="J83" s="6"/>
      <c r="K83" s="6">
        <v>30647955</v>
      </c>
      <c r="L83" s="6"/>
      <c r="M83" s="6">
        <v>747717192724</v>
      </c>
      <c r="N83" s="6"/>
      <c r="O83" s="6">
        <v>697966888388</v>
      </c>
      <c r="P83" s="6"/>
      <c r="Q83" s="6">
        <f t="shared" si="3"/>
        <v>49750304336</v>
      </c>
      <c r="R83" s="6"/>
      <c r="S83" s="6"/>
      <c r="T83" s="6"/>
      <c r="U83" s="6"/>
      <c r="V83" s="6"/>
      <c r="W83" s="6"/>
    </row>
    <row r="84" spans="1:23">
      <c r="A84" s="5" t="s">
        <v>21</v>
      </c>
      <c r="B84" s="6"/>
      <c r="C84" s="6">
        <v>509173020</v>
      </c>
      <c r="D84" s="6"/>
      <c r="E84" s="6">
        <v>2086882104716</v>
      </c>
      <c r="F84" s="6"/>
      <c r="G84" s="6">
        <v>2090878552834</v>
      </c>
      <c r="H84" s="6"/>
      <c r="I84" s="6">
        <f t="shared" si="2"/>
        <v>-3996448118</v>
      </c>
      <c r="J84" s="6"/>
      <c r="K84" s="6">
        <v>509173020</v>
      </c>
      <c r="L84" s="6"/>
      <c r="M84" s="6">
        <v>2086882104716</v>
      </c>
      <c r="N84" s="6"/>
      <c r="O84" s="6">
        <v>2090878552834</v>
      </c>
      <c r="P84" s="6"/>
      <c r="Q84" s="6">
        <f t="shared" si="3"/>
        <v>-3996448118</v>
      </c>
      <c r="R84" s="6"/>
      <c r="S84" s="6"/>
      <c r="T84" s="6"/>
      <c r="U84" s="6"/>
      <c r="V84" s="6"/>
      <c r="W84" s="6"/>
    </row>
    <row r="85" spans="1:23">
      <c r="A85" s="5" t="s">
        <v>56</v>
      </c>
      <c r="B85" s="6"/>
      <c r="C85" s="6">
        <v>9029253</v>
      </c>
      <c r="D85" s="6"/>
      <c r="E85" s="6">
        <v>404739308583</v>
      </c>
      <c r="F85" s="6"/>
      <c r="G85" s="6">
        <v>401206143825</v>
      </c>
      <c r="H85" s="6"/>
      <c r="I85" s="6">
        <f t="shared" si="2"/>
        <v>3533164758</v>
      </c>
      <c r="J85" s="6"/>
      <c r="K85" s="6">
        <v>9029253</v>
      </c>
      <c r="L85" s="6"/>
      <c r="M85" s="6">
        <v>404739308583</v>
      </c>
      <c r="N85" s="6"/>
      <c r="O85" s="6">
        <v>401206143825</v>
      </c>
      <c r="P85" s="6"/>
      <c r="Q85" s="6">
        <f t="shared" si="3"/>
        <v>3533164758</v>
      </c>
      <c r="R85" s="6"/>
      <c r="S85" s="6"/>
      <c r="T85" s="6"/>
      <c r="U85" s="6"/>
      <c r="V85" s="6"/>
      <c r="W85" s="6"/>
    </row>
    <row r="86" spans="1:23">
      <c r="A86" s="5" t="s">
        <v>47</v>
      </c>
      <c r="B86" s="6"/>
      <c r="C86" s="6">
        <v>46183742</v>
      </c>
      <c r="D86" s="6"/>
      <c r="E86" s="6">
        <v>1327898365141</v>
      </c>
      <c r="F86" s="6"/>
      <c r="G86" s="6">
        <v>1205568993783</v>
      </c>
      <c r="H86" s="6"/>
      <c r="I86" s="6">
        <f>E86-G86</f>
        <v>122329371358</v>
      </c>
      <c r="J86" s="6"/>
      <c r="K86" s="6">
        <v>46183742</v>
      </c>
      <c r="L86" s="6"/>
      <c r="M86" s="6">
        <v>1327898365141</v>
      </c>
      <c r="N86" s="6"/>
      <c r="O86" s="6">
        <v>1205568993783</v>
      </c>
      <c r="P86" s="6"/>
      <c r="Q86" s="6">
        <f t="shared" si="3"/>
        <v>122329371358</v>
      </c>
      <c r="R86" s="6"/>
      <c r="S86" s="6"/>
      <c r="T86" s="6"/>
      <c r="U86" s="6"/>
      <c r="V86" s="6"/>
      <c r="W86" s="6"/>
    </row>
    <row r="87" spans="1:23">
      <c r="A87" s="5" t="s">
        <v>65</v>
      </c>
      <c r="B87" s="6"/>
      <c r="C87" s="6">
        <v>30000000</v>
      </c>
      <c r="D87" s="6"/>
      <c r="E87" s="6">
        <v>259546440000</v>
      </c>
      <c r="F87" s="6"/>
      <c r="G87" s="6">
        <v>254675610000</v>
      </c>
      <c r="H87" s="6"/>
      <c r="I87" s="6">
        <f t="shared" si="2"/>
        <v>4870830000</v>
      </c>
      <c r="J87" s="6"/>
      <c r="K87" s="6">
        <v>30000000</v>
      </c>
      <c r="L87" s="6"/>
      <c r="M87" s="6">
        <v>259546440000</v>
      </c>
      <c r="N87" s="6"/>
      <c r="O87" s="6">
        <v>254675610000</v>
      </c>
      <c r="P87" s="6"/>
      <c r="Q87" s="6">
        <f t="shared" si="3"/>
        <v>4870830000</v>
      </c>
      <c r="R87" s="6"/>
      <c r="S87" s="6"/>
      <c r="T87" s="6"/>
      <c r="U87" s="6"/>
      <c r="V87" s="6"/>
      <c r="W87" s="6"/>
    </row>
    <row r="88" spans="1:23" ht="24.75">
      <c r="A88" s="20" t="s">
        <v>100</v>
      </c>
      <c r="C88" s="8" t="s">
        <v>100</v>
      </c>
      <c r="E88" s="23">
        <f>SUM(E8:E87)</f>
        <v>46853180239670</v>
      </c>
      <c r="F88" s="24"/>
      <c r="G88" s="23">
        <f>SUM(G8:G87)</f>
        <v>45534583673584</v>
      </c>
      <c r="H88" s="24"/>
      <c r="I88" s="23">
        <f>SUM(I8:I87)</f>
        <v>1318596566086</v>
      </c>
      <c r="J88" s="24"/>
      <c r="K88" s="24" t="s">
        <v>100</v>
      </c>
      <c r="L88" s="24"/>
      <c r="M88" s="23">
        <f>SUM(M8:M87)</f>
        <v>46853180239670</v>
      </c>
      <c r="N88" s="24"/>
      <c r="O88" s="23">
        <f>SUM(O8:O87)</f>
        <v>45534583673584</v>
      </c>
      <c r="P88" s="24"/>
      <c r="Q88" s="23">
        <f>SUM(Q8:Q87)</f>
        <v>1318596566086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23"/>
  <sheetViews>
    <sheetView rightToLeft="1" topLeftCell="A3" workbookViewId="0">
      <selection activeCell="A17" sqref="A17:XFD17"/>
    </sheetView>
  </sheetViews>
  <sheetFormatPr defaultRowHeight="24"/>
  <cols>
    <col min="1" max="1" width="32.140625" style="8" bestFit="1" customWidth="1"/>
    <col min="2" max="2" width="1" style="8" customWidth="1"/>
    <col min="3" max="3" width="19" style="8" customWidth="1"/>
    <col min="4" max="4" width="1" style="8" customWidth="1"/>
    <col min="5" max="5" width="22" style="8" customWidth="1"/>
    <col min="6" max="6" width="1" style="8" customWidth="1"/>
    <col min="7" max="7" width="22" style="8" customWidth="1"/>
    <col min="8" max="8" width="1" style="8" customWidth="1"/>
    <col min="9" max="9" width="28" style="8" customWidth="1"/>
    <col min="10" max="10" width="1" style="8" customWidth="1"/>
    <col min="11" max="11" width="19" style="8" customWidth="1"/>
    <col min="12" max="12" width="1" style="8" customWidth="1"/>
    <col min="13" max="13" width="22" style="8" customWidth="1"/>
    <col min="14" max="14" width="1" style="8" customWidth="1"/>
    <col min="15" max="15" width="22" style="8" customWidth="1"/>
    <col min="16" max="16" width="1" style="8" customWidth="1"/>
    <col min="17" max="17" width="28" style="8" customWidth="1"/>
    <col min="18" max="18" width="1" style="8" customWidth="1"/>
    <col min="19" max="19" width="9.140625" style="8" customWidth="1"/>
    <col min="20" max="16384" width="9.140625" style="8"/>
  </cols>
  <sheetData>
    <row r="2" spans="1:23" ht="24.7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</row>
    <row r="3" spans="1:23" ht="24.75">
      <c r="A3" s="18" t="s">
        <v>116</v>
      </c>
      <c r="B3" s="18" t="s">
        <v>116</v>
      </c>
      <c r="C3" s="18" t="s">
        <v>116</v>
      </c>
      <c r="D3" s="18" t="s">
        <v>116</v>
      </c>
      <c r="E3" s="18" t="s">
        <v>116</v>
      </c>
      <c r="F3" s="18" t="s">
        <v>116</v>
      </c>
      <c r="G3" s="18" t="s">
        <v>116</v>
      </c>
      <c r="H3" s="18" t="s">
        <v>116</v>
      </c>
      <c r="I3" s="18" t="s">
        <v>116</v>
      </c>
      <c r="J3" s="18" t="s">
        <v>116</v>
      </c>
      <c r="K3" s="18" t="s">
        <v>116</v>
      </c>
      <c r="L3" s="18" t="s">
        <v>116</v>
      </c>
      <c r="M3" s="18" t="s">
        <v>116</v>
      </c>
      <c r="N3" s="18" t="s">
        <v>116</v>
      </c>
      <c r="O3" s="18" t="s">
        <v>116</v>
      </c>
      <c r="P3" s="18" t="s">
        <v>116</v>
      </c>
      <c r="Q3" s="18" t="s">
        <v>116</v>
      </c>
    </row>
    <row r="4" spans="1:23" ht="24.7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</row>
    <row r="6" spans="1:23" ht="24.75">
      <c r="A6" s="15" t="s">
        <v>3</v>
      </c>
      <c r="C6" s="15" t="s">
        <v>118</v>
      </c>
      <c r="D6" s="15" t="s">
        <v>118</v>
      </c>
      <c r="E6" s="15" t="s">
        <v>118</v>
      </c>
      <c r="F6" s="15" t="s">
        <v>118</v>
      </c>
      <c r="G6" s="15" t="s">
        <v>118</v>
      </c>
      <c r="H6" s="15" t="s">
        <v>118</v>
      </c>
      <c r="I6" s="15" t="s">
        <v>118</v>
      </c>
      <c r="K6" s="15" t="s">
        <v>119</v>
      </c>
      <c r="L6" s="15" t="s">
        <v>119</v>
      </c>
      <c r="M6" s="15" t="s">
        <v>119</v>
      </c>
      <c r="N6" s="15" t="s">
        <v>119</v>
      </c>
      <c r="O6" s="15" t="s">
        <v>119</v>
      </c>
      <c r="P6" s="15" t="s">
        <v>119</v>
      </c>
      <c r="Q6" s="15" t="s">
        <v>119</v>
      </c>
    </row>
    <row r="7" spans="1:23" ht="24.75">
      <c r="A7" s="15" t="s">
        <v>3</v>
      </c>
      <c r="C7" s="15" t="s">
        <v>7</v>
      </c>
      <c r="E7" s="15" t="s">
        <v>124</v>
      </c>
      <c r="G7" s="15" t="s">
        <v>125</v>
      </c>
      <c r="I7" s="15" t="s">
        <v>127</v>
      </c>
      <c r="K7" s="15" t="s">
        <v>7</v>
      </c>
      <c r="M7" s="15" t="s">
        <v>124</v>
      </c>
      <c r="O7" s="15" t="s">
        <v>125</v>
      </c>
      <c r="Q7" s="15" t="s">
        <v>127</v>
      </c>
    </row>
    <row r="8" spans="1:23">
      <c r="A8" s="5" t="s">
        <v>20</v>
      </c>
      <c r="B8" s="6"/>
      <c r="C8" s="6">
        <v>30000000</v>
      </c>
      <c r="D8" s="6"/>
      <c r="E8" s="6">
        <v>157334776544</v>
      </c>
      <c r="F8" s="6"/>
      <c r="G8" s="6">
        <v>146125350031</v>
      </c>
      <c r="H8" s="6"/>
      <c r="I8" s="6">
        <f>E8-G8</f>
        <v>11209426513</v>
      </c>
      <c r="J8" s="6"/>
      <c r="K8" s="6">
        <v>30000000</v>
      </c>
      <c r="L8" s="6"/>
      <c r="M8" s="6">
        <v>157334776544</v>
      </c>
      <c r="N8" s="6"/>
      <c r="O8" s="6">
        <v>146125350031</v>
      </c>
      <c r="P8" s="6"/>
      <c r="Q8" s="6">
        <f>M8-O8</f>
        <v>11209426513</v>
      </c>
      <c r="R8" s="6"/>
      <c r="S8" s="6"/>
      <c r="T8" s="6"/>
      <c r="U8" s="6"/>
      <c r="V8" s="6"/>
      <c r="W8" s="6"/>
    </row>
    <row r="9" spans="1:23">
      <c r="A9" s="5" t="s">
        <v>67</v>
      </c>
      <c r="B9" s="6"/>
      <c r="C9" s="6">
        <v>57102</v>
      </c>
      <c r="D9" s="6"/>
      <c r="E9" s="6">
        <v>851631970605</v>
      </c>
      <c r="F9" s="6"/>
      <c r="G9" s="6">
        <v>803205868289</v>
      </c>
      <c r="H9" s="6"/>
      <c r="I9" s="6">
        <f t="shared" ref="I9:I18" si="0">E9-G9</f>
        <v>48426102316</v>
      </c>
      <c r="J9" s="6"/>
      <c r="K9" s="6">
        <v>57102</v>
      </c>
      <c r="L9" s="6"/>
      <c r="M9" s="6">
        <v>851631970605</v>
      </c>
      <c r="N9" s="6"/>
      <c r="O9" s="6">
        <v>803205868289</v>
      </c>
      <c r="P9" s="6"/>
      <c r="Q9" s="6">
        <f t="shared" ref="Q9:Q18" si="1">M9-O9</f>
        <v>48426102316</v>
      </c>
      <c r="R9" s="6"/>
      <c r="S9" s="6"/>
      <c r="T9" s="6"/>
      <c r="U9" s="6"/>
      <c r="V9" s="6"/>
      <c r="W9" s="6"/>
    </row>
    <row r="10" spans="1:23">
      <c r="A10" s="5" t="s">
        <v>59</v>
      </c>
      <c r="B10" s="6"/>
      <c r="C10" s="6">
        <v>1</v>
      </c>
      <c r="D10" s="6"/>
      <c r="E10" s="6">
        <v>1</v>
      </c>
      <c r="F10" s="6"/>
      <c r="G10" s="6">
        <v>13953</v>
      </c>
      <c r="H10" s="6"/>
      <c r="I10" s="6">
        <f t="shared" si="0"/>
        <v>-13952</v>
      </c>
      <c r="J10" s="6"/>
      <c r="K10" s="6">
        <v>1</v>
      </c>
      <c r="L10" s="6"/>
      <c r="M10" s="6">
        <v>1</v>
      </c>
      <c r="N10" s="6"/>
      <c r="O10" s="6">
        <v>13953</v>
      </c>
      <c r="P10" s="6"/>
      <c r="Q10" s="6">
        <f t="shared" si="1"/>
        <v>-13952</v>
      </c>
      <c r="R10" s="6"/>
      <c r="S10" s="6"/>
      <c r="T10" s="6"/>
      <c r="U10" s="6"/>
      <c r="V10" s="6"/>
      <c r="W10" s="6"/>
    </row>
    <row r="11" spans="1:23">
      <c r="A11" s="5" t="s">
        <v>36</v>
      </c>
      <c r="B11" s="6"/>
      <c r="C11" s="6">
        <v>1023573</v>
      </c>
      <c r="D11" s="6"/>
      <c r="E11" s="6">
        <v>129749041328</v>
      </c>
      <c r="F11" s="6"/>
      <c r="G11" s="6">
        <v>121538313367</v>
      </c>
      <c r="H11" s="6"/>
      <c r="I11" s="6">
        <f t="shared" si="0"/>
        <v>8210727961</v>
      </c>
      <c r="J11" s="6"/>
      <c r="K11" s="6">
        <v>1023573</v>
      </c>
      <c r="L11" s="6"/>
      <c r="M11" s="6">
        <v>129749041328</v>
      </c>
      <c r="N11" s="6"/>
      <c r="O11" s="6">
        <v>121538313367</v>
      </c>
      <c r="P11" s="6"/>
      <c r="Q11" s="6">
        <f t="shared" si="1"/>
        <v>8210727961</v>
      </c>
      <c r="R11" s="6"/>
      <c r="S11" s="6"/>
      <c r="T11" s="6"/>
      <c r="U11" s="6"/>
      <c r="V11" s="6"/>
      <c r="W11" s="6"/>
    </row>
    <row r="12" spans="1:23">
      <c r="A12" s="5" t="s">
        <v>44</v>
      </c>
      <c r="B12" s="6"/>
      <c r="C12" s="6">
        <v>18467899</v>
      </c>
      <c r="D12" s="6"/>
      <c r="E12" s="6">
        <v>84744099865</v>
      </c>
      <c r="F12" s="6"/>
      <c r="G12" s="6">
        <v>90541454856</v>
      </c>
      <c r="H12" s="6"/>
      <c r="I12" s="6">
        <f t="shared" si="0"/>
        <v>-5797354991</v>
      </c>
      <c r="J12" s="6"/>
      <c r="K12" s="6">
        <v>18467899</v>
      </c>
      <c r="L12" s="6"/>
      <c r="M12" s="6">
        <v>84744099865</v>
      </c>
      <c r="N12" s="6"/>
      <c r="O12" s="6">
        <v>90541454856</v>
      </c>
      <c r="P12" s="6"/>
      <c r="Q12" s="6">
        <f t="shared" si="1"/>
        <v>-5797354991</v>
      </c>
      <c r="R12" s="6"/>
      <c r="S12" s="6"/>
      <c r="T12" s="6"/>
      <c r="U12" s="6"/>
      <c r="V12" s="6"/>
      <c r="W12" s="6"/>
    </row>
    <row r="13" spans="1:23">
      <c r="A13" s="5" t="s">
        <v>75</v>
      </c>
      <c r="B13" s="6"/>
      <c r="C13" s="6">
        <v>182500831</v>
      </c>
      <c r="D13" s="6"/>
      <c r="E13" s="6">
        <v>283761146291</v>
      </c>
      <c r="F13" s="6"/>
      <c r="G13" s="6">
        <v>252529611869</v>
      </c>
      <c r="H13" s="6"/>
      <c r="I13" s="6">
        <f t="shared" si="0"/>
        <v>31231534422</v>
      </c>
      <c r="J13" s="6"/>
      <c r="K13" s="6">
        <v>182500831</v>
      </c>
      <c r="L13" s="6"/>
      <c r="M13" s="6">
        <v>283761146291</v>
      </c>
      <c r="N13" s="6"/>
      <c r="O13" s="6">
        <v>252529611869</v>
      </c>
      <c r="P13" s="6"/>
      <c r="Q13" s="6">
        <f t="shared" si="1"/>
        <v>31231534422</v>
      </c>
      <c r="R13" s="6"/>
      <c r="S13" s="6"/>
      <c r="T13" s="6"/>
      <c r="U13" s="6"/>
      <c r="V13" s="6"/>
      <c r="W13" s="6"/>
    </row>
    <row r="14" spans="1:23">
      <c r="A14" s="5" t="s">
        <v>63</v>
      </c>
      <c r="B14" s="6"/>
      <c r="C14" s="6">
        <v>9143022</v>
      </c>
      <c r="D14" s="6"/>
      <c r="E14" s="6">
        <v>129189221448</v>
      </c>
      <c r="F14" s="6"/>
      <c r="G14" s="6">
        <v>121878407866</v>
      </c>
      <c r="H14" s="6"/>
      <c r="I14" s="6">
        <f t="shared" si="0"/>
        <v>7310813582</v>
      </c>
      <c r="J14" s="6"/>
      <c r="K14" s="6">
        <v>9143022</v>
      </c>
      <c r="L14" s="6"/>
      <c r="M14" s="6">
        <v>129189221448</v>
      </c>
      <c r="N14" s="6"/>
      <c r="O14" s="6">
        <v>121878407866</v>
      </c>
      <c r="P14" s="6"/>
      <c r="Q14" s="6">
        <f t="shared" si="1"/>
        <v>7310813582</v>
      </c>
      <c r="R14" s="6"/>
      <c r="S14" s="6"/>
      <c r="T14" s="6"/>
      <c r="U14" s="6"/>
      <c r="V14" s="6"/>
      <c r="W14" s="6"/>
    </row>
    <row r="15" spans="1:23">
      <c r="A15" s="5" t="s">
        <v>35</v>
      </c>
      <c r="B15" s="6"/>
      <c r="C15" s="6">
        <v>15901485</v>
      </c>
      <c r="D15" s="6"/>
      <c r="E15" s="6">
        <v>891876069183</v>
      </c>
      <c r="F15" s="6"/>
      <c r="G15" s="6">
        <v>806150429430</v>
      </c>
      <c r="H15" s="6"/>
      <c r="I15" s="6">
        <f t="shared" si="0"/>
        <v>85725639753</v>
      </c>
      <c r="J15" s="6"/>
      <c r="K15" s="6">
        <v>15901485</v>
      </c>
      <c r="L15" s="6"/>
      <c r="M15" s="6">
        <v>891876069183</v>
      </c>
      <c r="N15" s="6"/>
      <c r="O15" s="6">
        <v>806150429430</v>
      </c>
      <c r="P15" s="6"/>
      <c r="Q15" s="6">
        <f t="shared" si="1"/>
        <v>85725639753</v>
      </c>
      <c r="R15" s="6"/>
      <c r="S15" s="6"/>
      <c r="T15" s="6"/>
      <c r="U15" s="6"/>
      <c r="V15" s="6"/>
      <c r="W15" s="6"/>
    </row>
    <row r="16" spans="1:23">
      <c r="A16" s="5" t="s">
        <v>83</v>
      </c>
      <c r="B16" s="6"/>
      <c r="C16" s="6">
        <v>52376353</v>
      </c>
      <c r="D16" s="6"/>
      <c r="E16" s="6">
        <v>107706554690</v>
      </c>
      <c r="F16" s="6"/>
      <c r="G16" s="6">
        <v>105743433982</v>
      </c>
      <c r="H16" s="6"/>
      <c r="I16" s="6">
        <f t="shared" si="0"/>
        <v>1963120708</v>
      </c>
      <c r="J16" s="6"/>
      <c r="K16" s="6">
        <v>52376353</v>
      </c>
      <c r="L16" s="6"/>
      <c r="M16" s="6">
        <v>107706554690</v>
      </c>
      <c r="N16" s="6"/>
      <c r="O16" s="6">
        <v>105743433982</v>
      </c>
      <c r="P16" s="6"/>
      <c r="Q16" s="6">
        <f t="shared" si="1"/>
        <v>1963120708</v>
      </c>
      <c r="R16" s="6"/>
      <c r="S16" s="6"/>
      <c r="T16" s="6"/>
      <c r="U16" s="6"/>
      <c r="V16" s="6"/>
      <c r="W16" s="6"/>
    </row>
    <row r="17" spans="1:23">
      <c r="A17" s="5" t="s">
        <v>21</v>
      </c>
      <c r="B17" s="6"/>
      <c r="C17" s="6">
        <v>1</v>
      </c>
      <c r="D17" s="6"/>
      <c r="E17" s="6">
        <v>1</v>
      </c>
      <c r="F17" s="6"/>
      <c r="G17" s="6">
        <v>4105</v>
      </c>
      <c r="H17" s="6"/>
      <c r="I17" s="6">
        <f t="shared" si="0"/>
        <v>-4104</v>
      </c>
      <c r="J17" s="6"/>
      <c r="K17" s="6">
        <v>1</v>
      </c>
      <c r="L17" s="6"/>
      <c r="M17" s="6">
        <v>1</v>
      </c>
      <c r="N17" s="6"/>
      <c r="O17" s="6">
        <v>4105</v>
      </c>
      <c r="P17" s="6"/>
      <c r="Q17" s="6">
        <f t="shared" si="1"/>
        <v>-4104</v>
      </c>
      <c r="R17" s="6"/>
      <c r="S17" s="6"/>
      <c r="T17" s="6"/>
      <c r="U17" s="6"/>
      <c r="V17" s="6"/>
      <c r="W17" s="6"/>
    </row>
    <row r="18" spans="1:23">
      <c r="A18" s="5" t="s">
        <v>37</v>
      </c>
      <c r="B18" s="6"/>
      <c r="C18" s="6">
        <v>16395148</v>
      </c>
      <c r="D18" s="6"/>
      <c r="E18" s="6">
        <v>43922601492</v>
      </c>
      <c r="F18" s="6"/>
      <c r="G18" s="6">
        <v>43351607672</v>
      </c>
      <c r="H18" s="6"/>
      <c r="I18" s="6">
        <f t="shared" si="0"/>
        <v>570993820</v>
      </c>
      <c r="J18" s="6"/>
      <c r="K18" s="6">
        <v>16395148</v>
      </c>
      <c r="L18" s="6"/>
      <c r="M18" s="6">
        <v>43922601492</v>
      </c>
      <c r="N18" s="6"/>
      <c r="O18" s="6">
        <v>43351607672</v>
      </c>
      <c r="P18" s="6"/>
      <c r="Q18" s="6">
        <f t="shared" si="1"/>
        <v>570993820</v>
      </c>
      <c r="R18" s="6"/>
      <c r="S18" s="6"/>
      <c r="T18" s="6"/>
      <c r="U18" s="6"/>
      <c r="V18" s="6"/>
      <c r="W18" s="6"/>
    </row>
    <row r="19" spans="1:23" ht="24.75">
      <c r="A19" s="20" t="s">
        <v>100</v>
      </c>
      <c r="C19" s="8" t="s">
        <v>100</v>
      </c>
      <c r="E19" s="23">
        <f>SUM(E8:E18)</f>
        <v>2679915481448</v>
      </c>
      <c r="F19" s="24"/>
      <c r="G19" s="23">
        <f>SUM(G8:G18)</f>
        <v>2491064495420</v>
      </c>
      <c r="H19" s="24"/>
      <c r="I19" s="23">
        <f>SUM(I8:I18)</f>
        <v>188850986028</v>
      </c>
      <c r="J19" s="24"/>
      <c r="K19" s="24" t="s">
        <v>100</v>
      </c>
      <c r="L19" s="24"/>
      <c r="M19" s="23">
        <f>SUM(M8:M18)</f>
        <v>2679915481448</v>
      </c>
      <c r="N19" s="24"/>
      <c r="O19" s="23">
        <f>SUM(O8:O18)</f>
        <v>2491064495420</v>
      </c>
      <c r="P19" s="24"/>
      <c r="Q19" s="23">
        <f>SUM(Q8:Q18)</f>
        <v>188850986028</v>
      </c>
      <c r="R19" s="24"/>
      <c r="S19" s="24"/>
    </row>
    <row r="20" spans="1:23">
      <c r="Q20" s="21"/>
    </row>
    <row r="21" spans="1:23">
      <c r="Q21" s="21"/>
    </row>
    <row r="22" spans="1:23">
      <c r="Q22" s="21"/>
    </row>
    <row r="23" spans="1:23">
      <c r="Q23" s="2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91"/>
  <sheetViews>
    <sheetView rightToLeft="1" topLeftCell="B71" workbookViewId="0">
      <selection activeCell="K89" sqref="K89"/>
    </sheetView>
  </sheetViews>
  <sheetFormatPr defaultRowHeight="24"/>
  <cols>
    <col min="1" max="1" width="44.5703125" style="8" bestFit="1" customWidth="1"/>
    <col min="2" max="2" width="1" style="8" customWidth="1"/>
    <col min="3" max="3" width="22" style="8" customWidth="1"/>
    <col min="4" max="4" width="1" style="8" customWidth="1"/>
    <col min="5" max="5" width="23" style="8" customWidth="1"/>
    <col min="6" max="6" width="1" style="8" customWidth="1"/>
    <col min="7" max="7" width="22" style="8" customWidth="1"/>
    <col min="8" max="8" width="1" style="8" customWidth="1"/>
    <col min="9" max="9" width="23" style="8" customWidth="1"/>
    <col min="10" max="10" width="1" style="8" customWidth="1"/>
    <col min="11" max="11" width="23" style="8" customWidth="1"/>
    <col min="12" max="12" width="1" style="8" customWidth="1"/>
    <col min="13" max="13" width="22" style="8" customWidth="1"/>
    <col min="14" max="14" width="1" style="8" customWidth="1"/>
    <col min="15" max="15" width="23" style="8" customWidth="1"/>
    <col min="16" max="16" width="1" style="8" customWidth="1"/>
    <col min="17" max="17" width="22" style="8" customWidth="1"/>
    <col min="18" max="18" width="1" style="8" customWidth="1"/>
    <col min="19" max="19" width="23" style="8" customWidth="1"/>
    <col min="20" max="20" width="1" style="8" customWidth="1"/>
    <col min="21" max="21" width="23" style="8" customWidth="1"/>
    <col min="22" max="22" width="1" style="8" customWidth="1"/>
    <col min="23" max="23" width="9.140625" style="8" customWidth="1"/>
    <col min="24" max="16384" width="9.140625" style="8"/>
  </cols>
  <sheetData>
    <row r="2" spans="1:23" ht="24.7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  <c r="T2" s="18" t="s">
        <v>0</v>
      </c>
      <c r="U2" s="18" t="s">
        <v>0</v>
      </c>
    </row>
    <row r="3" spans="1:23" ht="24.75">
      <c r="A3" s="18" t="s">
        <v>116</v>
      </c>
      <c r="B3" s="18" t="s">
        <v>116</v>
      </c>
      <c r="C3" s="18" t="s">
        <v>116</v>
      </c>
      <c r="D3" s="18" t="s">
        <v>116</v>
      </c>
      <c r="E3" s="18" t="s">
        <v>116</v>
      </c>
      <c r="F3" s="18" t="s">
        <v>116</v>
      </c>
      <c r="G3" s="18" t="s">
        <v>116</v>
      </c>
      <c r="H3" s="18" t="s">
        <v>116</v>
      </c>
      <c r="I3" s="18" t="s">
        <v>116</v>
      </c>
      <c r="J3" s="18" t="s">
        <v>116</v>
      </c>
      <c r="K3" s="18" t="s">
        <v>116</v>
      </c>
      <c r="L3" s="18" t="s">
        <v>116</v>
      </c>
      <c r="M3" s="18" t="s">
        <v>116</v>
      </c>
      <c r="N3" s="18" t="s">
        <v>116</v>
      </c>
      <c r="O3" s="18" t="s">
        <v>116</v>
      </c>
      <c r="P3" s="18" t="s">
        <v>116</v>
      </c>
      <c r="Q3" s="18" t="s">
        <v>116</v>
      </c>
      <c r="R3" s="18" t="s">
        <v>116</v>
      </c>
      <c r="S3" s="18" t="s">
        <v>116</v>
      </c>
      <c r="T3" s="18" t="s">
        <v>116</v>
      </c>
      <c r="U3" s="18" t="s">
        <v>116</v>
      </c>
    </row>
    <row r="4" spans="1:23" ht="24.7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  <c r="T4" s="18" t="s">
        <v>2</v>
      </c>
      <c r="U4" s="18" t="s">
        <v>2</v>
      </c>
    </row>
    <row r="6" spans="1:23" ht="24.75">
      <c r="A6" s="15" t="s">
        <v>3</v>
      </c>
      <c r="C6" s="15" t="s">
        <v>118</v>
      </c>
      <c r="D6" s="15" t="s">
        <v>118</v>
      </c>
      <c r="E6" s="15" t="s">
        <v>118</v>
      </c>
      <c r="F6" s="15" t="s">
        <v>118</v>
      </c>
      <c r="G6" s="15" t="s">
        <v>118</v>
      </c>
      <c r="H6" s="15" t="s">
        <v>118</v>
      </c>
      <c r="I6" s="15" t="s">
        <v>118</v>
      </c>
      <c r="J6" s="15" t="s">
        <v>118</v>
      </c>
      <c r="K6" s="15" t="s">
        <v>118</v>
      </c>
      <c r="M6" s="15" t="s">
        <v>119</v>
      </c>
      <c r="N6" s="15" t="s">
        <v>119</v>
      </c>
      <c r="O6" s="15" t="s">
        <v>119</v>
      </c>
      <c r="P6" s="15" t="s">
        <v>119</v>
      </c>
      <c r="Q6" s="15" t="s">
        <v>119</v>
      </c>
      <c r="R6" s="15" t="s">
        <v>119</v>
      </c>
      <c r="S6" s="15" t="s">
        <v>119</v>
      </c>
      <c r="T6" s="15" t="s">
        <v>119</v>
      </c>
      <c r="U6" s="15" t="s">
        <v>119</v>
      </c>
    </row>
    <row r="7" spans="1:23" ht="24.75">
      <c r="A7" s="15" t="s">
        <v>3</v>
      </c>
      <c r="C7" s="15" t="s">
        <v>128</v>
      </c>
      <c r="E7" s="15" t="s">
        <v>129</v>
      </c>
      <c r="G7" s="15" t="s">
        <v>130</v>
      </c>
      <c r="I7" s="15" t="s">
        <v>104</v>
      </c>
      <c r="K7" s="15" t="s">
        <v>131</v>
      </c>
      <c r="M7" s="15" t="s">
        <v>128</v>
      </c>
      <c r="O7" s="15" t="s">
        <v>129</v>
      </c>
      <c r="Q7" s="15" t="s">
        <v>130</v>
      </c>
      <c r="S7" s="15" t="s">
        <v>104</v>
      </c>
      <c r="U7" s="15" t="s">
        <v>131</v>
      </c>
    </row>
    <row r="8" spans="1:23">
      <c r="A8" s="5" t="s">
        <v>20</v>
      </c>
      <c r="B8" s="6"/>
      <c r="C8" s="6">
        <v>0</v>
      </c>
      <c r="D8" s="6"/>
      <c r="E8" s="6">
        <v>85728488174</v>
      </c>
      <c r="F8" s="6"/>
      <c r="G8" s="6">
        <v>11209426513</v>
      </c>
      <c r="H8" s="6"/>
      <c r="I8" s="6">
        <f>C8+E8+G8</f>
        <v>96937914687</v>
      </c>
      <c r="J8" s="6"/>
      <c r="K8" s="7">
        <f>I8/$I$91</f>
        <v>6.4305994957630369E-2</v>
      </c>
      <c r="L8" s="6"/>
      <c r="M8" s="6">
        <v>0</v>
      </c>
      <c r="N8" s="6"/>
      <c r="O8" s="6">
        <v>85728488174</v>
      </c>
      <c r="P8" s="6"/>
      <c r="Q8" s="6">
        <v>11209426513</v>
      </c>
      <c r="R8" s="6"/>
      <c r="S8" s="6">
        <v>96937914687</v>
      </c>
      <c r="T8" s="6"/>
      <c r="U8" s="7">
        <f>S8/$S$91</f>
        <v>6.4305994957630369E-2</v>
      </c>
      <c r="V8" s="6"/>
      <c r="W8" s="6"/>
    </row>
    <row r="9" spans="1:23">
      <c r="A9" s="5" t="s">
        <v>67</v>
      </c>
      <c r="B9" s="6"/>
      <c r="C9" s="6">
        <v>0</v>
      </c>
      <c r="D9" s="6"/>
      <c r="E9" s="6">
        <v>27532137871</v>
      </c>
      <c r="F9" s="6"/>
      <c r="G9" s="6">
        <v>48426102316</v>
      </c>
      <c r="H9" s="6"/>
      <c r="I9" s="6">
        <f t="shared" ref="I9:I72" si="0">C9+E9+G9</f>
        <v>75958240187</v>
      </c>
      <c r="J9" s="6"/>
      <c r="K9" s="7">
        <f t="shared" ref="K9:K72" si="1">I9/$I$91</f>
        <v>5.0388645415236591E-2</v>
      </c>
      <c r="L9" s="6"/>
      <c r="M9" s="6">
        <v>0</v>
      </c>
      <c r="N9" s="6"/>
      <c r="O9" s="6">
        <v>27532137871</v>
      </c>
      <c r="P9" s="6"/>
      <c r="Q9" s="6">
        <v>48426102316</v>
      </c>
      <c r="R9" s="6"/>
      <c r="S9" s="6">
        <v>75958240187</v>
      </c>
      <c r="T9" s="6"/>
      <c r="U9" s="7">
        <f t="shared" ref="U9:U72" si="2">S9/$S$91</f>
        <v>5.0388645415236591E-2</v>
      </c>
      <c r="V9" s="6"/>
      <c r="W9" s="6"/>
    </row>
    <row r="10" spans="1:23">
      <c r="A10" s="5" t="s">
        <v>59</v>
      </c>
      <c r="B10" s="6"/>
      <c r="C10" s="6">
        <v>0</v>
      </c>
      <c r="D10" s="6"/>
      <c r="E10" s="6">
        <v>-2781281130</v>
      </c>
      <c r="F10" s="6"/>
      <c r="G10" s="6">
        <v>-13952</v>
      </c>
      <c r="H10" s="6"/>
      <c r="I10" s="6">
        <f t="shared" si="0"/>
        <v>-2781295082</v>
      </c>
      <c r="J10" s="6"/>
      <c r="K10" s="7">
        <f t="shared" si="1"/>
        <v>-1.8450360531920913E-3</v>
      </c>
      <c r="L10" s="6"/>
      <c r="M10" s="6">
        <v>0</v>
      </c>
      <c r="N10" s="6"/>
      <c r="O10" s="6">
        <v>-2781281130</v>
      </c>
      <c r="P10" s="6"/>
      <c r="Q10" s="6">
        <v>-13952</v>
      </c>
      <c r="R10" s="6"/>
      <c r="S10" s="6">
        <v>-2781295082</v>
      </c>
      <c r="T10" s="6"/>
      <c r="U10" s="7">
        <f t="shared" si="2"/>
        <v>-1.8450360531920913E-3</v>
      </c>
      <c r="V10" s="6"/>
      <c r="W10" s="6"/>
    </row>
    <row r="11" spans="1:23">
      <c r="A11" s="5" t="s">
        <v>36</v>
      </c>
      <c r="B11" s="6"/>
      <c r="C11" s="6">
        <v>0</v>
      </c>
      <c r="D11" s="6"/>
      <c r="E11" s="6">
        <v>1536467705</v>
      </c>
      <c r="F11" s="6"/>
      <c r="G11" s="6">
        <v>8210727961</v>
      </c>
      <c r="H11" s="6"/>
      <c r="I11" s="6">
        <f t="shared" si="0"/>
        <v>9747195666</v>
      </c>
      <c r="J11" s="6"/>
      <c r="K11" s="7">
        <f t="shared" si="1"/>
        <v>6.4660263981611201E-3</v>
      </c>
      <c r="L11" s="6"/>
      <c r="M11" s="6">
        <v>0</v>
      </c>
      <c r="N11" s="6"/>
      <c r="O11" s="6">
        <v>1536467705</v>
      </c>
      <c r="P11" s="6"/>
      <c r="Q11" s="6">
        <v>8210727961</v>
      </c>
      <c r="R11" s="6"/>
      <c r="S11" s="6">
        <v>9747195666</v>
      </c>
      <c r="T11" s="6"/>
      <c r="U11" s="7">
        <f t="shared" si="2"/>
        <v>6.4660263981611201E-3</v>
      </c>
      <c r="V11" s="6"/>
      <c r="W11" s="6"/>
    </row>
    <row r="12" spans="1:23">
      <c r="A12" s="5" t="s">
        <v>44</v>
      </c>
      <c r="B12" s="6"/>
      <c r="C12" s="6">
        <v>0</v>
      </c>
      <c r="D12" s="6"/>
      <c r="E12" s="6">
        <v>-5787625976</v>
      </c>
      <c r="F12" s="6"/>
      <c r="G12" s="6">
        <v>-5797354991</v>
      </c>
      <c r="H12" s="6"/>
      <c r="I12" s="6">
        <f t="shared" si="0"/>
        <v>-11584980967</v>
      </c>
      <c r="J12" s="6"/>
      <c r="K12" s="7">
        <f t="shared" si="1"/>
        <v>-7.6851635405362495E-3</v>
      </c>
      <c r="L12" s="6"/>
      <c r="M12" s="6">
        <v>0</v>
      </c>
      <c r="N12" s="6"/>
      <c r="O12" s="6">
        <v>-5787625976</v>
      </c>
      <c r="P12" s="6"/>
      <c r="Q12" s="6">
        <v>-5797354991</v>
      </c>
      <c r="R12" s="6"/>
      <c r="S12" s="6">
        <v>-11584980967</v>
      </c>
      <c r="T12" s="6"/>
      <c r="U12" s="7">
        <f t="shared" si="2"/>
        <v>-7.6851635405362495E-3</v>
      </c>
      <c r="V12" s="6"/>
      <c r="W12" s="6"/>
    </row>
    <row r="13" spans="1:23">
      <c r="A13" s="5" t="s">
        <v>75</v>
      </c>
      <c r="B13" s="6"/>
      <c r="C13" s="6">
        <v>0</v>
      </c>
      <c r="D13" s="6"/>
      <c r="E13" s="6">
        <v>0</v>
      </c>
      <c r="F13" s="6"/>
      <c r="G13" s="6">
        <v>31231534422</v>
      </c>
      <c r="H13" s="6"/>
      <c r="I13" s="6">
        <f t="shared" si="0"/>
        <v>31231534422</v>
      </c>
      <c r="J13" s="6"/>
      <c r="K13" s="7">
        <f t="shared" si="1"/>
        <v>2.0718156580373886E-2</v>
      </c>
      <c r="L13" s="6"/>
      <c r="M13" s="6">
        <v>0</v>
      </c>
      <c r="N13" s="6"/>
      <c r="O13" s="6">
        <v>0</v>
      </c>
      <c r="P13" s="6"/>
      <c r="Q13" s="6">
        <v>31231534422</v>
      </c>
      <c r="R13" s="6"/>
      <c r="S13" s="6">
        <v>31231534422</v>
      </c>
      <c r="T13" s="6"/>
      <c r="U13" s="7">
        <f t="shared" si="2"/>
        <v>2.0718156580373886E-2</v>
      </c>
      <c r="V13" s="6"/>
      <c r="W13" s="6"/>
    </row>
    <row r="14" spans="1:23">
      <c r="A14" s="5" t="s">
        <v>63</v>
      </c>
      <c r="B14" s="6"/>
      <c r="C14" s="6">
        <v>0</v>
      </c>
      <c r="D14" s="6"/>
      <c r="E14" s="6">
        <v>0</v>
      </c>
      <c r="F14" s="6"/>
      <c r="G14" s="6">
        <v>7310813582</v>
      </c>
      <c r="H14" s="6"/>
      <c r="I14" s="6">
        <f t="shared" si="0"/>
        <v>7310813582</v>
      </c>
      <c r="J14" s="6"/>
      <c r="K14" s="7">
        <f t="shared" si="1"/>
        <v>4.849796314045478E-3</v>
      </c>
      <c r="L14" s="6"/>
      <c r="M14" s="6">
        <v>0</v>
      </c>
      <c r="N14" s="6"/>
      <c r="O14" s="6">
        <v>0</v>
      </c>
      <c r="P14" s="6"/>
      <c r="Q14" s="6">
        <v>7310813582</v>
      </c>
      <c r="R14" s="6"/>
      <c r="S14" s="6">
        <v>7310813582</v>
      </c>
      <c r="T14" s="6"/>
      <c r="U14" s="7">
        <f t="shared" si="2"/>
        <v>4.849796314045478E-3</v>
      </c>
      <c r="V14" s="6"/>
      <c r="W14" s="6"/>
    </row>
    <row r="15" spans="1:23">
      <c r="A15" s="5" t="s">
        <v>35</v>
      </c>
      <c r="B15" s="6"/>
      <c r="C15" s="6">
        <v>0</v>
      </c>
      <c r="D15" s="6"/>
      <c r="E15" s="6">
        <v>61506629819</v>
      </c>
      <c r="F15" s="6"/>
      <c r="G15" s="6">
        <v>85725639753</v>
      </c>
      <c r="H15" s="6"/>
      <c r="I15" s="6">
        <f t="shared" si="0"/>
        <v>147232269572</v>
      </c>
      <c r="J15" s="6"/>
      <c r="K15" s="7">
        <f t="shared" si="1"/>
        <v>9.7669911873679044E-2</v>
      </c>
      <c r="L15" s="6"/>
      <c r="M15" s="6">
        <v>0</v>
      </c>
      <c r="N15" s="6"/>
      <c r="O15" s="6">
        <v>61506629819</v>
      </c>
      <c r="P15" s="6"/>
      <c r="Q15" s="6">
        <v>85725639753</v>
      </c>
      <c r="R15" s="6"/>
      <c r="S15" s="6">
        <v>147232269572</v>
      </c>
      <c r="T15" s="6"/>
      <c r="U15" s="7">
        <f t="shared" si="2"/>
        <v>9.7669911873679044E-2</v>
      </c>
      <c r="V15" s="6"/>
      <c r="W15" s="6"/>
    </row>
    <row r="16" spans="1:23">
      <c r="A16" s="5" t="s">
        <v>83</v>
      </c>
      <c r="B16" s="6"/>
      <c r="C16" s="6">
        <v>0</v>
      </c>
      <c r="D16" s="6"/>
      <c r="E16" s="6">
        <v>24766615287</v>
      </c>
      <c r="F16" s="6"/>
      <c r="G16" s="6">
        <v>1963120708</v>
      </c>
      <c r="H16" s="6"/>
      <c r="I16" s="6">
        <f t="shared" si="0"/>
        <v>26729735995</v>
      </c>
      <c r="J16" s="6"/>
      <c r="K16" s="7">
        <f t="shared" si="1"/>
        <v>1.773178506741464E-2</v>
      </c>
      <c r="L16" s="6"/>
      <c r="M16" s="6">
        <v>0</v>
      </c>
      <c r="N16" s="6"/>
      <c r="O16" s="6">
        <v>24766615287</v>
      </c>
      <c r="P16" s="6"/>
      <c r="Q16" s="6">
        <v>1963120708</v>
      </c>
      <c r="R16" s="6"/>
      <c r="S16" s="6">
        <v>26729735995</v>
      </c>
      <c r="T16" s="6"/>
      <c r="U16" s="7">
        <f t="shared" si="2"/>
        <v>1.773178506741464E-2</v>
      </c>
      <c r="V16" s="6"/>
      <c r="W16" s="6"/>
    </row>
    <row r="17" spans="1:23">
      <c r="A17" s="5" t="s">
        <v>21</v>
      </c>
      <c r="B17" s="6"/>
      <c r="C17" s="6">
        <v>0</v>
      </c>
      <c r="D17" s="6"/>
      <c r="E17" s="6">
        <v>-3996448117</v>
      </c>
      <c r="F17" s="6"/>
      <c r="G17" s="6">
        <v>-4104</v>
      </c>
      <c r="H17" s="6"/>
      <c r="I17" s="6">
        <f t="shared" si="0"/>
        <v>-3996452221</v>
      </c>
      <c r="J17" s="6"/>
      <c r="K17" s="7">
        <f t="shared" si="1"/>
        <v>-2.651138485925172E-3</v>
      </c>
      <c r="L17" s="6"/>
      <c r="M17" s="6">
        <v>0</v>
      </c>
      <c r="N17" s="6"/>
      <c r="O17" s="6">
        <v>-3996448117</v>
      </c>
      <c r="P17" s="6"/>
      <c r="Q17" s="6">
        <v>-4104</v>
      </c>
      <c r="R17" s="6"/>
      <c r="S17" s="6">
        <v>-3996452221</v>
      </c>
      <c r="T17" s="6"/>
      <c r="U17" s="7">
        <f t="shared" si="2"/>
        <v>-2.651138485925172E-3</v>
      </c>
      <c r="V17" s="6"/>
      <c r="W17" s="6"/>
    </row>
    <row r="18" spans="1:23">
      <c r="A18" s="5" t="s">
        <v>37</v>
      </c>
      <c r="B18" s="6"/>
      <c r="C18" s="6">
        <v>0</v>
      </c>
      <c r="D18" s="6"/>
      <c r="E18" s="6">
        <v>0</v>
      </c>
      <c r="F18" s="6"/>
      <c r="G18" s="6">
        <v>570993820</v>
      </c>
      <c r="H18" s="6"/>
      <c r="I18" s="6">
        <f t="shared" si="0"/>
        <v>570993820</v>
      </c>
      <c r="J18" s="6"/>
      <c r="K18" s="7">
        <f t="shared" si="1"/>
        <v>3.7878188145801185E-4</v>
      </c>
      <c r="L18" s="6"/>
      <c r="M18" s="6">
        <v>0</v>
      </c>
      <c r="N18" s="6"/>
      <c r="O18" s="6">
        <v>0</v>
      </c>
      <c r="P18" s="6"/>
      <c r="Q18" s="6">
        <v>570993820</v>
      </c>
      <c r="R18" s="6"/>
      <c r="S18" s="6">
        <v>570993820</v>
      </c>
      <c r="T18" s="6"/>
      <c r="U18" s="7">
        <f t="shared" si="2"/>
        <v>3.7878188145801185E-4</v>
      </c>
      <c r="V18" s="6"/>
      <c r="W18" s="6"/>
    </row>
    <row r="19" spans="1:23">
      <c r="A19" s="5" t="s">
        <v>49</v>
      </c>
      <c r="B19" s="6"/>
      <c r="C19" s="6">
        <v>0</v>
      </c>
      <c r="D19" s="6"/>
      <c r="E19" s="6">
        <v>-122268282091</v>
      </c>
      <c r="F19" s="6"/>
      <c r="G19" s="6">
        <v>0</v>
      </c>
      <c r="H19" s="6"/>
      <c r="I19" s="6">
        <f t="shared" si="0"/>
        <v>-122268282091</v>
      </c>
      <c r="J19" s="6"/>
      <c r="K19" s="7">
        <f t="shared" si="1"/>
        <v>-8.1109476689376278E-2</v>
      </c>
      <c r="L19" s="6"/>
      <c r="M19" s="6">
        <v>0</v>
      </c>
      <c r="N19" s="6"/>
      <c r="O19" s="6">
        <v>-122268282091</v>
      </c>
      <c r="P19" s="6"/>
      <c r="Q19" s="6">
        <v>0</v>
      </c>
      <c r="R19" s="6"/>
      <c r="S19" s="6">
        <v>-122268282091</v>
      </c>
      <c r="T19" s="6"/>
      <c r="U19" s="7">
        <f t="shared" si="2"/>
        <v>-8.1109476689376278E-2</v>
      </c>
      <c r="V19" s="6"/>
      <c r="W19" s="6"/>
    </row>
    <row r="20" spans="1:23">
      <c r="A20" s="5" t="s">
        <v>92</v>
      </c>
      <c r="B20" s="6"/>
      <c r="C20" s="6">
        <v>0</v>
      </c>
      <c r="D20" s="6"/>
      <c r="E20" s="6">
        <v>24128874707</v>
      </c>
      <c r="F20" s="6"/>
      <c r="G20" s="6">
        <v>0</v>
      </c>
      <c r="H20" s="6"/>
      <c r="I20" s="6">
        <f t="shared" si="0"/>
        <v>24128874707</v>
      </c>
      <c r="J20" s="6"/>
      <c r="K20" s="7">
        <f t="shared" si="1"/>
        <v>1.6006443920850308E-2</v>
      </c>
      <c r="L20" s="6"/>
      <c r="M20" s="6">
        <v>0</v>
      </c>
      <c r="N20" s="6"/>
      <c r="O20" s="6">
        <v>24128874707</v>
      </c>
      <c r="P20" s="6"/>
      <c r="Q20" s="6">
        <v>0</v>
      </c>
      <c r="R20" s="6"/>
      <c r="S20" s="6">
        <v>24128874707</v>
      </c>
      <c r="T20" s="6"/>
      <c r="U20" s="7">
        <f t="shared" si="2"/>
        <v>1.6006443920850308E-2</v>
      </c>
      <c r="V20" s="6"/>
      <c r="W20" s="6"/>
    </row>
    <row r="21" spans="1:23">
      <c r="A21" s="5" t="s">
        <v>88</v>
      </c>
      <c r="B21" s="6"/>
      <c r="C21" s="6">
        <v>0</v>
      </c>
      <c r="D21" s="6"/>
      <c r="E21" s="6">
        <v>105776835446</v>
      </c>
      <c r="F21" s="6"/>
      <c r="G21" s="6">
        <v>0</v>
      </c>
      <c r="H21" s="6"/>
      <c r="I21" s="6">
        <f t="shared" si="0"/>
        <v>105776835446</v>
      </c>
      <c r="J21" s="6"/>
      <c r="K21" s="7">
        <f t="shared" si="1"/>
        <v>7.0169496308927479E-2</v>
      </c>
      <c r="L21" s="6"/>
      <c r="M21" s="6">
        <v>0</v>
      </c>
      <c r="N21" s="6"/>
      <c r="O21" s="6">
        <v>105776835446</v>
      </c>
      <c r="P21" s="6"/>
      <c r="Q21" s="6">
        <v>0</v>
      </c>
      <c r="R21" s="6"/>
      <c r="S21" s="6">
        <v>105776835446</v>
      </c>
      <c r="T21" s="6"/>
      <c r="U21" s="7">
        <f t="shared" si="2"/>
        <v>7.0169496308927479E-2</v>
      </c>
      <c r="V21" s="6"/>
      <c r="W21" s="6"/>
    </row>
    <row r="22" spans="1:23">
      <c r="A22" s="5" t="s">
        <v>38</v>
      </c>
      <c r="B22" s="6"/>
      <c r="C22" s="6">
        <v>0</v>
      </c>
      <c r="D22" s="6"/>
      <c r="E22" s="6">
        <v>51383460417</v>
      </c>
      <c r="F22" s="6"/>
      <c r="G22" s="6">
        <v>0</v>
      </c>
      <c r="H22" s="6"/>
      <c r="I22" s="6">
        <f t="shared" si="0"/>
        <v>51383460417</v>
      </c>
      <c r="J22" s="6"/>
      <c r="K22" s="7">
        <f t="shared" si="1"/>
        <v>3.4086400116510089E-2</v>
      </c>
      <c r="L22" s="6"/>
      <c r="M22" s="6">
        <v>0</v>
      </c>
      <c r="N22" s="6"/>
      <c r="O22" s="6">
        <v>51383460417</v>
      </c>
      <c r="P22" s="6"/>
      <c r="Q22" s="6">
        <v>0</v>
      </c>
      <c r="R22" s="6"/>
      <c r="S22" s="6">
        <v>51383460417</v>
      </c>
      <c r="T22" s="6"/>
      <c r="U22" s="7">
        <f t="shared" si="2"/>
        <v>3.4086400116510089E-2</v>
      </c>
      <c r="V22" s="6"/>
      <c r="W22" s="6"/>
    </row>
    <row r="23" spans="1:23">
      <c r="A23" s="5" t="s">
        <v>53</v>
      </c>
      <c r="B23" s="6"/>
      <c r="C23" s="6">
        <v>0</v>
      </c>
      <c r="D23" s="6"/>
      <c r="E23" s="6">
        <v>40805760280</v>
      </c>
      <c r="F23" s="6"/>
      <c r="G23" s="6">
        <v>0</v>
      </c>
      <c r="H23" s="6"/>
      <c r="I23" s="6">
        <f t="shared" si="0"/>
        <v>40805760280</v>
      </c>
      <c r="J23" s="6"/>
      <c r="K23" s="7">
        <f t="shared" si="1"/>
        <v>2.7069439478667228E-2</v>
      </c>
      <c r="L23" s="6"/>
      <c r="M23" s="6">
        <v>0</v>
      </c>
      <c r="N23" s="6"/>
      <c r="O23" s="6">
        <v>40805760280</v>
      </c>
      <c r="P23" s="6"/>
      <c r="Q23" s="6">
        <v>0</v>
      </c>
      <c r="R23" s="6"/>
      <c r="S23" s="6">
        <v>40805760280</v>
      </c>
      <c r="T23" s="6"/>
      <c r="U23" s="7">
        <f t="shared" si="2"/>
        <v>2.7069439478667228E-2</v>
      </c>
      <c r="V23" s="6"/>
      <c r="W23" s="6"/>
    </row>
    <row r="24" spans="1:23">
      <c r="A24" s="5" t="s">
        <v>50</v>
      </c>
      <c r="B24" s="6"/>
      <c r="C24" s="6">
        <v>0</v>
      </c>
      <c r="D24" s="6"/>
      <c r="E24" s="6">
        <v>29778815834</v>
      </c>
      <c r="F24" s="6"/>
      <c r="G24" s="6">
        <v>0</v>
      </c>
      <c r="H24" s="6"/>
      <c r="I24" s="6">
        <f t="shared" si="0"/>
        <v>29778815834</v>
      </c>
      <c r="J24" s="6"/>
      <c r="K24" s="7">
        <f t="shared" si="1"/>
        <v>1.9754462297322507E-2</v>
      </c>
      <c r="L24" s="6"/>
      <c r="M24" s="6">
        <v>0</v>
      </c>
      <c r="N24" s="6"/>
      <c r="O24" s="6">
        <v>29778815834</v>
      </c>
      <c r="P24" s="6"/>
      <c r="Q24" s="6">
        <v>0</v>
      </c>
      <c r="R24" s="6"/>
      <c r="S24" s="6">
        <v>29778815834</v>
      </c>
      <c r="T24" s="6"/>
      <c r="U24" s="7">
        <f t="shared" si="2"/>
        <v>1.9754462297322507E-2</v>
      </c>
      <c r="V24" s="6"/>
      <c r="W24" s="6"/>
    </row>
    <row r="25" spans="1:23">
      <c r="A25" s="5" t="s">
        <v>26</v>
      </c>
      <c r="B25" s="6"/>
      <c r="C25" s="6">
        <v>0</v>
      </c>
      <c r="D25" s="6"/>
      <c r="E25" s="6">
        <v>14102080559</v>
      </c>
      <c r="F25" s="6"/>
      <c r="G25" s="6">
        <v>0</v>
      </c>
      <c r="H25" s="6"/>
      <c r="I25" s="6">
        <f t="shared" si="0"/>
        <v>14102080559</v>
      </c>
      <c r="J25" s="6"/>
      <c r="K25" s="7">
        <f t="shared" si="1"/>
        <v>9.3549394398182318E-3</v>
      </c>
      <c r="L25" s="6"/>
      <c r="M25" s="6">
        <v>0</v>
      </c>
      <c r="N25" s="6"/>
      <c r="O25" s="6">
        <v>14102080559</v>
      </c>
      <c r="P25" s="6"/>
      <c r="Q25" s="6">
        <v>0</v>
      </c>
      <c r="R25" s="6"/>
      <c r="S25" s="6">
        <v>14102080559</v>
      </c>
      <c r="T25" s="6"/>
      <c r="U25" s="7">
        <f t="shared" si="2"/>
        <v>9.3549394398182318E-3</v>
      </c>
      <c r="V25" s="6"/>
      <c r="W25" s="6"/>
    </row>
    <row r="26" spans="1:23">
      <c r="A26" s="5" t="s">
        <v>34</v>
      </c>
      <c r="B26" s="6"/>
      <c r="C26" s="6">
        <v>0</v>
      </c>
      <c r="D26" s="6"/>
      <c r="E26" s="6">
        <v>-16175751071</v>
      </c>
      <c r="F26" s="6"/>
      <c r="G26" s="6">
        <v>0</v>
      </c>
      <c r="H26" s="6"/>
      <c r="I26" s="6">
        <f t="shared" si="0"/>
        <v>-16175751071</v>
      </c>
      <c r="J26" s="6"/>
      <c r="K26" s="7">
        <f t="shared" si="1"/>
        <v>-1.073055646148645E-2</v>
      </c>
      <c r="L26" s="6"/>
      <c r="M26" s="6">
        <v>0</v>
      </c>
      <c r="N26" s="6"/>
      <c r="O26" s="6">
        <v>-16175751071</v>
      </c>
      <c r="P26" s="6"/>
      <c r="Q26" s="6">
        <v>0</v>
      </c>
      <c r="R26" s="6"/>
      <c r="S26" s="6">
        <v>-16175751071</v>
      </c>
      <c r="T26" s="6"/>
      <c r="U26" s="7">
        <f t="shared" si="2"/>
        <v>-1.073055646148645E-2</v>
      </c>
      <c r="V26" s="6"/>
      <c r="W26" s="6"/>
    </row>
    <row r="27" spans="1:23">
      <c r="A27" s="5" t="s">
        <v>76</v>
      </c>
      <c r="B27" s="6"/>
      <c r="C27" s="6">
        <v>0</v>
      </c>
      <c r="D27" s="6"/>
      <c r="E27" s="6">
        <v>-27387288209</v>
      </c>
      <c r="F27" s="6"/>
      <c r="G27" s="6">
        <v>0</v>
      </c>
      <c r="H27" s="6"/>
      <c r="I27" s="6">
        <f t="shared" si="0"/>
        <v>-27387288209</v>
      </c>
      <c r="J27" s="6"/>
      <c r="K27" s="7">
        <f t="shared" si="1"/>
        <v>-1.8167987450088068E-2</v>
      </c>
      <c r="L27" s="6"/>
      <c r="M27" s="6">
        <v>0</v>
      </c>
      <c r="N27" s="6"/>
      <c r="O27" s="6">
        <v>-27387288209</v>
      </c>
      <c r="P27" s="6"/>
      <c r="Q27" s="6">
        <v>0</v>
      </c>
      <c r="R27" s="6"/>
      <c r="S27" s="6">
        <v>-27387288209</v>
      </c>
      <c r="T27" s="6"/>
      <c r="U27" s="7">
        <f t="shared" si="2"/>
        <v>-1.8167987450088068E-2</v>
      </c>
      <c r="V27" s="6"/>
      <c r="W27" s="6"/>
    </row>
    <row r="28" spans="1:23">
      <c r="A28" s="5" t="s">
        <v>99</v>
      </c>
      <c r="B28" s="6"/>
      <c r="C28" s="6">
        <v>0</v>
      </c>
      <c r="D28" s="6"/>
      <c r="E28" s="6">
        <v>1063461213</v>
      </c>
      <c r="F28" s="6"/>
      <c r="G28" s="6">
        <v>0</v>
      </c>
      <c r="H28" s="6"/>
      <c r="I28" s="6">
        <f t="shared" si="0"/>
        <v>1063461213</v>
      </c>
      <c r="J28" s="6"/>
      <c r="K28" s="7">
        <f t="shared" si="1"/>
        <v>7.0547145171861851E-4</v>
      </c>
      <c r="L28" s="6"/>
      <c r="M28" s="6">
        <v>0</v>
      </c>
      <c r="N28" s="6"/>
      <c r="O28" s="6">
        <v>1063461213</v>
      </c>
      <c r="P28" s="6"/>
      <c r="Q28" s="6">
        <v>0</v>
      </c>
      <c r="R28" s="6"/>
      <c r="S28" s="6">
        <v>1063461213</v>
      </c>
      <c r="T28" s="6"/>
      <c r="U28" s="7">
        <f t="shared" si="2"/>
        <v>7.0547145171861851E-4</v>
      </c>
      <c r="V28" s="6"/>
      <c r="W28" s="6"/>
    </row>
    <row r="29" spans="1:23">
      <c r="A29" s="5" t="s">
        <v>32</v>
      </c>
      <c r="B29" s="6"/>
      <c r="C29" s="6">
        <v>0</v>
      </c>
      <c r="D29" s="6"/>
      <c r="E29" s="6">
        <v>20801765250</v>
      </c>
      <c r="F29" s="6"/>
      <c r="G29" s="6">
        <v>0</v>
      </c>
      <c r="H29" s="6"/>
      <c r="I29" s="6">
        <f t="shared" si="0"/>
        <v>20801765250</v>
      </c>
      <c r="J29" s="6"/>
      <c r="K29" s="7">
        <f t="shared" si="1"/>
        <v>1.3799329350084544E-2</v>
      </c>
      <c r="L29" s="6"/>
      <c r="M29" s="6">
        <v>0</v>
      </c>
      <c r="N29" s="6"/>
      <c r="O29" s="6">
        <v>20801765250</v>
      </c>
      <c r="P29" s="6"/>
      <c r="Q29" s="6">
        <v>0</v>
      </c>
      <c r="R29" s="6"/>
      <c r="S29" s="6">
        <v>20801765250</v>
      </c>
      <c r="T29" s="6"/>
      <c r="U29" s="7">
        <f t="shared" si="2"/>
        <v>1.3799329350084544E-2</v>
      </c>
      <c r="V29" s="6"/>
      <c r="W29" s="6"/>
    </row>
    <row r="30" spans="1:23">
      <c r="A30" s="5" t="s">
        <v>84</v>
      </c>
      <c r="B30" s="6"/>
      <c r="C30" s="6">
        <v>0</v>
      </c>
      <c r="D30" s="6"/>
      <c r="E30" s="6">
        <v>-20069077000</v>
      </c>
      <c r="F30" s="6"/>
      <c r="G30" s="6">
        <v>0</v>
      </c>
      <c r="H30" s="6"/>
      <c r="I30" s="6">
        <f t="shared" si="0"/>
        <v>-20069077000</v>
      </c>
      <c r="J30" s="6"/>
      <c r="K30" s="7">
        <f t="shared" si="1"/>
        <v>-1.3313283750051292E-2</v>
      </c>
      <c r="L30" s="6"/>
      <c r="M30" s="6">
        <v>0</v>
      </c>
      <c r="N30" s="6"/>
      <c r="O30" s="6">
        <v>-20069077000</v>
      </c>
      <c r="P30" s="6"/>
      <c r="Q30" s="6">
        <v>0</v>
      </c>
      <c r="R30" s="6"/>
      <c r="S30" s="6">
        <v>-20069077000</v>
      </c>
      <c r="T30" s="6"/>
      <c r="U30" s="7">
        <f t="shared" si="2"/>
        <v>-1.3313283750051292E-2</v>
      </c>
      <c r="V30" s="6"/>
      <c r="W30" s="6"/>
    </row>
    <row r="31" spans="1:23">
      <c r="A31" s="5" t="s">
        <v>89</v>
      </c>
      <c r="B31" s="6"/>
      <c r="C31" s="6">
        <v>0</v>
      </c>
      <c r="D31" s="6"/>
      <c r="E31" s="6">
        <v>-1210585558</v>
      </c>
      <c r="F31" s="6"/>
      <c r="G31" s="6">
        <v>0</v>
      </c>
      <c r="H31" s="6"/>
      <c r="I31" s="6">
        <f t="shared" si="0"/>
        <v>-1210585558</v>
      </c>
      <c r="J31" s="6"/>
      <c r="K31" s="7">
        <f t="shared" si="1"/>
        <v>-8.0306976934555472E-4</v>
      </c>
      <c r="L31" s="6"/>
      <c r="M31" s="6">
        <v>0</v>
      </c>
      <c r="N31" s="6"/>
      <c r="O31" s="6">
        <v>-1210585558</v>
      </c>
      <c r="P31" s="6"/>
      <c r="Q31" s="6">
        <v>0</v>
      </c>
      <c r="R31" s="6"/>
      <c r="S31" s="6">
        <v>-1210585558</v>
      </c>
      <c r="T31" s="6"/>
      <c r="U31" s="7">
        <f t="shared" si="2"/>
        <v>-8.0306976934555472E-4</v>
      </c>
      <c r="V31" s="6"/>
      <c r="W31" s="6"/>
    </row>
    <row r="32" spans="1:23">
      <c r="A32" s="5" t="s">
        <v>72</v>
      </c>
      <c r="B32" s="6"/>
      <c r="C32" s="6">
        <v>0</v>
      </c>
      <c r="D32" s="6"/>
      <c r="E32" s="6">
        <v>17417974971</v>
      </c>
      <c r="F32" s="6"/>
      <c r="G32" s="6">
        <v>0</v>
      </c>
      <c r="H32" s="6"/>
      <c r="I32" s="6">
        <f t="shared" si="0"/>
        <v>17417974971</v>
      </c>
      <c r="J32" s="6"/>
      <c r="K32" s="7">
        <f t="shared" si="1"/>
        <v>1.1554614252574468E-2</v>
      </c>
      <c r="L32" s="6"/>
      <c r="M32" s="6">
        <v>0</v>
      </c>
      <c r="N32" s="6"/>
      <c r="O32" s="6">
        <v>17417974971</v>
      </c>
      <c r="P32" s="6"/>
      <c r="Q32" s="6">
        <v>0</v>
      </c>
      <c r="R32" s="6"/>
      <c r="S32" s="6">
        <v>17417974971</v>
      </c>
      <c r="T32" s="6"/>
      <c r="U32" s="7">
        <f t="shared" si="2"/>
        <v>1.1554614252574468E-2</v>
      </c>
      <c r="V32" s="6"/>
      <c r="W32" s="6"/>
    </row>
    <row r="33" spans="1:23">
      <c r="A33" s="5" t="s">
        <v>22</v>
      </c>
      <c r="B33" s="6"/>
      <c r="C33" s="6">
        <v>0</v>
      </c>
      <c r="D33" s="6"/>
      <c r="E33" s="6">
        <v>-27074323935</v>
      </c>
      <c r="F33" s="6"/>
      <c r="G33" s="6">
        <v>0</v>
      </c>
      <c r="H33" s="6"/>
      <c r="I33" s="6">
        <f t="shared" si="0"/>
        <v>-27074323935</v>
      </c>
      <c r="J33" s="6"/>
      <c r="K33" s="7">
        <f t="shared" si="1"/>
        <v>-1.7960375401791535E-2</v>
      </c>
      <c r="L33" s="6"/>
      <c r="M33" s="6">
        <v>0</v>
      </c>
      <c r="N33" s="6"/>
      <c r="O33" s="6">
        <v>-27074323935</v>
      </c>
      <c r="P33" s="6"/>
      <c r="Q33" s="6">
        <v>0</v>
      </c>
      <c r="R33" s="6"/>
      <c r="S33" s="6">
        <v>-27074323935</v>
      </c>
      <c r="T33" s="6"/>
      <c r="U33" s="7">
        <f t="shared" si="2"/>
        <v>-1.7960375401791535E-2</v>
      </c>
      <c r="V33" s="6"/>
      <c r="W33" s="6"/>
    </row>
    <row r="34" spans="1:23">
      <c r="A34" s="5" t="s">
        <v>79</v>
      </c>
      <c r="B34" s="6"/>
      <c r="C34" s="6">
        <v>0</v>
      </c>
      <c r="D34" s="6"/>
      <c r="E34" s="6">
        <v>-18212943827</v>
      </c>
      <c r="F34" s="6"/>
      <c r="G34" s="6">
        <v>0</v>
      </c>
      <c r="H34" s="6"/>
      <c r="I34" s="6">
        <f t="shared" si="0"/>
        <v>-18212943827</v>
      </c>
      <c r="J34" s="6"/>
      <c r="K34" s="7">
        <f t="shared" si="1"/>
        <v>-1.208197512484486E-2</v>
      </c>
      <c r="L34" s="6"/>
      <c r="M34" s="6">
        <v>0</v>
      </c>
      <c r="N34" s="6"/>
      <c r="O34" s="6">
        <v>-18212943827</v>
      </c>
      <c r="P34" s="6"/>
      <c r="Q34" s="6">
        <v>0</v>
      </c>
      <c r="R34" s="6"/>
      <c r="S34" s="6">
        <v>-18212943827</v>
      </c>
      <c r="T34" s="6"/>
      <c r="U34" s="7">
        <f t="shared" si="2"/>
        <v>-1.208197512484486E-2</v>
      </c>
      <c r="V34" s="6"/>
      <c r="W34" s="6"/>
    </row>
    <row r="35" spans="1:23">
      <c r="A35" s="5" t="s">
        <v>43</v>
      </c>
      <c r="B35" s="6"/>
      <c r="C35" s="6">
        <v>0</v>
      </c>
      <c r="D35" s="6"/>
      <c r="E35" s="6">
        <v>53298177696</v>
      </c>
      <c r="F35" s="6"/>
      <c r="G35" s="6">
        <v>0</v>
      </c>
      <c r="H35" s="6"/>
      <c r="I35" s="6">
        <f t="shared" si="0"/>
        <v>53298177696</v>
      </c>
      <c r="J35" s="6"/>
      <c r="K35" s="7">
        <f t="shared" si="1"/>
        <v>3.535657185567144E-2</v>
      </c>
      <c r="L35" s="6"/>
      <c r="M35" s="6">
        <v>0</v>
      </c>
      <c r="N35" s="6"/>
      <c r="O35" s="6">
        <v>53298177696</v>
      </c>
      <c r="P35" s="6"/>
      <c r="Q35" s="6">
        <v>0</v>
      </c>
      <c r="R35" s="6"/>
      <c r="S35" s="6">
        <v>53298177696</v>
      </c>
      <c r="T35" s="6"/>
      <c r="U35" s="7">
        <f t="shared" si="2"/>
        <v>3.535657185567144E-2</v>
      </c>
      <c r="V35" s="6"/>
      <c r="W35" s="6"/>
    </row>
    <row r="36" spans="1:23">
      <c r="A36" s="5" t="s">
        <v>85</v>
      </c>
      <c r="B36" s="6"/>
      <c r="C36" s="6">
        <v>0</v>
      </c>
      <c r="D36" s="6"/>
      <c r="E36" s="6">
        <v>-18862370489</v>
      </c>
      <c r="F36" s="6"/>
      <c r="G36" s="6">
        <v>0</v>
      </c>
      <c r="H36" s="6"/>
      <c r="I36" s="6">
        <f t="shared" si="0"/>
        <v>-18862370489</v>
      </c>
      <c r="J36" s="6"/>
      <c r="K36" s="7">
        <f t="shared" si="1"/>
        <v>-1.2512787235738383E-2</v>
      </c>
      <c r="L36" s="6"/>
      <c r="M36" s="6">
        <v>0</v>
      </c>
      <c r="N36" s="6"/>
      <c r="O36" s="6">
        <v>-18862370489</v>
      </c>
      <c r="P36" s="6"/>
      <c r="Q36" s="6">
        <v>0</v>
      </c>
      <c r="R36" s="6"/>
      <c r="S36" s="6">
        <v>-18862370489</v>
      </c>
      <c r="T36" s="6"/>
      <c r="U36" s="7">
        <f t="shared" si="2"/>
        <v>-1.2512787235738383E-2</v>
      </c>
      <c r="V36" s="6"/>
      <c r="W36" s="6"/>
    </row>
    <row r="37" spans="1:23">
      <c r="A37" s="5" t="s">
        <v>33</v>
      </c>
      <c r="B37" s="6"/>
      <c r="C37" s="6">
        <v>0</v>
      </c>
      <c r="D37" s="6"/>
      <c r="E37" s="6">
        <v>59808092462</v>
      </c>
      <c r="F37" s="6"/>
      <c r="G37" s="6">
        <v>0</v>
      </c>
      <c r="H37" s="6"/>
      <c r="I37" s="6">
        <f t="shared" si="0"/>
        <v>59808092462</v>
      </c>
      <c r="J37" s="6"/>
      <c r="K37" s="7">
        <f t="shared" si="1"/>
        <v>3.9675073522111144E-2</v>
      </c>
      <c r="L37" s="6"/>
      <c r="M37" s="6">
        <v>0</v>
      </c>
      <c r="N37" s="6"/>
      <c r="O37" s="6">
        <v>59808092462</v>
      </c>
      <c r="P37" s="6"/>
      <c r="Q37" s="6">
        <v>0</v>
      </c>
      <c r="R37" s="6"/>
      <c r="S37" s="6">
        <v>59808092462</v>
      </c>
      <c r="T37" s="6"/>
      <c r="U37" s="7">
        <f t="shared" si="2"/>
        <v>3.9675073522111144E-2</v>
      </c>
      <c r="V37" s="6"/>
      <c r="W37" s="6"/>
    </row>
    <row r="38" spans="1:23">
      <c r="A38" s="5" t="s">
        <v>45</v>
      </c>
      <c r="B38" s="6"/>
      <c r="C38" s="6">
        <v>0</v>
      </c>
      <c r="D38" s="6"/>
      <c r="E38" s="6">
        <v>183760815447</v>
      </c>
      <c r="F38" s="6"/>
      <c r="G38" s="6">
        <v>0</v>
      </c>
      <c r="H38" s="6"/>
      <c r="I38" s="6">
        <f t="shared" si="0"/>
        <v>183760815447</v>
      </c>
      <c r="J38" s="6"/>
      <c r="K38" s="7">
        <f t="shared" si="1"/>
        <v>0.12190196281506716</v>
      </c>
      <c r="L38" s="6"/>
      <c r="M38" s="6">
        <v>0</v>
      </c>
      <c r="N38" s="6"/>
      <c r="O38" s="6">
        <v>183760815447</v>
      </c>
      <c r="P38" s="6"/>
      <c r="Q38" s="6">
        <v>0</v>
      </c>
      <c r="R38" s="6"/>
      <c r="S38" s="6">
        <v>183760815447</v>
      </c>
      <c r="T38" s="6"/>
      <c r="U38" s="7">
        <f t="shared" si="2"/>
        <v>0.12190196281506716</v>
      </c>
      <c r="V38" s="6"/>
      <c r="W38" s="6"/>
    </row>
    <row r="39" spans="1:23">
      <c r="A39" s="5" t="s">
        <v>31</v>
      </c>
      <c r="B39" s="6"/>
      <c r="C39" s="6">
        <v>0</v>
      </c>
      <c r="D39" s="6"/>
      <c r="E39" s="6">
        <v>-38217275336</v>
      </c>
      <c r="F39" s="6"/>
      <c r="G39" s="6">
        <v>0</v>
      </c>
      <c r="H39" s="6"/>
      <c r="I39" s="6">
        <f t="shared" si="0"/>
        <v>-38217275336</v>
      </c>
      <c r="J39" s="6"/>
      <c r="K39" s="7">
        <f t="shared" si="1"/>
        <v>-2.5352308464510094E-2</v>
      </c>
      <c r="L39" s="6"/>
      <c r="M39" s="6">
        <v>0</v>
      </c>
      <c r="N39" s="6"/>
      <c r="O39" s="6">
        <v>-38217275336</v>
      </c>
      <c r="P39" s="6"/>
      <c r="Q39" s="6">
        <v>0</v>
      </c>
      <c r="R39" s="6"/>
      <c r="S39" s="6">
        <v>-38217275336</v>
      </c>
      <c r="T39" s="6"/>
      <c r="U39" s="7">
        <f t="shared" si="2"/>
        <v>-2.5352308464510094E-2</v>
      </c>
      <c r="V39" s="6"/>
      <c r="W39" s="6"/>
    </row>
    <row r="40" spans="1:23">
      <c r="A40" s="5" t="s">
        <v>97</v>
      </c>
      <c r="B40" s="6"/>
      <c r="C40" s="6">
        <v>0</v>
      </c>
      <c r="D40" s="6"/>
      <c r="E40" s="6">
        <v>96201409821</v>
      </c>
      <c r="F40" s="6"/>
      <c r="G40" s="6">
        <v>0</v>
      </c>
      <c r="H40" s="6"/>
      <c r="I40" s="6">
        <f t="shared" si="0"/>
        <v>96201409821</v>
      </c>
      <c r="J40" s="6"/>
      <c r="K40" s="7">
        <f t="shared" si="1"/>
        <v>6.381741751760403E-2</v>
      </c>
      <c r="L40" s="6"/>
      <c r="M40" s="6">
        <v>0</v>
      </c>
      <c r="N40" s="6"/>
      <c r="O40" s="6">
        <v>96201409821</v>
      </c>
      <c r="P40" s="6"/>
      <c r="Q40" s="6">
        <v>0</v>
      </c>
      <c r="R40" s="6"/>
      <c r="S40" s="6">
        <v>96201409821</v>
      </c>
      <c r="T40" s="6"/>
      <c r="U40" s="7">
        <f t="shared" si="2"/>
        <v>6.381741751760403E-2</v>
      </c>
      <c r="V40" s="6"/>
      <c r="W40" s="6"/>
    </row>
    <row r="41" spans="1:23">
      <c r="A41" s="5" t="s">
        <v>55</v>
      </c>
      <c r="B41" s="6"/>
      <c r="C41" s="6">
        <v>0</v>
      </c>
      <c r="D41" s="6"/>
      <c r="E41" s="6">
        <v>38347395308</v>
      </c>
      <c r="F41" s="6"/>
      <c r="G41" s="6">
        <v>0</v>
      </c>
      <c r="H41" s="6"/>
      <c r="I41" s="6">
        <f t="shared" si="0"/>
        <v>38347395308</v>
      </c>
      <c r="J41" s="6"/>
      <c r="K41" s="7">
        <f t="shared" si="1"/>
        <v>2.5438626540263388E-2</v>
      </c>
      <c r="L41" s="6"/>
      <c r="M41" s="6">
        <v>0</v>
      </c>
      <c r="N41" s="6"/>
      <c r="O41" s="6">
        <v>38347395308</v>
      </c>
      <c r="P41" s="6"/>
      <c r="Q41" s="6">
        <v>0</v>
      </c>
      <c r="R41" s="6"/>
      <c r="S41" s="6">
        <v>38347395308</v>
      </c>
      <c r="T41" s="6"/>
      <c r="U41" s="7">
        <f t="shared" si="2"/>
        <v>2.5438626540263388E-2</v>
      </c>
      <c r="V41" s="6"/>
      <c r="W41" s="6"/>
    </row>
    <row r="42" spans="1:23">
      <c r="A42" s="5" t="s">
        <v>39</v>
      </c>
      <c r="B42" s="6"/>
      <c r="C42" s="6">
        <v>0</v>
      </c>
      <c r="D42" s="6"/>
      <c r="E42" s="6">
        <v>-4416726840</v>
      </c>
      <c r="F42" s="6"/>
      <c r="G42" s="6">
        <v>0</v>
      </c>
      <c r="H42" s="6"/>
      <c r="I42" s="6">
        <f t="shared" si="0"/>
        <v>-4416726840</v>
      </c>
      <c r="J42" s="6"/>
      <c r="K42" s="7">
        <f t="shared" si="1"/>
        <v>-2.9299373193589018E-3</v>
      </c>
      <c r="L42" s="6"/>
      <c r="M42" s="6">
        <v>0</v>
      </c>
      <c r="N42" s="6"/>
      <c r="O42" s="6">
        <v>-4416726840</v>
      </c>
      <c r="P42" s="6"/>
      <c r="Q42" s="6">
        <v>0</v>
      </c>
      <c r="R42" s="6"/>
      <c r="S42" s="6">
        <v>-4416726840</v>
      </c>
      <c r="T42" s="6"/>
      <c r="U42" s="7">
        <f t="shared" si="2"/>
        <v>-2.9299373193589018E-3</v>
      </c>
      <c r="V42" s="6"/>
      <c r="W42" s="6"/>
    </row>
    <row r="43" spans="1:23">
      <c r="A43" s="5" t="s">
        <v>19</v>
      </c>
      <c r="B43" s="6"/>
      <c r="C43" s="6">
        <v>0</v>
      </c>
      <c r="D43" s="6"/>
      <c r="E43" s="6">
        <v>95641782173</v>
      </c>
      <c r="F43" s="6"/>
      <c r="G43" s="6">
        <v>0</v>
      </c>
      <c r="H43" s="6"/>
      <c r="I43" s="6">
        <f t="shared" si="0"/>
        <v>95641782173</v>
      </c>
      <c r="J43" s="6"/>
      <c r="K43" s="7">
        <f t="shared" si="1"/>
        <v>6.3446175647726408E-2</v>
      </c>
      <c r="L43" s="6"/>
      <c r="M43" s="6">
        <v>0</v>
      </c>
      <c r="N43" s="6"/>
      <c r="O43" s="6">
        <v>95641782173</v>
      </c>
      <c r="P43" s="6"/>
      <c r="Q43" s="6">
        <v>0</v>
      </c>
      <c r="R43" s="6"/>
      <c r="S43" s="6">
        <v>95641782173</v>
      </c>
      <c r="T43" s="6"/>
      <c r="U43" s="7">
        <f t="shared" si="2"/>
        <v>6.3446175647726408E-2</v>
      </c>
      <c r="V43" s="6"/>
      <c r="W43" s="6"/>
    </row>
    <row r="44" spans="1:23">
      <c r="A44" s="5" t="s">
        <v>91</v>
      </c>
      <c r="B44" s="6"/>
      <c r="C44" s="6">
        <v>0</v>
      </c>
      <c r="D44" s="6"/>
      <c r="E44" s="6">
        <v>-20568132790</v>
      </c>
      <c r="F44" s="6"/>
      <c r="G44" s="6">
        <v>0</v>
      </c>
      <c r="H44" s="6"/>
      <c r="I44" s="6">
        <f t="shared" si="0"/>
        <v>-20568132790</v>
      </c>
      <c r="J44" s="6"/>
      <c r="K44" s="7">
        <f t="shared" si="1"/>
        <v>-1.3644343884973093E-2</v>
      </c>
      <c r="L44" s="6"/>
      <c r="M44" s="6">
        <v>0</v>
      </c>
      <c r="N44" s="6"/>
      <c r="O44" s="6">
        <v>-20568132790</v>
      </c>
      <c r="P44" s="6"/>
      <c r="Q44" s="6">
        <v>0</v>
      </c>
      <c r="R44" s="6"/>
      <c r="S44" s="6">
        <v>-20568132790</v>
      </c>
      <c r="T44" s="6"/>
      <c r="U44" s="7">
        <f t="shared" si="2"/>
        <v>-1.3644343884973093E-2</v>
      </c>
      <c r="V44" s="6"/>
      <c r="W44" s="6"/>
    </row>
    <row r="45" spans="1:23">
      <c r="A45" s="5" t="s">
        <v>78</v>
      </c>
      <c r="B45" s="6"/>
      <c r="C45" s="6">
        <v>0</v>
      </c>
      <c r="D45" s="6"/>
      <c r="E45" s="6">
        <v>-76317116097</v>
      </c>
      <c r="F45" s="6"/>
      <c r="G45" s="6">
        <v>0</v>
      </c>
      <c r="H45" s="6"/>
      <c r="I45" s="6">
        <f t="shared" si="0"/>
        <v>-76317116097</v>
      </c>
      <c r="J45" s="6"/>
      <c r="K45" s="7">
        <f t="shared" si="1"/>
        <v>-5.0626714003088831E-2</v>
      </c>
      <c r="L45" s="6"/>
      <c r="M45" s="6">
        <v>0</v>
      </c>
      <c r="N45" s="6"/>
      <c r="O45" s="6">
        <v>-76317116097</v>
      </c>
      <c r="P45" s="6"/>
      <c r="Q45" s="6">
        <v>0</v>
      </c>
      <c r="R45" s="6"/>
      <c r="S45" s="6">
        <v>-76317116097</v>
      </c>
      <c r="T45" s="6"/>
      <c r="U45" s="7">
        <f t="shared" si="2"/>
        <v>-5.0626714003088831E-2</v>
      </c>
      <c r="V45" s="6"/>
      <c r="W45" s="6"/>
    </row>
    <row r="46" spans="1:23">
      <c r="A46" s="5" t="s">
        <v>54</v>
      </c>
      <c r="B46" s="6"/>
      <c r="C46" s="6">
        <v>0</v>
      </c>
      <c r="D46" s="6"/>
      <c r="E46" s="6">
        <v>-48784109108</v>
      </c>
      <c r="F46" s="6"/>
      <c r="G46" s="6">
        <v>0</v>
      </c>
      <c r="H46" s="6"/>
      <c r="I46" s="6">
        <f t="shared" si="0"/>
        <v>-48784109108</v>
      </c>
      <c r="J46" s="6"/>
      <c r="K46" s="7">
        <f t="shared" si="1"/>
        <v>-3.2362060649239903E-2</v>
      </c>
      <c r="L46" s="6"/>
      <c r="M46" s="6">
        <v>0</v>
      </c>
      <c r="N46" s="6"/>
      <c r="O46" s="6">
        <v>-48784109108</v>
      </c>
      <c r="P46" s="6"/>
      <c r="Q46" s="6">
        <v>0</v>
      </c>
      <c r="R46" s="6"/>
      <c r="S46" s="6">
        <v>-48784109108</v>
      </c>
      <c r="T46" s="6"/>
      <c r="U46" s="7">
        <f t="shared" si="2"/>
        <v>-3.2362060649239903E-2</v>
      </c>
      <c r="V46" s="6"/>
      <c r="W46" s="6"/>
    </row>
    <row r="47" spans="1:23">
      <c r="A47" s="5" t="s">
        <v>64</v>
      </c>
      <c r="B47" s="6"/>
      <c r="C47" s="6">
        <v>0</v>
      </c>
      <c r="D47" s="6"/>
      <c r="E47" s="6">
        <v>-24610614171</v>
      </c>
      <c r="F47" s="6"/>
      <c r="G47" s="6">
        <v>0</v>
      </c>
      <c r="H47" s="6"/>
      <c r="I47" s="6">
        <f t="shared" si="0"/>
        <v>-24610614171</v>
      </c>
      <c r="J47" s="6"/>
      <c r="K47" s="7">
        <f t="shared" si="1"/>
        <v>-1.6326016872702034E-2</v>
      </c>
      <c r="L47" s="6"/>
      <c r="M47" s="6">
        <v>0</v>
      </c>
      <c r="N47" s="6"/>
      <c r="O47" s="6">
        <v>-24610614171</v>
      </c>
      <c r="P47" s="6"/>
      <c r="Q47" s="6">
        <v>0</v>
      </c>
      <c r="R47" s="6"/>
      <c r="S47" s="6">
        <v>-24610614171</v>
      </c>
      <c r="T47" s="6"/>
      <c r="U47" s="7">
        <f t="shared" si="2"/>
        <v>-1.6326016872702034E-2</v>
      </c>
      <c r="V47" s="6"/>
      <c r="W47" s="6"/>
    </row>
    <row r="48" spans="1:23">
      <c r="A48" s="5" t="s">
        <v>69</v>
      </c>
      <c r="B48" s="6"/>
      <c r="C48" s="6">
        <v>0</v>
      </c>
      <c r="D48" s="6"/>
      <c r="E48" s="6">
        <v>-23616415472</v>
      </c>
      <c r="F48" s="6"/>
      <c r="G48" s="6">
        <v>0</v>
      </c>
      <c r="H48" s="6"/>
      <c r="I48" s="6">
        <f t="shared" si="0"/>
        <v>-23616415472</v>
      </c>
      <c r="J48" s="6"/>
      <c r="K48" s="7">
        <f t="shared" si="1"/>
        <v>-1.5666492302453049E-2</v>
      </c>
      <c r="L48" s="6"/>
      <c r="M48" s="6">
        <v>0</v>
      </c>
      <c r="N48" s="6"/>
      <c r="O48" s="6">
        <v>-23616415472</v>
      </c>
      <c r="P48" s="6"/>
      <c r="Q48" s="6">
        <v>0</v>
      </c>
      <c r="R48" s="6"/>
      <c r="S48" s="6">
        <v>-23616415472</v>
      </c>
      <c r="T48" s="6"/>
      <c r="U48" s="7">
        <f t="shared" si="2"/>
        <v>-1.5666492302453049E-2</v>
      </c>
      <c r="V48" s="6"/>
      <c r="W48" s="6"/>
    </row>
    <row r="49" spans="1:23">
      <c r="A49" s="5" t="s">
        <v>41</v>
      </c>
      <c r="B49" s="6"/>
      <c r="C49" s="6">
        <v>0</v>
      </c>
      <c r="D49" s="6"/>
      <c r="E49" s="6">
        <v>31088307442</v>
      </c>
      <c r="F49" s="6"/>
      <c r="G49" s="6">
        <v>0</v>
      </c>
      <c r="H49" s="6"/>
      <c r="I49" s="6">
        <f t="shared" si="0"/>
        <v>31088307442</v>
      </c>
      <c r="J49" s="6"/>
      <c r="K49" s="7">
        <f t="shared" si="1"/>
        <v>2.0623143669446148E-2</v>
      </c>
      <c r="L49" s="6"/>
      <c r="M49" s="6">
        <v>0</v>
      </c>
      <c r="N49" s="6"/>
      <c r="O49" s="6">
        <v>31088307442</v>
      </c>
      <c r="P49" s="6"/>
      <c r="Q49" s="6">
        <v>0</v>
      </c>
      <c r="R49" s="6"/>
      <c r="S49" s="6">
        <v>31088307442</v>
      </c>
      <c r="T49" s="6"/>
      <c r="U49" s="7">
        <f t="shared" si="2"/>
        <v>2.0623143669446148E-2</v>
      </c>
      <c r="V49" s="6"/>
      <c r="W49" s="6"/>
    </row>
    <row r="50" spans="1:23">
      <c r="A50" s="5" t="s">
        <v>57</v>
      </c>
      <c r="B50" s="6"/>
      <c r="C50" s="6">
        <v>0</v>
      </c>
      <c r="D50" s="6"/>
      <c r="E50" s="6">
        <v>4797419792</v>
      </c>
      <c r="F50" s="6"/>
      <c r="G50" s="6">
        <v>0</v>
      </c>
      <c r="H50" s="6"/>
      <c r="I50" s="6">
        <f t="shared" si="0"/>
        <v>4797419792</v>
      </c>
      <c r="J50" s="6"/>
      <c r="K50" s="7">
        <f t="shared" si="1"/>
        <v>3.1824787437413314E-3</v>
      </c>
      <c r="L50" s="6"/>
      <c r="M50" s="6">
        <v>0</v>
      </c>
      <c r="N50" s="6"/>
      <c r="O50" s="6">
        <v>4797419792</v>
      </c>
      <c r="P50" s="6"/>
      <c r="Q50" s="6">
        <v>0</v>
      </c>
      <c r="R50" s="6"/>
      <c r="S50" s="6">
        <v>4797419792</v>
      </c>
      <c r="T50" s="6"/>
      <c r="U50" s="7">
        <f t="shared" si="2"/>
        <v>3.1824787437413314E-3</v>
      </c>
      <c r="V50" s="6"/>
      <c r="W50" s="6"/>
    </row>
    <row r="51" spans="1:23">
      <c r="A51" s="5" t="s">
        <v>29</v>
      </c>
      <c r="B51" s="6"/>
      <c r="C51" s="6">
        <v>0</v>
      </c>
      <c r="D51" s="6"/>
      <c r="E51" s="6">
        <v>87555000000</v>
      </c>
      <c r="F51" s="6"/>
      <c r="G51" s="6">
        <v>0</v>
      </c>
      <c r="H51" s="6"/>
      <c r="I51" s="6">
        <f t="shared" si="0"/>
        <v>87555000000</v>
      </c>
      <c r="J51" s="6"/>
      <c r="K51" s="7">
        <f t="shared" si="1"/>
        <v>5.8081622724141267E-2</v>
      </c>
      <c r="L51" s="6"/>
      <c r="M51" s="6">
        <v>0</v>
      </c>
      <c r="N51" s="6"/>
      <c r="O51" s="6">
        <v>87555000000</v>
      </c>
      <c r="P51" s="6"/>
      <c r="Q51" s="6">
        <v>0</v>
      </c>
      <c r="R51" s="6"/>
      <c r="S51" s="6">
        <v>87555000000</v>
      </c>
      <c r="T51" s="6"/>
      <c r="U51" s="7">
        <f t="shared" si="2"/>
        <v>5.8081622724141267E-2</v>
      </c>
      <c r="V51" s="6"/>
      <c r="W51" s="6"/>
    </row>
    <row r="52" spans="1:23">
      <c r="A52" s="5" t="s">
        <v>71</v>
      </c>
      <c r="B52" s="6"/>
      <c r="C52" s="6">
        <v>0</v>
      </c>
      <c r="D52" s="6"/>
      <c r="E52" s="6">
        <v>-3693147563</v>
      </c>
      <c r="F52" s="6"/>
      <c r="G52" s="6">
        <v>0</v>
      </c>
      <c r="H52" s="6"/>
      <c r="I52" s="6">
        <f t="shared" si="0"/>
        <v>-3693147563</v>
      </c>
      <c r="J52" s="6"/>
      <c r="K52" s="7">
        <f t="shared" si="1"/>
        <v>-2.4499343660413196E-3</v>
      </c>
      <c r="L52" s="6"/>
      <c r="M52" s="6">
        <v>0</v>
      </c>
      <c r="N52" s="6"/>
      <c r="O52" s="6">
        <v>-3693147563</v>
      </c>
      <c r="P52" s="6"/>
      <c r="Q52" s="6">
        <v>0</v>
      </c>
      <c r="R52" s="6"/>
      <c r="S52" s="6">
        <v>-3693147563</v>
      </c>
      <c r="T52" s="6"/>
      <c r="U52" s="7">
        <f t="shared" si="2"/>
        <v>-2.4499343660413196E-3</v>
      </c>
      <c r="V52" s="6"/>
      <c r="W52" s="6"/>
    </row>
    <row r="53" spans="1:23">
      <c r="A53" s="5" t="s">
        <v>51</v>
      </c>
      <c r="B53" s="6"/>
      <c r="C53" s="6">
        <v>0</v>
      </c>
      <c r="D53" s="6"/>
      <c r="E53" s="6">
        <v>125605505375</v>
      </c>
      <c r="F53" s="6"/>
      <c r="G53" s="6">
        <v>0</v>
      </c>
      <c r="H53" s="6"/>
      <c r="I53" s="6">
        <f t="shared" si="0"/>
        <v>125605505375</v>
      </c>
      <c r="J53" s="6"/>
      <c r="K53" s="7">
        <f t="shared" si="1"/>
        <v>8.3323300499866929E-2</v>
      </c>
      <c r="L53" s="6"/>
      <c r="M53" s="6">
        <v>0</v>
      </c>
      <c r="N53" s="6"/>
      <c r="O53" s="6">
        <v>125605505375</v>
      </c>
      <c r="P53" s="6"/>
      <c r="Q53" s="6">
        <v>0</v>
      </c>
      <c r="R53" s="6"/>
      <c r="S53" s="6">
        <v>125605505375</v>
      </c>
      <c r="T53" s="6"/>
      <c r="U53" s="7">
        <f t="shared" si="2"/>
        <v>8.3323300499866929E-2</v>
      </c>
      <c r="V53" s="6"/>
      <c r="W53" s="6"/>
    </row>
    <row r="54" spans="1:23">
      <c r="A54" s="5" t="s">
        <v>87</v>
      </c>
      <c r="B54" s="6"/>
      <c r="C54" s="6">
        <v>0</v>
      </c>
      <c r="D54" s="6"/>
      <c r="E54" s="6">
        <v>64067844635</v>
      </c>
      <c r="F54" s="6"/>
      <c r="G54" s="6">
        <v>0</v>
      </c>
      <c r="H54" s="6"/>
      <c r="I54" s="6">
        <f t="shared" si="0"/>
        <v>64067844635</v>
      </c>
      <c r="J54" s="6"/>
      <c r="K54" s="7">
        <f t="shared" si="1"/>
        <v>4.2500878086219732E-2</v>
      </c>
      <c r="L54" s="6"/>
      <c r="M54" s="6">
        <v>0</v>
      </c>
      <c r="N54" s="6"/>
      <c r="O54" s="6">
        <v>64067844635</v>
      </c>
      <c r="P54" s="6"/>
      <c r="Q54" s="6">
        <v>0</v>
      </c>
      <c r="R54" s="6"/>
      <c r="S54" s="6">
        <v>64067844635</v>
      </c>
      <c r="T54" s="6"/>
      <c r="U54" s="7">
        <f t="shared" si="2"/>
        <v>4.2500878086219732E-2</v>
      </c>
      <c r="V54" s="6"/>
      <c r="W54" s="6"/>
    </row>
    <row r="55" spans="1:23">
      <c r="A55" s="5" t="s">
        <v>46</v>
      </c>
      <c r="B55" s="6"/>
      <c r="C55" s="6">
        <v>0</v>
      </c>
      <c r="D55" s="6"/>
      <c r="E55" s="6">
        <v>8486964731</v>
      </c>
      <c r="F55" s="6"/>
      <c r="G55" s="6">
        <v>0</v>
      </c>
      <c r="H55" s="6"/>
      <c r="I55" s="6">
        <f t="shared" si="0"/>
        <v>8486964731</v>
      </c>
      <c r="J55" s="6"/>
      <c r="K55" s="7">
        <f t="shared" si="1"/>
        <v>5.6300232263038676E-3</v>
      </c>
      <c r="L55" s="6"/>
      <c r="M55" s="6">
        <v>0</v>
      </c>
      <c r="N55" s="6"/>
      <c r="O55" s="6">
        <v>8486964731</v>
      </c>
      <c r="P55" s="6"/>
      <c r="Q55" s="6">
        <v>0</v>
      </c>
      <c r="R55" s="6"/>
      <c r="S55" s="6">
        <v>8486964731</v>
      </c>
      <c r="T55" s="6"/>
      <c r="U55" s="7">
        <f t="shared" si="2"/>
        <v>5.6300232263038676E-3</v>
      </c>
      <c r="V55" s="6"/>
      <c r="W55" s="6"/>
    </row>
    <row r="56" spans="1:23">
      <c r="A56" s="5" t="s">
        <v>60</v>
      </c>
      <c r="B56" s="6"/>
      <c r="C56" s="6">
        <v>0</v>
      </c>
      <c r="D56" s="6"/>
      <c r="E56" s="6">
        <v>-71170326872</v>
      </c>
      <c r="F56" s="6"/>
      <c r="G56" s="6">
        <v>0</v>
      </c>
      <c r="H56" s="6"/>
      <c r="I56" s="6">
        <f t="shared" si="0"/>
        <v>-71170326872</v>
      </c>
      <c r="J56" s="6"/>
      <c r="K56" s="7">
        <f t="shared" si="1"/>
        <v>-4.7212473011630597E-2</v>
      </c>
      <c r="L56" s="6"/>
      <c r="M56" s="6">
        <v>0</v>
      </c>
      <c r="N56" s="6"/>
      <c r="O56" s="6">
        <v>-71170326872</v>
      </c>
      <c r="P56" s="6"/>
      <c r="Q56" s="6">
        <v>0</v>
      </c>
      <c r="R56" s="6"/>
      <c r="S56" s="6">
        <v>-71170326872</v>
      </c>
      <c r="T56" s="6"/>
      <c r="U56" s="7">
        <f t="shared" si="2"/>
        <v>-4.7212473011630597E-2</v>
      </c>
      <c r="V56" s="6"/>
      <c r="W56" s="6"/>
    </row>
    <row r="57" spans="1:23">
      <c r="A57" s="5" t="s">
        <v>98</v>
      </c>
      <c r="B57" s="6"/>
      <c r="C57" s="6">
        <v>0</v>
      </c>
      <c r="D57" s="6"/>
      <c r="E57" s="6">
        <v>-1645700513</v>
      </c>
      <c r="F57" s="6"/>
      <c r="G57" s="6">
        <v>0</v>
      </c>
      <c r="H57" s="6"/>
      <c r="I57" s="6">
        <f t="shared" si="0"/>
        <v>-1645700513</v>
      </c>
      <c r="J57" s="6"/>
      <c r="K57" s="7">
        <f t="shared" si="1"/>
        <v>-1.0917132809433127E-3</v>
      </c>
      <c r="L57" s="6"/>
      <c r="M57" s="6">
        <v>0</v>
      </c>
      <c r="N57" s="6"/>
      <c r="O57" s="6">
        <v>-1645700513</v>
      </c>
      <c r="P57" s="6"/>
      <c r="Q57" s="6">
        <v>0</v>
      </c>
      <c r="R57" s="6"/>
      <c r="S57" s="6">
        <v>-1645700513</v>
      </c>
      <c r="T57" s="6"/>
      <c r="U57" s="7">
        <f t="shared" si="2"/>
        <v>-1.0917132809433127E-3</v>
      </c>
      <c r="V57" s="6"/>
      <c r="W57" s="6"/>
    </row>
    <row r="58" spans="1:23">
      <c r="A58" s="5" t="s">
        <v>90</v>
      </c>
      <c r="B58" s="6"/>
      <c r="C58" s="6">
        <v>0</v>
      </c>
      <c r="D58" s="6"/>
      <c r="E58" s="6">
        <v>10808795207</v>
      </c>
      <c r="F58" s="6"/>
      <c r="G58" s="6">
        <v>0</v>
      </c>
      <c r="H58" s="6"/>
      <c r="I58" s="6">
        <f t="shared" si="0"/>
        <v>10808795207</v>
      </c>
      <c r="J58" s="6"/>
      <c r="K58" s="7">
        <f t="shared" si="1"/>
        <v>7.1702628669462675E-3</v>
      </c>
      <c r="L58" s="6"/>
      <c r="M58" s="6">
        <v>0</v>
      </c>
      <c r="N58" s="6"/>
      <c r="O58" s="6">
        <v>10808795207</v>
      </c>
      <c r="P58" s="6"/>
      <c r="Q58" s="6">
        <v>0</v>
      </c>
      <c r="R58" s="6"/>
      <c r="S58" s="6">
        <v>10808795207</v>
      </c>
      <c r="T58" s="6"/>
      <c r="U58" s="7">
        <f t="shared" si="2"/>
        <v>7.1702628669462675E-3</v>
      </c>
      <c r="V58" s="6"/>
      <c r="W58" s="6"/>
    </row>
    <row r="59" spans="1:23">
      <c r="A59" s="5" t="s">
        <v>24</v>
      </c>
      <c r="B59" s="6"/>
      <c r="C59" s="6">
        <v>0</v>
      </c>
      <c r="D59" s="6"/>
      <c r="E59" s="6">
        <v>9681245392</v>
      </c>
      <c r="F59" s="6"/>
      <c r="G59" s="6">
        <v>0</v>
      </c>
      <c r="H59" s="6"/>
      <c r="I59" s="6">
        <f t="shared" si="0"/>
        <v>9681245392</v>
      </c>
      <c r="J59" s="6"/>
      <c r="K59" s="7">
        <f t="shared" si="1"/>
        <v>6.4222767672660061E-3</v>
      </c>
      <c r="L59" s="6"/>
      <c r="M59" s="6">
        <v>0</v>
      </c>
      <c r="N59" s="6"/>
      <c r="O59" s="6">
        <v>9681245392</v>
      </c>
      <c r="P59" s="6"/>
      <c r="Q59" s="6">
        <v>0</v>
      </c>
      <c r="R59" s="6"/>
      <c r="S59" s="6">
        <v>9681245392</v>
      </c>
      <c r="T59" s="6"/>
      <c r="U59" s="7">
        <f t="shared" si="2"/>
        <v>6.4222767672660061E-3</v>
      </c>
      <c r="V59" s="6"/>
      <c r="W59" s="6"/>
    </row>
    <row r="60" spans="1:23">
      <c r="A60" s="5" t="s">
        <v>94</v>
      </c>
      <c r="B60" s="6"/>
      <c r="C60" s="6">
        <v>0</v>
      </c>
      <c r="D60" s="6"/>
      <c r="E60" s="6">
        <v>7643502783</v>
      </c>
      <c r="F60" s="6"/>
      <c r="G60" s="6">
        <v>0</v>
      </c>
      <c r="H60" s="6"/>
      <c r="I60" s="6">
        <f t="shared" si="0"/>
        <v>7643502783</v>
      </c>
      <c r="J60" s="6"/>
      <c r="K60" s="7">
        <f t="shared" si="1"/>
        <v>5.0704933462752538E-3</v>
      </c>
      <c r="L60" s="6"/>
      <c r="M60" s="6">
        <v>0</v>
      </c>
      <c r="N60" s="6"/>
      <c r="O60" s="6">
        <v>7643502783</v>
      </c>
      <c r="P60" s="6"/>
      <c r="Q60" s="6">
        <v>0</v>
      </c>
      <c r="R60" s="6"/>
      <c r="S60" s="6">
        <v>7643502783</v>
      </c>
      <c r="T60" s="6"/>
      <c r="U60" s="7">
        <f t="shared" si="2"/>
        <v>5.0704933462752538E-3</v>
      </c>
      <c r="V60" s="6"/>
      <c r="W60" s="6"/>
    </row>
    <row r="61" spans="1:23">
      <c r="A61" s="5" t="s">
        <v>58</v>
      </c>
      <c r="B61" s="6"/>
      <c r="C61" s="6">
        <v>0</v>
      </c>
      <c r="D61" s="6"/>
      <c r="E61" s="6">
        <v>-73664097927</v>
      </c>
      <c r="F61" s="6"/>
      <c r="G61" s="6">
        <v>0</v>
      </c>
      <c r="H61" s="6"/>
      <c r="I61" s="6">
        <f t="shared" si="0"/>
        <v>-73664097927</v>
      </c>
      <c r="J61" s="6"/>
      <c r="K61" s="7">
        <f t="shared" si="1"/>
        <v>-4.886677338941478E-2</v>
      </c>
      <c r="L61" s="6"/>
      <c r="M61" s="6">
        <v>0</v>
      </c>
      <c r="N61" s="6"/>
      <c r="O61" s="6">
        <v>-73664097927</v>
      </c>
      <c r="P61" s="6"/>
      <c r="Q61" s="6">
        <v>0</v>
      </c>
      <c r="R61" s="6"/>
      <c r="S61" s="6">
        <v>-73664097927</v>
      </c>
      <c r="T61" s="6"/>
      <c r="U61" s="7">
        <f t="shared" si="2"/>
        <v>-4.886677338941478E-2</v>
      </c>
      <c r="V61" s="6"/>
      <c r="W61" s="6"/>
    </row>
    <row r="62" spans="1:23">
      <c r="A62" s="5" t="s">
        <v>68</v>
      </c>
      <c r="B62" s="6"/>
      <c r="C62" s="6">
        <v>0</v>
      </c>
      <c r="D62" s="6"/>
      <c r="E62" s="6">
        <v>16695499342</v>
      </c>
      <c r="F62" s="6"/>
      <c r="G62" s="6">
        <v>0</v>
      </c>
      <c r="H62" s="6"/>
      <c r="I62" s="6">
        <f t="shared" si="0"/>
        <v>16695499342</v>
      </c>
      <c r="J62" s="6"/>
      <c r="K62" s="7">
        <f t="shared" si="1"/>
        <v>1.1075343429537922E-2</v>
      </c>
      <c r="L62" s="6"/>
      <c r="M62" s="6">
        <v>0</v>
      </c>
      <c r="N62" s="6"/>
      <c r="O62" s="6">
        <v>16695499342</v>
      </c>
      <c r="P62" s="6"/>
      <c r="Q62" s="6">
        <v>0</v>
      </c>
      <c r="R62" s="6"/>
      <c r="S62" s="6">
        <v>16695499342</v>
      </c>
      <c r="T62" s="6"/>
      <c r="U62" s="7">
        <f t="shared" si="2"/>
        <v>1.1075343429537922E-2</v>
      </c>
      <c r="V62" s="6"/>
      <c r="W62" s="6"/>
    </row>
    <row r="63" spans="1:23">
      <c r="A63" s="5" t="s">
        <v>52</v>
      </c>
      <c r="B63" s="6"/>
      <c r="C63" s="6">
        <v>0</v>
      </c>
      <c r="D63" s="6"/>
      <c r="E63" s="6">
        <v>3966018798</v>
      </c>
      <c r="F63" s="6"/>
      <c r="G63" s="6">
        <v>0</v>
      </c>
      <c r="H63" s="6"/>
      <c r="I63" s="6">
        <f t="shared" si="0"/>
        <v>3966018798</v>
      </c>
      <c r="J63" s="6"/>
      <c r="K63" s="7">
        <f t="shared" si="1"/>
        <v>2.6309497749104935E-3</v>
      </c>
      <c r="L63" s="6"/>
      <c r="M63" s="6">
        <v>0</v>
      </c>
      <c r="N63" s="6"/>
      <c r="O63" s="6">
        <v>3966018798</v>
      </c>
      <c r="P63" s="6"/>
      <c r="Q63" s="6">
        <v>0</v>
      </c>
      <c r="R63" s="6"/>
      <c r="S63" s="6">
        <v>3966018798</v>
      </c>
      <c r="T63" s="6"/>
      <c r="U63" s="7">
        <f t="shared" si="2"/>
        <v>2.6309497749104935E-3</v>
      </c>
      <c r="V63" s="6"/>
      <c r="W63" s="6"/>
    </row>
    <row r="64" spans="1:23">
      <c r="A64" s="5" t="s">
        <v>17</v>
      </c>
      <c r="B64" s="6"/>
      <c r="C64" s="6">
        <v>0</v>
      </c>
      <c r="D64" s="6"/>
      <c r="E64" s="6">
        <v>-3839227</v>
      </c>
      <c r="F64" s="6"/>
      <c r="G64" s="6">
        <v>0</v>
      </c>
      <c r="H64" s="6"/>
      <c r="I64" s="6">
        <f t="shared" si="0"/>
        <v>-3839227</v>
      </c>
      <c r="J64" s="6"/>
      <c r="K64" s="7">
        <f t="shared" si="1"/>
        <v>-2.546839519917043E-6</v>
      </c>
      <c r="L64" s="6"/>
      <c r="M64" s="6">
        <v>0</v>
      </c>
      <c r="N64" s="6"/>
      <c r="O64" s="6">
        <v>-3839227</v>
      </c>
      <c r="P64" s="6"/>
      <c r="Q64" s="6">
        <v>0</v>
      </c>
      <c r="R64" s="6"/>
      <c r="S64" s="6">
        <v>-3839227</v>
      </c>
      <c r="T64" s="6"/>
      <c r="U64" s="7">
        <f t="shared" si="2"/>
        <v>-2.546839519917043E-6</v>
      </c>
      <c r="V64" s="6"/>
      <c r="W64" s="6"/>
    </row>
    <row r="65" spans="1:23">
      <c r="A65" s="5" t="s">
        <v>23</v>
      </c>
      <c r="B65" s="6"/>
      <c r="C65" s="6">
        <v>0</v>
      </c>
      <c r="D65" s="6"/>
      <c r="E65" s="6">
        <v>32959574500</v>
      </c>
      <c r="F65" s="6"/>
      <c r="G65" s="6">
        <v>0</v>
      </c>
      <c r="H65" s="6"/>
      <c r="I65" s="6">
        <f t="shared" si="0"/>
        <v>32959574500</v>
      </c>
      <c r="J65" s="6"/>
      <c r="K65" s="7">
        <f t="shared" si="1"/>
        <v>2.1864491705296408E-2</v>
      </c>
      <c r="L65" s="6"/>
      <c r="M65" s="6">
        <v>0</v>
      </c>
      <c r="N65" s="6"/>
      <c r="O65" s="6">
        <v>32959574500</v>
      </c>
      <c r="P65" s="6"/>
      <c r="Q65" s="6">
        <v>0</v>
      </c>
      <c r="R65" s="6"/>
      <c r="S65" s="6">
        <v>32959574500</v>
      </c>
      <c r="T65" s="6"/>
      <c r="U65" s="7">
        <f t="shared" si="2"/>
        <v>2.1864491705296408E-2</v>
      </c>
      <c r="V65" s="6"/>
      <c r="W65" s="6"/>
    </row>
    <row r="66" spans="1:23">
      <c r="A66" s="5" t="s">
        <v>16</v>
      </c>
      <c r="B66" s="6"/>
      <c r="C66" s="6">
        <v>0</v>
      </c>
      <c r="D66" s="6"/>
      <c r="E66" s="6">
        <v>9066337876</v>
      </c>
      <c r="F66" s="6"/>
      <c r="G66" s="6">
        <v>0</v>
      </c>
      <c r="H66" s="6"/>
      <c r="I66" s="6">
        <f t="shared" si="0"/>
        <v>9066337876</v>
      </c>
      <c r="J66" s="6"/>
      <c r="K66" s="7">
        <f t="shared" si="1"/>
        <v>6.0143637256972679E-3</v>
      </c>
      <c r="L66" s="6"/>
      <c r="M66" s="6">
        <v>0</v>
      </c>
      <c r="N66" s="6"/>
      <c r="O66" s="6">
        <v>9066337876</v>
      </c>
      <c r="P66" s="6"/>
      <c r="Q66" s="6">
        <v>0</v>
      </c>
      <c r="R66" s="6"/>
      <c r="S66" s="6">
        <v>9066337876</v>
      </c>
      <c r="T66" s="6"/>
      <c r="U66" s="7">
        <f t="shared" si="2"/>
        <v>6.0143637256972679E-3</v>
      </c>
      <c r="V66" s="6"/>
      <c r="W66" s="6"/>
    </row>
    <row r="67" spans="1:23">
      <c r="A67" s="5" t="s">
        <v>15</v>
      </c>
      <c r="B67" s="6"/>
      <c r="C67" s="6">
        <v>0</v>
      </c>
      <c r="D67" s="6"/>
      <c r="E67" s="6">
        <v>59606454281</v>
      </c>
      <c r="F67" s="6"/>
      <c r="G67" s="6">
        <v>0</v>
      </c>
      <c r="H67" s="6"/>
      <c r="I67" s="6">
        <f t="shared" si="0"/>
        <v>59606454281</v>
      </c>
      <c r="J67" s="6"/>
      <c r="K67" s="7">
        <f t="shared" si="1"/>
        <v>3.9541312197736475E-2</v>
      </c>
      <c r="L67" s="6"/>
      <c r="M67" s="6">
        <v>0</v>
      </c>
      <c r="N67" s="6"/>
      <c r="O67" s="6">
        <v>59606454281</v>
      </c>
      <c r="P67" s="6"/>
      <c r="Q67" s="6">
        <v>0</v>
      </c>
      <c r="R67" s="6"/>
      <c r="S67" s="6">
        <v>59606454281</v>
      </c>
      <c r="T67" s="6"/>
      <c r="U67" s="7">
        <f t="shared" si="2"/>
        <v>3.9541312197736475E-2</v>
      </c>
      <c r="V67" s="6"/>
      <c r="W67" s="6"/>
    </row>
    <row r="68" spans="1:23">
      <c r="A68" s="5" t="s">
        <v>28</v>
      </c>
      <c r="B68" s="6"/>
      <c r="C68" s="6">
        <v>0</v>
      </c>
      <c r="D68" s="6"/>
      <c r="E68" s="6">
        <v>44366067319</v>
      </c>
      <c r="F68" s="6"/>
      <c r="G68" s="6">
        <v>0</v>
      </c>
      <c r="H68" s="6"/>
      <c r="I68" s="6">
        <f t="shared" si="0"/>
        <v>44366067319</v>
      </c>
      <c r="J68" s="6"/>
      <c r="K68" s="7">
        <f t="shared" si="1"/>
        <v>2.9431251028222395E-2</v>
      </c>
      <c r="L68" s="6"/>
      <c r="M68" s="6">
        <v>0</v>
      </c>
      <c r="N68" s="6"/>
      <c r="O68" s="6">
        <v>44366067319</v>
      </c>
      <c r="P68" s="6"/>
      <c r="Q68" s="6">
        <v>0</v>
      </c>
      <c r="R68" s="6"/>
      <c r="S68" s="6">
        <v>44366067319</v>
      </c>
      <c r="T68" s="6"/>
      <c r="U68" s="7">
        <f t="shared" si="2"/>
        <v>2.9431251028222395E-2</v>
      </c>
      <c r="V68" s="6"/>
      <c r="W68" s="6"/>
    </row>
    <row r="69" spans="1:23">
      <c r="A69" s="5" t="s">
        <v>73</v>
      </c>
      <c r="B69" s="6"/>
      <c r="C69" s="6">
        <v>0</v>
      </c>
      <c r="D69" s="6"/>
      <c r="E69" s="6">
        <v>16094624486</v>
      </c>
      <c r="F69" s="6"/>
      <c r="G69" s="6">
        <v>0</v>
      </c>
      <c r="H69" s="6"/>
      <c r="I69" s="6">
        <f t="shared" si="0"/>
        <v>16094624486</v>
      </c>
      <c r="J69" s="6"/>
      <c r="K69" s="7">
        <f t="shared" si="1"/>
        <v>1.0676739275684749E-2</v>
      </c>
      <c r="L69" s="6"/>
      <c r="M69" s="6">
        <v>0</v>
      </c>
      <c r="N69" s="6"/>
      <c r="O69" s="6">
        <v>16094624486</v>
      </c>
      <c r="P69" s="6"/>
      <c r="Q69" s="6">
        <v>0</v>
      </c>
      <c r="R69" s="6"/>
      <c r="S69" s="6">
        <v>16094624486</v>
      </c>
      <c r="T69" s="6"/>
      <c r="U69" s="7">
        <f t="shared" si="2"/>
        <v>1.0676739275684749E-2</v>
      </c>
      <c r="V69" s="6"/>
      <c r="W69" s="6"/>
    </row>
    <row r="70" spans="1:23">
      <c r="A70" s="5" t="s">
        <v>40</v>
      </c>
      <c r="B70" s="6"/>
      <c r="C70" s="6">
        <v>0</v>
      </c>
      <c r="D70" s="6"/>
      <c r="E70" s="6">
        <v>-9134413376</v>
      </c>
      <c r="F70" s="6"/>
      <c r="G70" s="6">
        <v>0</v>
      </c>
      <c r="H70" s="6"/>
      <c r="I70" s="6">
        <f t="shared" si="0"/>
        <v>-9134413376</v>
      </c>
      <c r="J70" s="6"/>
      <c r="K70" s="7">
        <f t="shared" si="1"/>
        <v>-6.0595231741326205E-3</v>
      </c>
      <c r="L70" s="6"/>
      <c r="M70" s="6">
        <v>0</v>
      </c>
      <c r="N70" s="6"/>
      <c r="O70" s="6">
        <v>-9134413376</v>
      </c>
      <c r="P70" s="6"/>
      <c r="Q70" s="6">
        <v>0</v>
      </c>
      <c r="R70" s="6"/>
      <c r="S70" s="6">
        <v>-9134413376</v>
      </c>
      <c r="T70" s="6"/>
      <c r="U70" s="7">
        <f t="shared" si="2"/>
        <v>-6.0595231741326205E-3</v>
      </c>
      <c r="V70" s="6"/>
      <c r="W70" s="6"/>
    </row>
    <row r="71" spans="1:23">
      <c r="A71" s="5" t="s">
        <v>96</v>
      </c>
      <c r="B71" s="6"/>
      <c r="C71" s="6">
        <v>0</v>
      </c>
      <c r="D71" s="6"/>
      <c r="E71" s="6">
        <v>53874061444</v>
      </c>
      <c r="F71" s="6"/>
      <c r="G71" s="6">
        <v>0</v>
      </c>
      <c r="H71" s="6"/>
      <c r="I71" s="6">
        <f t="shared" si="0"/>
        <v>53874061444</v>
      </c>
      <c r="J71" s="6"/>
      <c r="K71" s="7">
        <f t="shared" si="1"/>
        <v>3.5738597583320354E-2</v>
      </c>
      <c r="L71" s="6"/>
      <c r="M71" s="6">
        <v>0</v>
      </c>
      <c r="N71" s="6"/>
      <c r="O71" s="6">
        <v>53874061444</v>
      </c>
      <c r="P71" s="6"/>
      <c r="Q71" s="6">
        <v>0</v>
      </c>
      <c r="R71" s="6"/>
      <c r="S71" s="6">
        <v>53874061444</v>
      </c>
      <c r="T71" s="6"/>
      <c r="U71" s="7">
        <f t="shared" si="2"/>
        <v>3.5738597583320354E-2</v>
      </c>
      <c r="V71" s="6"/>
      <c r="W71" s="6"/>
    </row>
    <row r="72" spans="1:23">
      <c r="A72" s="5" t="s">
        <v>62</v>
      </c>
      <c r="B72" s="6"/>
      <c r="C72" s="6">
        <v>0</v>
      </c>
      <c r="D72" s="6"/>
      <c r="E72" s="6">
        <v>97864445117</v>
      </c>
      <c r="F72" s="6"/>
      <c r="G72" s="6">
        <v>0</v>
      </c>
      <c r="H72" s="6"/>
      <c r="I72" s="6">
        <f t="shared" si="0"/>
        <v>97864445117</v>
      </c>
      <c r="J72" s="6"/>
      <c r="K72" s="7">
        <f t="shared" si="1"/>
        <v>6.4920630225492812E-2</v>
      </c>
      <c r="L72" s="6"/>
      <c r="M72" s="6">
        <v>0</v>
      </c>
      <c r="N72" s="6"/>
      <c r="O72" s="6">
        <v>97864445117</v>
      </c>
      <c r="P72" s="6"/>
      <c r="Q72" s="6">
        <v>0</v>
      </c>
      <c r="R72" s="6"/>
      <c r="S72" s="6">
        <v>97864445117</v>
      </c>
      <c r="T72" s="6"/>
      <c r="U72" s="7">
        <f t="shared" si="2"/>
        <v>6.4920630225492812E-2</v>
      </c>
      <c r="V72" s="6"/>
      <c r="W72" s="6"/>
    </row>
    <row r="73" spans="1:23">
      <c r="A73" s="5" t="s">
        <v>77</v>
      </c>
      <c r="B73" s="6"/>
      <c r="C73" s="6">
        <v>0</v>
      </c>
      <c r="D73" s="6"/>
      <c r="E73" s="6">
        <v>77609856790</v>
      </c>
      <c r="F73" s="6"/>
      <c r="G73" s="6">
        <v>0</v>
      </c>
      <c r="H73" s="6"/>
      <c r="I73" s="6">
        <f t="shared" ref="I73:I90" si="3">C73+E73+G73</f>
        <v>77609856790</v>
      </c>
      <c r="J73" s="6"/>
      <c r="K73" s="7">
        <f t="shared" ref="K73:K90" si="4">I73/$I$91</f>
        <v>5.1484283270531818E-2</v>
      </c>
      <c r="L73" s="6"/>
      <c r="M73" s="6">
        <v>0</v>
      </c>
      <c r="N73" s="6"/>
      <c r="O73" s="6">
        <v>77609856790</v>
      </c>
      <c r="P73" s="6"/>
      <c r="Q73" s="6">
        <v>0</v>
      </c>
      <c r="R73" s="6"/>
      <c r="S73" s="6">
        <v>77609856790</v>
      </c>
      <c r="T73" s="6"/>
      <c r="U73" s="7">
        <f t="shared" ref="U73:U90" si="5">S73/$S$91</f>
        <v>5.1484283270531818E-2</v>
      </c>
      <c r="V73" s="6"/>
      <c r="W73" s="6"/>
    </row>
    <row r="74" spans="1:23">
      <c r="A74" s="5" t="s">
        <v>82</v>
      </c>
      <c r="B74" s="6"/>
      <c r="C74" s="6">
        <v>0</v>
      </c>
      <c r="D74" s="6"/>
      <c r="E74" s="6">
        <v>7516954856</v>
      </c>
      <c r="F74" s="6"/>
      <c r="G74" s="6">
        <v>0</v>
      </c>
      <c r="H74" s="6"/>
      <c r="I74" s="6">
        <f t="shared" si="3"/>
        <v>7516954856</v>
      </c>
      <c r="J74" s="6"/>
      <c r="K74" s="7">
        <f t="shared" si="4"/>
        <v>4.9865448687178762E-3</v>
      </c>
      <c r="L74" s="6"/>
      <c r="M74" s="6">
        <v>0</v>
      </c>
      <c r="N74" s="6"/>
      <c r="O74" s="6">
        <v>7516954856</v>
      </c>
      <c r="P74" s="6"/>
      <c r="Q74" s="6">
        <v>0</v>
      </c>
      <c r="R74" s="6"/>
      <c r="S74" s="6">
        <v>7516954856</v>
      </c>
      <c r="T74" s="6"/>
      <c r="U74" s="7">
        <f t="shared" si="5"/>
        <v>4.9865448687178762E-3</v>
      </c>
      <c r="V74" s="6"/>
      <c r="W74" s="6"/>
    </row>
    <row r="75" spans="1:23">
      <c r="A75" s="5" t="s">
        <v>42</v>
      </c>
      <c r="B75" s="6"/>
      <c r="C75" s="6">
        <v>0</v>
      </c>
      <c r="D75" s="6"/>
      <c r="E75" s="6">
        <v>-39667097427</v>
      </c>
      <c r="F75" s="6"/>
      <c r="G75" s="6">
        <v>0</v>
      </c>
      <c r="H75" s="6"/>
      <c r="I75" s="6">
        <f t="shared" si="3"/>
        <v>-39667097427</v>
      </c>
      <c r="J75" s="6"/>
      <c r="K75" s="7">
        <f t="shared" si="4"/>
        <v>-2.631408128966671E-2</v>
      </c>
      <c r="L75" s="6"/>
      <c r="M75" s="6">
        <v>0</v>
      </c>
      <c r="N75" s="6"/>
      <c r="O75" s="6">
        <v>-39667097427</v>
      </c>
      <c r="P75" s="6"/>
      <c r="Q75" s="6">
        <v>0</v>
      </c>
      <c r="R75" s="6"/>
      <c r="S75" s="6">
        <v>-39667097427</v>
      </c>
      <c r="T75" s="6"/>
      <c r="U75" s="7">
        <f t="shared" si="5"/>
        <v>-2.631408128966671E-2</v>
      </c>
      <c r="V75" s="6"/>
      <c r="W75" s="6"/>
    </row>
    <row r="76" spans="1:23">
      <c r="A76" s="5" t="s">
        <v>25</v>
      </c>
      <c r="B76" s="6"/>
      <c r="C76" s="6">
        <v>0</v>
      </c>
      <c r="D76" s="6"/>
      <c r="E76" s="6">
        <v>102740144849</v>
      </c>
      <c r="F76" s="6"/>
      <c r="G76" s="6">
        <v>0</v>
      </c>
      <c r="H76" s="6"/>
      <c r="I76" s="6">
        <f t="shared" si="3"/>
        <v>102740144849</v>
      </c>
      <c r="J76" s="6"/>
      <c r="K76" s="7">
        <f t="shared" si="4"/>
        <v>6.8155037767611712E-2</v>
      </c>
      <c r="L76" s="6"/>
      <c r="M76" s="6">
        <v>0</v>
      </c>
      <c r="N76" s="6"/>
      <c r="O76" s="6">
        <v>102740144849</v>
      </c>
      <c r="P76" s="6"/>
      <c r="Q76" s="6">
        <v>0</v>
      </c>
      <c r="R76" s="6"/>
      <c r="S76" s="6">
        <v>102740144849</v>
      </c>
      <c r="T76" s="6"/>
      <c r="U76" s="7">
        <f t="shared" si="5"/>
        <v>6.8155037767611712E-2</v>
      </c>
      <c r="V76" s="6"/>
      <c r="W76" s="6"/>
    </row>
    <row r="77" spans="1:23">
      <c r="A77" s="5" t="s">
        <v>95</v>
      </c>
      <c r="B77" s="6"/>
      <c r="C77" s="6">
        <v>0</v>
      </c>
      <c r="D77" s="6"/>
      <c r="E77" s="6">
        <v>30601266152</v>
      </c>
      <c r="F77" s="6"/>
      <c r="G77" s="6">
        <v>0</v>
      </c>
      <c r="H77" s="6"/>
      <c r="I77" s="6">
        <f t="shared" si="3"/>
        <v>30601266152</v>
      </c>
      <c r="J77" s="6"/>
      <c r="K77" s="7">
        <f t="shared" si="4"/>
        <v>2.0300053629392932E-2</v>
      </c>
      <c r="L77" s="6"/>
      <c r="M77" s="6">
        <v>0</v>
      </c>
      <c r="N77" s="6"/>
      <c r="O77" s="6">
        <v>30601266152</v>
      </c>
      <c r="P77" s="6"/>
      <c r="Q77" s="6">
        <v>0</v>
      </c>
      <c r="R77" s="6"/>
      <c r="S77" s="6">
        <v>30601266152</v>
      </c>
      <c r="T77" s="6"/>
      <c r="U77" s="7">
        <f t="shared" si="5"/>
        <v>2.0300053629392932E-2</v>
      </c>
      <c r="V77" s="6"/>
      <c r="W77" s="6"/>
    </row>
    <row r="78" spans="1:23">
      <c r="A78" s="5" t="s">
        <v>81</v>
      </c>
      <c r="B78" s="6"/>
      <c r="C78" s="6">
        <v>0</v>
      </c>
      <c r="D78" s="6"/>
      <c r="E78" s="6">
        <v>-8162844919</v>
      </c>
      <c r="F78" s="6"/>
      <c r="G78" s="6">
        <v>0</v>
      </c>
      <c r="H78" s="6"/>
      <c r="I78" s="6">
        <f t="shared" si="3"/>
        <v>-8162844919</v>
      </c>
      <c r="J78" s="6"/>
      <c r="K78" s="7">
        <f t="shared" si="4"/>
        <v>-5.4150108953347209E-3</v>
      </c>
      <c r="L78" s="6"/>
      <c r="M78" s="6">
        <v>0</v>
      </c>
      <c r="N78" s="6"/>
      <c r="O78" s="6">
        <v>-8162844919</v>
      </c>
      <c r="P78" s="6"/>
      <c r="Q78" s="6">
        <v>0</v>
      </c>
      <c r="R78" s="6"/>
      <c r="S78" s="6">
        <v>-8162844919</v>
      </c>
      <c r="T78" s="6"/>
      <c r="U78" s="7">
        <f t="shared" si="5"/>
        <v>-5.4150108953347209E-3</v>
      </c>
      <c r="V78" s="6"/>
      <c r="W78" s="6"/>
    </row>
    <row r="79" spans="1:23">
      <c r="A79" s="5" t="s">
        <v>80</v>
      </c>
      <c r="B79" s="6"/>
      <c r="C79" s="6">
        <v>0</v>
      </c>
      <c r="D79" s="6"/>
      <c r="E79" s="6">
        <v>-64183080508</v>
      </c>
      <c r="F79" s="6"/>
      <c r="G79" s="6">
        <v>0</v>
      </c>
      <c r="H79" s="6"/>
      <c r="I79" s="6">
        <f t="shared" si="3"/>
        <v>-64183080508</v>
      </c>
      <c r="J79" s="6"/>
      <c r="K79" s="7">
        <f t="shared" si="4"/>
        <v>-4.2577322452616542E-2</v>
      </c>
      <c r="L79" s="6"/>
      <c r="M79" s="6">
        <v>0</v>
      </c>
      <c r="N79" s="6"/>
      <c r="O79" s="6">
        <v>-64183080508</v>
      </c>
      <c r="P79" s="6"/>
      <c r="Q79" s="6">
        <v>0</v>
      </c>
      <c r="R79" s="6"/>
      <c r="S79" s="6">
        <v>-64183080508</v>
      </c>
      <c r="T79" s="6"/>
      <c r="U79" s="7">
        <f t="shared" si="5"/>
        <v>-4.2577322452616542E-2</v>
      </c>
      <c r="V79" s="6"/>
      <c r="W79" s="6"/>
    </row>
    <row r="80" spans="1:23">
      <c r="A80" s="5" t="s">
        <v>48</v>
      </c>
      <c r="B80" s="6"/>
      <c r="C80" s="6">
        <v>0</v>
      </c>
      <c r="D80" s="6"/>
      <c r="E80" s="6">
        <v>-15896254285</v>
      </c>
      <c r="F80" s="6"/>
      <c r="G80" s="6">
        <v>0</v>
      </c>
      <c r="H80" s="6"/>
      <c r="I80" s="6">
        <f t="shared" si="3"/>
        <v>-15896254285</v>
      </c>
      <c r="J80" s="6"/>
      <c r="K80" s="7">
        <f t="shared" si="4"/>
        <v>-1.0545145840995763E-2</v>
      </c>
      <c r="L80" s="6"/>
      <c r="M80" s="6">
        <v>0</v>
      </c>
      <c r="N80" s="6"/>
      <c r="O80" s="6">
        <v>-15896254285</v>
      </c>
      <c r="P80" s="6"/>
      <c r="Q80" s="6">
        <v>0</v>
      </c>
      <c r="R80" s="6"/>
      <c r="S80" s="6">
        <v>-15896254285</v>
      </c>
      <c r="T80" s="6"/>
      <c r="U80" s="7">
        <f t="shared" si="5"/>
        <v>-1.0545145840995763E-2</v>
      </c>
      <c r="V80" s="6"/>
      <c r="W80" s="6"/>
    </row>
    <row r="81" spans="1:23">
      <c r="A81" s="5" t="s">
        <v>86</v>
      </c>
      <c r="B81" s="6"/>
      <c r="C81" s="6">
        <v>0</v>
      </c>
      <c r="D81" s="6"/>
      <c r="E81" s="6">
        <v>50850820524</v>
      </c>
      <c r="F81" s="6"/>
      <c r="G81" s="6">
        <v>0</v>
      </c>
      <c r="H81" s="6"/>
      <c r="I81" s="6">
        <f t="shared" si="3"/>
        <v>50850820524</v>
      </c>
      <c r="J81" s="6"/>
      <c r="K81" s="7">
        <f t="shared" si="4"/>
        <v>3.3733061194540434E-2</v>
      </c>
      <c r="L81" s="6"/>
      <c r="M81" s="6">
        <v>0</v>
      </c>
      <c r="N81" s="6"/>
      <c r="O81" s="6">
        <v>50850820524</v>
      </c>
      <c r="P81" s="6"/>
      <c r="Q81" s="6">
        <v>0</v>
      </c>
      <c r="R81" s="6"/>
      <c r="S81" s="6">
        <v>50850820524</v>
      </c>
      <c r="T81" s="6"/>
      <c r="U81" s="7">
        <f t="shared" si="5"/>
        <v>3.3733061194540434E-2</v>
      </c>
      <c r="V81" s="6"/>
      <c r="W81" s="6"/>
    </row>
    <row r="82" spans="1:23">
      <c r="A82" s="5" t="s">
        <v>93</v>
      </c>
      <c r="B82" s="6"/>
      <c r="C82" s="6">
        <v>0</v>
      </c>
      <c r="D82" s="6"/>
      <c r="E82" s="6">
        <v>-3244417111</v>
      </c>
      <c r="F82" s="6"/>
      <c r="G82" s="6">
        <v>0</v>
      </c>
      <c r="H82" s="6"/>
      <c r="I82" s="6">
        <f t="shared" si="3"/>
        <v>-3244417111</v>
      </c>
      <c r="J82" s="6"/>
      <c r="K82" s="7">
        <f t="shared" si="4"/>
        <v>-2.1522587013974117E-3</v>
      </c>
      <c r="L82" s="6"/>
      <c r="M82" s="6">
        <v>0</v>
      </c>
      <c r="N82" s="6"/>
      <c r="O82" s="6">
        <v>-3244417111</v>
      </c>
      <c r="P82" s="6"/>
      <c r="Q82" s="6">
        <v>0</v>
      </c>
      <c r="R82" s="6"/>
      <c r="S82" s="6">
        <v>-3244417111</v>
      </c>
      <c r="T82" s="6"/>
      <c r="U82" s="7">
        <f t="shared" si="5"/>
        <v>-2.1522587013974117E-3</v>
      </c>
      <c r="V82" s="6"/>
      <c r="W82" s="6"/>
    </row>
    <row r="83" spans="1:23">
      <c r="A83" s="5" t="s">
        <v>74</v>
      </c>
      <c r="B83" s="6"/>
      <c r="C83" s="6">
        <v>0</v>
      </c>
      <c r="D83" s="6"/>
      <c r="E83" s="6">
        <v>-38359012881</v>
      </c>
      <c r="F83" s="6"/>
      <c r="G83" s="6">
        <v>0</v>
      </c>
      <c r="H83" s="6"/>
      <c r="I83" s="6">
        <f t="shared" si="3"/>
        <v>-38359012881</v>
      </c>
      <c r="J83" s="6"/>
      <c r="K83" s="7">
        <f t="shared" si="4"/>
        <v>-2.5446333324478525E-2</v>
      </c>
      <c r="L83" s="6"/>
      <c r="M83" s="6">
        <v>0</v>
      </c>
      <c r="N83" s="6"/>
      <c r="O83" s="6">
        <v>-38359012881</v>
      </c>
      <c r="P83" s="6"/>
      <c r="Q83" s="6">
        <v>0</v>
      </c>
      <c r="R83" s="6"/>
      <c r="S83" s="6">
        <v>-38359012881</v>
      </c>
      <c r="T83" s="6"/>
      <c r="U83" s="7">
        <f t="shared" si="5"/>
        <v>-2.5446333324478525E-2</v>
      </c>
      <c r="V83" s="6"/>
      <c r="W83" s="6"/>
    </row>
    <row r="84" spans="1:23">
      <c r="A84" s="5" t="s">
        <v>27</v>
      </c>
      <c r="B84" s="6"/>
      <c r="C84" s="6">
        <v>0</v>
      </c>
      <c r="D84" s="6"/>
      <c r="E84" s="6">
        <v>-2488179918</v>
      </c>
      <c r="F84" s="6"/>
      <c r="G84" s="6">
        <v>0</v>
      </c>
      <c r="H84" s="6"/>
      <c r="I84" s="6">
        <f t="shared" si="3"/>
        <v>-2488179918</v>
      </c>
      <c r="J84" s="6"/>
      <c r="K84" s="7">
        <f t="shared" si="4"/>
        <v>-1.6505913684776512E-3</v>
      </c>
      <c r="L84" s="6"/>
      <c r="M84" s="6">
        <v>0</v>
      </c>
      <c r="N84" s="6"/>
      <c r="O84" s="6">
        <v>-2488179918</v>
      </c>
      <c r="P84" s="6"/>
      <c r="Q84" s="6">
        <v>0</v>
      </c>
      <c r="R84" s="6"/>
      <c r="S84" s="6">
        <v>-2488179918</v>
      </c>
      <c r="T84" s="6"/>
      <c r="U84" s="7">
        <f t="shared" si="5"/>
        <v>-1.6505913684776512E-3</v>
      </c>
      <c r="V84" s="6"/>
      <c r="W84" s="6"/>
    </row>
    <row r="85" spans="1:23">
      <c r="A85" s="5" t="s">
        <v>66</v>
      </c>
      <c r="B85" s="6"/>
      <c r="C85" s="6">
        <v>0</v>
      </c>
      <c r="D85" s="6"/>
      <c r="E85" s="6">
        <v>-69972091</v>
      </c>
      <c r="F85" s="6"/>
      <c r="G85" s="6">
        <v>0</v>
      </c>
      <c r="H85" s="6"/>
      <c r="I85" s="6">
        <f t="shared" si="3"/>
        <v>-69972091</v>
      </c>
      <c r="J85" s="6"/>
      <c r="K85" s="7">
        <f t="shared" si="4"/>
        <v>-4.6417595690494896E-5</v>
      </c>
      <c r="L85" s="6"/>
      <c r="M85" s="6">
        <v>0</v>
      </c>
      <c r="N85" s="6"/>
      <c r="O85" s="6">
        <v>-69972091</v>
      </c>
      <c r="P85" s="6"/>
      <c r="Q85" s="6">
        <v>0</v>
      </c>
      <c r="R85" s="6"/>
      <c r="S85" s="6">
        <v>-69972091</v>
      </c>
      <c r="T85" s="6"/>
      <c r="U85" s="7">
        <f t="shared" si="5"/>
        <v>-4.6417595690494896E-5</v>
      </c>
      <c r="V85" s="6"/>
      <c r="W85" s="6"/>
    </row>
    <row r="86" spans="1:23">
      <c r="A86" s="5" t="s">
        <v>61</v>
      </c>
      <c r="B86" s="6"/>
      <c r="C86" s="6">
        <v>0</v>
      </c>
      <c r="D86" s="6"/>
      <c r="E86" s="6">
        <v>-17082104633</v>
      </c>
      <c r="F86" s="6"/>
      <c r="G86" s="6">
        <v>0</v>
      </c>
      <c r="H86" s="6"/>
      <c r="I86" s="6">
        <f t="shared" si="3"/>
        <v>-17082104633</v>
      </c>
      <c r="J86" s="6"/>
      <c r="K86" s="7">
        <f t="shared" si="4"/>
        <v>-1.1331806939960158E-2</v>
      </c>
      <c r="L86" s="6"/>
      <c r="M86" s="6">
        <v>0</v>
      </c>
      <c r="N86" s="6"/>
      <c r="O86" s="6">
        <v>-17082104633</v>
      </c>
      <c r="P86" s="6"/>
      <c r="Q86" s="6">
        <v>0</v>
      </c>
      <c r="R86" s="6"/>
      <c r="S86" s="6">
        <v>-17082104633</v>
      </c>
      <c r="T86" s="6"/>
      <c r="U86" s="7">
        <f t="shared" si="5"/>
        <v>-1.1331806939960158E-2</v>
      </c>
      <c r="V86" s="6"/>
      <c r="W86" s="6"/>
    </row>
    <row r="87" spans="1:23">
      <c r="A87" s="5" t="s">
        <v>70</v>
      </c>
      <c r="B87" s="6"/>
      <c r="C87" s="6">
        <v>0</v>
      </c>
      <c r="D87" s="6"/>
      <c r="E87" s="6">
        <v>49750304336</v>
      </c>
      <c r="F87" s="6"/>
      <c r="G87" s="6">
        <v>0</v>
      </c>
      <c r="H87" s="6"/>
      <c r="I87" s="6">
        <f t="shared" si="3"/>
        <v>49750304336</v>
      </c>
      <c r="J87" s="6"/>
      <c r="K87" s="7">
        <f t="shared" si="4"/>
        <v>3.3003008473014239E-2</v>
      </c>
      <c r="L87" s="6"/>
      <c r="M87" s="6">
        <v>0</v>
      </c>
      <c r="N87" s="6"/>
      <c r="O87" s="6">
        <v>49750304336</v>
      </c>
      <c r="P87" s="6"/>
      <c r="Q87" s="6">
        <v>0</v>
      </c>
      <c r="R87" s="6"/>
      <c r="S87" s="6">
        <v>49750304336</v>
      </c>
      <c r="T87" s="6"/>
      <c r="U87" s="7">
        <f t="shared" si="5"/>
        <v>3.3003008473014239E-2</v>
      </c>
      <c r="V87" s="6"/>
      <c r="W87" s="6"/>
    </row>
    <row r="88" spans="1:23">
      <c r="A88" s="5" t="s">
        <v>56</v>
      </c>
      <c r="B88" s="6"/>
      <c r="C88" s="6">
        <v>0</v>
      </c>
      <c r="D88" s="6"/>
      <c r="E88" s="6">
        <v>3533164758</v>
      </c>
      <c r="F88" s="6"/>
      <c r="G88" s="6">
        <v>0</v>
      </c>
      <c r="H88" s="6"/>
      <c r="I88" s="6">
        <f t="shared" si="3"/>
        <v>3533164758</v>
      </c>
      <c r="J88" s="6"/>
      <c r="K88" s="7">
        <f t="shared" si="4"/>
        <v>2.3438060932715193E-3</v>
      </c>
      <c r="L88" s="6"/>
      <c r="M88" s="6">
        <v>0</v>
      </c>
      <c r="N88" s="6"/>
      <c r="O88" s="6">
        <v>3533164758</v>
      </c>
      <c r="P88" s="6"/>
      <c r="Q88" s="6">
        <v>0</v>
      </c>
      <c r="R88" s="6"/>
      <c r="S88" s="6">
        <v>3533164758</v>
      </c>
      <c r="T88" s="6"/>
      <c r="U88" s="7">
        <f t="shared" si="5"/>
        <v>2.3438060932715193E-3</v>
      </c>
      <c r="V88" s="6"/>
      <c r="W88" s="6"/>
    </row>
    <row r="89" spans="1:23">
      <c r="A89" s="5" t="s">
        <v>47</v>
      </c>
      <c r="B89" s="6"/>
      <c r="C89" s="6">
        <v>0</v>
      </c>
      <c r="D89" s="6"/>
      <c r="E89" s="6">
        <v>122329371358</v>
      </c>
      <c r="F89" s="6"/>
      <c r="G89" s="6">
        <v>0</v>
      </c>
      <c r="H89" s="6"/>
      <c r="I89" s="6">
        <f t="shared" si="3"/>
        <v>122329371358</v>
      </c>
      <c r="J89" s="6"/>
      <c r="K89" s="7">
        <f t="shared" si="4"/>
        <v>8.1150001659490933E-2</v>
      </c>
      <c r="L89" s="6"/>
      <c r="M89" s="6">
        <v>0</v>
      </c>
      <c r="N89" s="6"/>
      <c r="O89" s="6">
        <v>122329371358</v>
      </c>
      <c r="P89" s="6"/>
      <c r="Q89" s="6">
        <v>0</v>
      </c>
      <c r="R89" s="6"/>
      <c r="S89" s="6">
        <v>122329371358</v>
      </c>
      <c r="T89" s="6"/>
      <c r="U89" s="7">
        <f t="shared" si="5"/>
        <v>8.1150001659490933E-2</v>
      </c>
      <c r="V89" s="6"/>
      <c r="W89" s="6"/>
    </row>
    <row r="90" spans="1:23">
      <c r="A90" s="5" t="s">
        <v>65</v>
      </c>
      <c r="B90" s="6"/>
      <c r="C90" s="6">
        <v>0</v>
      </c>
      <c r="D90" s="6"/>
      <c r="E90" s="6">
        <v>4870830000</v>
      </c>
      <c r="F90" s="6"/>
      <c r="G90" s="6">
        <v>0</v>
      </c>
      <c r="H90" s="6"/>
      <c r="I90" s="6">
        <f t="shared" si="3"/>
        <v>4870830000</v>
      </c>
      <c r="J90" s="6"/>
      <c r="K90" s="7">
        <f t="shared" si="4"/>
        <v>3.2311770934090461E-3</v>
      </c>
      <c r="L90" s="6"/>
      <c r="M90" s="6">
        <v>0</v>
      </c>
      <c r="N90" s="6"/>
      <c r="O90" s="6">
        <v>4870830000</v>
      </c>
      <c r="P90" s="6"/>
      <c r="Q90" s="6">
        <v>0</v>
      </c>
      <c r="R90" s="6"/>
      <c r="S90" s="6">
        <v>4870830000</v>
      </c>
      <c r="T90" s="6"/>
      <c r="U90" s="7">
        <f t="shared" si="5"/>
        <v>3.2311770934090461E-3</v>
      </c>
      <c r="V90" s="6"/>
      <c r="W90" s="6"/>
    </row>
    <row r="91" spans="1:23" ht="24.75">
      <c r="A91" s="20" t="s">
        <v>100</v>
      </c>
      <c r="C91" s="23">
        <f>SUM(C8:C90)</f>
        <v>0</v>
      </c>
      <c r="D91" s="24"/>
      <c r="E91" s="23">
        <f>SUM(E8:E90)</f>
        <v>1318596566115</v>
      </c>
      <c r="F91" s="24"/>
      <c r="G91" s="23">
        <f>SUM(G8:G90)</f>
        <v>188850986028</v>
      </c>
      <c r="H91" s="24"/>
      <c r="I91" s="23">
        <f>SUM(I8:I90)</f>
        <v>1507447552143</v>
      </c>
      <c r="K91" s="25">
        <f>SUM(K8:K90)</f>
        <v>1.0000000000000002</v>
      </c>
      <c r="M91" s="23">
        <f>SUM(M8:M90)</f>
        <v>0</v>
      </c>
      <c r="N91" s="24"/>
      <c r="O91" s="23">
        <f>SUM(O8:O90)</f>
        <v>1318596566115</v>
      </c>
      <c r="P91" s="24"/>
      <c r="Q91" s="23">
        <f>SUM(Q8:Q90)</f>
        <v>188850986028</v>
      </c>
      <c r="R91" s="24"/>
      <c r="S91" s="23">
        <f>SUM(S8:S90)</f>
        <v>1507447552143</v>
      </c>
      <c r="T91" s="24"/>
      <c r="U91" s="25">
        <f>SUM(U8:U90)</f>
        <v>1.0000000000000002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K10" sqref="K10"/>
    </sheetView>
  </sheetViews>
  <sheetFormatPr defaultRowHeight="24"/>
  <cols>
    <col min="1" max="1" width="26.28515625" style="8" bestFit="1" customWidth="1"/>
    <col min="2" max="2" width="1" style="8" customWidth="1"/>
    <col min="3" max="3" width="31" style="8" customWidth="1"/>
    <col min="4" max="4" width="1" style="8" customWidth="1"/>
    <col min="5" max="5" width="34" style="8" customWidth="1"/>
    <col min="6" max="6" width="1" style="8" customWidth="1"/>
    <col min="7" max="7" width="30" style="8" customWidth="1"/>
    <col min="8" max="8" width="1" style="8" customWidth="1"/>
    <col min="9" max="9" width="34" style="8" customWidth="1"/>
    <col min="10" max="10" width="1" style="8" customWidth="1"/>
    <col min="11" max="11" width="30" style="8" customWidth="1"/>
    <col min="12" max="12" width="1" style="8" customWidth="1"/>
    <col min="13" max="13" width="9.140625" style="8" customWidth="1"/>
    <col min="14" max="16384" width="9.140625" style="8"/>
  </cols>
  <sheetData>
    <row r="2" spans="1:11" ht="24.7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</row>
    <row r="3" spans="1:11" ht="24.75">
      <c r="A3" s="18" t="s">
        <v>116</v>
      </c>
      <c r="B3" s="18" t="s">
        <v>116</v>
      </c>
      <c r="C3" s="18" t="s">
        <v>116</v>
      </c>
      <c r="D3" s="18" t="s">
        <v>116</v>
      </c>
      <c r="E3" s="18" t="s">
        <v>116</v>
      </c>
      <c r="F3" s="18" t="s">
        <v>116</v>
      </c>
      <c r="G3" s="18" t="s">
        <v>116</v>
      </c>
      <c r="H3" s="18" t="s">
        <v>116</v>
      </c>
      <c r="I3" s="18" t="s">
        <v>116</v>
      </c>
      <c r="J3" s="18" t="s">
        <v>116</v>
      </c>
      <c r="K3" s="18" t="s">
        <v>116</v>
      </c>
    </row>
    <row r="4" spans="1:11" ht="24.7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</row>
    <row r="6" spans="1:11" ht="24.75">
      <c r="A6" s="15" t="s">
        <v>132</v>
      </c>
      <c r="B6" s="15" t="s">
        <v>132</v>
      </c>
      <c r="C6" s="15" t="s">
        <v>132</v>
      </c>
      <c r="E6" s="15" t="s">
        <v>118</v>
      </c>
      <c r="F6" s="15" t="s">
        <v>118</v>
      </c>
      <c r="G6" s="15" t="s">
        <v>118</v>
      </c>
      <c r="I6" s="15" t="s">
        <v>119</v>
      </c>
      <c r="J6" s="15" t="s">
        <v>119</v>
      </c>
      <c r="K6" s="15" t="s">
        <v>119</v>
      </c>
    </row>
    <row r="7" spans="1:11" ht="25.5" thickBot="1">
      <c r="A7" s="15" t="s">
        <v>133</v>
      </c>
      <c r="C7" s="15" t="s">
        <v>103</v>
      </c>
      <c r="E7" s="15" t="s">
        <v>134</v>
      </c>
      <c r="G7" s="15" t="s">
        <v>135</v>
      </c>
      <c r="I7" s="15" t="s">
        <v>134</v>
      </c>
      <c r="K7" s="15" t="s">
        <v>135</v>
      </c>
    </row>
    <row r="8" spans="1:11">
      <c r="A8" s="8" t="s">
        <v>107</v>
      </c>
      <c r="C8" s="8" t="s">
        <v>108</v>
      </c>
      <c r="E8" s="26">
        <v>13506</v>
      </c>
      <c r="F8" s="24"/>
      <c r="G8" s="27">
        <f>E8/$E$10</f>
        <v>3.9662587513584274E-7</v>
      </c>
      <c r="H8" s="24"/>
      <c r="I8" s="26">
        <v>13506</v>
      </c>
      <c r="J8" s="24"/>
      <c r="K8" s="27">
        <f>I8/$I$10</f>
        <v>3.9662587513584274E-7</v>
      </c>
    </row>
    <row r="9" spans="1:11" ht="24.75" thickBot="1">
      <c r="A9" s="8" t="s">
        <v>110</v>
      </c>
      <c r="C9" s="8" t="s">
        <v>111</v>
      </c>
      <c r="E9" s="26">
        <v>34052227779</v>
      </c>
      <c r="F9" s="24"/>
      <c r="G9" s="27">
        <f>E9/$E$10</f>
        <v>0.99999960337412486</v>
      </c>
      <c r="H9" s="24"/>
      <c r="I9" s="26">
        <v>34052227779</v>
      </c>
      <c r="J9" s="24"/>
      <c r="K9" s="27">
        <f>I9/$I$10</f>
        <v>0.99999960337412486</v>
      </c>
    </row>
    <row r="10" spans="1:11" ht="24.75" thickBot="1">
      <c r="A10" s="8" t="s">
        <v>100</v>
      </c>
      <c r="C10" s="8" t="s">
        <v>100</v>
      </c>
      <c r="E10" s="23">
        <f>SUM(E8:E9)</f>
        <v>34052241285</v>
      </c>
      <c r="F10" s="24"/>
      <c r="G10" s="28">
        <f>SUM(G8:G9)</f>
        <v>1</v>
      </c>
      <c r="H10" s="24"/>
      <c r="I10" s="23">
        <f>SUM(I8:I9)</f>
        <v>34052241285</v>
      </c>
      <c r="J10" s="24"/>
      <c r="K10" s="28">
        <f>SUM(K8:K9)</f>
        <v>1</v>
      </c>
    </row>
    <row r="11" spans="1:11" ht="24.75" thickTop="1">
      <c r="E11" s="24"/>
      <c r="F11" s="24"/>
      <c r="G11" s="24"/>
      <c r="H11" s="24"/>
      <c r="I11" s="24"/>
      <c r="J11" s="24"/>
      <c r="K11" s="24"/>
    </row>
    <row r="12" spans="1:11">
      <c r="E12" s="24"/>
      <c r="F12" s="24"/>
      <c r="G12" s="24"/>
      <c r="H12" s="24"/>
      <c r="I12" s="24"/>
      <c r="J12" s="24"/>
      <c r="K12" s="24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9" sqref="C9"/>
    </sheetView>
  </sheetViews>
  <sheetFormatPr defaultRowHeight="24"/>
  <cols>
    <col min="1" max="1" width="39" style="8" bestFit="1" customWidth="1"/>
    <col min="2" max="2" width="1" style="8" customWidth="1"/>
    <col min="3" max="3" width="22" style="8" customWidth="1"/>
    <col min="4" max="4" width="1" style="8" customWidth="1"/>
    <col min="5" max="5" width="22" style="8" customWidth="1"/>
    <col min="6" max="6" width="1" style="8" customWidth="1"/>
    <col min="7" max="7" width="9.140625" style="8" customWidth="1"/>
    <col min="8" max="16384" width="9.140625" style="8"/>
  </cols>
  <sheetData>
    <row r="2" spans="1:5" ht="24.7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</row>
    <row r="3" spans="1:5" ht="24.75">
      <c r="A3" s="18" t="s">
        <v>116</v>
      </c>
      <c r="B3" s="18" t="s">
        <v>116</v>
      </c>
      <c r="C3" s="18" t="s">
        <v>116</v>
      </c>
      <c r="D3" s="18" t="s">
        <v>116</v>
      </c>
      <c r="E3" s="18" t="s">
        <v>116</v>
      </c>
    </row>
    <row r="4" spans="1:5" ht="24.7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</row>
    <row r="6" spans="1:5" ht="24.75">
      <c r="A6" s="15" t="s">
        <v>136</v>
      </c>
      <c r="C6" s="15" t="s">
        <v>118</v>
      </c>
      <c r="E6" s="15" t="s">
        <v>6</v>
      </c>
    </row>
    <row r="7" spans="1:5" ht="24.75">
      <c r="A7" s="15" t="s">
        <v>136</v>
      </c>
      <c r="C7" s="15" t="s">
        <v>104</v>
      </c>
      <c r="E7" s="15" t="s">
        <v>104</v>
      </c>
    </row>
    <row r="8" spans="1:5" ht="24.75">
      <c r="A8" s="20" t="s">
        <v>137</v>
      </c>
      <c r="C8" s="26">
        <v>33734229584</v>
      </c>
      <c r="D8" s="24"/>
      <c r="E8" s="26">
        <v>33734229584</v>
      </c>
    </row>
    <row r="9" spans="1:5" ht="24.75">
      <c r="A9" s="20" t="s">
        <v>100</v>
      </c>
      <c r="C9" s="23">
        <f>SUM(C8:C8)</f>
        <v>33734229584</v>
      </c>
      <c r="D9" s="24"/>
      <c r="E9" s="23">
        <f>SUM(E8:E8)</f>
        <v>33734229584</v>
      </c>
    </row>
    <row r="10" spans="1:5">
      <c r="C10" s="24"/>
      <c r="D10" s="24"/>
      <c r="E10" s="24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1"/>
  <sheetViews>
    <sheetView rightToLeft="1" tabSelected="1" workbookViewId="0">
      <selection activeCell="I18" sqref="I18"/>
    </sheetView>
  </sheetViews>
  <sheetFormatPr defaultRowHeight="24"/>
  <cols>
    <col min="1" max="1" width="31.42578125" style="8" bestFit="1" customWidth="1"/>
    <col min="2" max="2" width="1" style="8" customWidth="1"/>
    <col min="3" max="3" width="25" style="8" bestFit="1" customWidth="1"/>
    <col min="4" max="4" width="1" style="8" customWidth="1"/>
    <col min="5" max="5" width="23" style="8" customWidth="1"/>
    <col min="6" max="6" width="1" style="8" customWidth="1"/>
    <col min="7" max="7" width="32" style="8" customWidth="1"/>
    <col min="8" max="8" width="1" style="8" customWidth="1"/>
    <col min="9" max="9" width="9.140625" style="8" customWidth="1"/>
    <col min="10" max="16384" width="9.140625" style="8"/>
  </cols>
  <sheetData>
    <row r="2" spans="1:9" ht="24.7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</row>
    <row r="3" spans="1:9" ht="24.75">
      <c r="A3" s="18" t="s">
        <v>116</v>
      </c>
      <c r="B3" s="18" t="s">
        <v>116</v>
      </c>
      <c r="C3" s="18" t="s">
        <v>116</v>
      </c>
      <c r="D3" s="18" t="s">
        <v>116</v>
      </c>
      <c r="E3" s="18" t="s">
        <v>116</v>
      </c>
      <c r="F3" s="18" t="s">
        <v>116</v>
      </c>
      <c r="G3" s="18" t="s">
        <v>116</v>
      </c>
    </row>
    <row r="4" spans="1:9" ht="24.7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</row>
    <row r="6" spans="1:9" ht="25.5" thickBot="1">
      <c r="A6" s="15" t="s">
        <v>120</v>
      </c>
      <c r="C6" s="15" t="s">
        <v>104</v>
      </c>
      <c r="E6" s="15" t="s">
        <v>131</v>
      </c>
      <c r="G6" s="15" t="s">
        <v>13</v>
      </c>
    </row>
    <row r="7" spans="1:9" ht="24.75">
      <c r="A7" s="20" t="s">
        <v>138</v>
      </c>
      <c r="C7" s="26">
        <v>1507447552143</v>
      </c>
      <c r="E7" s="27">
        <f>C7/$C$10</f>
        <v>0.9569673649256345</v>
      </c>
      <c r="G7" s="27">
        <v>2.9421010473842716E-2</v>
      </c>
    </row>
    <row r="8" spans="1:9" ht="24.75">
      <c r="A8" s="20" t="s">
        <v>139</v>
      </c>
      <c r="C8" s="29">
        <v>34052241285</v>
      </c>
      <c r="E8" s="27">
        <f>C8/$C$10</f>
        <v>2.1617258634300456E-2</v>
      </c>
      <c r="G8" s="27">
        <v>6.6460113061947933E-4</v>
      </c>
    </row>
    <row r="9" spans="1:9" ht="25.5" thickBot="1">
      <c r="A9" s="20" t="s">
        <v>142</v>
      </c>
      <c r="C9" s="29">
        <v>33734229584</v>
      </c>
      <c r="E9" s="27">
        <f>C9/$C$10</f>
        <v>2.1415376440065005E-2</v>
      </c>
      <c r="G9" s="27">
        <v>6.5839446321494868E-4</v>
      </c>
    </row>
    <row r="10" spans="1:9" ht="25.5" thickBot="1">
      <c r="A10" s="20" t="s">
        <v>100</v>
      </c>
      <c r="C10" s="30">
        <f>SUM(C7:C9)</f>
        <v>1575234023012</v>
      </c>
      <c r="D10" s="19"/>
      <c r="E10" s="31">
        <f>SUM(E7:E9)</f>
        <v>0.99999999999999989</v>
      </c>
      <c r="F10" s="19"/>
      <c r="G10" s="32">
        <f>SUM(G7:G9)</f>
        <v>3.0744006067677142E-2</v>
      </c>
      <c r="H10" s="20"/>
      <c r="I10" s="20"/>
    </row>
    <row r="11" spans="1:9" ht="24.7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سود سپرده بانکی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2025-11-23T13:14:45Z</dcterms:modified>
</cp:coreProperties>
</file>