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6F87A683-385F-41A9-9A89-A3BBB7C41DBE}" xr6:coauthVersionLast="47" xr6:coauthVersionMax="47" xr10:uidLastSave="{00000000-0000-0000-0000-000000000000}"/>
  <bookViews>
    <workbookView xWindow="-120" yWindow="-120" windowWidth="29040" windowHeight="15720" tabRatio="997" activeTab="11" xr2:uid="{00000000-000D-0000-FFFF-FFFF00000000}"/>
  </bookViews>
  <sheets>
    <sheet name="سهام" sheetId="1" r:id="rId1"/>
    <sheet name="سپرده" sheetId="6" r:id="rId2"/>
    <sheet name=" درآمدها" sheetId="15" r:id="rId3"/>
    <sheet name="درآمد سپرده بانکی" sheetId="13" r:id="rId4"/>
    <sheet name="درآمدسرمایه‌گذاری در سهام" sheetId="11" r:id="rId5"/>
    <sheet name="سود اوراق بهادار " sheetId="16" r:id="rId6"/>
    <sheet name="سود سپرده بانکی" sheetId="7" r:id="rId7"/>
    <sheet name="سایر درآمدها" sheetId="14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درآمدسرمایه‌گذاری در اوراق بها" sheetId="12" r:id="rId12"/>
  </sheets>
  <definedNames>
    <definedName name="_xlnm._FilterDatabase" localSheetId="8" hidden="1">'درآمد سود سهام'!$A$7:$A$88</definedName>
    <definedName name="_xlnm._FilterDatabase" localSheetId="4" hidden="1">'درآمدسرمایه‌گذاری در سهام'!$A$7:$A$162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E10" i="14"/>
  <c r="C10" i="14"/>
  <c r="K15" i="13"/>
  <c r="K9" i="13"/>
  <c r="K10" i="13"/>
  <c r="K11" i="13"/>
  <c r="K12" i="13"/>
  <c r="K13" i="13"/>
  <c r="K14" i="13"/>
  <c r="K8" i="13"/>
  <c r="G15" i="13"/>
  <c r="G9" i="13"/>
  <c r="G10" i="13"/>
  <c r="G11" i="13"/>
  <c r="G12" i="13"/>
  <c r="G13" i="13"/>
  <c r="G14" i="13"/>
  <c r="G8" i="13"/>
  <c r="U162" i="11"/>
  <c r="S162" i="11"/>
  <c r="Q162" i="11"/>
  <c r="O162" i="11"/>
  <c r="M162" i="11"/>
  <c r="K162" i="11"/>
  <c r="I162" i="11"/>
  <c r="K131" i="11" s="1"/>
  <c r="G162" i="11"/>
  <c r="E162" i="11"/>
  <c r="C162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I131" i="11"/>
  <c r="I132" i="11"/>
  <c r="I133" i="11"/>
  <c r="I134" i="11"/>
  <c r="K134" i="11"/>
  <c r="I135" i="11"/>
  <c r="I136" i="11"/>
  <c r="I137" i="11"/>
  <c r="I138" i="11"/>
  <c r="I139" i="11"/>
  <c r="I140" i="11"/>
  <c r="I141" i="11"/>
  <c r="K141" i="11" s="1"/>
  <c r="I142" i="11"/>
  <c r="I143" i="11"/>
  <c r="I144" i="11"/>
  <c r="I145" i="11"/>
  <c r="I146" i="11"/>
  <c r="K146" i="11"/>
  <c r="I147" i="11"/>
  <c r="I148" i="11"/>
  <c r="I149" i="11"/>
  <c r="I150" i="11"/>
  <c r="I151" i="11"/>
  <c r="K151" i="11"/>
  <c r="I152" i="11"/>
  <c r="I153" i="11"/>
  <c r="I154" i="11"/>
  <c r="I155" i="11"/>
  <c r="I156" i="11"/>
  <c r="K156" i="11"/>
  <c r="I157" i="11"/>
  <c r="K157" i="11" s="1"/>
  <c r="I158" i="11"/>
  <c r="I159" i="11"/>
  <c r="I160" i="11"/>
  <c r="I161" i="11"/>
  <c r="K161" i="11" s="1"/>
  <c r="I130" i="11"/>
  <c r="I129" i="11"/>
  <c r="S129" i="11"/>
  <c r="S47" i="8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8" i="11"/>
  <c r="I132" i="10"/>
  <c r="O132" i="10"/>
  <c r="M132" i="10"/>
  <c r="G132" i="10"/>
  <c r="E132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Q9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9" i="10"/>
  <c r="Q8" i="10"/>
  <c r="Q132" i="10" s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8" i="10"/>
  <c r="Q85" i="9"/>
  <c r="E88" i="9"/>
  <c r="G88" i="9"/>
  <c r="I88" i="9"/>
  <c r="M88" i="9"/>
  <c r="O8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8" i="9" s="1"/>
  <c r="Q86" i="9"/>
  <c r="Q8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" i="9"/>
  <c r="Q88" i="8"/>
  <c r="S87" i="8"/>
  <c r="S88" i="8"/>
  <c r="U139" i="11" l="1"/>
  <c r="U131" i="11"/>
  <c r="U147" i="11"/>
  <c r="U155" i="11"/>
  <c r="U10" i="11"/>
  <c r="U18" i="11"/>
  <c r="U26" i="11"/>
  <c r="U34" i="11"/>
  <c r="U42" i="11"/>
  <c r="U50" i="11"/>
  <c r="U58" i="11"/>
  <c r="U66" i="11"/>
  <c r="U74" i="11"/>
  <c r="U82" i="11"/>
  <c r="U90" i="11"/>
  <c r="U98" i="11"/>
  <c r="U106" i="11"/>
  <c r="U114" i="11"/>
  <c r="U122" i="11"/>
  <c r="U8" i="11"/>
  <c r="U132" i="11"/>
  <c r="U140" i="11"/>
  <c r="U148" i="11"/>
  <c r="U156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107" i="11"/>
  <c r="U115" i="11"/>
  <c r="U123" i="11"/>
  <c r="U146" i="11"/>
  <c r="U133" i="11"/>
  <c r="U141" i="11"/>
  <c r="U149" i="11"/>
  <c r="U157" i="11"/>
  <c r="U12" i="11"/>
  <c r="U20" i="11"/>
  <c r="U28" i="11"/>
  <c r="U36" i="11"/>
  <c r="U44" i="11"/>
  <c r="U52" i="11"/>
  <c r="U60" i="11"/>
  <c r="U68" i="11"/>
  <c r="U76" i="11"/>
  <c r="U84" i="11"/>
  <c r="U92" i="11"/>
  <c r="U100" i="11"/>
  <c r="U108" i="11"/>
  <c r="U116" i="11"/>
  <c r="U124" i="11"/>
  <c r="U154" i="11"/>
  <c r="U134" i="11"/>
  <c r="U142" i="11"/>
  <c r="U150" i="11"/>
  <c r="U158" i="11"/>
  <c r="U13" i="11"/>
  <c r="U21" i="11"/>
  <c r="U29" i="11"/>
  <c r="U37" i="11"/>
  <c r="U45" i="11"/>
  <c r="U53" i="11"/>
  <c r="U61" i="11"/>
  <c r="U69" i="11"/>
  <c r="U77" i="11"/>
  <c r="U85" i="11"/>
  <c r="U93" i="11"/>
  <c r="U101" i="11"/>
  <c r="U109" i="11"/>
  <c r="U117" i="11"/>
  <c r="U125" i="11"/>
  <c r="U17" i="11"/>
  <c r="U135" i="11"/>
  <c r="U143" i="11"/>
  <c r="U151" i="11"/>
  <c r="U159" i="11"/>
  <c r="U14" i="11"/>
  <c r="U22" i="11"/>
  <c r="U30" i="11"/>
  <c r="U38" i="11"/>
  <c r="U46" i="11"/>
  <c r="U54" i="11"/>
  <c r="U62" i="11"/>
  <c r="U70" i="11"/>
  <c r="U78" i="11"/>
  <c r="U86" i="11"/>
  <c r="U94" i="11"/>
  <c r="U102" i="11"/>
  <c r="U110" i="11"/>
  <c r="U118" i="11"/>
  <c r="U126" i="11"/>
  <c r="U9" i="11"/>
  <c r="U136" i="11"/>
  <c r="U144" i="11"/>
  <c r="U152" i="11"/>
  <c r="U160" i="11"/>
  <c r="U15" i="11"/>
  <c r="U23" i="11"/>
  <c r="U31" i="11"/>
  <c r="U39" i="11"/>
  <c r="U47" i="11"/>
  <c r="U55" i="11"/>
  <c r="U63" i="11"/>
  <c r="U71" i="11"/>
  <c r="U79" i="11"/>
  <c r="U87" i="11"/>
  <c r="U95" i="11"/>
  <c r="U103" i="11"/>
  <c r="U111" i="11"/>
  <c r="U119" i="11"/>
  <c r="U127" i="11"/>
  <c r="U138" i="11"/>
  <c r="U25" i="11"/>
  <c r="U41" i="11"/>
  <c r="U57" i="11"/>
  <c r="U73" i="11"/>
  <c r="U89" i="11"/>
  <c r="U105" i="11"/>
  <c r="U121" i="11"/>
  <c r="U137" i="11"/>
  <c r="U145" i="11"/>
  <c r="U153" i="11"/>
  <c r="U161" i="11"/>
  <c r="U16" i="11"/>
  <c r="U24" i="11"/>
  <c r="U32" i="11"/>
  <c r="U40" i="11"/>
  <c r="U48" i="11"/>
  <c r="U56" i="11"/>
  <c r="U64" i="11"/>
  <c r="U72" i="11"/>
  <c r="U80" i="11"/>
  <c r="U88" i="11"/>
  <c r="U96" i="11"/>
  <c r="U104" i="11"/>
  <c r="U112" i="11"/>
  <c r="U120" i="11"/>
  <c r="U128" i="11"/>
  <c r="U130" i="11"/>
  <c r="U33" i="11"/>
  <c r="U49" i="11"/>
  <c r="U65" i="11"/>
  <c r="U81" i="11"/>
  <c r="U97" i="11"/>
  <c r="U113" i="11"/>
  <c r="U129" i="11"/>
  <c r="K160" i="11"/>
  <c r="K155" i="11"/>
  <c r="K150" i="11"/>
  <c r="K138" i="11"/>
  <c r="K133" i="11"/>
  <c r="K159" i="11"/>
  <c r="K149" i="11"/>
  <c r="K143" i="11"/>
  <c r="K137" i="11"/>
  <c r="K158" i="11"/>
  <c r="K152" i="11"/>
  <c r="K147" i="11"/>
  <c r="K142" i="11"/>
  <c r="K154" i="11"/>
  <c r="K145" i="11"/>
  <c r="K140" i="11"/>
  <c r="K136" i="11"/>
  <c r="K132" i="11"/>
  <c r="K144" i="11"/>
  <c r="K130" i="11"/>
  <c r="K153" i="11"/>
  <c r="K148" i="11"/>
  <c r="K139" i="11"/>
  <c r="K135" i="11"/>
  <c r="O88" i="8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" i="8"/>
  <c r="M9" i="16"/>
  <c r="K9" i="16"/>
  <c r="I9" i="16"/>
  <c r="G9" i="16"/>
  <c r="E9" i="16"/>
  <c r="C9" i="16"/>
  <c r="K12" i="6"/>
  <c r="Y89" i="1"/>
  <c r="C10" i="15" l="1"/>
  <c r="I15" i="13"/>
  <c r="E15" i="13"/>
  <c r="Q10" i="12"/>
  <c r="O10" i="12"/>
  <c r="M10" i="12"/>
  <c r="K10" i="12"/>
  <c r="I10" i="12"/>
  <c r="G10" i="12"/>
  <c r="E10" i="12"/>
  <c r="C10" i="12"/>
  <c r="K129" i="11"/>
  <c r="M88" i="8"/>
  <c r="K88" i="8"/>
  <c r="I88" i="8"/>
  <c r="M15" i="7"/>
  <c r="K15" i="7"/>
  <c r="I15" i="7"/>
  <c r="G15" i="7"/>
  <c r="E15" i="7"/>
  <c r="C15" i="7"/>
  <c r="I12" i="6"/>
  <c r="G12" i="6"/>
  <c r="E12" i="6"/>
  <c r="C12" i="6"/>
  <c r="W89" i="1"/>
  <c r="U89" i="1"/>
  <c r="O89" i="1"/>
  <c r="K89" i="1"/>
  <c r="G89" i="1"/>
  <c r="E89" i="1"/>
  <c r="K25" i="11" l="1"/>
  <c r="K97" i="11"/>
  <c r="K17" i="11"/>
  <c r="K49" i="11"/>
  <c r="K81" i="11"/>
  <c r="K105" i="11"/>
  <c r="K57" i="11"/>
  <c r="K121" i="11"/>
  <c r="K33" i="11"/>
  <c r="K73" i="11"/>
  <c r="K9" i="11"/>
  <c r="K41" i="11"/>
  <c r="K89" i="11"/>
  <c r="K113" i="11"/>
  <c r="K65" i="11"/>
  <c r="K126" i="11"/>
  <c r="K62" i="11"/>
  <c r="K109" i="11"/>
  <c r="K45" i="11"/>
  <c r="K115" i="11"/>
  <c r="K51" i="11"/>
  <c r="K36" i="11"/>
  <c r="K8" i="11"/>
  <c r="K66" i="11"/>
  <c r="K44" i="11"/>
  <c r="K72" i="11"/>
  <c r="K124" i="11"/>
  <c r="K111" i="11"/>
  <c r="K47" i="11"/>
  <c r="K39" i="11"/>
  <c r="K114" i="11"/>
  <c r="K50" i="11"/>
  <c r="K120" i="11"/>
  <c r="K56" i="11"/>
  <c r="K95" i="11"/>
  <c r="K118" i="11"/>
  <c r="K54" i="11"/>
  <c r="K101" i="11"/>
  <c r="K37" i="11"/>
  <c r="K107" i="11"/>
  <c r="K43" i="11"/>
  <c r="K122" i="11"/>
  <c r="K58" i="11"/>
  <c r="K12" i="11"/>
  <c r="K128" i="11"/>
  <c r="K64" i="11"/>
  <c r="K92" i="11"/>
  <c r="K103" i="11"/>
  <c r="K52" i="11"/>
  <c r="K31" i="11"/>
  <c r="K116" i="11"/>
  <c r="K110" i="11"/>
  <c r="K46" i="11"/>
  <c r="K93" i="11"/>
  <c r="K29" i="11"/>
  <c r="K99" i="11"/>
  <c r="K35" i="11"/>
  <c r="K102" i="11"/>
  <c r="K38" i="11"/>
  <c r="K85" i="11"/>
  <c r="K21" i="11"/>
  <c r="K91" i="11"/>
  <c r="K27" i="11"/>
  <c r="K106" i="11"/>
  <c r="K42" i="11"/>
  <c r="K112" i="11"/>
  <c r="K48" i="11"/>
  <c r="K28" i="11"/>
  <c r="K87" i="11"/>
  <c r="K23" i="11"/>
  <c r="K79" i="11"/>
  <c r="K86" i="11"/>
  <c r="K22" i="11"/>
  <c r="K69" i="11"/>
  <c r="K60" i="11"/>
  <c r="K75" i="11"/>
  <c r="K11" i="11"/>
  <c r="K26" i="11"/>
  <c r="K96" i="11"/>
  <c r="K71" i="11"/>
  <c r="K94" i="11"/>
  <c r="K30" i="11"/>
  <c r="K77" i="11"/>
  <c r="K13" i="11"/>
  <c r="K108" i="11"/>
  <c r="K83" i="11"/>
  <c r="K19" i="11"/>
  <c r="K98" i="11"/>
  <c r="K34" i="11"/>
  <c r="K104" i="11"/>
  <c r="K40" i="11"/>
  <c r="K15" i="11"/>
  <c r="K90" i="11"/>
  <c r="K76" i="11"/>
  <c r="K32" i="11"/>
  <c r="K78" i="11"/>
  <c r="K14" i="11"/>
  <c r="K125" i="11"/>
  <c r="K61" i="11"/>
  <c r="K67" i="11"/>
  <c r="K100" i="11"/>
  <c r="K82" i="11"/>
  <c r="K18" i="11"/>
  <c r="K20" i="11"/>
  <c r="K88" i="11"/>
  <c r="K24" i="11"/>
  <c r="K127" i="11"/>
  <c r="K63" i="11"/>
  <c r="K70" i="11"/>
  <c r="K117" i="11"/>
  <c r="K53" i="11"/>
  <c r="K123" i="11"/>
  <c r="K59" i="11"/>
  <c r="K68" i="11"/>
  <c r="K74" i="11"/>
  <c r="K10" i="11"/>
  <c r="K84" i="11"/>
  <c r="K80" i="11"/>
  <c r="K16" i="11"/>
  <c r="K119" i="11"/>
  <c r="K55" i="11"/>
</calcChain>
</file>

<file path=xl/sharedStrings.xml><?xml version="1.0" encoding="utf-8"?>
<sst xmlns="http://schemas.openxmlformats.org/spreadsheetml/2006/main" count="1410" uniqueCount="283">
  <si>
    <t>صندوق سرمایه‌گذاری توسعه اطلس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</si>
  <si>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</si>
  <si>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</si>
  <si>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</si>
  <si>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</si>
  <si>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</si>
  <si>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</si>
  <si>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</si>
  <si>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</si>
  <si>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</si>
  <si>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</si>
  <si>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</si>
  <si>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</si>
  <si>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</si>
  <si>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</si>
  <si>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</si>
  <si>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</si>
  <si>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0.00%</t>
  </si>
  <si>
    <t>بهار رز عالیس چناران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</si>
  <si>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</si>
  <si>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</si>
  <si>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</si>
  <si>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</si>
  <si>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</si>
  <si>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</si>
  <si>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</si>
  <si>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</si>
  <si>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</si>
  <si>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</si>
  <si>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</si>
  <si>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</si>
  <si>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</si>
  <si>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</si>
  <si>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</si>
  <si>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ح . کاشی‌ الوند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</si>
  <si>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</si>
  <si>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</si>
  <si>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</si>
  <si>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</si>
  <si>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</si>
  <si>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</si>
  <si>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</si>
  <si>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</si>
  <si>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</si>
  <si>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</si>
  <si>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</si>
  <si>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</si>
  <si>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</si>
  <si>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</si>
  <si>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</si>
  <si>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</si>
  <si>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</si>
  <si>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</si>
  <si>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</si>
  <si>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</si>
  <si>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</si>
  <si>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</si>
  <si>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</si>
  <si>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</si>
  <si>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</si>
  <si>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</si>
  <si>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</si>
  <si>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خمیرمایه رضوی</t>
  </si>
  <si>
    <t>شرکت س استان کردستان</t>
  </si>
  <si>
    <t>شمش طلا</t>
  </si>
  <si>
    <t>شیر و گوشت زاگرس شهرکرد</t>
  </si>
  <si>
    <t>صنایع  لاستیکی   سهند</t>
  </si>
  <si>
    <t>صنایع پتروشیمی کرمانشاه</t>
  </si>
  <si>
    <t>صنایع فروآلیاژ ایران</t>
  </si>
  <si>
    <t>صنایع‌ کاشی‌ و سرامیک‌ سینا</t>
  </si>
  <si>
    <t>صنعتی‌ آما</t>
  </si>
  <si>
    <t>فجر انرژی خلیج فارس</t>
  </si>
  <si>
    <t>فولاد  خوزستان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</si>
  <si>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</si>
  <si>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</si>
  <si>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</si>
  <si>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</si>
  <si>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</si>
  <si>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</si>
  <si>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</si>
  <si>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</si>
  <si>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</si>
  <si>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</si>
  <si>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</si>
  <si>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</si>
  <si>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</si>
  <si>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</si>
  <si>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</si>
  <si>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</si>
  <si>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کربن‌ ایران‌</t>
  </si>
  <si>
    <t>کشت و دام قیام اصفهان</t>
  </si>
  <si>
    <t>کشت و دامداری فکا</t>
  </si>
  <si>
    <t>کشت وصنعت شریف آباد</t>
  </si>
  <si>
    <t>پالایش نفت تهران</t>
  </si>
  <si>
    <t>مهرمام میهن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</si>
  <si>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</si>
  <si>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</si>
  <si>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</si>
  <si>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</si>
  <si>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</si>
  <si>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</si>
  <si>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</si>
  <si>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</si>
  <si>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</si>
  <si>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</si>
  <si>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</si>
  <si>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</si>
  <si>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</si>
  <si>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</si>
  <si>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</si>
  <si>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</si>
  <si>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</si>
  <si>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</si>
  <si>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</si>
  <si>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</si>
  <si>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</si>
  <si>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</si>
  <si>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</si>
  <si>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صکوک اجاره صملی404-6ماهه18%</t>
  </si>
  <si>
    <t>1404/05/04</t>
  </si>
  <si>
    <t>بانک صادرات دکتر شریعتی</t>
  </si>
  <si>
    <t xml:space="preserve">بانک ملت مستقل مرکزی 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</si>
  <si>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</si>
  <si>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</si>
  <si>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</si>
  <si>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</si>
  <si>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</si>
  <si>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</si>
  <si>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1403/12/25</t>
  </si>
  <si>
    <t>1404/05/14</t>
  </si>
  <si>
    <t>1404/05/13</t>
  </si>
  <si>
    <t>1403/12/08</t>
  </si>
  <si>
    <t>1404/04/29</t>
  </si>
  <si>
    <t>1404/04/31</t>
  </si>
  <si>
    <t>1404/05/05</t>
  </si>
  <si>
    <t>گروه مدیریت سرمایه گذاری امید</t>
  </si>
  <si>
    <t>1404/02/30</t>
  </si>
  <si>
    <t>1404/03/06</t>
  </si>
  <si>
    <t>1404/05/11</t>
  </si>
  <si>
    <t>1404/03/07</t>
  </si>
  <si>
    <t>1404/02/31</t>
  </si>
  <si>
    <t>1403/11/23</t>
  </si>
  <si>
    <t>1404/02/13</t>
  </si>
  <si>
    <t>1404/02/17</t>
  </si>
  <si>
    <t>1403/09/15</t>
  </si>
  <si>
    <t>1404/04/23</t>
  </si>
  <si>
    <t>پتروشیمی  خارک</t>
  </si>
  <si>
    <t>1404/03/21</t>
  </si>
  <si>
    <t>1404/04/08</t>
  </si>
  <si>
    <t>1404/04/28</t>
  </si>
  <si>
    <t>1404/03/17</t>
  </si>
  <si>
    <t>1404/03/18</t>
  </si>
  <si>
    <t>1404/02/20</t>
  </si>
  <si>
    <t>1404/05/08</t>
  </si>
  <si>
    <t>1403/10/19</t>
  </si>
  <si>
    <t>1403/09/10</t>
  </si>
  <si>
    <t>1404/06/23</t>
  </si>
  <si>
    <t>1404/04/21</t>
  </si>
  <si>
    <t>1404/04/22</t>
  </si>
  <si>
    <t>1404/03/22</t>
  </si>
  <si>
    <t>س.ص.بازنشستگی کارکنان بانکها</t>
  </si>
  <si>
    <t>1403/12/05</t>
  </si>
  <si>
    <t>1404/03/11</t>
  </si>
  <si>
    <t>1404/03/04</t>
  </si>
  <si>
    <t>1404/04/19</t>
  </si>
  <si>
    <t>1404/07/26</t>
  </si>
  <si>
    <t>1404/03/03</t>
  </si>
  <si>
    <t>1404/05/07</t>
  </si>
  <si>
    <t>1403/09/28</t>
  </si>
  <si>
    <t>1404/04/25</t>
  </si>
  <si>
    <t>1404/04/26</t>
  </si>
  <si>
    <t>1404/01/31</t>
  </si>
  <si>
    <t>1404/01/25</t>
  </si>
  <si>
    <t>1404/02/14</t>
  </si>
  <si>
    <t>1404/02/15</t>
  </si>
  <si>
    <t>آریان کیمیا تک</t>
  </si>
  <si>
    <t>1404/04/16</t>
  </si>
  <si>
    <t>اخشان خراسان</t>
  </si>
  <si>
    <t>1404/05/19</t>
  </si>
  <si>
    <t>1403/12/20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</si>
  <si>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</si>
  <si>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</si>
  <si>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</si>
  <si>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</si>
  <si>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</si>
  <si>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کانی کربن طبس</t>
  </si>
  <si>
    <t>فرآورده های سیمان شرق</t>
  </si>
  <si>
    <t>فروسیلیس  ایران</t>
  </si>
  <si>
    <t>سرمایه‌گذاری‌توکافولاد(هلدینگ</t>
  </si>
  <si>
    <t>بانک سامان</t>
  </si>
  <si>
    <t>نساجی بابکان</t>
  </si>
  <si>
    <t>ح . حمل و نقل گهرترابر سیرجان</t>
  </si>
  <si>
    <t>پویا زرکان آق دره</t>
  </si>
  <si>
    <t>سرمایه گذاری  صنعت  نفت</t>
  </si>
  <si>
    <t>نفت پاسارگاد</t>
  </si>
  <si>
    <t>پتروشیمی شازند</t>
  </si>
  <si>
    <t>فرآورده‌های‌نسوزآذر</t>
  </si>
  <si>
    <t>ایران‌ خودرو</t>
  </si>
  <si>
    <t>زغال سنگ پروده طبس</t>
  </si>
  <si>
    <t>سرمایه گذاری تامین اجتماعی</t>
  </si>
  <si>
    <t>فرآوری زغال سنگ پروده طبس</t>
  </si>
  <si>
    <t>پارس‌ مینو</t>
  </si>
  <si>
    <t>ح.پست بانک ایران</t>
  </si>
  <si>
    <t>نوردوقطعات‌ فولادی‌</t>
  </si>
  <si>
    <t>ح. گسترش سوخت سبززاگرس(س. عام)</t>
  </si>
  <si>
    <t>سرمایه گذاری سیمان تامین</t>
  </si>
  <si>
    <t>پتروشیمی تندگویان</t>
  </si>
  <si>
    <t>آهن و فولاد غدیر ایرانیان</t>
  </si>
  <si>
    <t>تولیدی برنا باطری</t>
  </si>
  <si>
    <t>سخت آژند</t>
  </si>
  <si>
    <t>حمل و نقل گهرترابر سیرجان</t>
  </si>
  <si>
    <t>سرمایه گذاری صدرتامین</t>
  </si>
  <si>
    <t>فولاد مبارکه اصفهان</t>
  </si>
  <si>
    <t>بانک سینا</t>
  </si>
  <si>
    <t>ح توسعه معدنی و صنعتی صبانور</t>
  </si>
  <si>
    <t>غلتک سازان سپاهان</t>
  </si>
  <si>
    <t>نساجی هدیه البرز مشهد</t>
  </si>
  <si>
    <t>بین المللی توسعه ص. معادن غدیر</t>
  </si>
  <si>
    <t>بیمه  ما</t>
  </si>
  <si>
    <t>صنایع ارتباطی آوا</t>
  </si>
  <si>
    <t>تمام سکه طرح جدید 0310 صادرات</t>
  </si>
  <si>
    <t>سپیدار سیستم آسیا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</si>
  <si>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</si>
  <si>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</si>
  <si>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</si>
  <si>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</si>
  <si>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</si>
  <si>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0.05%</t>
  </si>
  <si>
    <t>100.09%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</si>
  <si>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</si>
  <si>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</si>
  <si>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</si>
  <si>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</si>
  <si>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</si>
  <si>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</si>
  <si>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</si>
  <si>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</si>
  <si>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2861623035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</si>
  <si>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</si>
  <si>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</si>
  <si>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</si>
  <si>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</si>
  <si>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13.85%</t>
  </si>
  <si>
    <t>درآمد سپرده بانکی</t>
  </si>
  <si>
    <t>0.38%</t>
  </si>
  <si>
    <t>100.47%</t>
  </si>
  <si>
    <t>13.90%</t>
  </si>
  <si>
    <t>گواهی سپرده تمام سکه بهار آزادی طرح جدید</t>
  </si>
  <si>
    <t>1404/07/01</t>
  </si>
  <si>
    <t>سود سهام شرکت س استان کردستان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</si>
  <si>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</si>
  <si>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</si>
  <si>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</si>
  <si>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</si>
  <si>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</si>
  <si>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</si>
  <si>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</si>
  <si>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</si>
  <si>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</si>
  <si>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</si>
  <si>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</si>
  <si>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</si>
  <si>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</si>
  <si>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</si>
  <si>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</si>
  <si>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</si>
  <si>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</si>
  <si>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</si>
  <si>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</si>
  <si>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</si>
  <si>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اختیارف شستا-1400-1404/01/20</t>
  </si>
  <si>
    <t>اختیارخ شستا-1400-1404/01/20</t>
  </si>
  <si>
    <t>اختیارخ شستا-1400-1404/02/10</t>
  </si>
  <si>
    <t>اختیارخ وبملت-1526-1404/01/27</t>
  </si>
  <si>
    <t>اختیارخ شپنا-6000-1403/12/08</t>
  </si>
  <si>
    <t>اختیارخ شپنا-4500-1404/02/17</t>
  </si>
  <si>
    <t>اختیارخ شپنا-5000-1404/02/17</t>
  </si>
  <si>
    <t>اختیارخ شستا-1700-1404/03/13</t>
  </si>
  <si>
    <t>اختیارخ شستا-1800-1404/03/13</t>
  </si>
  <si>
    <t>اختیارخ فولاد-6000-1404/03/13</t>
  </si>
  <si>
    <t>اختیارخ فولاد-6500-1404/03/13</t>
  </si>
  <si>
    <t>اختیارخ شستا-1200-1404/06/12</t>
  </si>
  <si>
    <t>سایر درامدها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</si>
</sst>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;\(#,##0\)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8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9" fontId="6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169" fontId="3" fillId="0" borderId="0" xfId="0" applyNumberFormat="1" applyFont="1"/>
    <xf numFmtId="10" fontId="6" fillId="0" borderId="0" xfId="1" applyNumberFormat="1" applyFont="1" applyAlignment="1">
      <alignment horizontal="center" vertical="center" readingOrder="2"/>
    </xf>
    <xf numFmtId="169" fontId="6" fillId="0" borderId="3" xfId="0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topLeftCell="D79" workbookViewId="0">
      <selection activeCell="Y92" sqref="Y92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9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20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248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ht="27" x14ac:dyDescent="0.6">
      <c r="A9" s="9" t="s">
        <v>247</v>
      </c>
      <c r="C9" s="10">
        <v>1038</v>
      </c>
      <c r="D9" s="11"/>
      <c r="E9" s="10">
        <v>511006329011</v>
      </c>
      <c r="F9" s="11"/>
      <c r="G9" s="10">
        <v>1048140749693.25</v>
      </c>
      <c r="H9" s="11"/>
      <c r="I9" s="10">
        <v>0</v>
      </c>
      <c r="J9" s="11"/>
      <c r="K9" s="10">
        <v>0</v>
      </c>
      <c r="L9" s="11"/>
      <c r="M9" s="10">
        <v>0</v>
      </c>
      <c r="N9" s="11"/>
      <c r="O9" s="10">
        <v>0</v>
      </c>
      <c r="P9" s="11"/>
      <c r="Q9" s="10">
        <v>1038</v>
      </c>
      <c r="R9" s="11"/>
      <c r="S9" s="10">
        <v>1115503800</v>
      </c>
      <c r="T9" s="11"/>
      <c r="U9" s="10">
        <v>511006329011</v>
      </c>
      <c r="V9" s="11"/>
      <c r="W9" s="10">
        <v>1156445578219.5</v>
      </c>
      <c r="X9" s="11"/>
      <c r="Y9" s="13">
        <v>2.3265711005795581E-2</v>
      </c>
    </row>
    <row r="10" spans="1:25" x14ac:dyDescent="0.55000000000000004">
      <c r="A10" s="8" t="s">
        <v>15</v>
      </c>
      <c r="C10" s="10">
        <v>349356315</v>
      </c>
      <c r="D10" s="11"/>
      <c r="E10" s="10">
        <v>604149060067</v>
      </c>
      <c r="F10" s="11"/>
      <c r="G10" s="10">
        <v>781374701082.93799</v>
      </c>
      <c r="H10" s="11"/>
      <c r="I10" s="10">
        <v>0</v>
      </c>
      <c r="J10" s="11"/>
      <c r="K10" s="10">
        <v>0</v>
      </c>
      <c r="L10" s="11"/>
      <c r="M10" s="10">
        <v>0</v>
      </c>
      <c r="N10" s="11"/>
      <c r="O10" s="10">
        <v>0</v>
      </c>
      <c r="P10" s="11"/>
      <c r="Q10" s="10">
        <v>349356315</v>
      </c>
      <c r="R10" s="11"/>
      <c r="S10" s="10">
        <v>2529</v>
      </c>
      <c r="T10" s="11"/>
      <c r="U10" s="10">
        <v>604149060067</v>
      </c>
      <c r="V10" s="11"/>
      <c r="W10" s="10">
        <v>878265164017.22205</v>
      </c>
      <c r="X10" s="11"/>
      <c r="Y10" s="13">
        <v>1.7669195920090201E-2</v>
      </c>
    </row>
    <row r="11" spans="1:25" x14ac:dyDescent="0.55000000000000004">
      <c r="A11" s="8" t="s">
        <v>16</v>
      </c>
      <c r="C11" s="10">
        <v>119639</v>
      </c>
      <c r="D11" s="11"/>
      <c r="E11" s="10">
        <v>114969105</v>
      </c>
      <c r="F11" s="11"/>
      <c r="G11" s="10">
        <v>119997492.28155001</v>
      </c>
      <c r="H11" s="11"/>
      <c r="I11" s="10">
        <v>0</v>
      </c>
      <c r="J11" s="11"/>
      <c r="K11" s="10">
        <v>0</v>
      </c>
      <c r="L11" s="11"/>
      <c r="M11" s="10">
        <v>0</v>
      </c>
      <c r="N11" s="11"/>
      <c r="O11" s="10">
        <v>0</v>
      </c>
      <c r="P11" s="11"/>
      <c r="Q11" s="10">
        <v>119639</v>
      </c>
      <c r="R11" s="11"/>
      <c r="S11" s="10">
        <v>1224</v>
      </c>
      <c r="T11" s="11"/>
      <c r="U11" s="10">
        <v>114969105</v>
      </c>
      <c r="V11" s="11"/>
      <c r="W11" s="10">
        <v>145566829.09079999</v>
      </c>
      <c r="X11" s="11"/>
      <c r="Y11" s="13">
        <v>2.9285561218288228E-6</v>
      </c>
    </row>
    <row r="12" spans="1:25" x14ac:dyDescent="0.55000000000000004">
      <c r="A12" s="8" t="s">
        <v>18</v>
      </c>
      <c r="C12" s="10">
        <v>94070092</v>
      </c>
      <c r="D12" s="11"/>
      <c r="E12" s="10">
        <v>407275196752</v>
      </c>
      <c r="F12" s="11"/>
      <c r="G12" s="10">
        <v>346829980699.19299</v>
      </c>
      <c r="H12" s="11"/>
      <c r="I12" s="10">
        <v>0</v>
      </c>
      <c r="J12" s="11"/>
      <c r="K12" s="10">
        <v>0</v>
      </c>
      <c r="L12" s="11"/>
      <c r="M12" s="10">
        <v>0</v>
      </c>
      <c r="N12" s="11"/>
      <c r="O12" s="10">
        <v>0</v>
      </c>
      <c r="P12" s="11"/>
      <c r="Q12" s="10">
        <v>94070092</v>
      </c>
      <c r="R12" s="11"/>
      <c r="S12" s="10">
        <v>4307</v>
      </c>
      <c r="T12" s="11"/>
      <c r="U12" s="10">
        <v>407275196752</v>
      </c>
      <c r="V12" s="11"/>
      <c r="W12" s="10">
        <v>402749184920.84802</v>
      </c>
      <c r="X12" s="11"/>
      <c r="Y12" s="13">
        <v>8.1026261163235185E-3</v>
      </c>
    </row>
    <row r="13" spans="1:25" x14ac:dyDescent="0.55000000000000004">
      <c r="A13" s="8" t="s">
        <v>19</v>
      </c>
      <c r="C13" s="10">
        <v>297003767</v>
      </c>
      <c r="D13" s="11"/>
      <c r="E13" s="10">
        <v>820130194329</v>
      </c>
      <c r="F13" s="11"/>
      <c r="G13" s="10">
        <v>1026242402782.15</v>
      </c>
      <c r="H13" s="11"/>
      <c r="I13" s="10">
        <v>0</v>
      </c>
      <c r="J13" s="11"/>
      <c r="K13" s="10">
        <v>0</v>
      </c>
      <c r="L13" s="11"/>
      <c r="M13" s="10">
        <v>0</v>
      </c>
      <c r="N13" s="11"/>
      <c r="O13" s="10">
        <v>0</v>
      </c>
      <c r="P13" s="11"/>
      <c r="Q13" s="10">
        <v>297003767</v>
      </c>
      <c r="R13" s="11"/>
      <c r="S13" s="10">
        <v>4900</v>
      </c>
      <c r="T13" s="11"/>
      <c r="U13" s="10">
        <v>820130194329</v>
      </c>
      <c r="V13" s="11"/>
      <c r="W13" s="10">
        <v>1446659313473.1101</v>
      </c>
      <c r="X13" s="11"/>
      <c r="Y13" s="13">
        <v>2.9104315970430922E-2</v>
      </c>
    </row>
    <row r="14" spans="1:25" x14ac:dyDescent="0.55000000000000004">
      <c r="A14" s="8" t="s">
        <v>20</v>
      </c>
      <c r="C14" s="10">
        <v>166941974</v>
      </c>
      <c r="D14" s="11"/>
      <c r="E14" s="10">
        <v>1609384058416</v>
      </c>
      <c r="F14" s="11"/>
      <c r="G14" s="10">
        <v>1692676426397.9399</v>
      </c>
      <c r="H14" s="11"/>
      <c r="I14" s="10">
        <v>342231047</v>
      </c>
      <c r="J14" s="11"/>
      <c r="K14" s="10">
        <v>0</v>
      </c>
      <c r="L14" s="11"/>
      <c r="M14" s="10">
        <v>0</v>
      </c>
      <c r="N14" s="11"/>
      <c r="O14" s="10">
        <v>0</v>
      </c>
      <c r="P14" s="11"/>
      <c r="Q14" s="10">
        <v>509173021</v>
      </c>
      <c r="R14" s="11"/>
      <c r="S14" s="10">
        <v>4131</v>
      </c>
      <c r="T14" s="11"/>
      <c r="U14" s="10">
        <v>1609384058416</v>
      </c>
      <c r="V14" s="11"/>
      <c r="W14" s="10">
        <v>2090878556939.98</v>
      </c>
      <c r="X14" s="11"/>
      <c r="Y14" s="13">
        <v>4.2064907480451469E-2</v>
      </c>
    </row>
    <row r="15" spans="1:25" x14ac:dyDescent="0.55000000000000004">
      <c r="A15" s="8" t="s">
        <v>21</v>
      </c>
      <c r="C15" s="10">
        <v>12750823</v>
      </c>
      <c r="D15" s="11"/>
      <c r="E15" s="10">
        <v>166391622559</v>
      </c>
      <c r="F15" s="11"/>
      <c r="G15" s="10">
        <v>223079218615.44</v>
      </c>
      <c r="H15" s="11"/>
      <c r="I15" s="10">
        <v>0</v>
      </c>
      <c r="J15" s="11"/>
      <c r="K15" s="10">
        <v>0</v>
      </c>
      <c r="L15" s="11"/>
      <c r="M15" s="10">
        <v>0</v>
      </c>
      <c r="N15" s="11"/>
      <c r="O15" s="10">
        <v>0</v>
      </c>
      <c r="P15" s="11"/>
      <c r="Q15" s="10">
        <v>12750823</v>
      </c>
      <c r="R15" s="11"/>
      <c r="S15" s="10">
        <v>23770</v>
      </c>
      <c r="T15" s="11"/>
      <c r="U15" s="10">
        <v>166391622559</v>
      </c>
      <c r="V15" s="11"/>
      <c r="W15" s="10">
        <v>301283694686.875</v>
      </c>
      <c r="X15" s="11"/>
      <c r="Y15" s="13">
        <v>6.0613136522475637E-3</v>
      </c>
    </row>
    <row r="16" spans="1:25" x14ac:dyDescent="0.55000000000000004">
      <c r="A16" s="8" t="s">
        <v>22</v>
      </c>
      <c r="C16" s="10">
        <v>5582269</v>
      </c>
      <c r="D16" s="11"/>
      <c r="E16" s="10">
        <v>131701937926</v>
      </c>
      <c r="F16" s="11"/>
      <c r="G16" s="10">
        <v>127628253487.35001</v>
      </c>
      <c r="H16" s="11"/>
      <c r="I16" s="10">
        <v>0</v>
      </c>
      <c r="J16" s="11"/>
      <c r="K16" s="10">
        <v>0</v>
      </c>
      <c r="L16" s="11"/>
      <c r="M16" s="10">
        <v>0</v>
      </c>
      <c r="N16" s="11"/>
      <c r="O16" s="10">
        <v>0</v>
      </c>
      <c r="P16" s="11"/>
      <c r="Q16" s="10">
        <v>5582269</v>
      </c>
      <c r="R16" s="11"/>
      <c r="S16" s="10">
        <v>27150</v>
      </c>
      <c r="T16" s="11"/>
      <c r="U16" s="10">
        <v>131701937926</v>
      </c>
      <c r="V16" s="11"/>
      <c r="W16" s="10">
        <v>150656829660.06799</v>
      </c>
      <c r="X16" s="11"/>
      <c r="Y16" s="13">
        <v>3.0309582447598919E-3</v>
      </c>
    </row>
    <row r="17" spans="1:25" x14ac:dyDescent="0.55000000000000004">
      <c r="A17" s="8" t="s">
        <v>23</v>
      </c>
      <c r="C17" s="10">
        <v>7264633</v>
      </c>
      <c r="D17" s="11"/>
      <c r="E17" s="10">
        <v>1014797475896</v>
      </c>
      <c r="F17" s="11"/>
      <c r="G17" s="10">
        <v>1821239206966.53</v>
      </c>
      <c r="H17" s="11"/>
      <c r="I17" s="10">
        <v>0</v>
      </c>
      <c r="J17" s="11"/>
      <c r="K17" s="10">
        <v>0</v>
      </c>
      <c r="L17" s="11"/>
      <c r="M17" s="10">
        <v>0</v>
      </c>
      <c r="N17" s="11"/>
      <c r="O17" s="10">
        <v>0</v>
      </c>
      <c r="P17" s="11"/>
      <c r="Q17" s="10">
        <v>7264633</v>
      </c>
      <c r="R17" s="11"/>
      <c r="S17" s="10">
        <v>284900</v>
      </c>
      <c r="T17" s="11"/>
      <c r="U17" s="10">
        <v>1014797475896</v>
      </c>
      <c r="V17" s="11"/>
      <c r="W17" s="10">
        <v>2057379262746.8899</v>
      </c>
      <c r="X17" s="11"/>
      <c r="Y17" s="13">
        <v>4.1390958863868468E-2</v>
      </c>
    </row>
    <row r="18" spans="1:25" x14ac:dyDescent="0.55000000000000004">
      <c r="A18" s="8" t="s">
        <v>24</v>
      </c>
      <c r="C18" s="10">
        <v>10028895</v>
      </c>
      <c r="D18" s="11"/>
      <c r="E18" s="10">
        <v>500506548667</v>
      </c>
      <c r="F18" s="11"/>
      <c r="G18" s="10">
        <v>352910496846.15002</v>
      </c>
      <c r="H18" s="11"/>
      <c r="I18" s="10">
        <v>0</v>
      </c>
      <c r="J18" s="11"/>
      <c r="K18" s="10">
        <v>0</v>
      </c>
      <c r="L18" s="11"/>
      <c r="M18" s="10">
        <v>0</v>
      </c>
      <c r="N18" s="11"/>
      <c r="O18" s="10">
        <v>0</v>
      </c>
      <c r="P18" s="11"/>
      <c r="Q18" s="10">
        <v>10028895</v>
      </c>
      <c r="R18" s="11"/>
      <c r="S18" s="10">
        <v>43200</v>
      </c>
      <c r="T18" s="11"/>
      <c r="U18" s="10">
        <v>500506548667</v>
      </c>
      <c r="V18" s="11"/>
      <c r="W18" s="10">
        <v>430670436829.20001</v>
      </c>
      <c r="X18" s="11"/>
      <c r="Y18" s="13">
        <v>8.6643540437370097E-3</v>
      </c>
    </row>
    <row r="19" spans="1:25" x14ac:dyDescent="0.55000000000000004">
      <c r="A19" s="8" t="s">
        <v>25</v>
      </c>
      <c r="C19" s="10">
        <v>4841249</v>
      </c>
      <c r="D19" s="11"/>
      <c r="E19" s="10">
        <v>39275820864</v>
      </c>
      <c r="F19" s="11"/>
      <c r="G19" s="10">
        <v>150870105870.90799</v>
      </c>
      <c r="H19" s="11"/>
      <c r="I19" s="10">
        <v>10000000</v>
      </c>
      <c r="J19" s="11"/>
      <c r="K19" s="10">
        <v>362535883200</v>
      </c>
      <c r="L19" s="11"/>
      <c r="M19" s="10">
        <v>0</v>
      </c>
      <c r="N19" s="11"/>
      <c r="O19" s="10">
        <v>0</v>
      </c>
      <c r="P19" s="11"/>
      <c r="Q19" s="10">
        <v>14841249</v>
      </c>
      <c r="R19" s="11"/>
      <c r="S19" s="10">
        <v>36020</v>
      </c>
      <c r="T19" s="11"/>
      <c r="U19" s="10">
        <v>401811704064</v>
      </c>
      <c r="V19" s="11"/>
      <c r="W19" s="10">
        <v>531401027335.56897</v>
      </c>
      <c r="X19" s="11"/>
      <c r="Y19" s="13">
        <v>1.069088157975176E-2</v>
      </c>
    </row>
    <row r="20" spans="1:25" x14ac:dyDescent="0.55000000000000004">
      <c r="A20" s="8" t="s">
        <v>26</v>
      </c>
      <c r="C20" s="10">
        <v>79103012</v>
      </c>
      <c r="D20" s="11"/>
      <c r="E20" s="10">
        <v>141874511130</v>
      </c>
      <c r="F20" s="11"/>
      <c r="G20" s="10">
        <v>138235669680.17899</v>
      </c>
      <c r="H20" s="11"/>
      <c r="I20" s="10">
        <v>0</v>
      </c>
      <c r="J20" s="11"/>
      <c r="K20" s="10">
        <v>0</v>
      </c>
      <c r="L20" s="11"/>
      <c r="M20" s="10">
        <v>0</v>
      </c>
      <c r="N20" s="11"/>
      <c r="O20" s="10">
        <v>0</v>
      </c>
      <c r="P20" s="11"/>
      <c r="Q20" s="10">
        <v>79103012</v>
      </c>
      <c r="R20" s="11"/>
      <c r="S20" s="10">
        <v>1931</v>
      </c>
      <c r="T20" s="11"/>
      <c r="U20" s="10">
        <v>141874511130</v>
      </c>
      <c r="V20" s="11"/>
      <c r="W20" s="10">
        <v>151839066070.77701</v>
      </c>
      <c r="X20" s="11"/>
      <c r="Y20" s="13">
        <v>3.0547428232909745E-3</v>
      </c>
    </row>
    <row r="21" spans="1:25" x14ac:dyDescent="0.55000000000000004">
      <c r="A21" s="8" t="s">
        <v>27</v>
      </c>
      <c r="C21" s="10">
        <v>125000000</v>
      </c>
      <c r="D21" s="11"/>
      <c r="E21" s="10">
        <v>679354631190</v>
      </c>
      <c r="F21" s="11"/>
      <c r="G21" s="10">
        <v>713230875000</v>
      </c>
      <c r="H21" s="11"/>
      <c r="I21" s="10">
        <v>0</v>
      </c>
      <c r="J21" s="11"/>
      <c r="K21" s="10">
        <v>0</v>
      </c>
      <c r="L21" s="11"/>
      <c r="M21" s="10">
        <v>0</v>
      </c>
      <c r="N21" s="11"/>
      <c r="O21" s="10">
        <v>0</v>
      </c>
      <c r="P21" s="11"/>
      <c r="Q21" s="10">
        <v>125000000</v>
      </c>
      <c r="R21" s="11"/>
      <c r="S21" s="10">
        <v>7320</v>
      </c>
      <c r="T21" s="11"/>
      <c r="U21" s="10">
        <v>679354631190</v>
      </c>
      <c r="V21" s="11"/>
      <c r="W21" s="10">
        <v>909555750000</v>
      </c>
      <c r="X21" s="11"/>
      <c r="Y21" s="13">
        <v>1.8298709097699612E-2</v>
      </c>
    </row>
    <row r="22" spans="1:25" x14ac:dyDescent="0.55000000000000004">
      <c r="A22" s="8" t="s">
        <v>28</v>
      </c>
      <c r="C22" s="10">
        <v>89289452</v>
      </c>
      <c r="D22" s="11"/>
      <c r="E22" s="10">
        <v>318524068539</v>
      </c>
      <c r="F22" s="11"/>
      <c r="G22" s="10">
        <v>278434409909.00201</v>
      </c>
      <c r="H22" s="11"/>
      <c r="I22" s="10">
        <v>0</v>
      </c>
      <c r="J22" s="11"/>
      <c r="K22" s="10">
        <v>0</v>
      </c>
      <c r="L22" s="11"/>
      <c r="M22" s="10">
        <v>0</v>
      </c>
      <c r="N22" s="11"/>
      <c r="O22" s="10">
        <v>0</v>
      </c>
      <c r="P22" s="11"/>
      <c r="Q22" s="10">
        <v>89289452</v>
      </c>
      <c r="R22" s="11"/>
      <c r="S22" s="10">
        <v>3510</v>
      </c>
      <c r="T22" s="11"/>
      <c r="U22" s="10">
        <v>318524068539</v>
      </c>
      <c r="V22" s="11"/>
      <c r="W22" s="10">
        <v>311541210959.70599</v>
      </c>
      <c r="X22" s="11"/>
      <c r="Y22" s="13">
        <v>6.2676773702950326E-3</v>
      </c>
    </row>
    <row r="23" spans="1:25" x14ac:dyDescent="0.55000000000000004">
      <c r="A23" s="8" t="s">
        <v>29</v>
      </c>
      <c r="C23" s="10">
        <v>532000</v>
      </c>
      <c r="D23" s="11"/>
      <c r="E23" s="10">
        <v>67785520118</v>
      </c>
      <c r="F23" s="11"/>
      <c r="G23" s="10">
        <v>540096714150</v>
      </c>
      <c r="H23" s="11"/>
      <c r="I23" s="10">
        <v>0</v>
      </c>
      <c r="J23" s="11"/>
      <c r="K23" s="10">
        <v>0</v>
      </c>
      <c r="L23" s="11"/>
      <c r="M23" s="10">
        <v>0</v>
      </c>
      <c r="N23" s="11"/>
      <c r="O23" s="10">
        <v>0</v>
      </c>
      <c r="P23" s="11"/>
      <c r="Q23" s="10">
        <v>532000</v>
      </c>
      <c r="R23" s="11"/>
      <c r="S23" s="10">
        <v>1129850</v>
      </c>
      <c r="T23" s="11"/>
      <c r="U23" s="10">
        <v>67785520118</v>
      </c>
      <c r="V23" s="11"/>
      <c r="W23" s="10">
        <v>600328849750</v>
      </c>
      <c r="X23" s="11"/>
      <c r="Y23" s="13">
        <v>1.2077591708404755E-2</v>
      </c>
    </row>
    <row r="24" spans="1:25" x14ac:dyDescent="0.55000000000000004">
      <c r="A24" s="8" t="s">
        <v>30</v>
      </c>
      <c r="C24" s="10">
        <v>65602103</v>
      </c>
      <c r="D24" s="11"/>
      <c r="E24" s="10">
        <v>472099205448</v>
      </c>
      <c r="F24" s="11"/>
      <c r="G24" s="10">
        <v>316929204567.54901</v>
      </c>
      <c r="H24" s="11"/>
      <c r="I24" s="10">
        <v>0</v>
      </c>
      <c r="J24" s="11"/>
      <c r="K24" s="10">
        <v>0</v>
      </c>
      <c r="L24" s="11"/>
      <c r="M24" s="10">
        <v>0</v>
      </c>
      <c r="N24" s="11"/>
      <c r="O24" s="10">
        <v>0</v>
      </c>
      <c r="P24" s="11"/>
      <c r="Q24" s="10">
        <v>65602103</v>
      </c>
      <c r="R24" s="11"/>
      <c r="S24" s="10">
        <v>5800</v>
      </c>
      <c r="T24" s="11"/>
      <c r="U24" s="10">
        <v>472099205448</v>
      </c>
      <c r="V24" s="11"/>
      <c r="W24" s="10">
        <v>378228268825.46997</v>
      </c>
      <c r="X24" s="11"/>
      <c r="Y24" s="13">
        <v>7.6093071411662255E-3</v>
      </c>
    </row>
    <row r="25" spans="1:25" x14ac:dyDescent="0.55000000000000004">
      <c r="A25" s="8" t="s">
        <v>31</v>
      </c>
      <c r="C25" s="10">
        <v>260484746</v>
      </c>
      <c r="D25" s="11"/>
      <c r="E25" s="10">
        <v>1011361692767</v>
      </c>
      <c r="F25" s="11"/>
      <c r="G25" s="10">
        <v>697052647861.42004</v>
      </c>
      <c r="H25" s="11"/>
      <c r="I25" s="10">
        <v>0</v>
      </c>
      <c r="J25" s="11"/>
      <c r="K25" s="10">
        <v>0</v>
      </c>
      <c r="L25" s="11"/>
      <c r="M25" s="10">
        <v>0</v>
      </c>
      <c r="N25" s="11"/>
      <c r="O25" s="10">
        <v>0</v>
      </c>
      <c r="P25" s="11"/>
      <c r="Q25" s="10">
        <v>260484746</v>
      </c>
      <c r="R25" s="11"/>
      <c r="S25" s="10">
        <v>2919</v>
      </c>
      <c r="T25" s="11"/>
      <c r="U25" s="10">
        <v>1011361692767</v>
      </c>
      <c r="V25" s="11"/>
      <c r="W25" s="10">
        <v>755830861481.23499</v>
      </c>
      <c r="X25" s="11"/>
      <c r="Y25" s="13">
        <v>1.5206026745813887E-2</v>
      </c>
    </row>
    <row r="26" spans="1:25" x14ac:dyDescent="0.55000000000000004">
      <c r="A26" s="8" t="s">
        <v>32</v>
      </c>
      <c r="C26" s="10">
        <v>20740014</v>
      </c>
      <c r="D26" s="11"/>
      <c r="E26" s="10">
        <v>1099184928593</v>
      </c>
      <c r="F26" s="11"/>
      <c r="G26" s="10">
        <v>926716660705.66504</v>
      </c>
      <c r="H26" s="11"/>
      <c r="I26" s="10">
        <v>6129203</v>
      </c>
      <c r="J26" s="11"/>
      <c r="K26" s="10">
        <v>293411043501</v>
      </c>
      <c r="L26" s="11"/>
      <c r="M26" s="10">
        <v>0</v>
      </c>
      <c r="N26" s="11"/>
      <c r="O26" s="10">
        <v>0</v>
      </c>
      <c r="P26" s="11"/>
      <c r="Q26" s="10">
        <v>26869217</v>
      </c>
      <c r="R26" s="11"/>
      <c r="S26" s="10">
        <v>51000</v>
      </c>
      <c r="T26" s="11"/>
      <c r="U26" s="10">
        <v>1392595972094</v>
      </c>
      <c r="V26" s="11"/>
      <c r="W26" s="10">
        <v>1362176603101.3501</v>
      </c>
      <c r="X26" s="11"/>
      <c r="Y26" s="13">
        <v>2.7404668047939038E-2</v>
      </c>
    </row>
    <row r="27" spans="1:25" x14ac:dyDescent="0.55000000000000004">
      <c r="A27" s="8" t="s">
        <v>33</v>
      </c>
      <c r="C27" s="10">
        <v>6732802</v>
      </c>
      <c r="D27" s="11"/>
      <c r="E27" s="10">
        <v>661579789956</v>
      </c>
      <c r="F27" s="11"/>
      <c r="G27" s="10">
        <v>815510591753.98499</v>
      </c>
      <c r="H27" s="11"/>
      <c r="I27" s="10">
        <v>0</v>
      </c>
      <c r="J27" s="11"/>
      <c r="K27" s="10">
        <v>0</v>
      </c>
      <c r="L27" s="11"/>
      <c r="M27" s="10">
        <v>0</v>
      </c>
      <c r="N27" s="11"/>
      <c r="O27" s="10">
        <v>0</v>
      </c>
      <c r="P27" s="11"/>
      <c r="Q27" s="10">
        <v>6732802</v>
      </c>
      <c r="R27" s="11"/>
      <c r="S27" s="10">
        <v>119450</v>
      </c>
      <c r="T27" s="11"/>
      <c r="U27" s="10">
        <v>661579789956</v>
      </c>
      <c r="V27" s="11"/>
      <c r="W27" s="10">
        <v>799448011366.54504</v>
      </c>
      <c r="X27" s="11"/>
      <c r="Y27" s="13">
        <v>1.6083529347960101E-2</v>
      </c>
    </row>
    <row r="28" spans="1:25" x14ac:dyDescent="0.55000000000000004">
      <c r="A28" s="8" t="s">
        <v>34</v>
      </c>
      <c r="C28" s="10">
        <v>16395148</v>
      </c>
      <c r="D28" s="11"/>
      <c r="E28" s="10">
        <v>43922601492</v>
      </c>
      <c r="F28" s="11"/>
      <c r="G28" s="10">
        <v>36392533809.370201</v>
      </c>
      <c r="H28" s="11"/>
      <c r="I28" s="10">
        <v>0</v>
      </c>
      <c r="J28" s="11"/>
      <c r="K28" s="10">
        <v>0</v>
      </c>
      <c r="L28" s="11"/>
      <c r="M28" s="10">
        <v>0</v>
      </c>
      <c r="N28" s="11"/>
      <c r="O28" s="10">
        <v>0</v>
      </c>
      <c r="P28" s="11"/>
      <c r="Q28" s="10">
        <v>16395148</v>
      </c>
      <c r="R28" s="11"/>
      <c r="S28" s="10">
        <v>2660</v>
      </c>
      <c r="T28" s="11"/>
      <c r="U28" s="10">
        <v>43922601492</v>
      </c>
      <c r="V28" s="11"/>
      <c r="W28" s="10">
        <v>43351607672.603996</v>
      </c>
      <c r="X28" s="11"/>
      <c r="Y28" s="13">
        <v>8.7216034610147102E-4</v>
      </c>
    </row>
    <row r="29" spans="1:25" x14ac:dyDescent="0.55000000000000004">
      <c r="A29" s="8" t="s">
        <v>35</v>
      </c>
      <c r="C29" s="10">
        <v>47187349</v>
      </c>
      <c r="D29" s="11"/>
      <c r="E29" s="10">
        <v>691870705152</v>
      </c>
      <c r="F29" s="11"/>
      <c r="G29" s="10">
        <v>618228780724.07104</v>
      </c>
      <c r="H29" s="11"/>
      <c r="I29" s="10">
        <v>0</v>
      </c>
      <c r="J29" s="11"/>
      <c r="K29" s="10">
        <v>0</v>
      </c>
      <c r="L29" s="11"/>
      <c r="M29" s="10">
        <v>0</v>
      </c>
      <c r="N29" s="11"/>
      <c r="O29" s="10">
        <v>0</v>
      </c>
      <c r="P29" s="11"/>
      <c r="Q29" s="10">
        <v>47187349</v>
      </c>
      <c r="R29" s="11"/>
      <c r="S29" s="10">
        <v>16950</v>
      </c>
      <c r="T29" s="11"/>
      <c r="U29" s="10">
        <v>691870705152</v>
      </c>
      <c r="V29" s="11"/>
      <c r="W29" s="10">
        <v>795066603434.97803</v>
      </c>
      <c r="X29" s="11"/>
      <c r="Y29" s="13">
        <v>1.599538289934703E-2</v>
      </c>
    </row>
    <row r="30" spans="1:25" x14ac:dyDescent="0.55000000000000004">
      <c r="A30" s="8" t="s">
        <v>36</v>
      </c>
      <c r="C30" s="10">
        <v>8288198</v>
      </c>
      <c r="D30" s="11"/>
      <c r="E30" s="10">
        <v>115216027029</v>
      </c>
      <c r="F30" s="11"/>
      <c r="G30" s="10">
        <v>150277229967.45599</v>
      </c>
      <c r="H30" s="11"/>
      <c r="I30" s="10">
        <v>0</v>
      </c>
      <c r="J30" s="11"/>
      <c r="K30" s="10">
        <v>0</v>
      </c>
      <c r="L30" s="11"/>
      <c r="M30" s="10">
        <v>0</v>
      </c>
      <c r="N30" s="11"/>
      <c r="O30" s="10">
        <v>0</v>
      </c>
      <c r="P30" s="11"/>
      <c r="Q30" s="10">
        <v>8288198</v>
      </c>
      <c r="R30" s="11"/>
      <c r="S30" s="10">
        <v>24600</v>
      </c>
      <c r="T30" s="11"/>
      <c r="U30" s="10">
        <v>115216027029</v>
      </c>
      <c r="V30" s="11"/>
      <c r="W30" s="10">
        <v>202676527258.73999</v>
      </c>
      <c r="X30" s="11"/>
      <c r="Y30" s="13">
        <v>4.0775057639288945E-3</v>
      </c>
    </row>
    <row r="31" spans="1:25" x14ac:dyDescent="0.55000000000000004">
      <c r="A31" s="8" t="s">
        <v>37</v>
      </c>
      <c r="C31" s="10">
        <v>20000000</v>
      </c>
      <c r="D31" s="11"/>
      <c r="E31" s="10">
        <v>120692848800</v>
      </c>
      <c r="F31" s="11"/>
      <c r="G31" s="10">
        <v>113122890000</v>
      </c>
      <c r="H31" s="11"/>
      <c r="I31" s="10">
        <v>0</v>
      </c>
      <c r="J31" s="11"/>
      <c r="K31" s="10">
        <v>0</v>
      </c>
      <c r="L31" s="11"/>
      <c r="M31" s="10">
        <v>0</v>
      </c>
      <c r="N31" s="11"/>
      <c r="O31" s="10">
        <v>0</v>
      </c>
      <c r="P31" s="11"/>
      <c r="Q31" s="10">
        <v>20000000</v>
      </c>
      <c r="R31" s="11"/>
      <c r="S31" s="10">
        <v>7580</v>
      </c>
      <c r="T31" s="11"/>
      <c r="U31" s="10">
        <v>120692848800</v>
      </c>
      <c r="V31" s="11"/>
      <c r="W31" s="10">
        <v>150697980000</v>
      </c>
      <c r="X31" s="11"/>
      <c r="Y31" s="13">
        <v>3.0317861193565696E-3</v>
      </c>
    </row>
    <row r="32" spans="1:25" x14ac:dyDescent="0.55000000000000004">
      <c r="A32" s="8" t="s">
        <v>38</v>
      </c>
      <c r="C32" s="10">
        <v>35180424</v>
      </c>
      <c r="D32" s="11"/>
      <c r="E32" s="10">
        <v>186504834907</v>
      </c>
      <c r="F32" s="11"/>
      <c r="G32" s="10">
        <v>150620529755.29999</v>
      </c>
      <c r="H32" s="11"/>
      <c r="I32" s="10">
        <v>0</v>
      </c>
      <c r="J32" s="11"/>
      <c r="K32" s="10">
        <v>0</v>
      </c>
      <c r="L32" s="11"/>
      <c r="M32" s="10">
        <v>0</v>
      </c>
      <c r="N32" s="11"/>
      <c r="O32" s="10">
        <v>0</v>
      </c>
      <c r="P32" s="11"/>
      <c r="Q32" s="10">
        <v>35180424</v>
      </c>
      <c r="R32" s="11"/>
      <c r="S32" s="10">
        <v>4870</v>
      </c>
      <c r="T32" s="11"/>
      <c r="U32" s="10">
        <v>186504834907</v>
      </c>
      <c r="V32" s="11"/>
      <c r="W32" s="10">
        <v>170309259323.96399</v>
      </c>
      <c r="X32" s="11"/>
      <c r="Y32" s="13">
        <v>3.426331583318452E-3</v>
      </c>
    </row>
    <row r="33" spans="1:25" x14ac:dyDescent="0.55000000000000004">
      <c r="A33" s="8" t="s">
        <v>39</v>
      </c>
      <c r="C33" s="10">
        <v>15242667</v>
      </c>
      <c r="D33" s="11"/>
      <c r="E33" s="10">
        <v>468112690211</v>
      </c>
      <c r="F33" s="11"/>
      <c r="G33" s="10">
        <v>417436859768.69299</v>
      </c>
      <c r="H33" s="11"/>
      <c r="I33" s="10">
        <v>0</v>
      </c>
      <c r="J33" s="11"/>
      <c r="K33" s="10">
        <v>0</v>
      </c>
      <c r="L33" s="11"/>
      <c r="M33" s="10">
        <v>0</v>
      </c>
      <c r="N33" s="11"/>
      <c r="O33" s="10">
        <v>0</v>
      </c>
      <c r="P33" s="11"/>
      <c r="Q33" s="10">
        <v>15242667</v>
      </c>
      <c r="R33" s="11"/>
      <c r="S33" s="10">
        <v>38100</v>
      </c>
      <c r="T33" s="11"/>
      <c r="U33" s="10">
        <v>468112690211</v>
      </c>
      <c r="V33" s="11"/>
      <c r="W33" s="10">
        <v>577290176304.43506</v>
      </c>
      <c r="X33" s="11"/>
      <c r="Y33" s="13">
        <v>1.1614092925205056E-2</v>
      </c>
    </row>
    <row r="34" spans="1:25" x14ac:dyDescent="0.55000000000000004">
      <c r="A34" s="8" t="s">
        <v>40</v>
      </c>
      <c r="C34" s="10">
        <v>69359284</v>
      </c>
      <c r="D34" s="11"/>
      <c r="E34" s="10">
        <v>289022284444</v>
      </c>
      <c r="F34" s="11"/>
      <c r="G34" s="10">
        <v>218698603337.354</v>
      </c>
      <c r="H34" s="11"/>
      <c r="I34" s="10">
        <v>0</v>
      </c>
      <c r="J34" s="11"/>
      <c r="K34" s="10">
        <v>0</v>
      </c>
      <c r="L34" s="11"/>
      <c r="M34" s="10">
        <v>0</v>
      </c>
      <c r="N34" s="11"/>
      <c r="O34" s="10">
        <v>0</v>
      </c>
      <c r="P34" s="11"/>
      <c r="Q34" s="10">
        <v>69359284</v>
      </c>
      <c r="R34" s="11"/>
      <c r="S34" s="10">
        <v>3908</v>
      </c>
      <c r="T34" s="11"/>
      <c r="U34" s="10">
        <v>289022284444</v>
      </c>
      <c r="V34" s="11"/>
      <c r="W34" s="10">
        <v>269443298184.862</v>
      </c>
      <c r="X34" s="11"/>
      <c r="Y34" s="13">
        <v>5.420739225505994E-3</v>
      </c>
    </row>
    <row r="35" spans="1:25" x14ac:dyDescent="0.55000000000000004">
      <c r="A35" s="8" t="s">
        <v>41</v>
      </c>
      <c r="C35" s="10">
        <v>63773149</v>
      </c>
      <c r="D35" s="11"/>
      <c r="E35" s="10">
        <v>196610639297</v>
      </c>
      <c r="F35" s="11"/>
      <c r="G35" s="10">
        <v>265873172613.909</v>
      </c>
      <c r="H35" s="11"/>
      <c r="I35" s="10">
        <v>0</v>
      </c>
      <c r="J35" s="11"/>
      <c r="K35" s="10">
        <v>0</v>
      </c>
      <c r="L35" s="11"/>
      <c r="M35" s="10">
        <v>0</v>
      </c>
      <c r="N35" s="11"/>
      <c r="O35" s="10">
        <v>0</v>
      </c>
      <c r="P35" s="11"/>
      <c r="Q35" s="10">
        <v>63773149</v>
      </c>
      <c r="R35" s="11"/>
      <c r="S35" s="10">
        <v>4923</v>
      </c>
      <c r="T35" s="11"/>
      <c r="U35" s="10">
        <v>196610639297</v>
      </c>
      <c r="V35" s="11"/>
      <c r="W35" s="10">
        <v>312087179012.46399</v>
      </c>
      <c r="X35" s="11"/>
      <c r="Y35" s="13">
        <v>6.2786613155606814E-3</v>
      </c>
    </row>
    <row r="36" spans="1:25" x14ac:dyDescent="0.55000000000000004">
      <c r="A36" s="8" t="s">
        <v>42</v>
      </c>
      <c r="C36" s="10">
        <v>138540346</v>
      </c>
      <c r="D36" s="11"/>
      <c r="E36" s="10">
        <v>1020740448905</v>
      </c>
      <c r="F36" s="11"/>
      <c r="G36" s="10">
        <v>950240613494.96997</v>
      </c>
      <c r="H36" s="11"/>
      <c r="I36" s="10">
        <v>0</v>
      </c>
      <c r="J36" s="11"/>
      <c r="K36" s="10">
        <v>0</v>
      </c>
      <c r="L36" s="11"/>
      <c r="M36" s="10">
        <v>0</v>
      </c>
      <c r="N36" s="11"/>
      <c r="O36" s="10">
        <v>0</v>
      </c>
      <c r="P36" s="11"/>
      <c r="Q36" s="10">
        <v>138540346</v>
      </c>
      <c r="R36" s="11"/>
      <c r="S36" s="10">
        <v>6840</v>
      </c>
      <c r="T36" s="11"/>
      <c r="U36" s="10">
        <v>1020740448905</v>
      </c>
      <c r="V36" s="11"/>
      <c r="W36" s="10">
        <v>941977651638.49194</v>
      </c>
      <c r="X36" s="11"/>
      <c r="Y36" s="13">
        <v>1.8950982415170251E-2</v>
      </c>
    </row>
    <row r="37" spans="1:25" x14ac:dyDescent="0.55000000000000004">
      <c r="A37" s="8" t="s">
        <v>43</v>
      </c>
      <c r="C37" s="10">
        <v>2218435</v>
      </c>
      <c r="D37" s="11"/>
      <c r="E37" s="10">
        <v>45211528364</v>
      </c>
      <c r="F37" s="11"/>
      <c r="G37" s="10">
        <v>59761876948.425003</v>
      </c>
      <c r="H37" s="11"/>
      <c r="I37" s="10">
        <v>0</v>
      </c>
      <c r="J37" s="11"/>
      <c r="K37" s="10">
        <v>0</v>
      </c>
      <c r="L37" s="11"/>
      <c r="M37" s="10">
        <v>0</v>
      </c>
      <c r="N37" s="11"/>
      <c r="O37" s="10">
        <v>0</v>
      </c>
      <c r="P37" s="11"/>
      <c r="Q37" s="10">
        <v>2218435</v>
      </c>
      <c r="R37" s="11"/>
      <c r="S37" s="10">
        <v>33460</v>
      </c>
      <c r="T37" s="11"/>
      <c r="U37" s="10">
        <v>45211528364</v>
      </c>
      <c r="V37" s="11"/>
      <c r="W37" s="10">
        <v>73787173531.154999</v>
      </c>
      <c r="X37" s="11"/>
      <c r="Y37" s="13">
        <v>1.4844719783125839E-3</v>
      </c>
    </row>
    <row r="38" spans="1:25" x14ac:dyDescent="0.55000000000000004">
      <c r="A38" s="8" t="s">
        <v>44</v>
      </c>
      <c r="C38" s="10">
        <v>44511462</v>
      </c>
      <c r="D38" s="11"/>
      <c r="E38" s="10">
        <v>979357739290</v>
      </c>
      <c r="F38" s="11"/>
      <c r="G38" s="10">
        <v>977850275504.31006</v>
      </c>
      <c r="H38" s="11"/>
      <c r="I38" s="10">
        <v>1672280</v>
      </c>
      <c r="J38" s="11"/>
      <c r="K38" s="10">
        <v>39485693640</v>
      </c>
      <c r="L38" s="11"/>
      <c r="M38" s="10">
        <v>0</v>
      </c>
      <c r="N38" s="11"/>
      <c r="O38" s="10">
        <v>0</v>
      </c>
      <c r="P38" s="11"/>
      <c r="Q38" s="10">
        <v>46183742</v>
      </c>
      <c r="R38" s="11"/>
      <c r="S38" s="10">
        <v>26260</v>
      </c>
      <c r="T38" s="11"/>
      <c r="U38" s="10">
        <v>1018843432930</v>
      </c>
      <c r="V38" s="11"/>
      <c r="W38" s="10">
        <v>1205568993783.73</v>
      </c>
      <c r="X38" s="11"/>
      <c r="Y38" s="13">
        <v>2.425399027432338E-2</v>
      </c>
    </row>
    <row r="39" spans="1:25" x14ac:dyDescent="0.55000000000000004">
      <c r="A39" s="8" t="s">
        <v>45</v>
      </c>
      <c r="C39" s="10">
        <v>66475029</v>
      </c>
      <c r="D39" s="11"/>
      <c r="E39" s="10">
        <v>186000841256</v>
      </c>
      <c r="F39" s="11"/>
      <c r="G39" s="10">
        <v>316520817345.98499</v>
      </c>
      <c r="H39" s="11"/>
      <c r="I39" s="10">
        <v>0</v>
      </c>
      <c r="J39" s="11"/>
      <c r="K39" s="10">
        <v>0</v>
      </c>
      <c r="L39" s="11"/>
      <c r="M39" s="10">
        <v>-7673254</v>
      </c>
      <c r="N39" s="11"/>
      <c r="O39" s="10">
        <v>39343151288</v>
      </c>
      <c r="P39" s="11"/>
      <c r="Q39" s="10">
        <v>58801775</v>
      </c>
      <c r="R39" s="11"/>
      <c r="S39" s="10">
        <v>5470</v>
      </c>
      <c r="T39" s="11"/>
      <c r="U39" s="10">
        <v>164530648303</v>
      </c>
      <c r="V39" s="11"/>
      <c r="W39" s="10">
        <v>319731917279.96301</v>
      </c>
      <c r="X39" s="11"/>
      <c r="Y39" s="13">
        <v>6.4324604000972991E-3</v>
      </c>
    </row>
    <row r="40" spans="1:25" x14ac:dyDescent="0.55000000000000004">
      <c r="A40" s="8" t="s">
        <v>46</v>
      </c>
      <c r="C40" s="10">
        <v>74463845</v>
      </c>
      <c r="D40" s="11"/>
      <c r="E40" s="10">
        <v>223923468462</v>
      </c>
      <c r="F40" s="11"/>
      <c r="G40" s="10">
        <v>394530784701.59198</v>
      </c>
      <c r="H40" s="11"/>
      <c r="I40" s="10">
        <v>0</v>
      </c>
      <c r="J40" s="11"/>
      <c r="K40" s="10">
        <v>0</v>
      </c>
      <c r="L40" s="11"/>
      <c r="M40" s="10">
        <v>0</v>
      </c>
      <c r="N40" s="11"/>
      <c r="O40" s="10">
        <v>0</v>
      </c>
      <c r="P40" s="11"/>
      <c r="Q40" s="10">
        <v>74463845</v>
      </c>
      <c r="R40" s="11"/>
      <c r="S40" s="10">
        <v>7040</v>
      </c>
      <c r="T40" s="11"/>
      <c r="U40" s="10">
        <v>223923468462</v>
      </c>
      <c r="V40" s="11"/>
      <c r="W40" s="10">
        <v>521106327260.64001</v>
      </c>
      <c r="X40" s="11"/>
      <c r="Y40" s="13">
        <v>1.0483769787078037E-2</v>
      </c>
    </row>
    <row r="41" spans="1:25" x14ac:dyDescent="0.55000000000000004">
      <c r="A41" s="8" t="s">
        <v>47</v>
      </c>
      <c r="C41" s="10">
        <v>48646218</v>
      </c>
      <c r="D41" s="11"/>
      <c r="E41" s="10">
        <v>970514015341</v>
      </c>
      <c r="F41" s="11"/>
      <c r="G41" s="10">
        <v>638792971368.30896</v>
      </c>
      <c r="H41" s="11"/>
      <c r="I41" s="10">
        <v>0</v>
      </c>
      <c r="J41" s="11"/>
      <c r="K41" s="10">
        <v>0</v>
      </c>
      <c r="L41" s="11"/>
      <c r="M41" s="10">
        <v>-7000000</v>
      </c>
      <c r="N41" s="11"/>
      <c r="O41" s="10">
        <v>106671505886</v>
      </c>
      <c r="P41" s="11"/>
      <c r="Q41" s="10">
        <v>41646218</v>
      </c>
      <c r="R41" s="11"/>
      <c r="S41" s="10">
        <v>15300</v>
      </c>
      <c r="T41" s="11"/>
      <c r="U41" s="10">
        <v>830860854489</v>
      </c>
      <c r="V41" s="11"/>
      <c r="W41" s="10">
        <v>633395871944.37</v>
      </c>
      <c r="X41" s="11"/>
      <c r="Y41" s="13">
        <v>1.2742843750252605E-2</v>
      </c>
    </row>
    <row r="42" spans="1:25" x14ac:dyDescent="0.55000000000000004">
      <c r="A42" s="8" t="s">
        <v>48</v>
      </c>
      <c r="C42" s="10">
        <v>110984222</v>
      </c>
      <c r="D42" s="11"/>
      <c r="E42" s="10">
        <v>521572864088</v>
      </c>
      <c r="F42" s="11"/>
      <c r="G42" s="10">
        <v>936649621313.55896</v>
      </c>
      <c r="H42" s="11"/>
      <c r="I42" s="10">
        <v>0</v>
      </c>
      <c r="J42" s="11"/>
      <c r="K42" s="10">
        <v>0</v>
      </c>
      <c r="L42" s="11"/>
      <c r="M42" s="10">
        <v>0</v>
      </c>
      <c r="N42" s="11"/>
      <c r="O42" s="10">
        <v>0</v>
      </c>
      <c r="P42" s="11"/>
      <c r="Q42" s="10">
        <v>110984222</v>
      </c>
      <c r="R42" s="11"/>
      <c r="S42" s="10">
        <v>10080</v>
      </c>
      <c r="T42" s="11"/>
      <c r="U42" s="10">
        <v>521572864088</v>
      </c>
      <c r="V42" s="11"/>
      <c r="W42" s="10">
        <v>1112064568061.3301</v>
      </c>
      <c r="X42" s="11"/>
      <c r="Y42" s="13">
        <v>2.2372840838852649E-2</v>
      </c>
    </row>
    <row r="43" spans="1:25" x14ac:dyDescent="0.55000000000000004">
      <c r="A43" s="8" t="s">
        <v>49</v>
      </c>
      <c r="C43" s="10">
        <v>9500000</v>
      </c>
      <c r="D43" s="11"/>
      <c r="E43" s="10">
        <v>373544437604</v>
      </c>
      <c r="F43" s="11"/>
      <c r="G43" s="10">
        <v>440821413000</v>
      </c>
      <c r="H43" s="11"/>
      <c r="I43" s="10">
        <v>0</v>
      </c>
      <c r="J43" s="11"/>
      <c r="K43" s="10">
        <v>0</v>
      </c>
      <c r="L43" s="11"/>
      <c r="M43" s="10">
        <v>0</v>
      </c>
      <c r="N43" s="11"/>
      <c r="O43" s="10">
        <v>0</v>
      </c>
      <c r="P43" s="11"/>
      <c r="Q43" s="10">
        <v>9500000</v>
      </c>
      <c r="R43" s="11"/>
      <c r="S43" s="10">
        <v>54650</v>
      </c>
      <c r="T43" s="11"/>
      <c r="U43" s="10">
        <v>373544437604</v>
      </c>
      <c r="V43" s="11"/>
      <c r="W43" s="10">
        <v>516085908750</v>
      </c>
      <c r="X43" s="11"/>
      <c r="Y43" s="13">
        <v>1.0382767536391471E-2</v>
      </c>
    </row>
    <row r="44" spans="1:25" x14ac:dyDescent="0.55000000000000004">
      <c r="A44" s="8" t="s">
        <v>50</v>
      </c>
      <c r="C44" s="10">
        <v>3949846</v>
      </c>
      <c r="D44" s="11"/>
      <c r="E44" s="10">
        <v>190910104999</v>
      </c>
      <c r="F44" s="11"/>
      <c r="G44" s="10">
        <v>249519187655.86499</v>
      </c>
      <c r="H44" s="11"/>
      <c r="I44" s="10">
        <v>0</v>
      </c>
      <c r="J44" s="11"/>
      <c r="K44" s="10">
        <v>0</v>
      </c>
      <c r="L44" s="11"/>
      <c r="M44" s="10">
        <v>0</v>
      </c>
      <c r="N44" s="11"/>
      <c r="O44" s="10">
        <v>0</v>
      </c>
      <c r="P44" s="11"/>
      <c r="Q44" s="10">
        <v>3949846</v>
      </c>
      <c r="R44" s="11"/>
      <c r="S44" s="10">
        <v>76910</v>
      </c>
      <c r="T44" s="11"/>
      <c r="U44" s="10">
        <v>190910104999</v>
      </c>
      <c r="V44" s="11"/>
      <c r="W44" s="10">
        <v>301975149057.633</v>
      </c>
      <c r="X44" s="11"/>
      <c r="Y44" s="13">
        <v>6.0752245338893248E-3</v>
      </c>
    </row>
    <row r="45" spans="1:25" x14ac:dyDescent="0.55000000000000004">
      <c r="A45" s="8" t="s">
        <v>51</v>
      </c>
      <c r="C45" s="10">
        <v>57387637</v>
      </c>
      <c r="D45" s="11"/>
      <c r="E45" s="10">
        <v>107499178977</v>
      </c>
      <c r="F45" s="11"/>
      <c r="G45" s="10">
        <v>468919604201.96698</v>
      </c>
      <c r="H45" s="11"/>
      <c r="I45" s="10">
        <v>25000000</v>
      </c>
      <c r="J45" s="11"/>
      <c r="K45" s="10">
        <v>213606598000</v>
      </c>
      <c r="L45" s="11"/>
      <c r="M45" s="10">
        <v>0</v>
      </c>
      <c r="N45" s="11"/>
      <c r="O45" s="10">
        <v>0</v>
      </c>
      <c r="P45" s="11"/>
      <c r="Q45" s="10">
        <v>82387637</v>
      </c>
      <c r="R45" s="11"/>
      <c r="S45" s="10">
        <v>8780</v>
      </c>
      <c r="T45" s="11"/>
      <c r="U45" s="10">
        <v>321105776977</v>
      </c>
      <c r="V45" s="11"/>
      <c r="W45" s="10">
        <v>719059440315.48303</v>
      </c>
      <c r="X45" s="11"/>
      <c r="Y45" s="13">
        <v>1.4466248519992007E-2</v>
      </c>
    </row>
    <row r="46" spans="1:25" x14ac:dyDescent="0.55000000000000004">
      <c r="A46" s="8" t="s">
        <v>52</v>
      </c>
      <c r="C46" s="10">
        <v>12336728</v>
      </c>
      <c r="D46" s="11"/>
      <c r="E46" s="10">
        <v>97890147656</v>
      </c>
      <c r="F46" s="11"/>
      <c r="G46" s="10">
        <v>185421465962.20801</v>
      </c>
      <c r="H46" s="11"/>
      <c r="I46" s="10">
        <v>0</v>
      </c>
      <c r="J46" s="11"/>
      <c r="K46" s="10">
        <v>0</v>
      </c>
      <c r="L46" s="11"/>
      <c r="M46" s="10">
        <v>0</v>
      </c>
      <c r="N46" s="11"/>
      <c r="O46" s="10">
        <v>0</v>
      </c>
      <c r="P46" s="11"/>
      <c r="Q46" s="10">
        <v>12336728</v>
      </c>
      <c r="R46" s="11"/>
      <c r="S46" s="10">
        <v>17000</v>
      </c>
      <c r="T46" s="11"/>
      <c r="U46" s="10">
        <v>97890147656</v>
      </c>
      <c r="V46" s="11"/>
      <c r="W46" s="10">
        <v>208476515962.79999</v>
      </c>
      <c r="X46" s="11"/>
      <c r="Y46" s="13">
        <v>4.1941916361973482E-3</v>
      </c>
    </row>
    <row r="47" spans="1:25" x14ac:dyDescent="0.55000000000000004">
      <c r="A47" s="8" t="s">
        <v>53</v>
      </c>
      <c r="C47" s="10">
        <v>9029253</v>
      </c>
      <c r="D47" s="11"/>
      <c r="E47" s="10">
        <v>314326577909</v>
      </c>
      <c r="F47" s="11"/>
      <c r="G47" s="10">
        <v>345468109079.578</v>
      </c>
      <c r="H47" s="11"/>
      <c r="I47" s="10">
        <v>0</v>
      </c>
      <c r="J47" s="11"/>
      <c r="K47" s="10">
        <v>0</v>
      </c>
      <c r="L47" s="11"/>
      <c r="M47" s="10">
        <v>0</v>
      </c>
      <c r="N47" s="11"/>
      <c r="O47" s="10">
        <v>0</v>
      </c>
      <c r="P47" s="11"/>
      <c r="Q47" s="10">
        <v>9029253</v>
      </c>
      <c r="R47" s="11"/>
      <c r="S47" s="10">
        <v>44700</v>
      </c>
      <c r="T47" s="11"/>
      <c r="U47" s="10">
        <v>314326577909</v>
      </c>
      <c r="V47" s="11"/>
      <c r="W47" s="10">
        <v>401206143825.85498</v>
      </c>
      <c r="X47" s="11"/>
      <c r="Y47" s="13">
        <v>8.0715827634305556E-3</v>
      </c>
    </row>
    <row r="48" spans="1:25" x14ac:dyDescent="0.55000000000000004">
      <c r="A48" s="8" t="s">
        <v>54</v>
      </c>
      <c r="C48" s="10">
        <v>3468479</v>
      </c>
      <c r="D48" s="11"/>
      <c r="E48" s="10">
        <v>126127578319</v>
      </c>
      <c r="F48" s="11"/>
      <c r="G48" s="10">
        <v>151670549782.30099</v>
      </c>
      <c r="H48" s="11"/>
      <c r="I48" s="10">
        <v>0</v>
      </c>
      <c r="J48" s="11"/>
      <c r="K48" s="10">
        <v>0</v>
      </c>
      <c r="L48" s="11"/>
      <c r="M48" s="10">
        <v>0</v>
      </c>
      <c r="N48" s="11"/>
      <c r="O48" s="10">
        <v>0</v>
      </c>
      <c r="P48" s="11"/>
      <c r="Q48" s="10">
        <v>3468479</v>
      </c>
      <c r="R48" s="11"/>
      <c r="S48" s="10">
        <v>44860</v>
      </c>
      <c r="T48" s="11"/>
      <c r="U48" s="10">
        <v>126127578319</v>
      </c>
      <c r="V48" s="11"/>
      <c r="W48" s="10">
        <v>154670171930.75699</v>
      </c>
      <c r="X48" s="11"/>
      <c r="Y48" s="13">
        <v>3.111699840556344E-3</v>
      </c>
    </row>
    <row r="49" spans="1:25" x14ac:dyDescent="0.55000000000000004">
      <c r="A49" s="8" t="s">
        <v>55</v>
      </c>
      <c r="C49" s="10">
        <v>7514971</v>
      </c>
      <c r="D49" s="11"/>
      <c r="E49" s="10">
        <v>187316025147</v>
      </c>
      <c r="F49" s="11"/>
      <c r="G49" s="10">
        <v>886570091568.23401</v>
      </c>
      <c r="H49" s="11"/>
      <c r="I49" s="10">
        <v>0</v>
      </c>
      <c r="J49" s="11"/>
      <c r="K49" s="10">
        <v>0</v>
      </c>
      <c r="L49" s="11"/>
      <c r="M49" s="10">
        <v>0</v>
      </c>
      <c r="N49" s="11"/>
      <c r="O49" s="10">
        <v>0</v>
      </c>
      <c r="P49" s="11"/>
      <c r="Q49" s="10">
        <v>7514971</v>
      </c>
      <c r="R49" s="11"/>
      <c r="S49" s="10">
        <v>135700</v>
      </c>
      <c r="T49" s="11"/>
      <c r="U49" s="10">
        <v>187316025147</v>
      </c>
      <c r="V49" s="11"/>
      <c r="W49" s="10">
        <v>1013713864390.04</v>
      </c>
      <c r="X49" s="11"/>
      <c r="Y49" s="13">
        <v>2.0394192563543526E-2</v>
      </c>
    </row>
    <row r="50" spans="1:25" x14ac:dyDescent="0.55000000000000004">
      <c r="A50" s="8" t="s">
        <v>56</v>
      </c>
      <c r="C50" s="10">
        <v>3889191</v>
      </c>
      <c r="D50" s="11"/>
      <c r="E50" s="10">
        <v>36567717142</v>
      </c>
      <c r="F50" s="11"/>
      <c r="G50" s="10">
        <v>63944472186.116997</v>
      </c>
      <c r="H50" s="11"/>
      <c r="I50" s="10">
        <v>0</v>
      </c>
      <c r="J50" s="11"/>
      <c r="K50" s="10">
        <v>0</v>
      </c>
      <c r="L50" s="11"/>
      <c r="M50" s="10">
        <v>0</v>
      </c>
      <c r="N50" s="11"/>
      <c r="O50" s="10">
        <v>0</v>
      </c>
      <c r="P50" s="11"/>
      <c r="Q50" s="10">
        <v>3889191</v>
      </c>
      <c r="R50" s="11"/>
      <c r="S50" s="10">
        <v>18950</v>
      </c>
      <c r="T50" s="11"/>
      <c r="U50" s="10">
        <v>36567717142</v>
      </c>
      <c r="V50" s="11"/>
      <c r="W50" s="10">
        <v>73261653441.772507</v>
      </c>
      <c r="X50" s="11"/>
      <c r="Y50" s="13">
        <v>1.4738994111658122E-3</v>
      </c>
    </row>
    <row r="51" spans="1:25" x14ac:dyDescent="0.55000000000000004">
      <c r="A51" s="8" t="s">
        <v>57</v>
      </c>
      <c r="C51" s="10">
        <v>18187066</v>
      </c>
      <c r="D51" s="11"/>
      <c r="E51" s="10">
        <v>540951201188</v>
      </c>
      <c r="F51" s="11"/>
      <c r="G51" s="10">
        <v>712126017988.047</v>
      </c>
      <c r="H51" s="11"/>
      <c r="I51" s="10">
        <v>0</v>
      </c>
      <c r="J51" s="11"/>
      <c r="K51" s="10">
        <v>0</v>
      </c>
      <c r="L51" s="11"/>
      <c r="M51" s="10">
        <v>0</v>
      </c>
      <c r="N51" s="11"/>
      <c r="O51" s="10">
        <v>0</v>
      </c>
      <c r="P51" s="11"/>
      <c r="Q51" s="10">
        <v>18187066</v>
      </c>
      <c r="R51" s="11"/>
      <c r="S51" s="10">
        <v>49190</v>
      </c>
      <c r="T51" s="11"/>
      <c r="U51" s="10">
        <v>540951201188</v>
      </c>
      <c r="V51" s="11"/>
      <c r="W51" s="10">
        <v>889298776969.58704</v>
      </c>
      <c r="X51" s="11"/>
      <c r="Y51" s="13">
        <v>1.7891173378549386E-2</v>
      </c>
    </row>
    <row r="52" spans="1:25" x14ac:dyDescent="0.55000000000000004">
      <c r="A52" s="8" t="s">
        <v>58</v>
      </c>
      <c r="C52" s="10">
        <v>9167325</v>
      </c>
      <c r="D52" s="11"/>
      <c r="E52" s="10">
        <v>327676801728</v>
      </c>
      <c r="F52" s="11"/>
      <c r="G52" s="10">
        <v>1029744074036.25</v>
      </c>
      <c r="H52" s="11"/>
      <c r="I52" s="10">
        <v>0</v>
      </c>
      <c r="J52" s="11"/>
      <c r="K52" s="10">
        <v>0</v>
      </c>
      <c r="L52" s="11"/>
      <c r="M52" s="10">
        <v>0</v>
      </c>
      <c r="N52" s="11"/>
      <c r="O52" s="10">
        <v>0</v>
      </c>
      <c r="P52" s="11"/>
      <c r="Q52" s="10">
        <v>9167325</v>
      </c>
      <c r="R52" s="11"/>
      <c r="S52" s="10">
        <v>129560</v>
      </c>
      <c r="T52" s="11"/>
      <c r="U52" s="10">
        <v>327676801728</v>
      </c>
      <c r="V52" s="11"/>
      <c r="W52" s="10">
        <v>1180651701169.3501</v>
      </c>
      <c r="X52" s="11"/>
      <c r="Y52" s="13">
        <v>2.3752696880210047E-2</v>
      </c>
    </row>
    <row r="53" spans="1:25" x14ac:dyDescent="0.55000000000000004">
      <c r="A53" s="8" t="s">
        <v>59</v>
      </c>
      <c r="C53" s="10">
        <v>336881032</v>
      </c>
      <c r="D53" s="11"/>
      <c r="E53" s="10">
        <v>560499939599</v>
      </c>
      <c r="F53" s="11"/>
      <c r="G53" s="10">
        <v>522742356770.836</v>
      </c>
      <c r="H53" s="11"/>
      <c r="I53" s="10">
        <v>0</v>
      </c>
      <c r="J53" s="11"/>
      <c r="K53" s="10">
        <v>0</v>
      </c>
      <c r="L53" s="11"/>
      <c r="M53" s="10">
        <v>0</v>
      </c>
      <c r="N53" s="11"/>
      <c r="O53" s="10">
        <v>0</v>
      </c>
      <c r="P53" s="11"/>
      <c r="Q53" s="10">
        <v>336881032</v>
      </c>
      <c r="R53" s="11"/>
      <c r="S53" s="10">
        <v>1671</v>
      </c>
      <c r="T53" s="11"/>
      <c r="U53" s="10">
        <v>560499939599</v>
      </c>
      <c r="V53" s="11"/>
      <c r="W53" s="10">
        <v>559578781655.39197</v>
      </c>
      <c r="X53" s="11"/>
      <c r="Y53" s="13">
        <v>1.1257769897839892E-2</v>
      </c>
    </row>
    <row r="54" spans="1:25" x14ac:dyDescent="0.55000000000000004">
      <c r="A54" s="8" t="s">
        <v>60</v>
      </c>
      <c r="C54" s="10">
        <v>9143022</v>
      </c>
      <c r="D54" s="11"/>
      <c r="E54" s="10">
        <v>110725305216</v>
      </c>
      <c r="F54" s="11"/>
      <c r="G54" s="10">
        <v>92431275764.246994</v>
      </c>
      <c r="H54" s="11"/>
      <c r="I54" s="10">
        <v>0</v>
      </c>
      <c r="J54" s="11"/>
      <c r="K54" s="10">
        <v>0</v>
      </c>
      <c r="L54" s="11"/>
      <c r="M54" s="10">
        <v>0</v>
      </c>
      <c r="N54" s="11"/>
      <c r="O54" s="10">
        <v>0</v>
      </c>
      <c r="P54" s="11"/>
      <c r="Q54" s="10">
        <v>9143022</v>
      </c>
      <c r="R54" s="11"/>
      <c r="S54" s="10">
        <v>13410</v>
      </c>
      <c r="T54" s="11"/>
      <c r="U54" s="10">
        <v>110725305216</v>
      </c>
      <c r="V54" s="11"/>
      <c r="W54" s="10">
        <v>121878407866.131</v>
      </c>
      <c r="X54" s="11"/>
      <c r="Y54" s="13">
        <v>2.4519855224191759E-3</v>
      </c>
    </row>
    <row r="55" spans="1:25" x14ac:dyDescent="0.55000000000000004">
      <c r="A55" s="8" t="s">
        <v>61</v>
      </c>
      <c r="C55" s="10">
        <v>210363761</v>
      </c>
      <c r="D55" s="11"/>
      <c r="E55" s="10">
        <v>1057591403854</v>
      </c>
      <c r="F55" s="11"/>
      <c r="G55" s="10">
        <v>848786000188.901</v>
      </c>
      <c r="H55" s="11"/>
      <c r="I55" s="10">
        <v>0</v>
      </c>
      <c r="J55" s="11"/>
      <c r="K55" s="10">
        <v>0</v>
      </c>
      <c r="L55" s="11"/>
      <c r="M55" s="10">
        <v>0</v>
      </c>
      <c r="N55" s="11"/>
      <c r="O55" s="10">
        <v>0</v>
      </c>
      <c r="P55" s="11"/>
      <c r="Q55" s="10">
        <v>210363761</v>
      </c>
      <c r="R55" s="11"/>
      <c r="S55" s="10">
        <v>4656</v>
      </c>
      <c r="T55" s="11"/>
      <c r="U55" s="10">
        <v>1057591403854</v>
      </c>
      <c r="V55" s="11"/>
      <c r="W55" s="10">
        <v>973625921872.26501</v>
      </c>
      <c r="X55" s="11"/>
      <c r="Y55" s="13">
        <v>1.9587691589350281E-2</v>
      </c>
    </row>
    <row r="56" spans="1:25" x14ac:dyDescent="0.55000000000000004">
      <c r="A56" s="8" t="s">
        <v>62</v>
      </c>
      <c r="C56" s="10">
        <v>30000000</v>
      </c>
      <c r="D56" s="11"/>
      <c r="E56" s="10">
        <v>200678849400</v>
      </c>
      <c r="F56" s="11"/>
      <c r="G56" s="10">
        <v>227836260000</v>
      </c>
      <c r="H56" s="11"/>
      <c r="I56" s="10">
        <v>0</v>
      </c>
      <c r="J56" s="11"/>
      <c r="K56" s="10">
        <v>0</v>
      </c>
      <c r="L56" s="11"/>
      <c r="M56" s="10">
        <v>0</v>
      </c>
      <c r="N56" s="11"/>
      <c r="O56" s="10">
        <v>0</v>
      </c>
      <c r="P56" s="11"/>
      <c r="Q56" s="10">
        <v>30000000</v>
      </c>
      <c r="R56" s="11"/>
      <c r="S56" s="10">
        <v>8540</v>
      </c>
      <c r="T56" s="11"/>
      <c r="U56" s="10">
        <v>200678849400</v>
      </c>
      <c r="V56" s="11"/>
      <c r="W56" s="10">
        <v>254675610000</v>
      </c>
      <c r="X56" s="11"/>
      <c r="Y56" s="13">
        <v>5.1236385473558913E-3</v>
      </c>
    </row>
    <row r="57" spans="1:25" x14ac:dyDescent="0.55000000000000004">
      <c r="A57" s="8" t="s">
        <v>63</v>
      </c>
      <c r="C57" s="10">
        <v>84855799</v>
      </c>
      <c r="D57" s="11"/>
      <c r="E57" s="10">
        <v>36876847481</v>
      </c>
      <c r="F57" s="11"/>
      <c r="G57" s="10">
        <v>36608293636.242302</v>
      </c>
      <c r="H57" s="11"/>
      <c r="I57" s="10">
        <v>0</v>
      </c>
      <c r="J57" s="11"/>
      <c r="K57" s="10">
        <v>0</v>
      </c>
      <c r="L57" s="11"/>
      <c r="M57" s="10">
        <v>0</v>
      </c>
      <c r="N57" s="11"/>
      <c r="O57" s="10">
        <v>0</v>
      </c>
      <c r="P57" s="11"/>
      <c r="Q57" s="10">
        <v>84855799</v>
      </c>
      <c r="R57" s="11"/>
      <c r="S57" s="10">
        <v>434</v>
      </c>
      <c r="T57" s="11"/>
      <c r="U57" s="10">
        <v>36876847481</v>
      </c>
      <c r="V57" s="11"/>
      <c r="W57" s="10">
        <v>36608293636.242302</v>
      </c>
      <c r="X57" s="11"/>
      <c r="Y57" s="13">
        <v>7.3649637838336555E-4</v>
      </c>
    </row>
    <row r="58" spans="1:25" x14ac:dyDescent="0.55000000000000004">
      <c r="A58" s="8" t="s">
        <v>64</v>
      </c>
      <c r="C58" s="10">
        <v>112733</v>
      </c>
      <c r="D58" s="11"/>
      <c r="E58" s="10">
        <v>646527695273</v>
      </c>
      <c r="F58" s="11"/>
      <c r="G58" s="10">
        <v>1407804833934.3999</v>
      </c>
      <c r="H58" s="11"/>
      <c r="I58" s="10">
        <v>0</v>
      </c>
      <c r="J58" s="11"/>
      <c r="K58" s="10">
        <v>0</v>
      </c>
      <c r="L58" s="11"/>
      <c r="M58" s="10">
        <v>-28005</v>
      </c>
      <c r="N58" s="11"/>
      <c r="O58" s="10">
        <v>402297557545</v>
      </c>
      <c r="P58" s="11"/>
      <c r="Q58" s="10">
        <v>84728</v>
      </c>
      <c r="R58" s="11"/>
      <c r="S58" s="10">
        <v>14100000</v>
      </c>
      <c r="T58" s="11"/>
      <c r="U58" s="10">
        <v>485918041441</v>
      </c>
      <c r="V58" s="11"/>
      <c r="W58" s="10">
        <v>1191797604480</v>
      </c>
      <c r="X58" s="11"/>
      <c r="Y58" s="13">
        <v>2.3976933429000674E-2</v>
      </c>
    </row>
    <row r="59" spans="1:25" x14ac:dyDescent="0.55000000000000004">
      <c r="A59" s="8" t="s">
        <v>65</v>
      </c>
      <c r="C59" s="10">
        <v>14341118</v>
      </c>
      <c r="D59" s="11"/>
      <c r="E59" s="10">
        <v>182614273181</v>
      </c>
      <c r="F59" s="11"/>
      <c r="G59" s="10">
        <v>185752922173.13699</v>
      </c>
      <c r="H59" s="11"/>
      <c r="I59" s="10">
        <v>0</v>
      </c>
      <c r="J59" s="11"/>
      <c r="K59" s="10">
        <v>0</v>
      </c>
      <c r="L59" s="11"/>
      <c r="M59" s="10">
        <v>0</v>
      </c>
      <c r="N59" s="11"/>
      <c r="O59" s="10">
        <v>0</v>
      </c>
      <c r="P59" s="11"/>
      <c r="Q59" s="10">
        <v>14341118</v>
      </c>
      <c r="R59" s="11"/>
      <c r="S59" s="10">
        <v>13900</v>
      </c>
      <c r="T59" s="11"/>
      <c r="U59" s="10">
        <v>182614273181</v>
      </c>
      <c r="V59" s="11"/>
      <c r="W59" s="10">
        <v>198155458035.81</v>
      </c>
      <c r="X59" s="11"/>
      <c r="Y59" s="13">
        <v>3.986549568532451E-3</v>
      </c>
    </row>
    <row r="60" spans="1:25" x14ac:dyDescent="0.55000000000000004">
      <c r="A60" s="8" t="s">
        <v>66</v>
      </c>
      <c r="C60" s="10">
        <v>10321896</v>
      </c>
      <c r="D60" s="11"/>
      <c r="E60" s="10">
        <v>321445781233</v>
      </c>
      <c r="F60" s="11"/>
      <c r="G60" s="10">
        <v>212391950879.16</v>
      </c>
      <c r="H60" s="11"/>
      <c r="I60" s="10">
        <v>0</v>
      </c>
      <c r="J60" s="11"/>
      <c r="K60" s="10">
        <v>0</v>
      </c>
      <c r="L60" s="11"/>
      <c r="M60" s="10">
        <v>0</v>
      </c>
      <c r="N60" s="11"/>
      <c r="O60" s="10">
        <v>0</v>
      </c>
      <c r="P60" s="11"/>
      <c r="Q60" s="10">
        <v>10321896</v>
      </c>
      <c r="R60" s="11"/>
      <c r="S60" s="10">
        <v>24070</v>
      </c>
      <c r="T60" s="11"/>
      <c r="U60" s="10">
        <v>321445781233</v>
      </c>
      <c r="V60" s="11"/>
      <c r="W60" s="10">
        <v>246969770901.51599</v>
      </c>
      <c r="X60" s="11"/>
      <c r="Y60" s="13">
        <v>4.9686102183976733E-3</v>
      </c>
    </row>
    <row r="61" spans="1:25" x14ac:dyDescent="0.55000000000000004">
      <c r="A61" s="8" t="s">
        <v>67</v>
      </c>
      <c r="C61" s="10">
        <v>30647955</v>
      </c>
      <c r="D61" s="11"/>
      <c r="E61" s="10">
        <v>591715386982</v>
      </c>
      <c r="F61" s="11"/>
      <c r="G61" s="10">
        <v>548380794019.5</v>
      </c>
      <c r="H61" s="11"/>
      <c r="I61" s="10">
        <v>0</v>
      </c>
      <c r="J61" s="11"/>
      <c r="K61" s="10">
        <v>0</v>
      </c>
      <c r="L61" s="11"/>
      <c r="M61" s="10">
        <v>0</v>
      </c>
      <c r="N61" s="11"/>
      <c r="O61" s="10">
        <v>0</v>
      </c>
      <c r="P61" s="11"/>
      <c r="Q61" s="10">
        <v>30647955</v>
      </c>
      <c r="R61" s="11"/>
      <c r="S61" s="10">
        <v>22910</v>
      </c>
      <c r="T61" s="11"/>
      <c r="U61" s="10">
        <v>591715386982</v>
      </c>
      <c r="V61" s="11"/>
      <c r="W61" s="10">
        <v>697966888388.15198</v>
      </c>
      <c r="X61" s="11"/>
      <c r="Y61" s="13">
        <v>1.4041902379751177E-2</v>
      </c>
    </row>
    <row r="62" spans="1:25" x14ac:dyDescent="0.55000000000000004">
      <c r="A62" s="8" t="s">
        <v>68</v>
      </c>
      <c r="C62" s="10">
        <v>102806374</v>
      </c>
      <c r="D62" s="11"/>
      <c r="E62" s="10">
        <v>287343653581</v>
      </c>
      <c r="F62" s="11"/>
      <c r="G62" s="10">
        <v>77054785760.323807</v>
      </c>
      <c r="H62" s="11"/>
      <c r="I62" s="10">
        <v>0</v>
      </c>
      <c r="J62" s="11"/>
      <c r="K62" s="10">
        <v>0</v>
      </c>
      <c r="L62" s="11"/>
      <c r="M62" s="10">
        <v>-9000000</v>
      </c>
      <c r="N62" s="11"/>
      <c r="O62" s="10">
        <v>7273463953</v>
      </c>
      <c r="P62" s="11"/>
      <c r="Q62" s="10">
        <v>93806374</v>
      </c>
      <c r="R62" s="11"/>
      <c r="S62" s="10">
        <v>878</v>
      </c>
      <c r="T62" s="11"/>
      <c r="U62" s="10">
        <v>262188667742</v>
      </c>
      <c r="V62" s="11"/>
      <c r="W62" s="10">
        <v>81871942493.586594</v>
      </c>
      <c r="X62" s="11"/>
      <c r="Y62" s="13">
        <v>1.6471237293082172E-3</v>
      </c>
    </row>
    <row r="63" spans="1:25" x14ac:dyDescent="0.55000000000000004">
      <c r="A63" s="8" t="s">
        <v>69</v>
      </c>
      <c r="C63" s="10">
        <v>11048646</v>
      </c>
      <c r="D63" s="11"/>
      <c r="E63" s="10">
        <v>132055949158</v>
      </c>
      <c r="F63" s="11"/>
      <c r="G63" s="10">
        <v>98846159006.699997</v>
      </c>
      <c r="H63" s="11"/>
      <c r="I63" s="10">
        <v>0</v>
      </c>
      <c r="J63" s="11"/>
      <c r="K63" s="10">
        <v>0</v>
      </c>
      <c r="L63" s="11"/>
      <c r="M63" s="10">
        <v>0</v>
      </c>
      <c r="N63" s="11"/>
      <c r="O63" s="10">
        <v>0</v>
      </c>
      <c r="P63" s="11"/>
      <c r="Q63" s="10">
        <v>11048646</v>
      </c>
      <c r="R63" s="11"/>
      <c r="S63" s="10">
        <v>10990</v>
      </c>
      <c r="T63" s="11"/>
      <c r="U63" s="10">
        <v>132055949158</v>
      </c>
      <c r="V63" s="11"/>
      <c r="W63" s="10">
        <v>120702143053.737</v>
      </c>
      <c r="X63" s="11"/>
      <c r="Y63" s="13">
        <v>2.4283210822527998E-3</v>
      </c>
    </row>
    <row r="64" spans="1:25" x14ac:dyDescent="0.55000000000000004">
      <c r="A64" s="8" t="s">
        <v>70</v>
      </c>
      <c r="C64" s="10">
        <v>86623566</v>
      </c>
      <c r="D64" s="11"/>
      <c r="E64" s="10">
        <v>462096990751</v>
      </c>
      <c r="F64" s="11"/>
      <c r="G64" s="10">
        <v>251866355663.228</v>
      </c>
      <c r="H64" s="11"/>
      <c r="I64" s="10">
        <v>0</v>
      </c>
      <c r="J64" s="11"/>
      <c r="K64" s="10">
        <v>0</v>
      </c>
      <c r="L64" s="11"/>
      <c r="M64" s="10">
        <v>0</v>
      </c>
      <c r="N64" s="11"/>
      <c r="O64" s="10">
        <v>0</v>
      </c>
      <c r="P64" s="11"/>
      <c r="Q64" s="10">
        <v>86623566</v>
      </c>
      <c r="R64" s="11"/>
      <c r="S64" s="10">
        <v>3317</v>
      </c>
      <c r="T64" s="11"/>
      <c r="U64" s="10">
        <v>462096990751</v>
      </c>
      <c r="V64" s="11"/>
      <c r="W64" s="10">
        <v>285620752729.88898</v>
      </c>
      <c r="X64" s="11"/>
      <c r="Y64" s="13">
        <v>5.7462019963814542E-3</v>
      </c>
    </row>
    <row r="65" spans="1:25" x14ac:dyDescent="0.55000000000000004">
      <c r="A65" s="8" t="s">
        <v>71</v>
      </c>
      <c r="C65" s="10">
        <v>13015716</v>
      </c>
      <c r="D65" s="11"/>
      <c r="E65" s="10">
        <v>68111241828</v>
      </c>
      <c r="F65" s="11"/>
      <c r="G65" s="10">
        <v>149178281807.39401</v>
      </c>
      <c r="H65" s="11"/>
      <c r="I65" s="10">
        <v>27300000</v>
      </c>
      <c r="J65" s="11"/>
      <c r="K65" s="10">
        <v>363849600992</v>
      </c>
      <c r="L65" s="11"/>
      <c r="M65" s="10">
        <v>0</v>
      </c>
      <c r="N65" s="11"/>
      <c r="O65" s="10">
        <v>0</v>
      </c>
      <c r="P65" s="11"/>
      <c r="Q65" s="10">
        <v>40315716</v>
      </c>
      <c r="R65" s="11"/>
      <c r="S65" s="10">
        <v>15140</v>
      </c>
      <c r="T65" s="11"/>
      <c r="U65" s="10">
        <v>431960842820</v>
      </c>
      <c r="V65" s="11"/>
      <c r="W65" s="10">
        <v>606748179595.57202</v>
      </c>
      <c r="X65" s="11"/>
      <c r="Y65" s="13">
        <v>1.2206737667238288E-2</v>
      </c>
    </row>
    <row r="66" spans="1:25" x14ac:dyDescent="0.55000000000000004">
      <c r="A66" s="8" t="s">
        <v>72</v>
      </c>
      <c r="C66" s="10">
        <v>219937819</v>
      </c>
      <c r="D66" s="11"/>
      <c r="E66" s="10">
        <v>466118359893</v>
      </c>
      <c r="F66" s="11"/>
      <c r="G66" s="10">
        <v>247050983543.953</v>
      </c>
      <c r="H66" s="11"/>
      <c r="I66" s="10">
        <v>0</v>
      </c>
      <c r="J66" s="11"/>
      <c r="K66" s="10">
        <v>0</v>
      </c>
      <c r="L66" s="11"/>
      <c r="M66" s="10">
        <v>-37436988</v>
      </c>
      <c r="N66" s="11"/>
      <c r="O66" s="10">
        <v>46741083398</v>
      </c>
      <c r="P66" s="11"/>
      <c r="Q66" s="10">
        <v>182500831</v>
      </c>
      <c r="R66" s="11"/>
      <c r="S66" s="10">
        <v>1392</v>
      </c>
      <c r="T66" s="11"/>
      <c r="U66" s="10">
        <v>386777446528</v>
      </c>
      <c r="V66" s="11"/>
      <c r="W66" s="10">
        <v>252529611869.32599</v>
      </c>
      <c r="X66" s="11"/>
      <c r="Y66" s="13">
        <v>5.0804647281398503E-3</v>
      </c>
    </row>
    <row r="67" spans="1:25" x14ac:dyDescent="0.55000000000000004">
      <c r="A67" s="8" t="s">
        <v>73</v>
      </c>
      <c r="C67" s="10">
        <v>119640598</v>
      </c>
      <c r="D67" s="11"/>
      <c r="E67" s="10">
        <v>538020230399</v>
      </c>
      <c r="F67" s="11"/>
      <c r="G67" s="10">
        <v>545882900268.32098</v>
      </c>
      <c r="H67" s="11"/>
      <c r="I67" s="10">
        <v>0</v>
      </c>
      <c r="J67" s="11"/>
      <c r="K67" s="10">
        <v>0</v>
      </c>
      <c r="L67" s="11"/>
      <c r="M67" s="10">
        <v>0</v>
      </c>
      <c r="N67" s="11"/>
      <c r="O67" s="10">
        <v>0</v>
      </c>
      <c r="P67" s="11"/>
      <c r="Q67" s="10">
        <v>119640598</v>
      </c>
      <c r="R67" s="11"/>
      <c r="S67" s="10">
        <v>5600</v>
      </c>
      <c r="T67" s="11"/>
      <c r="U67" s="10">
        <v>538020230399</v>
      </c>
      <c r="V67" s="11"/>
      <c r="W67" s="10">
        <v>666000924074.64001</v>
      </c>
      <c r="X67" s="11"/>
      <c r="Y67" s="13">
        <v>1.3398801742983829E-2</v>
      </c>
    </row>
    <row r="68" spans="1:25" x14ac:dyDescent="0.55000000000000004">
      <c r="A68" s="8" t="s">
        <v>74</v>
      </c>
      <c r="C68" s="10">
        <v>573863800</v>
      </c>
      <c r="D68" s="11"/>
      <c r="E68" s="10">
        <v>803854215446</v>
      </c>
      <c r="F68" s="11"/>
      <c r="G68" s="10">
        <v>472332029002.91998</v>
      </c>
      <c r="H68" s="11"/>
      <c r="I68" s="10">
        <v>0</v>
      </c>
      <c r="J68" s="11"/>
      <c r="K68" s="10">
        <v>0</v>
      </c>
      <c r="L68" s="11"/>
      <c r="M68" s="10">
        <v>0</v>
      </c>
      <c r="N68" s="11"/>
      <c r="O68" s="10">
        <v>0</v>
      </c>
      <c r="P68" s="11"/>
      <c r="Q68" s="10">
        <v>573863800</v>
      </c>
      <c r="R68" s="11"/>
      <c r="S68" s="10">
        <v>882</v>
      </c>
      <c r="T68" s="11"/>
      <c r="U68" s="10">
        <v>803854215446</v>
      </c>
      <c r="V68" s="11"/>
      <c r="W68" s="10">
        <v>503136291763.97998</v>
      </c>
      <c r="X68" s="11"/>
      <c r="Y68" s="13">
        <v>1.0122243347353239E-2</v>
      </c>
    </row>
    <row r="69" spans="1:25" x14ac:dyDescent="0.55000000000000004">
      <c r="A69" s="8" t="s">
        <v>75</v>
      </c>
      <c r="C69" s="10">
        <v>33540436</v>
      </c>
      <c r="D69" s="11"/>
      <c r="E69" s="10">
        <v>1353228960137</v>
      </c>
      <c r="F69" s="11"/>
      <c r="G69" s="10">
        <v>1870422829765.3799</v>
      </c>
      <c r="H69" s="11"/>
      <c r="I69" s="10">
        <v>4000000</v>
      </c>
      <c r="J69" s="11"/>
      <c r="K69" s="10">
        <v>264279378880</v>
      </c>
      <c r="L69" s="11"/>
      <c r="M69" s="10">
        <v>0</v>
      </c>
      <c r="N69" s="11"/>
      <c r="O69" s="10">
        <v>0</v>
      </c>
      <c r="P69" s="11"/>
      <c r="Q69" s="10">
        <v>37540436</v>
      </c>
      <c r="R69" s="11"/>
      <c r="S69" s="10">
        <v>67370</v>
      </c>
      <c r="T69" s="11"/>
      <c r="U69" s="10">
        <v>1617508339017</v>
      </c>
      <c r="V69" s="11"/>
      <c r="W69" s="10">
        <v>2514051033238.75</v>
      </c>
      <c r="X69" s="11"/>
      <c r="Y69" s="13">
        <v>5.0578415357175222E-2</v>
      </c>
    </row>
    <row r="70" spans="1:25" x14ac:dyDescent="0.55000000000000004">
      <c r="A70" s="8" t="s">
        <v>76</v>
      </c>
      <c r="C70" s="10">
        <v>21100000</v>
      </c>
      <c r="D70" s="11"/>
      <c r="E70" s="10">
        <v>189852690917</v>
      </c>
      <c r="F70" s="11"/>
      <c r="G70" s="10">
        <v>169054107300</v>
      </c>
      <c r="H70" s="11"/>
      <c r="I70" s="10">
        <v>0</v>
      </c>
      <c r="J70" s="11"/>
      <c r="K70" s="10">
        <v>0</v>
      </c>
      <c r="L70" s="11"/>
      <c r="M70" s="10">
        <v>-4351603</v>
      </c>
      <c r="N70" s="11"/>
      <c r="O70" s="10">
        <v>41106030152</v>
      </c>
      <c r="P70" s="11"/>
      <c r="Q70" s="10">
        <v>16748397</v>
      </c>
      <c r="R70" s="11"/>
      <c r="S70" s="10">
        <v>8380</v>
      </c>
      <c r="T70" s="11"/>
      <c r="U70" s="10">
        <v>150698020810</v>
      </c>
      <c r="V70" s="11"/>
      <c r="W70" s="10">
        <v>139516475037.18301</v>
      </c>
      <c r="X70" s="11"/>
      <c r="Y70" s="13">
        <v>2.806833326095604E-3</v>
      </c>
    </row>
    <row r="71" spans="1:25" x14ac:dyDescent="0.55000000000000004">
      <c r="A71" s="8" t="s">
        <v>77</v>
      </c>
      <c r="C71" s="10">
        <v>97331298</v>
      </c>
      <c r="D71" s="11"/>
      <c r="E71" s="10">
        <v>976779309992</v>
      </c>
      <c r="F71" s="11"/>
      <c r="G71" s="10">
        <v>913340548773.93604</v>
      </c>
      <c r="H71" s="11"/>
      <c r="I71" s="10">
        <v>0</v>
      </c>
      <c r="J71" s="11"/>
      <c r="K71" s="10">
        <v>0</v>
      </c>
      <c r="L71" s="11"/>
      <c r="M71" s="10">
        <v>0</v>
      </c>
      <c r="N71" s="11"/>
      <c r="O71" s="10">
        <v>0</v>
      </c>
      <c r="P71" s="11"/>
      <c r="Q71" s="10">
        <v>97331298</v>
      </c>
      <c r="R71" s="11"/>
      <c r="S71" s="10">
        <v>12870</v>
      </c>
      <c r="T71" s="11"/>
      <c r="U71" s="10">
        <v>976779309992</v>
      </c>
      <c r="V71" s="11"/>
      <c r="W71" s="10">
        <v>1245200515118.7</v>
      </c>
      <c r="X71" s="11"/>
      <c r="Y71" s="13">
        <v>2.5051308833419828E-2</v>
      </c>
    </row>
    <row r="72" spans="1:25" x14ac:dyDescent="0.55000000000000004">
      <c r="A72" s="8" t="s">
        <v>78</v>
      </c>
      <c r="C72" s="10">
        <v>189268219</v>
      </c>
      <c r="D72" s="11"/>
      <c r="E72" s="10">
        <v>495490631459</v>
      </c>
      <c r="F72" s="11"/>
      <c r="G72" s="10">
        <v>392652506553.33502</v>
      </c>
      <c r="H72" s="11"/>
      <c r="I72" s="10">
        <v>0</v>
      </c>
      <c r="J72" s="11"/>
      <c r="K72" s="10">
        <v>0</v>
      </c>
      <c r="L72" s="11"/>
      <c r="M72" s="10">
        <v>0</v>
      </c>
      <c r="N72" s="11"/>
      <c r="O72" s="10">
        <v>0</v>
      </c>
      <c r="P72" s="11"/>
      <c r="Q72" s="10">
        <v>189268219</v>
      </c>
      <c r="R72" s="11"/>
      <c r="S72" s="10">
        <v>2334</v>
      </c>
      <c r="T72" s="11"/>
      <c r="U72" s="10">
        <v>495490631459</v>
      </c>
      <c r="V72" s="11"/>
      <c r="W72" s="10">
        <v>439123598608.28101</v>
      </c>
      <c r="X72" s="11"/>
      <c r="Y72" s="13">
        <v>8.834417229364934E-3</v>
      </c>
    </row>
    <row r="73" spans="1:25" x14ac:dyDescent="0.55000000000000004">
      <c r="A73" s="8" t="s">
        <v>79</v>
      </c>
      <c r="C73" s="10">
        <v>16505091</v>
      </c>
      <c r="D73" s="11"/>
      <c r="E73" s="10">
        <v>726995080139</v>
      </c>
      <c r="F73" s="11"/>
      <c r="G73" s="10">
        <v>703035052611.36694</v>
      </c>
      <c r="H73" s="11"/>
      <c r="I73" s="10">
        <v>0</v>
      </c>
      <c r="J73" s="11"/>
      <c r="K73" s="10">
        <v>0</v>
      </c>
      <c r="L73" s="11"/>
      <c r="M73" s="10">
        <v>0</v>
      </c>
      <c r="N73" s="11"/>
      <c r="O73" s="10">
        <v>0</v>
      </c>
      <c r="P73" s="11"/>
      <c r="Q73" s="10">
        <v>16505091</v>
      </c>
      <c r="R73" s="11"/>
      <c r="S73" s="10">
        <v>47500</v>
      </c>
      <c r="T73" s="11"/>
      <c r="U73" s="10">
        <v>726995080139</v>
      </c>
      <c r="V73" s="11"/>
      <c r="W73" s="10">
        <v>779327071156.125</v>
      </c>
      <c r="X73" s="11"/>
      <c r="Y73" s="13">
        <v>1.5678730376943003E-2</v>
      </c>
    </row>
    <row r="74" spans="1:25" x14ac:dyDescent="0.55000000000000004">
      <c r="A74" s="8" t="s">
        <v>80</v>
      </c>
      <c r="C74" s="10">
        <v>303508065</v>
      </c>
      <c r="D74" s="11"/>
      <c r="E74" s="10">
        <v>655259688102</v>
      </c>
      <c r="F74" s="11"/>
      <c r="G74" s="10">
        <v>499618829973.94202</v>
      </c>
      <c r="H74" s="11"/>
      <c r="I74" s="10">
        <v>0</v>
      </c>
      <c r="J74" s="11"/>
      <c r="K74" s="10">
        <v>0</v>
      </c>
      <c r="L74" s="11"/>
      <c r="M74" s="10">
        <v>-50000000</v>
      </c>
      <c r="N74" s="11"/>
      <c r="O74" s="10">
        <v>104027333367</v>
      </c>
      <c r="P74" s="11"/>
      <c r="Q74" s="10">
        <v>253508065</v>
      </c>
      <c r="R74" s="11"/>
      <c r="S74" s="10">
        <v>2031</v>
      </c>
      <c r="T74" s="11"/>
      <c r="U74" s="10">
        <v>547312031398</v>
      </c>
      <c r="V74" s="11"/>
      <c r="W74" s="10">
        <v>511811374478.91101</v>
      </c>
      <c r="X74" s="11"/>
      <c r="Y74" s="13">
        <v>1.0296771203396154E-2</v>
      </c>
    </row>
    <row r="75" spans="1:25" x14ac:dyDescent="0.55000000000000004">
      <c r="A75" s="8" t="s">
        <v>81</v>
      </c>
      <c r="C75" s="10">
        <v>34680966</v>
      </c>
      <c r="D75" s="11"/>
      <c r="E75" s="10">
        <v>732151051140</v>
      </c>
      <c r="F75" s="11"/>
      <c r="G75" s="10">
        <v>593652857424.60596</v>
      </c>
      <c r="H75" s="11"/>
      <c r="I75" s="10">
        <v>0</v>
      </c>
      <c r="J75" s="11"/>
      <c r="K75" s="10">
        <v>0</v>
      </c>
      <c r="L75" s="11"/>
      <c r="M75" s="10">
        <v>0</v>
      </c>
      <c r="N75" s="11"/>
      <c r="O75" s="10">
        <v>0</v>
      </c>
      <c r="P75" s="11"/>
      <c r="Q75" s="10">
        <v>34680966</v>
      </c>
      <c r="R75" s="11"/>
      <c r="S75" s="10">
        <v>19940</v>
      </c>
      <c r="T75" s="11"/>
      <c r="U75" s="10">
        <v>732151051140</v>
      </c>
      <c r="V75" s="11"/>
      <c r="W75" s="10">
        <v>687423808190.86206</v>
      </c>
      <c r="X75" s="11"/>
      <c r="Y75" s="13">
        <v>1.3829793602995133E-2</v>
      </c>
    </row>
    <row r="76" spans="1:25" x14ac:dyDescent="0.55000000000000004">
      <c r="A76" s="8" t="s">
        <v>82</v>
      </c>
      <c r="C76" s="10">
        <v>37166504</v>
      </c>
      <c r="D76" s="11"/>
      <c r="E76" s="10">
        <v>408859209610</v>
      </c>
      <c r="F76" s="11"/>
      <c r="G76" s="10">
        <v>530904870638.24402</v>
      </c>
      <c r="H76" s="11"/>
      <c r="I76" s="10">
        <v>0</v>
      </c>
      <c r="J76" s="11"/>
      <c r="K76" s="10">
        <v>0</v>
      </c>
      <c r="L76" s="11"/>
      <c r="M76" s="10">
        <v>0</v>
      </c>
      <c r="N76" s="11"/>
      <c r="O76" s="10">
        <v>0</v>
      </c>
      <c r="P76" s="11"/>
      <c r="Q76" s="10">
        <v>37166504</v>
      </c>
      <c r="R76" s="11"/>
      <c r="S76" s="10">
        <v>16180</v>
      </c>
      <c r="T76" s="11"/>
      <c r="U76" s="10">
        <v>408859209610</v>
      </c>
      <c r="V76" s="11"/>
      <c r="W76" s="10">
        <v>597775978213.41602</v>
      </c>
      <c r="X76" s="11"/>
      <c r="Y76" s="13">
        <v>1.2026232290786046E-2</v>
      </c>
    </row>
    <row r="77" spans="1:25" x14ac:dyDescent="0.55000000000000004">
      <c r="A77" s="8" t="s">
        <v>83</v>
      </c>
      <c r="C77" s="10">
        <v>4273771</v>
      </c>
      <c r="D77" s="11"/>
      <c r="E77" s="10">
        <v>208098305818</v>
      </c>
      <c r="F77" s="11"/>
      <c r="G77" s="10">
        <v>394670977610.89502</v>
      </c>
      <c r="H77" s="11"/>
      <c r="I77" s="10">
        <v>8547542</v>
      </c>
      <c r="J77" s="11"/>
      <c r="K77" s="10">
        <v>0</v>
      </c>
      <c r="L77" s="11"/>
      <c r="M77" s="10">
        <v>0</v>
      </c>
      <c r="N77" s="11"/>
      <c r="O77" s="10">
        <v>0</v>
      </c>
      <c r="P77" s="11"/>
      <c r="Q77" s="10">
        <v>12821313</v>
      </c>
      <c r="R77" s="11"/>
      <c r="S77" s="10">
        <v>33150</v>
      </c>
      <c r="T77" s="11"/>
      <c r="U77" s="10">
        <v>208098305818</v>
      </c>
      <c r="V77" s="11"/>
      <c r="W77" s="10">
        <v>422497618120.59698</v>
      </c>
      <c r="X77" s="11"/>
      <c r="Y77" s="13">
        <v>8.4999308821474481E-3</v>
      </c>
    </row>
    <row r="78" spans="1:25" x14ac:dyDescent="0.55000000000000004">
      <c r="A78" s="8" t="s">
        <v>84</v>
      </c>
      <c r="C78" s="10">
        <v>181791807</v>
      </c>
      <c r="D78" s="11"/>
      <c r="E78" s="10">
        <v>952417725569</v>
      </c>
      <c r="F78" s="11"/>
      <c r="G78" s="10">
        <v>1001134207445.86</v>
      </c>
      <c r="H78" s="11"/>
      <c r="I78" s="10">
        <v>0</v>
      </c>
      <c r="J78" s="11"/>
      <c r="K78" s="10">
        <v>0</v>
      </c>
      <c r="L78" s="11"/>
      <c r="M78" s="10">
        <v>0</v>
      </c>
      <c r="N78" s="11"/>
      <c r="O78" s="10">
        <v>0</v>
      </c>
      <c r="P78" s="11"/>
      <c r="Q78" s="10">
        <v>181791807</v>
      </c>
      <c r="R78" s="11"/>
      <c r="S78" s="10">
        <v>7070</v>
      </c>
      <c r="T78" s="11"/>
      <c r="U78" s="10">
        <v>952417725569</v>
      </c>
      <c r="V78" s="11"/>
      <c r="W78" s="10">
        <v>1277620730440.8301</v>
      </c>
      <c r="X78" s="11"/>
      <c r="Y78" s="13">
        <v>2.5703548225083774E-2</v>
      </c>
    </row>
    <row r="79" spans="1:25" x14ac:dyDescent="0.55000000000000004">
      <c r="A79" s="8" t="s">
        <v>85</v>
      </c>
      <c r="C79" s="10">
        <v>82770636</v>
      </c>
      <c r="D79" s="11"/>
      <c r="E79" s="10">
        <v>393453043563</v>
      </c>
      <c r="F79" s="11"/>
      <c r="G79" s="10">
        <v>450061484415.42603</v>
      </c>
      <c r="H79" s="11"/>
      <c r="I79" s="10">
        <v>0</v>
      </c>
      <c r="J79" s="11"/>
      <c r="K79" s="10">
        <v>0</v>
      </c>
      <c r="L79" s="11"/>
      <c r="M79" s="10">
        <v>0</v>
      </c>
      <c r="N79" s="11"/>
      <c r="O79" s="10">
        <v>0</v>
      </c>
      <c r="P79" s="11"/>
      <c r="Q79" s="10">
        <v>82770636</v>
      </c>
      <c r="R79" s="11"/>
      <c r="S79" s="10">
        <v>6680</v>
      </c>
      <c r="T79" s="11"/>
      <c r="U79" s="10">
        <v>393453043563</v>
      </c>
      <c r="V79" s="11"/>
      <c r="W79" s="10">
        <v>549618046781.54401</v>
      </c>
      <c r="X79" s="11"/>
      <c r="Y79" s="13">
        <v>1.1057376914940431E-2</v>
      </c>
    </row>
    <row r="80" spans="1:25" x14ac:dyDescent="0.55000000000000004">
      <c r="A80" s="8" t="s">
        <v>86</v>
      </c>
      <c r="C80" s="10">
        <v>284616494</v>
      </c>
      <c r="D80" s="11"/>
      <c r="E80" s="10">
        <v>270799754764</v>
      </c>
      <c r="F80" s="11"/>
      <c r="G80" s="10">
        <v>391282544765.34802</v>
      </c>
      <c r="H80" s="11"/>
      <c r="I80" s="10">
        <v>0</v>
      </c>
      <c r="J80" s="11"/>
      <c r="K80" s="10">
        <v>0</v>
      </c>
      <c r="L80" s="11"/>
      <c r="M80" s="10">
        <v>0</v>
      </c>
      <c r="N80" s="11"/>
      <c r="O80" s="10">
        <v>0</v>
      </c>
      <c r="P80" s="11"/>
      <c r="Q80" s="10">
        <v>284616494</v>
      </c>
      <c r="R80" s="11"/>
      <c r="S80" s="10">
        <v>1944</v>
      </c>
      <c r="T80" s="11"/>
      <c r="U80" s="10">
        <v>270799754764</v>
      </c>
      <c r="V80" s="11"/>
      <c r="W80" s="10">
        <v>550002362273.20105</v>
      </c>
      <c r="X80" s="11"/>
      <c r="Y80" s="13">
        <v>1.1065108686614209E-2</v>
      </c>
    </row>
    <row r="81" spans="1:25" x14ac:dyDescent="0.55000000000000004">
      <c r="A81" s="8" t="s">
        <v>87</v>
      </c>
      <c r="C81" s="10">
        <v>42014294</v>
      </c>
      <c r="D81" s="11"/>
      <c r="E81" s="10">
        <v>154627494849</v>
      </c>
      <c r="F81" s="11"/>
      <c r="G81" s="10">
        <v>135024010837.61301</v>
      </c>
      <c r="H81" s="11"/>
      <c r="I81" s="10">
        <v>0</v>
      </c>
      <c r="J81" s="11"/>
      <c r="K81" s="10">
        <v>0</v>
      </c>
      <c r="L81" s="11"/>
      <c r="M81" s="10">
        <v>0</v>
      </c>
      <c r="N81" s="11"/>
      <c r="O81" s="10">
        <v>0</v>
      </c>
      <c r="P81" s="11"/>
      <c r="Q81" s="10">
        <v>42014294</v>
      </c>
      <c r="R81" s="11"/>
      <c r="S81" s="10">
        <v>3920</v>
      </c>
      <c r="T81" s="11"/>
      <c r="U81" s="10">
        <v>154627494849</v>
      </c>
      <c r="V81" s="11"/>
      <c r="W81" s="10">
        <v>163716091086.74399</v>
      </c>
      <c r="X81" s="11"/>
      <c r="Y81" s="13">
        <v>3.2936882927833951E-3</v>
      </c>
    </row>
    <row r="82" spans="1:25" x14ac:dyDescent="0.55000000000000004">
      <c r="A82" s="8" t="s">
        <v>88</v>
      </c>
      <c r="C82" s="10">
        <v>23423147</v>
      </c>
      <c r="D82" s="11"/>
      <c r="E82" s="10">
        <v>135389502253</v>
      </c>
      <c r="F82" s="11"/>
      <c r="G82" s="10">
        <v>120144301060.806</v>
      </c>
      <c r="H82" s="11"/>
      <c r="I82" s="10">
        <v>0</v>
      </c>
      <c r="J82" s="11"/>
      <c r="K82" s="10">
        <v>0</v>
      </c>
      <c r="L82" s="11"/>
      <c r="M82" s="10">
        <v>0</v>
      </c>
      <c r="N82" s="11"/>
      <c r="O82" s="10">
        <v>0</v>
      </c>
      <c r="P82" s="11"/>
      <c r="Q82" s="10">
        <v>23423147</v>
      </c>
      <c r="R82" s="11"/>
      <c r="S82" s="10">
        <v>6120</v>
      </c>
      <c r="T82" s="11"/>
      <c r="U82" s="10">
        <v>135389502253</v>
      </c>
      <c r="V82" s="11"/>
      <c r="W82" s="10">
        <v>142496729165.142</v>
      </c>
      <c r="X82" s="11"/>
      <c r="Y82" s="13">
        <v>2.8667909519197931E-3</v>
      </c>
    </row>
    <row r="83" spans="1:25" x14ac:dyDescent="0.55000000000000004">
      <c r="A83" s="8" t="s">
        <v>89</v>
      </c>
      <c r="C83" s="10">
        <v>11510556</v>
      </c>
      <c r="D83" s="11"/>
      <c r="E83" s="10">
        <v>124115214228</v>
      </c>
      <c r="F83" s="11"/>
      <c r="G83" s="10">
        <v>67622623013.538002</v>
      </c>
      <c r="H83" s="11"/>
      <c r="I83" s="10">
        <v>0</v>
      </c>
      <c r="J83" s="11"/>
      <c r="K83" s="10">
        <v>0</v>
      </c>
      <c r="L83" s="11"/>
      <c r="M83" s="10">
        <v>0</v>
      </c>
      <c r="N83" s="11"/>
      <c r="O83" s="10">
        <v>0</v>
      </c>
      <c r="P83" s="11"/>
      <c r="Q83" s="10">
        <v>11510556</v>
      </c>
      <c r="R83" s="11"/>
      <c r="S83" s="10">
        <v>7360</v>
      </c>
      <c r="T83" s="11"/>
      <c r="U83" s="10">
        <v>124115214228</v>
      </c>
      <c r="V83" s="11"/>
      <c r="W83" s="10">
        <v>84213621891.647995</v>
      </c>
      <c r="X83" s="11"/>
      <c r="Y83" s="13">
        <v>1.6942343216003355E-3</v>
      </c>
    </row>
    <row r="84" spans="1:25" x14ac:dyDescent="0.55000000000000004">
      <c r="A84" s="8" t="s">
        <v>90</v>
      </c>
      <c r="C84" s="10">
        <v>64046860</v>
      </c>
      <c r="D84" s="11"/>
      <c r="E84" s="10">
        <v>267103845343</v>
      </c>
      <c r="F84" s="11"/>
      <c r="G84" s="10">
        <v>237346032250.224</v>
      </c>
      <c r="H84" s="11"/>
      <c r="I84" s="10">
        <v>0</v>
      </c>
      <c r="J84" s="11"/>
      <c r="K84" s="10">
        <v>0</v>
      </c>
      <c r="L84" s="11"/>
      <c r="M84" s="10">
        <v>0</v>
      </c>
      <c r="N84" s="11"/>
      <c r="O84" s="10">
        <v>0</v>
      </c>
      <c r="P84" s="11"/>
      <c r="Q84" s="10">
        <v>64046860</v>
      </c>
      <c r="R84" s="11"/>
      <c r="S84" s="10">
        <v>4550</v>
      </c>
      <c r="T84" s="11"/>
      <c r="U84" s="10">
        <v>267103845343</v>
      </c>
      <c r="V84" s="11"/>
      <c r="W84" s="10">
        <v>289679304382.65002</v>
      </c>
      <c r="X84" s="11"/>
      <c r="Y84" s="13">
        <v>5.827853127773743E-3</v>
      </c>
    </row>
    <row r="85" spans="1:25" x14ac:dyDescent="0.55000000000000004">
      <c r="A85" s="8" t="s">
        <v>91</v>
      </c>
      <c r="C85" s="10">
        <v>44411857</v>
      </c>
      <c r="D85" s="11"/>
      <c r="E85" s="10">
        <v>119956668288</v>
      </c>
      <c r="F85" s="11"/>
      <c r="G85" s="10">
        <v>149704533474.832</v>
      </c>
      <c r="H85" s="11"/>
      <c r="I85" s="10">
        <v>0</v>
      </c>
      <c r="J85" s="11"/>
      <c r="K85" s="10">
        <v>0</v>
      </c>
      <c r="L85" s="11"/>
      <c r="M85" s="10">
        <v>0</v>
      </c>
      <c r="N85" s="11"/>
      <c r="O85" s="10">
        <v>0</v>
      </c>
      <c r="P85" s="11"/>
      <c r="Q85" s="10">
        <v>44411857</v>
      </c>
      <c r="R85" s="11"/>
      <c r="S85" s="10">
        <v>3924</v>
      </c>
      <c r="T85" s="11"/>
      <c r="U85" s="10">
        <v>119956668288</v>
      </c>
      <c r="V85" s="11"/>
      <c r="W85" s="10">
        <v>173235207713.13501</v>
      </c>
      <c r="X85" s="11"/>
      <c r="Y85" s="13">
        <v>3.4851966703769678E-3</v>
      </c>
    </row>
    <row r="86" spans="1:25" x14ac:dyDescent="0.55000000000000004">
      <c r="A86" s="8" t="s">
        <v>92</v>
      </c>
      <c r="C86" s="10">
        <v>31464377</v>
      </c>
      <c r="D86" s="11"/>
      <c r="E86" s="10">
        <v>226182464698</v>
      </c>
      <c r="F86" s="11"/>
      <c r="G86" s="10">
        <v>199548306044.703</v>
      </c>
      <c r="H86" s="11"/>
      <c r="I86" s="10">
        <v>0</v>
      </c>
      <c r="J86" s="11"/>
      <c r="K86" s="10">
        <v>0</v>
      </c>
      <c r="L86" s="11"/>
      <c r="M86" s="10">
        <v>0</v>
      </c>
      <c r="N86" s="11"/>
      <c r="O86" s="10">
        <v>0</v>
      </c>
      <c r="P86" s="11"/>
      <c r="Q86" s="10">
        <v>31464377</v>
      </c>
      <c r="R86" s="11"/>
      <c r="S86" s="10">
        <v>7430</v>
      </c>
      <c r="T86" s="11"/>
      <c r="U86" s="10">
        <v>226182464698</v>
      </c>
      <c r="V86" s="11"/>
      <c r="W86" s="10">
        <v>232389328199.396</v>
      </c>
      <c r="X86" s="11"/>
      <c r="Y86" s="13">
        <v>4.6752765997362875E-3</v>
      </c>
    </row>
    <row r="87" spans="1:25" x14ac:dyDescent="0.55000000000000004">
      <c r="A87" s="8" t="s">
        <v>93</v>
      </c>
      <c r="C87" s="10">
        <v>0</v>
      </c>
      <c r="D87" s="11"/>
      <c r="E87" s="10">
        <v>0</v>
      </c>
      <c r="F87" s="11"/>
      <c r="G87" s="10">
        <v>0</v>
      </c>
      <c r="H87" s="11"/>
      <c r="I87" s="10">
        <v>170000000</v>
      </c>
      <c r="J87" s="11"/>
      <c r="K87" s="10">
        <v>437897277000</v>
      </c>
      <c r="L87" s="11"/>
      <c r="M87" s="10">
        <v>0</v>
      </c>
      <c r="N87" s="11"/>
      <c r="O87" s="10">
        <v>0</v>
      </c>
      <c r="P87" s="11"/>
      <c r="Q87" s="10">
        <v>170000000</v>
      </c>
      <c r="R87" s="11"/>
      <c r="S87" s="10">
        <v>2917</v>
      </c>
      <c r="T87" s="11"/>
      <c r="U87" s="10">
        <v>437897277000</v>
      </c>
      <c r="V87" s="11"/>
      <c r="W87" s="10">
        <v>492939454500</v>
      </c>
      <c r="X87" s="11"/>
      <c r="Y87" s="13">
        <v>9.9171003873860762E-3</v>
      </c>
    </row>
    <row r="88" spans="1:25" x14ac:dyDescent="0.55000000000000004">
      <c r="A88" s="8" t="s">
        <v>94</v>
      </c>
      <c r="C88" s="10">
        <v>0</v>
      </c>
      <c r="D88" s="11"/>
      <c r="E88" s="10">
        <v>0</v>
      </c>
      <c r="F88" s="11"/>
      <c r="G88" s="10">
        <v>0</v>
      </c>
      <c r="H88" s="11"/>
      <c r="I88" s="10">
        <v>35000000</v>
      </c>
      <c r="J88" s="11"/>
      <c r="K88" s="10">
        <v>156338123520</v>
      </c>
      <c r="L88" s="11"/>
      <c r="M88" s="10">
        <v>0</v>
      </c>
      <c r="N88" s="11"/>
      <c r="O88" s="10">
        <v>0</v>
      </c>
      <c r="P88" s="11"/>
      <c r="Q88" s="10">
        <v>35000000</v>
      </c>
      <c r="R88" s="11"/>
      <c r="S88" s="10">
        <v>5190</v>
      </c>
      <c r="T88" s="11"/>
      <c r="U88" s="10">
        <v>156338123520</v>
      </c>
      <c r="V88" s="11"/>
      <c r="W88" s="10">
        <v>180569182500</v>
      </c>
      <c r="X88" s="11"/>
      <c r="Y88" s="13">
        <v>3.6327437241498737E-3</v>
      </c>
    </row>
    <row r="89" spans="1:25" x14ac:dyDescent="0.55000000000000004">
      <c r="A89" s="8" t="s">
        <v>95</v>
      </c>
      <c r="C89" s="11" t="s">
        <v>95</v>
      </c>
      <c r="D89" s="11"/>
      <c r="E89" s="12">
        <f>SUM(E9:E88)</f>
        <v>33475617633184</v>
      </c>
      <c r="F89" s="11"/>
      <c r="G89" s="12">
        <f>SUM(G9:G88)</f>
        <v>37520687666055.117</v>
      </c>
      <c r="H89" s="11"/>
      <c r="I89" s="11" t="s">
        <v>95</v>
      </c>
      <c r="J89" s="11"/>
      <c r="K89" s="12">
        <f>SUM(K9:K88)</f>
        <v>2131403598733</v>
      </c>
      <c r="L89" s="11"/>
      <c r="M89" s="11" t="s">
        <v>95</v>
      </c>
      <c r="N89" s="11"/>
      <c r="O89" s="12">
        <f>SUM(O9:O88)</f>
        <v>747460125589</v>
      </c>
      <c r="P89" s="11"/>
      <c r="Q89" s="11" t="s">
        <v>95</v>
      </c>
      <c r="R89" s="11"/>
      <c r="S89" s="11" t="s">
        <v>95</v>
      </c>
      <c r="T89" s="11"/>
      <c r="U89" s="12">
        <f>SUM(U9:U88)</f>
        <v>35033689998265</v>
      </c>
      <c r="V89" s="11"/>
      <c r="W89" s="12">
        <f>SUM(W9:W88)</f>
        <v>45773511811231.797</v>
      </c>
      <c r="X89" s="11"/>
      <c r="Y89" s="14">
        <f>SUM(Y9:Y88)</f>
        <v>0.92088492323186122</v>
      </c>
    </row>
    <row r="90" spans="1:25" ht="24.75" thickTop="1" x14ac:dyDescent="0.55000000000000004"/>
    <row r="91" spans="1:25" x14ac:dyDescent="0.55000000000000004">
      <c r="Y91" s="5"/>
    </row>
    <row r="92" spans="1:25" x14ac:dyDescent="0.55000000000000004">
      <c r="Y92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0"/>
  <sheetViews>
    <sheetView rightToLeft="1" topLeftCell="A76" workbookViewId="0">
      <selection activeCell="Q89" sqref="Q89"/>
    </sheetView>
  </sheetViews>
  <sheetFormatPr defaultRowHeight="24" x14ac:dyDescent="0.5500000000000000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K6" s="2" t="s">
        <v>113</v>
      </c>
      <c r="L6" s="2" t="s">
        <v>113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</row>
    <row r="7" spans="1:17" ht="24.75" x14ac:dyDescent="0.55000000000000004">
      <c r="A7" s="2" t="s">
        <v>3</v>
      </c>
      <c r="C7" s="2" t="s">
        <v>7</v>
      </c>
      <c r="E7" s="2" t="s">
        <v>181</v>
      </c>
      <c r="G7" s="2" t="s">
        <v>182</v>
      </c>
      <c r="I7" s="2" t="s">
        <v>183</v>
      </c>
      <c r="K7" s="2" t="s">
        <v>7</v>
      </c>
      <c r="M7" s="2" t="s">
        <v>181</v>
      </c>
      <c r="O7" s="2" t="s">
        <v>182</v>
      </c>
      <c r="Q7" s="2" t="s">
        <v>183</v>
      </c>
    </row>
    <row r="8" spans="1:17" x14ac:dyDescent="0.55000000000000004">
      <c r="A8" s="3" t="s">
        <v>46</v>
      </c>
      <c r="C8" s="17">
        <v>74463845</v>
      </c>
      <c r="D8" s="17"/>
      <c r="E8" s="17">
        <v>521106327260</v>
      </c>
      <c r="F8" s="17"/>
      <c r="G8" s="17">
        <v>394530784701</v>
      </c>
      <c r="H8" s="17"/>
      <c r="I8" s="17">
        <f>E8-G8</f>
        <v>126575542559</v>
      </c>
      <c r="J8" s="17"/>
      <c r="K8" s="17">
        <v>74463845</v>
      </c>
      <c r="L8" s="17"/>
      <c r="M8" s="17">
        <v>521106327260</v>
      </c>
      <c r="N8" s="17"/>
      <c r="O8" s="17">
        <v>304225426889</v>
      </c>
      <c r="P8" s="17"/>
      <c r="Q8" s="17">
        <f>M8-O8</f>
        <v>216880900371</v>
      </c>
    </row>
    <row r="9" spans="1:17" x14ac:dyDescent="0.55000000000000004">
      <c r="A9" s="3" t="s">
        <v>88</v>
      </c>
      <c r="C9" s="17">
        <v>23423147</v>
      </c>
      <c r="D9" s="17"/>
      <c r="E9" s="17">
        <v>142496729165</v>
      </c>
      <c r="F9" s="17"/>
      <c r="G9" s="17">
        <v>120144301060</v>
      </c>
      <c r="H9" s="17"/>
      <c r="I9" s="17">
        <f t="shared" ref="I9:I72" si="0">E9-G9</f>
        <v>22352428105</v>
      </c>
      <c r="J9" s="17"/>
      <c r="K9" s="17">
        <v>23423147</v>
      </c>
      <c r="L9" s="17"/>
      <c r="M9" s="17">
        <v>142496729165</v>
      </c>
      <c r="N9" s="17"/>
      <c r="O9" s="17">
        <v>110458374239</v>
      </c>
      <c r="P9" s="17"/>
      <c r="Q9" s="17">
        <f t="shared" ref="Q9:Q72" si="1">M9-O9</f>
        <v>32038354926</v>
      </c>
    </row>
    <row r="10" spans="1:17" x14ac:dyDescent="0.55000000000000004">
      <c r="A10" s="3" t="s">
        <v>84</v>
      </c>
      <c r="C10" s="17">
        <v>181791807</v>
      </c>
      <c r="D10" s="17"/>
      <c r="E10" s="17">
        <v>1277620730440</v>
      </c>
      <c r="F10" s="17"/>
      <c r="G10" s="17">
        <v>1001134207445</v>
      </c>
      <c r="H10" s="17"/>
      <c r="I10" s="17">
        <f t="shared" si="0"/>
        <v>276486522995</v>
      </c>
      <c r="J10" s="17"/>
      <c r="K10" s="17">
        <v>181791807</v>
      </c>
      <c r="L10" s="17"/>
      <c r="M10" s="17">
        <v>1277620730440</v>
      </c>
      <c r="N10" s="17"/>
      <c r="O10" s="17">
        <v>983799616697</v>
      </c>
      <c r="P10" s="17"/>
      <c r="Q10" s="17">
        <f t="shared" si="1"/>
        <v>293821113743</v>
      </c>
    </row>
    <row r="11" spans="1:17" x14ac:dyDescent="0.55000000000000004">
      <c r="A11" s="3" t="s">
        <v>35</v>
      </c>
      <c r="C11" s="17">
        <v>47187349</v>
      </c>
      <c r="D11" s="17"/>
      <c r="E11" s="17">
        <v>795066603434</v>
      </c>
      <c r="F11" s="17"/>
      <c r="G11" s="17">
        <v>618228780724</v>
      </c>
      <c r="H11" s="17"/>
      <c r="I11" s="17">
        <f t="shared" si="0"/>
        <v>176837822710</v>
      </c>
      <c r="J11" s="17"/>
      <c r="K11" s="17">
        <v>47187349</v>
      </c>
      <c r="L11" s="17"/>
      <c r="M11" s="17">
        <v>795066603434</v>
      </c>
      <c r="N11" s="17"/>
      <c r="O11" s="17">
        <v>587424243357</v>
      </c>
      <c r="P11" s="17"/>
      <c r="Q11" s="17">
        <f t="shared" si="1"/>
        <v>207642360077</v>
      </c>
    </row>
    <row r="12" spans="1:17" x14ac:dyDescent="0.55000000000000004">
      <c r="A12" s="3" t="s">
        <v>50</v>
      </c>
      <c r="C12" s="17">
        <v>3949846</v>
      </c>
      <c r="D12" s="17"/>
      <c r="E12" s="17">
        <v>301975149057</v>
      </c>
      <c r="F12" s="17"/>
      <c r="G12" s="17">
        <v>249519187655</v>
      </c>
      <c r="H12" s="17"/>
      <c r="I12" s="17">
        <f t="shared" si="0"/>
        <v>52455961402</v>
      </c>
      <c r="J12" s="17"/>
      <c r="K12" s="17">
        <v>3949846</v>
      </c>
      <c r="L12" s="17"/>
      <c r="M12" s="17">
        <v>301975149057</v>
      </c>
      <c r="N12" s="17"/>
      <c r="O12" s="17">
        <v>136322678133</v>
      </c>
      <c r="P12" s="17"/>
      <c r="Q12" s="17">
        <f t="shared" si="1"/>
        <v>165652470924</v>
      </c>
    </row>
    <row r="13" spans="1:17" x14ac:dyDescent="0.55000000000000004">
      <c r="A13" s="3" t="s">
        <v>47</v>
      </c>
      <c r="C13" s="17">
        <v>41646218</v>
      </c>
      <c r="D13" s="17"/>
      <c r="E13" s="17">
        <v>633395871944</v>
      </c>
      <c r="F13" s="17"/>
      <c r="G13" s="17">
        <v>499139810516</v>
      </c>
      <c r="H13" s="17"/>
      <c r="I13" s="17">
        <f t="shared" si="0"/>
        <v>134256061428</v>
      </c>
      <c r="J13" s="17"/>
      <c r="K13" s="17">
        <v>41646218</v>
      </c>
      <c r="L13" s="17"/>
      <c r="M13" s="17">
        <v>633395871944</v>
      </c>
      <c r="N13" s="17"/>
      <c r="O13" s="17">
        <v>830860854489</v>
      </c>
      <c r="P13" s="17"/>
      <c r="Q13" s="17">
        <f t="shared" si="1"/>
        <v>-197464982545</v>
      </c>
    </row>
    <row r="14" spans="1:17" x14ac:dyDescent="0.55000000000000004">
      <c r="A14" s="3" t="s">
        <v>24</v>
      </c>
      <c r="C14" s="17">
        <v>10028895</v>
      </c>
      <c r="D14" s="17"/>
      <c r="E14" s="17">
        <v>430670436829</v>
      </c>
      <c r="F14" s="17"/>
      <c r="G14" s="17">
        <v>352910496846</v>
      </c>
      <c r="H14" s="17"/>
      <c r="I14" s="17">
        <f t="shared" si="0"/>
        <v>77759939983</v>
      </c>
      <c r="J14" s="17"/>
      <c r="K14" s="17">
        <v>10028895</v>
      </c>
      <c r="L14" s="17"/>
      <c r="M14" s="17">
        <v>430670436829</v>
      </c>
      <c r="N14" s="17"/>
      <c r="O14" s="17">
        <v>476639676366</v>
      </c>
      <c r="P14" s="17"/>
      <c r="Q14" s="17">
        <f t="shared" si="1"/>
        <v>-45969239537</v>
      </c>
    </row>
    <row r="15" spans="1:17" x14ac:dyDescent="0.55000000000000004">
      <c r="A15" s="3" t="s">
        <v>31</v>
      </c>
      <c r="C15" s="17">
        <v>260484746</v>
      </c>
      <c r="D15" s="17"/>
      <c r="E15" s="17">
        <v>755830861481</v>
      </c>
      <c r="F15" s="17"/>
      <c r="G15" s="17">
        <v>697052647861</v>
      </c>
      <c r="H15" s="17"/>
      <c r="I15" s="17">
        <f t="shared" si="0"/>
        <v>58778213620</v>
      </c>
      <c r="J15" s="17"/>
      <c r="K15" s="17">
        <v>260484746</v>
      </c>
      <c r="L15" s="17"/>
      <c r="M15" s="17">
        <v>755830861481</v>
      </c>
      <c r="N15" s="17"/>
      <c r="O15" s="17">
        <v>1021622035097</v>
      </c>
      <c r="P15" s="17"/>
      <c r="Q15" s="17">
        <f t="shared" si="1"/>
        <v>-265791173616</v>
      </c>
    </row>
    <row r="16" spans="1:17" x14ac:dyDescent="0.55000000000000004">
      <c r="A16" s="3" t="s">
        <v>73</v>
      </c>
      <c r="C16" s="17">
        <v>119640598</v>
      </c>
      <c r="D16" s="17"/>
      <c r="E16" s="17">
        <v>666000924074</v>
      </c>
      <c r="F16" s="17"/>
      <c r="G16" s="17">
        <v>545882900268</v>
      </c>
      <c r="H16" s="17"/>
      <c r="I16" s="17">
        <f t="shared" si="0"/>
        <v>120118023806</v>
      </c>
      <c r="J16" s="17"/>
      <c r="K16" s="17">
        <v>119640598</v>
      </c>
      <c r="L16" s="17"/>
      <c r="M16" s="17">
        <v>666000924074</v>
      </c>
      <c r="N16" s="17"/>
      <c r="O16" s="17">
        <v>537017736583</v>
      </c>
      <c r="P16" s="17"/>
      <c r="Q16" s="17">
        <f t="shared" si="1"/>
        <v>128983187491</v>
      </c>
    </row>
    <row r="17" spans="1:17" x14ac:dyDescent="0.55000000000000004">
      <c r="A17" s="3" t="s">
        <v>60</v>
      </c>
      <c r="C17" s="17">
        <v>9143022</v>
      </c>
      <c r="D17" s="17"/>
      <c r="E17" s="17">
        <v>121878407866</v>
      </c>
      <c r="F17" s="17"/>
      <c r="G17" s="17">
        <v>92431275764</v>
      </c>
      <c r="H17" s="17"/>
      <c r="I17" s="17">
        <f t="shared" si="0"/>
        <v>29447132102</v>
      </c>
      <c r="J17" s="17"/>
      <c r="K17" s="17">
        <v>9143022</v>
      </c>
      <c r="L17" s="17"/>
      <c r="M17" s="17">
        <v>121878407866</v>
      </c>
      <c r="N17" s="17"/>
      <c r="O17" s="17">
        <v>152143515859</v>
      </c>
      <c r="P17" s="17"/>
      <c r="Q17" s="17">
        <f t="shared" si="1"/>
        <v>-30265107993</v>
      </c>
    </row>
    <row r="18" spans="1:17" x14ac:dyDescent="0.55000000000000004">
      <c r="A18" s="3" t="s">
        <v>29</v>
      </c>
      <c r="C18" s="17">
        <v>532000</v>
      </c>
      <c r="D18" s="17"/>
      <c r="E18" s="17">
        <v>600328849750</v>
      </c>
      <c r="F18" s="17"/>
      <c r="G18" s="17">
        <v>540096714150</v>
      </c>
      <c r="H18" s="17"/>
      <c r="I18" s="17">
        <f t="shared" si="0"/>
        <v>60232135600</v>
      </c>
      <c r="J18" s="17"/>
      <c r="K18" s="17">
        <v>532000</v>
      </c>
      <c r="L18" s="17"/>
      <c r="M18" s="17">
        <v>600328849750</v>
      </c>
      <c r="N18" s="17"/>
      <c r="O18" s="17">
        <v>286205616899</v>
      </c>
      <c r="P18" s="17"/>
      <c r="Q18" s="17">
        <f t="shared" si="1"/>
        <v>314123232851</v>
      </c>
    </row>
    <row r="19" spans="1:17" x14ac:dyDescent="0.55000000000000004">
      <c r="A19" s="3" t="s">
        <v>94</v>
      </c>
      <c r="C19" s="17">
        <v>35000000</v>
      </c>
      <c r="D19" s="17"/>
      <c r="E19" s="17">
        <v>180569182500</v>
      </c>
      <c r="F19" s="17"/>
      <c r="G19" s="17">
        <v>156338123520</v>
      </c>
      <c r="H19" s="17"/>
      <c r="I19" s="17">
        <f t="shared" si="0"/>
        <v>24231058980</v>
      </c>
      <c r="J19" s="17"/>
      <c r="K19" s="17">
        <v>35000000</v>
      </c>
      <c r="L19" s="17"/>
      <c r="M19" s="17">
        <v>180569182500</v>
      </c>
      <c r="N19" s="17"/>
      <c r="O19" s="17">
        <v>156338123520</v>
      </c>
      <c r="P19" s="17"/>
      <c r="Q19" s="17">
        <f t="shared" si="1"/>
        <v>24231058980</v>
      </c>
    </row>
    <row r="20" spans="1:17" x14ac:dyDescent="0.55000000000000004">
      <c r="A20" s="3" t="s">
        <v>32</v>
      </c>
      <c r="C20" s="17">
        <v>26869217</v>
      </c>
      <c r="D20" s="17"/>
      <c r="E20" s="17">
        <v>1362176603101</v>
      </c>
      <c r="F20" s="17"/>
      <c r="G20" s="17">
        <v>1220127704206</v>
      </c>
      <c r="H20" s="17"/>
      <c r="I20" s="17">
        <f t="shared" si="0"/>
        <v>142048898895</v>
      </c>
      <c r="J20" s="17"/>
      <c r="K20" s="17">
        <v>26869217</v>
      </c>
      <c r="L20" s="17"/>
      <c r="M20" s="17">
        <v>1362176603101</v>
      </c>
      <c r="N20" s="17"/>
      <c r="O20" s="17">
        <v>1392595972094</v>
      </c>
      <c r="P20" s="17"/>
      <c r="Q20" s="17">
        <f t="shared" si="1"/>
        <v>-30419368993</v>
      </c>
    </row>
    <row r="21" spans="1:17" x14ac:dyDescent="0.55000000000000004">
      <c r="A21" s="3" t="s">
        <v>69</v>
      </c>
      <c r="C21" s="17">
        <v>11048646</v>
      </c>
      <c r="D21" s="17"/>
      <c r="E21" s="17">
        <v>120702143053</v>
      </c>
      <c r="F21" s="17"/>
      <c r="G21" s="17">
        <v>98846159006</v>
      </c>
      <c r="H21" s="17"/>
      <c r="I21" s="17">
        <f t="shared" si="0"/>
        <v>21855984047</v>
      </c>
      <c r="J21" s="17"/>
      <c r="K21" s="17">
        <v>11048646</v>
      </c>
      <c r="L21" s="17"/>
      <c r="M21" s="17">
        <v>120702143053</v>
      </c>
      <c r="N21" s="17"/>
      <c r="O21" s="17">
        <v>104059622544</v>
      </c>
      <c r="P21" s="17"/>
      <c r="Q21" s="17">
        <f t="shared" si="1"/>
        <v>16642520509</v>
      </c>
    </row>
    <row r="22" spans="1:17" x14ac:dyDescent="0.55000000000000004">
      <c r="A22" s="3" t="s">
        <v>85</v>
      </c>
      <c r="C22" s="17">
        <v>82770636</v>
      </c>
      <c r="D22" s="17"/>
      <c r="E22" s="17">
        <v>549618046781</v>
      </c>
      <c r="F22" s="17"/>
      <c r="G22" s="17">
        <v>450061484415</v>
      </c>
      <c r="H22" s="17"/>
      <c r="I22" s="17">
        <f t="shared" si="0"/>
        <v>99556562366</v>
      </c>
      <c r="J22" s="17"/>
      <c r="K22" s="17">
        <v>82770636</v>
      </c>
      <c r="L22" s="17"/>
      <c r="M22" s="17">
        <v>549618046781</v>
      </c>
      <c r="N22" s="17"/>
      <c r="O22" s="17">
        <v>402048129116</v>
      </c>
      <c r="P22" s="17"/>
      <c r="Q22" s="17">
        <f t="shared" si="1"/>
        <v>147569917665</v>
      </c>
    </row>
    <row r="23" spans="1:17" x14ac:dyDescent="0.55000000000000004">
      <c r="A23" s="3" t="s">
        <v>21</v>
      </c>
      <c r="C23" s="17">
        <v>12750823</v>
      </c>
      <c r="D23" s="17"/>
      <c r="E23" s="17">
        <v>301283694686</v>
      </c>
      <c r="F23" s="17"/>
      <c r="G23" s="17">
        <v>223079218615</v>
      </c>
      <c r="H23" s="17"/>
      <c r="I23" s="17">
        <f t="shared" si="0"/>
        <v>78204476071</v>
      </c>
      <c r="J23" s="17"/>
      <c r="K23" s="17">
        <v>12750823</v>
      </c>
      <c r="L23" s="17"/>
      <c r="M23" s="17">
        <v>301283694686</v>
      </c>
      <c r="N23" s="17"/>
      <c r="O23" s="17">
        <v>130805541829</v>
      </c>
      <c r="P23" s="17"/>
      <c r="Q23" s="17">
        <f t="shared" si="1"/>
        <v>170478152857</v>
      </c>
    </row>
    <row r="24" spans="1:17" x14ac:dyDescent="0.55000000000000004">
      <c r="A24" s="3" t="s">
        <v>76</v>
      </c>
      <c r="C24" s="17">
        <v>16748397</v>
      </c>
      <c r="D24" s="17"/>
      <c r="E24" s="17">
        <v>139516475037</v>
      </c>
      <c r="F24" s="17"/>
      <c r="G24" s="17">
        <v>134405162512</v>
      </c>
      <c r="H24" s="17"/>
      <c r="I24" s="17">
        <f t="shared" si="0"/>
        <v>5111312525</v>
      </c>
      <c r="J24" s="17"/>
      <c r="K24" s="17">
        <v>16748397</v>
      </c>
      <c r="L24" s="17"/>
      <c r="M24" s="17">
        <v>139516475037</v>
      </c>
      <c r="N24" s="17"/>
      <c r="O24" s="17">
        <v>133356439762</v>
      </c>
      <c r="P24" s="17"/>
      <c r="Q24" s="17">
        <f t="shared" si="1"/>
        <v>6160035275</v>
      </c>
    </row>
    <row r="25" spans="1:17" x14ac:dyDescent="0.55000000000000004">
      <c r="A25" s="3" t="s">
        <v>40</v>
      </c>
      <c r="C25" s="17">
        <v>69359284</v>
      </c>
      <c r="D25" s="17"/>
      <c r="E25" s="17">
        <v>269443298184</v>
      </c>
      <c r="F25" s="17"/>
      <c r="G25" s="17">
        <v>218698603337</v>
      </c>
      <c r="H25" s="17"/>
      <c r="I25" s="17">
        <f t="shared" si="0"/>
        <v>50744694847</v>
      </c>
      <c r="J25" s="17"/>
      <c r="K25" s="17">
        <v>69359284</v>
      </c>
      <c r="L25" s="17"/>
      <c r="M25" s="17">
        <v>269443298184</v>
      </c>
      <c r="N25" s="17"/>
      <c r="O25" s="17">
        <v>289022284444</v>
      </c>
      <c r="P25" s="17"/>
      <c r="Q25" s="17">
        <f t="shared" si="1"/>
        <v>-19578986260</v>
      </c>
    </row>
    <row r="26" spans="1:17" x14ac:dyDescent="0.55000000000000004">
      <c r="A26" s="3" t="s">
        <v>56</v>
      </c>
      <c r="C26" s="17">
        <v>3889191</v>
      </c>
      <c r="D26" s="17"/>
      <c r="E26" s="17">
        <v>73261653441</v>
      </c>
      <c r="F26" s="17"/>
      <c r="G26" s="17">
        <v>63944472186</v>
      </c>
      <c r="H26" s="17"/>
      <c r="I26" s="17">
        <f t="shared" si="0"/>
        <v>9317181255</v>
      </c>
      <c r="J26" s="17"/>
      <c r="K26" s="17">
        <v>3889191</v>
      </c>
      <c r="L26" s="17"/>
      <c r="M26" s="17">
        <v>73261653441</v>
      </c>
      <c r="N26" s="17"/>
      <c r="O26" s="17">
        <v>31392328546</v>
      </c>
      <c r="P26" s="17"/>
      <c r="Q26" s="17">
        <f t="shared" si="1"/>
        <v>41869324895</v>
      </c>
    </row>
    <row r="27" spans="1:17" x14ac:dyDescent="0.55000000000000004">
      <c r="A27" s="3" t="s">
        <v>81</v>
      </c>
      <c r="C27" s="17">
        <v>34680966</v>
      </c>
      <c r="D27" s="17"/>
      <c r="E27" s="17">
        <v>687423808190</v>
      </c>
      <c r="F27" s="17"/>
      <c r="G27" s="17">
        <v>593652857424</v>
      </c>
      <c r="H27" s="17"/>
      <c r="I27" s="17">
        <f t="shared" si="0"/>
        <v>93770950766</v>
      </c>
      <c r="J27" s="17"/>
      <c r="K27" s="17">
        <v>34680966</v>
      </c>
      <c r="L27" s="17"/>
      <c r="M27" s="17">
        <v>687423808190</v>
      </c>
      <c r="N27" s="17"/>
      <c r="O27" s="17">
        <v>732151051140</v>
      </c>
      <c r="P27" s="17"/>
      <c r="Q27" s="17">
        <f t="shared" si="1"/>
        <v>-44727242950</v>
      </c>
    </row>
    <row r="28" spans="1:17" x14ac:dyDescent="0.55000000000000004">
      <c r="A28" s="3" t="s">
        <v>30</v>
      </c>
      <c r="C28" s="17">
        <v>65602103</v>
      </c>
      <c r="D28" s="17"/>
      <c r="E28" s="17">
        <v>378228268825</v>
      </c>
      <c r="F28" s="17"/>
      <c r="G28" s="17">
        <v>316929204567</v>
      </c>
      <c r="H28" s="17"/>
      <c r="I28" s="17">
        <f t="shared" si="0"/>
        <v>61299064258</v>
      </c>
      <c r="J28" s="17"/>
      <c r="K28" s="17">
        <v>65602103</v>
      </c>
      <c r="L28" s="17"/>
      <c r="M28" s="17">
        <v>378228268825</v>
      </c>
      <c r="N28" s="17"/>
      <c r="O28" s="17">
        <v>472168977293</v>
      </c>
      <c r="P28" s="17"/>
      <c r="Q28" s="17">
        <f t="shared" si="1"/>
        <v>-93940708468</v>
      </c>
    </row>
    <row r="29" spans="1:17" x14ac:dyDescent="0.55000000000000004">
      <c r="A29" s="3" t="s">
        <v>42</v>
      </c>
      <c r="C29" s="17">
        <v>138540346</v>
      </c>
      <c r="D29" s="17"/>
      <c r="E29" s="17">
        <v>941977651638</v>
      </c>
      <c r="F29" s="17"/>
      <c r="G29" s="17">
        <v>950240613494</v>
      </c>
      <c r="H29" s="17"/>
      <c r="I29" s="17">
        <f t="shared" si="0"/>
        <v>-8262961856</v>
      </c>
      <c r="J29" s="17"/>
      <c r="K29" s="17">
        <v>138540346</v>
      </c>
      <c r="L29" s="17"/>
      <c r="M29" s="17">
        <v>941977651638</v>
      </c>
      <c r="N29" s="17"/>
      <c r="O29" s="17">
        <v>914697007510</v>
      </c>
      <c r="P29" s="17"/>
      <c r="Q29" s="17">
        <f t="shared" si="1"/>
        <v>27280644128</v>
      </c>
    </row>
    <row r="30" spans="1:17" x14ac:dyDescent="0.55000000000000004">
      <c r="A30" s="3" t="s">
        <v>28</v>
      </c>
      <c r="C30" s="17">
        <v>89289452</v>
      </c>
      <c r="D30" s="17"/>
      <c r="E30" s="17">
        <v>311541210959</v>
      </c>
      <c r="F30" s="17"/>
      <c r="G30" s="17">
        <v>278434409909</v>
      </c>
      <c r="H30" s="17"/>
      <c r="I30" s="17">
        <f t="shared" si="0"/>
        <v>33106801050</v>
      </c>
      <c r="J30" s="17"/>
      <c r="K30" s="17">
        <v>89289452</v>
      </c>
      <c r="L30" s="17"/>
      <c r="M30" s="17">
        <v>311541210959</v>
      </c>
      <c r="N30" s="17"/>
      <c r="O30" s="17">
        <v>356246021971</v>
      </c>
      <c r="P30" s="17"/>
      <c r="Q30" s="17">
        <f t="shared" si="1"/>
        <v>-44704811012</v>
      </c>
    </row>
    <row r="31" spans="1:17" x14ac:dyDescent="0.55000000000000004">
      <c r="A31" s="3" t="s">
        <v>52</v>
      </c>
      <c r="C31" s="17">
        <v>12336728</v>
      </c>
      <c r="D31" s="17"/>
      <c r="E31" s="17">
        <v>208476515962</v>
      </c>
      <c r="F31" s="17"/>
      <c r="G31" s="17">
        <v>185421465962</v>
      </c>
      <c r="H31" s="17"/>
      <c r="I31" s="17">
        <f t="shared" si="0"/>
        <v>23055050000</v>
      </c>
      <c r="J31" s="17"/>
      <c r="K31" s="17">
        <v>12336728</v>
      </c>
      <c r="L31" s="17"/>
      <c r="M31" s="17">
        <v>208476515962</v>
      </c>
      <c r="N31" s="17"/>
      <c r="O31" s="17">
        <v>117543963970</v>
      </c>
      <c r="P31" s="17"/>
      <c r="Q31" s="17">
        <f t="shared" si="1"/>
        <v>90932551992</v>
      </c>
    </row>
    <row r="32" spans="1:17" x14ac:dyDescent="0.55000000000000004">
      <c r="A32" s="3" t="s">
        <v>36</v>
      </c>
      <c r="C32" s="17">
        <v>8288198</v>
      </c>
      <c r="D32" s="17"/>
      <c r="E32" s="17">
        <v>202676527258</v>
      </c>
      <c r="F32" s="17"/>
      <c r="G32" s="17">
        <v>150277229967</v>
      </c>
      <c r="H32" s="17"/>
      <c r="I32" s="17">
        <f t="shared" si="0"/>
        <v>52399297291</v>
      </c>
      <c r="J32" s="17"/>
      <c r="K32" s="17">
        <v>8288198</v>
      </c>
      <c r="L32" s="17"/>
      <c r="M32" s="17">
        <v>202676527258</v>
      </c>
      <c r="N32" s="17"/>
      <c r="O32" s="17">
        <v>96230156031</v>
      </c>
      <c r="P32" s="17"/>
      <c r="Q32" s="17">
        <f t="shared" si="1"/>
        <v>106446371227</v>
      </c>
    </row>
    <row r="33" spans="1:17" x14ac:dyDescent="0.55000000000000004">
      <c r="A33" s="3" t="s">
        <v>18</v>
      </c>
      <c r="C33" s="17">
        <v>94070092</v>
      </c>
      <c r="D33" s="17"/>
      <c r="E33" s="17">
        <v>402749184920</v>
      </c>
      <c r="F33" s="17"/>
      <c r="G33" s="17">
        <v>346829980699</v>
      </c>
      <c r="H33" s="17"/>
      <c r="I33" s="17">
        <f t="shared" si="0"/>
        <v>55919204221</v>
      </c>
      <c r="J33" s="17"/>
      <c r="K33" s="17">
        <v>94070092</v>
      </c>
      <c r="L33" s="17"/>
      <c r="M33" s="17">
        <v>402749184920</v>
      </c>
      <c r="N33" s="17"/>
      <c r="O33" s="17">
        <v>407275196752</v>
      </c>
      <c r="P33" s="17"/>
      <c r="Q33" s="17">
        <f t="shared" si="1"/>
        <v>-4526011832</v>
      </c>
    </row>
    <row r="34" spans="1:17" x14ac:dyDescent="0.55000000000000004">
      <c r="A34" s="3" t="s">
        <v>87</v>
      </c>
      <c r="C34" s="17">
        <v>42014294</v>
      </c>
      <c r="D34" s="17"/>
      <c r="E34" s="17">
        <v>163716091086</v>
      </c>
      <c r="F34" s="17"/>
      <c r="G34" s="17">
        <v>135024010837</v>
      </c>
      <c r="H34" s="17"/>
      <c r="I34" s="17">
        <f t="shared" si="0"/>
        <v>28692080249</v>
      </c>
      <c r="J34" s="17"/>
      <c r="K34" s="17">
        <v>42014294</v>
      </c>
      <c r="L34" s="17"/>
      <c r="M34" s="17">
        <v>163716091086</v>
      </c>
      <c r="N34" s="17"/>
      <c r="O34" s="17">
        <v>149160659649</v>
      </c>
      <c r="P34" s="17"/>
      <c r="Q34" s="17">
        <f t="shared" si="1"/>
        <v>14555431437</v>
      </c>
    </row>
    <row r="35" spans="1:17" x14ac:dyDescent="0.55000000000000004">
      <c r="A35" s="3" t="s">
        <v>75</v>
      </c>
      <c r="C35" s="17">
        <v>37540436</v>
      </c>
      <c r="D35" s="17"/>
      <c r="E35" s="17">
        <v>2514051033238</v>
      </c>
      <c r="F35" s="17"/>
      <c r="G35" s="17">
        <v>2134702208645</v>
      </c>
      <c r="H35" s="17"/>
      <c r="I35" s="17">
        <f t="shared" si="0"/>
        <v>379348824593</v>
      </c>
      <c r="J35" s="17"/>
      <c r="K35" s="17">
        <v>37540436</v>
      </c>
      <c r="L35" s="17"/>
      <c r="M35" s="17">
        <v>2514051033238</v>
      </c>
      <c r="N35" s="17"/>
      <c r="O35" s="17">
        <v>1621698084994</v>
      </c>
      <c r="P35" s="17"/>
      <c r="Q35" s="17">
        <f t="shared" si="1"/>
        <v>892352948244</v>
      </c>
    </row>
    <row r="36" spans="1:17" x14ac:dyDescent="0.55000000000000004">
      <c r="A36" s="3" t="s">
        <v>51</v>
      </c>
      <c r="C36" s="17">
        <v>82387637</v>
      </c>
      <c r="D36" s="17"/>
      <c r="E36" s="17">
        <v>719059440315</v>
      </c>
      <c r="F36" s="17"/>
      <c r="G36" s="17">
        <v>682526202201</v>
      </c>
      <c r="H36" s="17"/>
      <c r="I36" s="17">
        <f t="shared" si="0"/>
        <v>36533238114</v>
      </c>
      <c r="J36" s="17"/>
      <c r="K36" s="17">
        <v>82387637</v>
      </c>
      <c r="L36" s="17"/>
      <c r="M36" s="17">
        <v>719059440315</v>
      </c>
      <c r="N36" s="17"/>
      <c r="O36" s="17">
        <v>526219667467</v>
      </c>
      <c r="P36" s="17"/>
      <c r="Q36" s="17">
        <f t="shared" si="1"/>
        <v>192839772848</v>
      </c>
    </row>
    <row r="37" spans="1:17" x14ac:dyDescent="0.55000000000000004">
      <c r="A37" s="3" t="s">
        <v>61</v>
      </c>
      <c r="C37" s="17">
        <v>210363761</v>
      </c>
      <c r="D37" s="17"/>
      <c r="E37" s="17">
        <v>973625921872</v>
      </c>
      <c r="F37" s="17"/>
      <c r="G37" s="17">
        <v>848786000188</v>
      </c>
      <c r="H37" s="17"/>
      <c r="I37" s="17">
        <f t="shared" si="0"/>
        <v>124839921684</v>
      </c>
      <c r="J37" s="17"/>
      <c r="K37" s="17">
        <v>210363761</v>
      </c>
      <c r="L37" s="17"/>
      <c r="M37" s="17">
        <v>973625921872</v>
      </c>
      <c r="N37" s="17"/>
      <c r="O37" s="17">
        <v>1057591403854</v>
      </c>
      <c r="P37" s="17"/>
      <c r="Q37" s="17">
        <f t="shared" si="1"/>
        <v>-83965481982</v>
      </c>
    </row>
    <row r="38" spans="1:17" x14ac:dyDescent="0.55000000000000004">
      <c r="A38" s="3" t="s">
        <v>66</v>
      </c>
      <c r="C38" s="17">
        <v>10321896</v>
      </c>
      <c r="D38" s="17"/>
      <c r="E38" s="17">
        <v>246969770901</v>
      </c>
      <c r="F38" s="17"/>
      <c r="G38" s="17">
        <v>212391950879</v>
      </c>
      <c r="H38" s="17"/>
      <c r="I38" s="17">
        <f t="shared" si="0"/>
        <v>34577820022</v>
      </c>
      <c r="J38" s="17"/>
      <c r="K38" s="17">
        <v>10321896</v>
      </c>
      <c r="L38" s="17"/>
      <c r="M38" s="17">
        <v>246969770901</v>
      </c>
      <c r="N38" s="17"/>
      <c r="O38" s="17">
        <v>318469933553</v>
      </c>
      <c r="P38" s="17"/>
      <c r="Q38" s="17">
        <f t="shared" si="1"/>
        <v>-71500162652</v>
      </c>
    </row>
    <row r="39" spans="1:17" x14ac:dyDescent="0.55000000000000004">
      <c r="A39" s="3" t="s">
        <v>38</v>
      </c>
      <c r="C39" s="17">
        <v>35180424</v>
      </c>
      <c r="D39" s="17"/>
      <c r="E39" s="17">
        <v>170309259323</v>
      </c>
      <c r="F39" s="17"/>
      <c r="G39" s="17">
        <v>150620529755</v>
      </c>
      <c r="H39" s="17"/>
      <c r="I39" s="17">
        <f t="shared" si="0"/>
        <v>19688729568</v>
      </c>
      <c r="J39" s="17"/>
      <c r="K39" s="17">
        <v>35180424</v>
      </c>
      <c r="L39" s="17"/>
      <c r="M39" s="17">
        <v>170309259323</v>
      </c>
      <c r="N39" s="17"/>
      <c r="O39" s="17">
        <v>166476945767</v>
      </c>
      <c r="P39" s="17"/>
      <c r="Q39" s="17">
        <f t="shared" si="1"/>
        <v>3832313556</v>
      </c>
    </row>
    <row r="40" spans="1:17" x14ac:dyDescent="0.55000000000000004">
      <c r="A40" s="3" t="s">
        <v>54</v>
      </c>
      <c r="C40" s="17">
        <v>3468479</v>
      </c>
      <c r="D40" s="17"/>
      <c r="E40" s="17">
        <v>154670171930</v>
      </c>
      <c r="F40" s="17"/>
      <c r="G40" s="17">
        <v>151670549782</v>
      </c>
      <c r="H40" s="17"/>
      <c r="I40" s="17">
        <f t="shared" si="0"/>
        <v>2999622148</v>
      </c>
      <c r="J40" s="17"/>
      <c r="K40" s="17">
        <v>3468479</v>
      </c>
      <c r="L40" s="17"/>
      <c r="M40" s="17">
        <v>154670171930</v>
      </c>
      <c r="N40" s="17"/>
      <c r="O40" s="17">
        <v>117982002931</v>
      </c>
      <c r="P40" s="17"/>
      <c r="Q40" s="17">
        <f t="shared" si="1"/>
        <v>36688168999</v>
      </c>
    </row>
    <row r="41" spans="1:17" x14ac:dyDescent="0.55000000000000004">
      <c r="A41" s="3" t="s">
        <v>19</v>
      </c>
      <c r="C41" s="17">
        <v>297003767</v>
      </c>
      <c r="D41" s="17"/>
      <c r="E41" s="17">
        <v>1446659313473</v>
      </c>
      <c r="F41" s="17"/>
      <c r="G41" s="17">
        <v>1026242402782</v>
      </c>
      <c r="H41" s="17"/>
      <c r="I41" s="17">
        <f t="shared" si="0"/>
        <v>420416910691</v>
      </c>
      <c r="J41" s="17"/>
      <c r="K41" s="17">
        <v>297003767</v>
      </c>
      <c r="L41" s="17"/>
      <c r="M41" s="17">
        <v>1446659313473</v>
      </c>
      <c r="N41" s="17"/>
      <c r="O41" s="17">
        <v>753103065193</v>
      </c>
      <c r="P41" s="17"/>
      <c r="Q41" s="17">
        <f t="shared" si="1"/>
        <v>693556248280</v>
      </c>
    </row>
    <row r="42" spans="1:17" x14ac:dyDescent="0.55000000000000004">
      <c r="A42" s="3" t="s">
        <v>27</v>
      </c>
      <c r="C42" s="17">
        <v>125000000</v>
      </c>
      <c r="D42" s="17"/>
      <c r="E42" s="17">
        <v>909555750000</v>
      </c>
      <c r="F42" s="17"/>
      <c r="G42" s="17">
        <v>713230875000</v>
      </c>
      <c r="H42" s="17"/>
      <c r="I42" s="17">
        <f t="shared" si="0"/>
        <v>196324875000</v>
      </c>
      <c r="J42" s="17"/>
      <c r="K42" s="17">
        <v>125000000</v>
      </c>
      <c r="L42" s="17"/>
      <c r="M42" s="17">
        <v>909555750000</v>
      </c>
      <c r="N42" s="17"/>
      <c r="O42" s="17">
        <v>666054773690</v>
      </c>
      <c r="P42" s="17"/>
      <c r="Q42" s="17">
        <f t="shared" si="1"/>
        <v>243500976310</v>
      </c>
    </row>
    <row r="43" spans="1:17" x14ac:dyDescent="0.55000000000000004">
      <c r="A43" s="3" t="s">
        <v>68</v>
      </c>
      <c r="C43" s="17">
        <v>93806374</v>
      </c>
      <c r="D43" s="17"/>
      <c r="E43" s="17">
        <v>81871942493</v>
      </c>
      <c r="F43" s="17"/>
      <c r="G43" s="17">
        <v>66873725665</v>
      </c>
      <c r="H43" s="17"/>
      <c r="I43" s="17">
        <f t="shared" si="0"/>
        <v>14998216828</v>
      </c>
      <c r="J43" s="17"/>
      <c r="K43" s="17">
        <v>93806374</v>
      </c>
      <c r="L43" s="17"/>
      <c r="M43" s="17">
        <v>81871942493</v>
      </c>
      <c r="N43" s="17"/>
      <c r="O43" s="17">
        <v>106116481182</v>
      </c>
      <c r="P43" s="17"/>
      <c r="Q43" s="17">
        <f t="shared" si="1"/>
        <v>-24244538689</v>
      </c>
    </row>
    <row r="44" spans="1:17" x14ac:dyDescent="0.55000000000000004">
      <c r="A44" s="3" t="s">
        <v>48</v>
      </c>
      <c r="C44" s="17">
        <v>110984222</v>
      </c>
      <c r="D44" s="17"/>
      <c r="E44" s="17">
        <v>1112064568061</v>
      </c>
      <c r="F44" s="17"/>
      <c r="G44" s="17">
        <v>936649621313</v>
      </c>
      <c r="H44" s="17"/>
      <c r="I44" s="17">
        <f t="shared" si="0"/>
        <v>175414946748</v>
      </c>
      <c r="J44" s="17"/>
      <c r="K44" s="17">
        <v>110984222</v>
      </c>
      <c r="L44" s="17"/>
      <c r="M44" s="17">
        <v>1112064568061</v>
      </c>
      <c r="N44" s="17"/>
      <c r="O44" s="17">
        <v>739169901454</v>
      </c>
      <c r="P44" s="17"/>
      <c r="Q44" s="17">
        <f t="shared" si="1"/>
        <v>372894666607</v>
      </c>
    </row>
    <row r="45" spans="1:17" x14ac:dyDescent="0.55000000000000004">
      <c r="A45" s="3" t="s">
        <v>64</v>
      </c>
      <c r="C45" s="17">
        <v>84728</v>
      </c>
      <c r="D45" s="17"/>
      <c r="E45" s="17">
        <v>1191797604480</v>
      </c>
      <c r="F45" s="17"/>
      <c r="G45" s="17">
        <v>1209501161707</v>
      </c>
      <c r="H45" s="17"/>
      <c r="I45" s="17">
        <f t="shared" si="0"/>
        <v>-17703557227</v>
      </c>
      <c r="J45" s="17"/>
      <c r="K45" s="17">
        <v>84728</v>
      </c>
      <c r="L45" s="17"/>
      <c r="M45" s="17">
        <v>1191797604480</v>
      </c>
      <c r="N45" s="17"/>
      <c r="O45" s="17">
        <v>599959776572</v>
      </c>
      <c r="P45" s="17"/>
      <c r="Q45" s="17">
        <f t="shared" si="1"/>
        <v>591837827908</v>
      </c>
    </row>
    <row r="46" spans="1:17" x14ac:dyDescent="0.55000000000000004">
      <c r="A46" s="3" t="s">
        <v>83</v>
      </c>
      <c r="C46" s="17">
        <v>12821313</v>
      </c>
      <c r="D46" s="17"/>
      <c r="E46" s="17">
        <v>422497618120</v>
      </c>
      <c r="F46" s="17"/>
      <c r="G46" s="17">
        <v>394670977610</v>
      </c>
      <c r="H46" s="17"/>
      <c r="I46" s="17">
        <f t="shared" si="0"/>
        <v>27826640510</v>
      </c>
      <c r="J46" s="17"/>
      <c r="K46" s="17">
        <v>12821313</v>
      </c>
      <c r="L46" s="17"/>
      <c r="M46" s="17">
        <v>422497618120</v>
      </c>
      <c r="N46" s="17"/>
      <c r="O46" s="17">
        <v>306645939419</v>
      </c>
      <c r="P46" s="17"/>
      <c r="Q46" s="17">
        <f t="shared" si="1"/>
        <v>115851678701</v>
      </c>
    </row>
    <row r="47" spans="1:17" x14ac:dyDescent="0.55000000000000004">
      <c r="A47" s="3" t="s">
        <v>43</v>
      </c>
      <c r="C47" s="17">
        <v>2218435</v>
      </c>
      <c r="D47" s="17"/>
      <c r="E47" s="17">
        <v>73787173531</v>
      </c>
      <c r="F47" s="17"/>
      <c r="G47" s="17">
        <v>59761876948</v>
      </c>
      <c r="H47" s="17"/>
      <c r="I47" s="17">
        <f t="shared" si="0"/>
        <v>14025296583</v>
      </c>
      <c r="J47" s="17"/>
      <c r="K47" s="17">
        <v>2218435</v>
      </c>
      <c r="L47" s="17"/>
      <c r="M47" s="17">
        <v>73787173531</v>
      </c>
      <c r="N47" s="17"/>
      <c r="O47" s="17">
        <v>51051197467</v>
      </c>
      <c r="P47" s="17"/>
      <c r="Q47" s="17">
        <f t="shared" si="1"/>
        <v>22735976064</v>
      </c>
    </row>
    <row r="48" spans="1:17" x14ac:dyDescent="0.55000000000000004">
      <c r="A48" s="3" t="s">
        <v>57</v>
      </c>
      <c r="C48" s="17">
        <v>18187066</v>
      </c>
      <c r="D48" s="17"/>
      <c r="E48" s="17">
        <v>889298776969</v>
      </c>
      <c r="F48" s="17"/>
      <c r="G48" s="17">
        <v>712126017988</v>
      </c>
      <c r="H48" s="17"/>
      <c r="I48" s="17">
        <f t="shared" si="0"/>
        <v>177172758981</v>
      </c>
      <c r="J48" s="17"/>
      <c r="K48" s="17">
        <v>18187066</v>
      </c>
      <c r="L48" s="17"/>
      <c r="M48" s="17">
        <v>889298776969</v>
      </c>
      <c r="N48" s="17"/>
      <c r="O48" s="17">
        <v>558433352210</v>
      </c>
      <c r="P48" s="17"/>
      <c r="Q48" s="17">
        <f t="shared" si="1"/>
        <v>330865424759</v>
      </c>
    </row>
    <row r="49" spans="1:17" x14ac:dyDescent="0.55000000000000004">
      <c r="A49" s="3" t="s">
        <v>86</v>
      </c>
      <c r="C49" s="17">
        <v>284616494</v>
      </c>
      <c r="D49" s="17"/>
      <c r="E49" s="17">
        <v>550002362273</v>
      </c>
      <c r="F49" s="17"/>
      <c r="G49" s="17">
        <v>391282544765</v>
      </c>
      <c r="H49" s="17"/>
      <c r="I49" s="17">
        <f t="shared" si="0"/>
        <v>158719817508</v>
      </c>
      <c r="J49" s="17"/>
      <c r="K49" s="17">
        <v>284616494</v>
      </c>
      <c r="L49" s="17"/>
      <c r="M49" s="17">
        <v>550002362273</v>
      </c>
      <c r="N49" s="17"/>
      <c r="O49" s="17">
        <v>279131684770</v>
      </c>
      <c r="P49" s="17"/>
      <c r="Q49" s="17">
        <f t="shared" si="1"/>
        <v>270870677503</v>
      </c>
    </row>
    <row r="50" spans="1:17" x14ac:dyDescent="0.55000000000000004">
      <c r="A50" s="3" t="s">
        <v>22</v>
      </c>
      <c r="C50" s="17">
        <v>5582269</v>
      </c>
      <c r="D50" s="17"/>
      <c r="E50" s="17">
        <v>150656829660</v>
      </c>
      <c r="F50" s="17"/>
      <c r="G50" s="17">
        <v>127628253487</v>
      </c>
      <c r="H50" s="17"/>
      <c r="I50" s="17">
        <f t="shared" si="0"/>
        <v>23028576173</v>
      </c>
      <c r="J50" s="17"/>
      <c r="K50" s="17">
        <v>5582269</v>
      </c>
      <c r="L50" s="17"/>
      <c r="M50" s="17">
        <v>150656829660</v>
      </c>
      <c r="N50" s="17"/>
      <c r="O50" s="17">
        <v>131701937926</v>
      </c>
      <c r="P50" s="17"/>
      <c r="Q50" s="17">
        <f t="shared" si="1"/>
        <v>18954891734</v>
      </c>
    </row>
    <row r="51" spans="1:17" x14ac:dyDescent="0.55000000000000004">
      <c r="A51" s="3" t="s">
        <v>90</v>
      </c>
      <c r="C51" s="17">
        <v>64046860</v>
      </c>
      <c r="D51" s="17"/>
      <c r="E51" s="17">
        <v>289679304382</v>
      </c>
      <c r="F51" s="17"/>
      <c r="G51" s="17">
        <v>237346032250</v>
      </c>
      <c r="H51" s="17"/>
      <c r="I51" s="17">
        <f t="shared" si="0"/>
        <v>52333272132</v>
      </c>
      <c r="J51" s="17"/>
      <c r="K51" s="17">
        <v>64046860</v>
      </c>
      <c r="L51" s="17"/>
      <c r="M51" s="17">
        <v>289679304382</v>
      </c>
      <c r="N51" s="17"/>
      <c r="O51" s="17">
        <v>267103845343</v>
      </c>
      <c r="P51" s="17"/>
      <c r="Q51" s="17">
        <f t="shared" si="1"/>
        <v>22575459039</v>
      </c>
    </row>
    <row r="52" spans="1:17" x14ac:dyDescent="0.55000000000000004">
      <c r="A52" s="3" t="s">
        <v>55</v>
      </c>
      <c r="C52" s="17">
        <v>7514971</v>
      </c>
      <c r="D52" s="17"/>
      <c r="E52" s="17">
        <v>1013713864390</v>
      </c>
      <c r="F52" s="17"/>
      <c r="G52" s="17">
        <v>886570091568</v>
      </c>
      <c r="H52" s="17"/>
      <c r="I52" s="17">
        <f t="shared" si="0"/>
        <v>127143772822</v>
      </c>
      <c r="J52" s="17"/>
      <c r="K52" s="17">
        <v>7514971</v>
      </c>
      <c r="L52" s="17"/>
      <c r="M52" s="17">
        <v>1013713864390</v>
      </c>
      <c r="N52" s="17"/>
      <c r="O52" s="17">
        <v>411760561570</v>
      </c>
      <c r="P52" s="17"/>
      <c r="Q52" s="17">
        <f t="shared" si="1"/>
        <v>601953302820</v>
      </c>
    </row>
    <row r="53" spans="1:17" x14ac:dyDescent="0.55000000000000004">
      <c r="A53" s="3" t="s">
        <v>72</v>
      </c>
      <c r="C53" s="17">
        <v>182500831</v>
      </c>
      <c r="D53" s="17"/>
      <c r="E53" s="17">
        <v>252529611869</v>
      </c>
      <c r="F53" s="17"/>
      <c r="G53" s="17">
        <v>179201073666</v>
      </c>
      <c r="H53" s="17"/>
      <c r="I53" s="17">
        <f t="shared" si="0"/>
        <v>73328538203</v>
      </c>
      <c r="J53" s="17"/>
      <c r="K53" s="17">
        <v>182500831</v>
      </c>
      <c r="L53" s="17"/>
      <c r="M53" s="17">
        <v>252529611869</v>
      </c>
      <c r="N53" s="17"/>
      <c r="O53" s="17">
        <v>330760181243</v>
      </c>
      <c r="P53" s="17"/>
      <c r="Q53" s="17">
        <f t="shared" si="1"/>
        <v>-78230569374</v>
      </c>
    </row>
    <row r="54" spans="1:17" x14ac:dyDescent="0.55000000000000004">
      <c r="A54" s="3" t="s">
        <v>65</v>
      </c>
      <c r="C54" s="17">
        <v>14341118</v>
      </c>
      <c r="D54" s="17"/>
      <c r="E54" s="17">
        <v>198155458035</v>
      </c>
      <c r="F54" s="17"/>
      <c r="G54" s="17">
        <v>185752922173</v>
      </c>
      <c r="H54" s="17"/>
      <c r="I54" s="17">
        <f t="shared" si="0"/>
        <v>12402535862</v>
      </c>
      <c r="J54" s="17"/>
      <c r="K54" s="17">
        <v>14341118</v>
      </c>
      <c r="L54" s="17"/>
      <c r="M54" s="17">
        <v>198155458035</v>
      </c>
      <c r="N54" s="17"/>
      <c r="O54" s="17">
        <v>182614273181</v>
      </c>
      <c r="P54" s="17"/>
      <c r="Q54" s="17">
        <f t="shared" si="1"/>
        <v>15541184854</v>
      </c>
    </row>
    <row r="55" spans="1:17" x14ac:dyDescent="0.55000000000000004">
      <c r="A55" s="3" t="s">
        <v>49</v>
      </c>
      <c r="C55" s="17">
        <v>9500000</v>
      </c>
      <c r="D55" s="17"/>
      <c r="E55" s="17">
        <v>516085908750</v>
      </c>
      <c r="F55" s="17"/>
      <c r="G55" s="17">
        <v>440821413000</v>
      </c>
      <c r="H55" s="17"/>
      <c r="I55" s="17">
        <f t="shared" si="0"/>
        <v>75264495750</v>
      </c>
      <c r="J55" s="17"/>
      <c r="K55" s="17">
        <v>9500000</v>
      </c>
      <c r="L55" s="17"/>
      <c r="M55" s="17">
        <v>516085908750</v>
      </c>
      <c r="N55" s="17"/>
      <c r="O55" s="17">
        <v>373544437604</v>
      </c>
      <c r="P55" s="17"/>
      <c r="Q55" s="17">
        <f t="shared" si="1"/>
        <v>142541471146</v>
      </c>
    </row>
    <row r="56" spans="1:17" x14ac:dyDescent="0.55000000000000004">
      <c r="A56" s="3" t="s">
        <v>16</v>
      </c>
      <c r="C56" s="17">
        <v>119639</v>
      </c>
      <c r="D56" s="17"/>
      <c r="E56" s="17">
        <v>145566829</v>
      </c>
      <c r="F56" s="17"/>
      <c r="G56" s="17">
        <v>119997492</v>
      </c>
      <c r="H56" s="17"/>
      <c r="I56" s="17">
        <f t="shared" si="0"/>
        <v>25569337</v>
      </c>
      <c r="J56" s="17"/>
      <c r="K56" s="17">
        <v>119639</v>
      </c>
      <c r="L56" s="17"/>
      <c r="M56" s="17">
        <v>145566829</v>
      </c>
      <c r="N56" s="17"/>
      <c r="O56" s="17">
        <v>114969105</v>
      </c>
      <c r="P56" s="17"/>
      <c r="Q56" s="17">
        <f t="shared" si="1"/>
        <v>30597724</v>
      </c>
    </row>
    <row r="57" spans="1:17" x14ac:dyDescent="0.55000000000000004">
      <c r="A57" s="3" t="s">
        <v>93</v>
      </c>
      <c r="C57" s="17">
        <v>170000000</v>
      </c>
      <c r="D57" s="17"/>
      <c r="E57" s="17">
        <v>492939454500</v>
      </c>
      <c r="F57" s="17"/>
      <c r="G57" s="17">
        <v>437897277000</v>
      </c>
      <c r="H57" s="17"/>
      <c r="I57" s="17">
        <f t="shared" si="0"/>
        <v>55042177500</v>
      </c>
      <c r="J57" s="17"/>
      <c r="K57" s="17">
        <v>170000000</v>
      </c>
      <c r="L57" s="17"/>
      <c r="M57" s="17">
        <v>492939454500</v>
      </c>
      <c r="N57" s="17"/>
      <c r="O57" s="17">
        <v>437897277000</v>
      </c>
      <c r="P57" s="17"/>
      <c r="Q57" s="17">
        <f t="shared" si="1"/>
        <v>55042177500</v>
      </c>
    </row>
    <row r="58" spans="1:17" x14ac:dyDescent="0.55000000000000004">
      <c r="A58" s="3" t="s">
        <v>15</v>
      </c>
      <c r="C58" s="17">
        <v>349356315</v>
      </c>
      <c r="D58" s="17"/>
      <c r="E58" s="17">
        <v>878265164017</v>
      </c>
      <c r="F58" s="17"/>
      <c r="G58" s="17">
        <v>781374701082</v>
      </c>
      <c r="H58" s="17"/>
      <c r="I58" s="17">
        <f t="shared" si="0"/>
        <v>96890462935</v>
      </c>
      <c r="J58" s="17"/>
      <c r="K58" s="17">
        <v>349356315</v>
      </c>
      <c r="L58" s="17"/>
      <c r="M58" s="17">
        <v>878265164017</v>
      </c>
      <c r="N58" s="17"/>
      <c r="O58" s="17">
        <v>624329060980</v>
      </c>
      <c r="P58" s="17"/>
      <c r="Q58" s="17">
        <f t="shared" si="1"/>
        <v>253936103037</v>
      </c>
    </row>
    <row r="59" spans="1:17" x14ac:dyDescent="0.55000000000000004">
      <c r="A59" s="8" t="s">
        <v>247</v>
      </c>
      <c r="C59" s="17">
        <v>1038</v>
      </c>
      <c r="D59" s="17"/>
      <c r="E59" s="17">
        <v>1156445578219</v>
      </c>
      <c r="F59" s="17"/>
      <c r="G59" s="17">
        <v>1048140749693</v>
      </c>
      <c r="H59" s="17"/>
      <c r="I59" s="17">
        <f t="shared" si="0"/>
        <v>108304828526</v>
      </c>
      <c r="J59" s="17"/>
      <c r="K59" s="17">
        <v>1038</v>
      </c>
      <c r="L59" s="17"/>
      <c r="M59" s="17">
        <v>1156445578219</v>
      </c>
      <c r="N59" s="17"/>
      <c r="O59" s="17">
        <v>577353595614</v>
      </c>
      <c r="P59" s="17"/>
      <c r="Q59" s="17">
        <f t="shared" si="1"/>
        <v>579091982605</v>
      </c>
    </row>
    <row r="60" spans="1:17" x14ac:dyDescent="0.55000000000000004">
      <c r="A60" s="3" t="s">
        <v>26</v>
      </c>
      <c r="C60" s="17">
        <v>79103012</v>
      </c>
      <c r="D60" s="17"/>
      <c r="E60" s="17">
        <v>151839066070</v>
      </c>
      <c r="F60" s="17"/>
      <c r="G60" s="17">
        <v>138235669680</v>
      </c>
      <c r="H60" s="17"/>
      <c r="I60" s="17">
        <f t="shared" si="0"/>
        <v>13603396390</v>
      </c>
      <c r="J60" s="17"/>
      <c r="K60" s="17">
        <v>79103012</v>
      </c>
      <c r="L60" s="17"/>
      <c r="M60" s="17">
        <v>151839066070</v>
      </c>
      <c r="N60" s="17"/>
      <c r="O60" s="17">
        <v>150365072052</v>
      </c>
      <c r="P60" s="17"/>
      <c r="Q60" s="17">
        <f t="shared" si="1"/>
        <v>1473994018</v>
      </c>
    </row>
    <row r="61" spans="1:17" x14ac:dyDescent="0.55000000000000004">
      <c r="A61" s="3" t="s">
        <v>34</v>
      </c>
      <c r="C61" s="17">
        <v>16395148</v>
      </c>
      <c r="D61" s="17"/>
      <c r="E61" s="17">
        <v>43351607672</v>
      </c>
      <c r="F61" s="17"/>
      <c r="G61" s="17">
        <v>36392533809</v>
      </c>
      <c r="H61" s="17"/>
      <c r="I61" s="17">
        <f t="shared" si="0"/>
        <v>6959073863</v>
      </c>
      <c r="J61" s="17"/>
      <c r="K61" s="17">
        <v>16395148</v>
      </c>
      <c r="L61" s="17"/>
      <c r="M61" s="17">
        <v>43351607672</v>
      </c>
      <c r="N61" s="17"/>
      <c r="O61" s="17">
        <v>43922601492</v>
      </c>
      <c r="P61" s="17"/>
      <c r="Q61" s="17">
        <f t="shared" si="1"/>
        <v>-570993820</v>
      </c>
    </row>
    <row r="62" spans="1:17" x14ac:dyDescent="0.55000000000000004">
      <c r="A62" s="3" t="s">
        <v>70</v>
      </c>
      <c r="C62" s="17">
        <v>86623566</v>
      </c>
      <c r="D62" s="17"/>
      <c r="E62" s="17">
        <v>285620752729</v>
      </c>
      <c r="F62" s="17"/>
      <c r="G62" s="17">
        <v>251866355663</v>
      </c>
      <c r="H62" s="17"/>
      <c r="I62" s="17">
        <f t="shared" si="0"/>
        <v>33754397066</v>
      </c>
      <c r="J62" s="17"/>
      <c r="K62" s="17">
        <v>86623566</v>
      </c>
      <c r="L62" s="17"/>
      <c r="M62" s="17">
        <v>285620752729</v>
      </c>
      <c r="N62" s="17"/>
      <c r="O62" s="17">
        <v>462096990751</v>
      </c>
      <c r="P62" s="17"/>
      <c r="Q62" s="17">
        <f t="shared" si="1"/>
        <v>-176476238022</v>
      </c>
    </row>
    <row r="63" spans="1:17" x14ac:dyDescent="0.55000000000000004">
      <c r="A63" s="3" t="s">
        <v>37</v>
      </c>
      <c r="C63" s="17">
        <v>20000000</v>
      </c>
      <c r="D63" s="17"/>
      <c r="E63" s="17">
        <v>150697980000</v>
      </c>
      <c r="F63" s="17"/>
      <c r="G63" s="17">
        <v>113122890000</v>
      </c>
      <c r="H63" s="17"/>
      <c r="I63" s="17">
        <f t="shared" si="0"/>
        <v>37575090000</v>
      </c>
      <c r="J63" s="17"/>
      <c r="K63" s="17">
        <v>20000000</v>
      </c>
      <c r="L63" s="17"/>
      <c r="M63" s="17">
        <v>150697980000</v>
      </c>
      <c r="N63" s="17"/>
      <c r="O63" s="17">
        <v>120692848800</v>
      </c>
      <c r="P63" s="17"/>
      <c r="Q63" s="17">
        <f t="shared" si="1"/>
        <v>30005131200</v>
      </c>
    </row>
    <row r="64" spans="1:17" x14ac:dyDescent="0.55000000000000004">
      <c r="A64" s="3" t="s">
        <v>92</v>
      </c>
      <c r="C64" s="17">
        <v>31464377</v>
      </c>
      <c r="D64" s="17"/>
      <c r="E64" s="17">
        <v>232389328199</v>
      </c>
      <c r="F64" s="17"/>
      <c r="G64" s="17">
        <v>199548306044</v>
      </c>
      <c r="H64" s="17"/>
      <c r="I64" s="17">
        <f t="shared" si="0"/>
        <v>32841022155</v>
      </c>
      <c r="J64" s="17"/>
      <c r="K64" s="17">
        <v>31464377</v>
      </c>
      <c r="L64" s="17"/>
      <c r="M64" s="17">
        <v>232389328199</v>
      </c>
      <c r="N64" s="17"/>
      <c r="O64" s="17">
        <v>226182464698</v>
      </c>
      <c r="P64" s="17"/>
      <c r="Q64" s="17">
        <f t="shared" si="1"/>
        <v>6206863501</v>
      </c>
    </row>
    <row r="65" spans="1:17" x14ac:dyDescent="0.55000000000000004">
      <c r="A65" s="3" t="s">
        <v>59</v>
      </c>
      <c r="C65" s="17">
        <v>336881032</v>
      </c>
      <c r="D65" s="17"/>
      <c r="E65" s="17">
        <v>559578781655</v>
      </c>
      <c r="F65" s="17"/>
      <c r="G65" s="17">
        <v>522742356770</v>
      </c>
      <c r="H65" s="17"/>
      <c r="I65" s="17">
        <f t="shared" si="0"/>
        <v>36836424885</v>
      </c>
      <c r="J65" s="17"/>
      <c r="K65" s="17">
        <v>336881032</v>
      </c>
      <c r="L65" s="17"/>
      <c r="M65" s="17">
        <v>559578781655</v>
      </c>
      <c r="N65" s="17"/>
      <c r="O65" s="17">
        <v>560499939599</v>
      </c>
      <c r="P65" s="17"/>
      <c r="Q65" s="17">
        <f t="shared" si="1"/>
        <v>-921157944</v>
      </c>
    </row>
    <row r="66" spans="1:17" x14ac:dyDescent="0.55000000000000004">
      <c r="A66" s="3" t="s">
        <v>74</v>
      </c>
      <c r="C66" s="17">
        <v>573863800</v>
      </c>
      <c r="D66" s="17"/>
      <c r="E66" s="17">
        <v>503136291763</v>
      </c>
      <c r="F66" s="17"/>
      <c r="G66" s="17">
        <v>472332029002</v>
      </c>
      <c r="H66" s="17"/>
      <c r="I66" s="17">
        <f t="shared" si="0"/>
        <v>30804262761</v>
      </c>
      <c r="J66" s="17"/>
      <c r="K66" s="17">
        <v>573863800</v>
      </c>
      <c r="L66" s="17"/>
      <c r="M66" s="17">
        <v>503136291763</v>
      </c>
      <c r="N66" s="17"/>
      <c r="O66" s="17">
        <v>799792550388</v>
      </c>
      <c r="P66" s="17"/>
      <c r="Q66" s="17">
        <f t="shared" si="1"/>
        <v>-296656258625</v>
      </c>
    </row>
    <row r="67" spans="1:17" x14ac:dyDescent="0.55000000000000004">
      <c r="A67" s="3" t="s">
        <v>79</v>
      </c>
      <c r="C67" s="17">
        <v>16505091</v>
      </c>
      <c r="D67" s="17"/>
      <c r="E67" s="17">
        <v>779327071156</v>
      </c>
      <c r="F67" s="17"/>
      <c r="G67" s="17">
        <v>703035052611</v>
      </c>
      <c r="H67" s="17"/>
      <c r="I67" s="17">
        <f t="shared" si="0"/>
        <v>76292018545</v>
      </c>
      <c r="J67" s="17"/>
      <c r="K67" s="17">
        <v>16505091</v>
      </c>
      <c r="L67" s="17"/>
      <c r="M67" s="17">
        <v>779327071156</v>
      </c>
      <c r="N67" s="17"/>
      <c r="O67" s="17">
        <v>726995080139</v>
      </c>
      <c r="P67" s="17"/>
      <c r="Q67" s="17">
        <f t="shared" si="1"/>
        <v>52331991017</v>
      </c>
    </row>
    <row r="68" spans="1:17" x14ac:dyDescent="0.55000000000000004">
      <c r="A68" s="3" t="s">
        <v>39</v>
      </c>
      <c r="C68" s="17">
        <v>15242667</v>
      </c>
      <c r="D68" s="17"/>
      <c r="E68" s="17">
        <v>577290176304</v>
      </c>
      <c r="F68" s="17"/>
      <c r="G68" s="17">
        <v>417436859768</v>
      </c>
      <c r="H68" s="17"/>
      <c r="I68" s="17">
        <f t="shared" si="0"/>
        <v>159853316536</v>
      </c>
      <c r="J68" s="17"/>
      <c r="K68" s="17">
        <v>15242667</v>
      </c>
      <c r="L68" s="17"/>
      <c r="M68" s="17">
        <v>577290176304</v>
      </c>
      <c r="N68" s="17"/>
      <c r="O68" s="17">
        <v>468112690211</v>
      </c>
      <c r="P68" s="17"/>
      <c r="Q68" s="17">
        <f t="shared" si="1"/>
        <v>109177486093</v>
      </c>
    </row>
    <row r="69" spans="1:17" x14ac:dyDescent="0.55000000000000004">
      <c r="A69" s="3" t="s">
        <v>23</v>
      </c>
      <c r="C69" s="17">
        <v>7264633</v>
      </c>
      <c r="D69" s="17"/>
      <c r="E69" s="17">
        <v>2057379262746</v>
      </c>
      <c r="F69" s="17"/>
      <c r="G69" s="17">
        <v>1821239206966</v>
      </c>
      <c r="H69" s="17"/>
      <c r="I69" s="17">
        <f t="shared" si="0"/>
        <v>236140055780</v>
      </c>
      <c r="J69" s="17"/>
      <c r="K69" s="17">
        <v>7264633</v>
      </c>
      <c r="L69" s="17"/>
      <c r="M69" s="17">
        <v>2057379262746</v>
      </c>
      <c r="N69" s="17"/>
      <c r="O69" s="17">
        <v>1439226700828</v>
      </c>
      <c r="P69" s="17"/>
      <c r="Q69" s="17">
        <f t="shared" si="1"/>
        <v>618152561918</v>
      </c>
    </row>
    <row r="70" spans="1:17" x14ac:dyDescent="0.55000000000000004">
      <c r="A70" s="3" t="s">
        <v>91</v>
      </c>
      <c r="C70" s="17">
        <v>44411857</v>
      </c>
      <c r="D70" s="17"/>
      <c r="E70" s="17">
        <v>173235207713</v>
      </c>
      <c r="F70" s="17"/>
      <c r="G70" s="17">
        <v>149704533474</v>
      </c>
      <c r="H70" s="17"/>
      <c r="I70" s="17">
        <f t="shared" si="0"/>
        <v>23530674239</v>
      </c>
      <c r="J70" s="17"/>
      <c r="K70" s="17">
        <v>44411857</v>
      </c>
      <c r="L70" s="17"/>
      <c r="M70" s="17">
        <v>173235207713</v>
      </c>
      <c r="N70" s="17"/>
      <c r="O70" s="17">
        <v>119956668288</v>
      </c>
      <c r="P70" s="17"/>
      <c r="Q70" s="17">
        <f t="shared" si="1"/>
        <v>53278539425</v>
      </c>
    </row>
    <row r="71" spans="1:17" x14ac:dyDescent="0.55000000000000004">
      <c r="A71" s="3" t="s">
        <v>78</v>
      </c>
      <c r="C71" s="17">
        <v>189268219</v>
      </c>
      <c r="D71" s="17"/>
      <c r="E71" s="17">
        <v>439123598608</v>
      </c>
      <c r="F71" s="17"/>
      <c r="G71" s="17">
        <v>392652506553</v>
      </c>
      <c r="H71" s="17"/>
      <c r="I71" s="17">
        <f t="shared" si="0"/>
        <v>46471092055</v>
      </c>
      <c r="J71" s="17"/>
      <c r="K71" s="17">
        <v>189268219</v>
      </c>
      <c r="L71" s="17"/>
      <c r="M71" s="17">
        <v>439123598608</v>
      </c>
      <c r="N71" s="17"/>
      <c r="O71" s="17">
        <v>465812456332</v>
      </c>
      <c r="P71" s="17"/>
      <c r="Q71" s="17">
        <f t="shared" si="1"/>
        <v>-26688857724</v>
      </c>
    </row>
    <row r="72" spans="1:17" x14ac:dyDescent="0.55000000000000004">
      <c r="A72" s="3" t="s">
        <v>77</v>
      </c>
      <c r="C72" s="17">
        <v>97331298</v>
      </c>
      <c r="D72" s="17"/>
      <c r="E72" s="17">
        <v>1245200515118</v>
      </c>
      <c r="F72" s="17"/>
      <c r="G72" s="17">
        <v>913340548773</v>
      </c>
      <c r="H72" s="17"/>
      <c r="I72" s="17">
        <f t="shared" si="0"/>
        <v>331859966345</v>
      </c>
      <c r="J72" s="17"/>
      <c r="K72" s="17">
        <v>97331298</v>
      </c>
      <c r="L72" s="17"/>
      <c r="M72" s="17">
        <v>1245200515118</v>
      </c>
      <c r="N72" s="17"/>
      <c r="O72" s="17">
        <v>681135324517</v>
      </c>
      <c r="P72" s="17"/>
      <c r="Q72" s="17">
        <f t="shared" si="1"/>
        <v>564065190601</v>
      </c>
    </row>
    <row r="73" spans="1:17" x14ac:dyDescent="0.55000000000000004">
      <c r="A73" s="3" t="s">
        <v>45</v>
      </c>
      <c r="C73" s="17">
        <v>58801775</v>
      </c>
      <c r="D73" s="17"/>
      <c r="E73" s="17">
        <v>319731917279</v>
      </c>
      <c r="F73" s="17"/>
      <c r="G73" s="17">
        <v>289569080892</v>
      </c>
      <c r="H73" s="17"/>
      <c r="I73" s="17">
        <f t="shared" ref="I73:I87" si="2">E73-G73</f>
        <v>30162836387</v>
      </c>
      <c r="J73" s="17"/>
      <c r="K73" s="17">
        <v>58801775</v>
      </c>
      <c r="L73" s="17"/>
      <c r="M73" s="17">
        <v>319731917279</v>
      </c>
      <c r="N73" s="17"/>
      <c r="O73" s="17">
        <v>206536880321</v>
      </c>
      <c r="P73" s="17"/>
      <c r="Q73" s="17">
        <f t="shared" ref="Q73:Q87" si="3">M73-O73</f>
        <v>113195036958</v>
      </c>
    </row>
    <row r="74" spans="1:17" x14ac:dyDescent="0.55000000000000004">
      <c r="A74" s="3" t="s">
        <v>82</v>
      </c>
      <c r="C74" s="17">
        <v>37166504</v>
      </c>
      <c r="D74" s="17"/>
      <c r="E74" s="17">
        <v>597775978213</v>
      </c>
      <c r="F74" s="17"/>
      <c r="G74" s="17">
        <v>530904870638</v>
      </c>
      <c r="H74" s="17"/>
      <c r="I74" s="17">
        <f t="shared" si="2"/>
        <v>66871107575</v>
      </c>
      <c r="J74" s="17"/>
      <c r="K74" s="17">
        <v>37166504</v>
      </c>
      <c r="L74" s="17"/>
      <c r="M74" s="17">
        <v>597775978213</v>
      </c>
      <c r="N74" s="17"/>
      <c r="O74" s="17">
        <v>484930529613</v>
      </c>
      <c r="P74" s="17"/>
      <c r="Q74" s="17">
        <f t="shared" si="3"/>
        <v>112845448600</v>
      </c>
    </row>
    <row r="75" spans="1:17" x14ac:dyDescent="0.55000000000000004">
      <c r="A75" s="3" t="s">
        <v>80</v>
      </c>
      <c r="C75" s="17">
        <v>253508065</v>
      </c>
      <c r="D75" s="17"/>
      <c r="E75" s="17">
        <v>511811374478</v>
      </c>
      <c r="F75" s="17"/>
      <c r="G75" s="17">
        <v>391671173269</v>
      </c>
      <c r="H75" s="17"/>
      <c r="I75" s="17">
        <f t="shared" si="2"/>
        <v>120140201209</v>
      </c>
      <c r="J75" s="17"/>
      <c r="K75" s="17">
        <v>253508065</v>
      </c>
      <c r="L75" s="17"/>
      <c r="M75" s="17">
        <v>511811374478</v>
      </c>
      <c r="N75" s="17"/>
      <c r="O75" s="17">
        <v>547312031398</v>
      </c>
      <c r="P75" s="17"/>
      <c r="Q75" s="17">
        <f t="shared" si="3"/>
        <v>-35500656920</v>
      </c>
    </row>
    <row r="76" spans="1:17" x14ac:dyDescent="0.55000000000000004">
      <c r="A76" s="3" t="s">
        <v>89</v>
      </c>
      <c r="C76" s="17">
        <v>11510556</v>
      </c>
      <c r="D76" s="17"/>
      <c r="E76" s="17">
        <v>84213621891</v>
      </c>
      <c r="F76" s="17"/>
      <c r="G76" s="17">
        <v>67622623013</v>
      </c>
      <c r="H76" s="17"/>
      <c r="I76" s="17">
        <f t="shared" si="2"/>
        <v>16590998878</v>
      </c>
      <c r="J76" s="17"/>
      <c r="K76" s="17">
        <v>11510556</v>
      </c>
      <c r="L76" s="17"/>
      <c r="M76" s="17">
        <v>84213621891</v>
      </c>
      <c r="N76" s="17"/>
      <c r="O76" s="17">
        <v>124115214228</v>
      </c>
      <c r="P76" s="17"/>
      <c r="Q76" s="17">
        <f t="shared" si="3"/>
        <v>-39901592337</v>
      </c>
    </row>
    <row r="77" spans="1:17" x14ac:dyDescent="0.55000000000000004">
      <c r="A77" s="3" t="s">
        <v>71</v>
      </c>
      <c r="C77" s="17">
        <v>40315716</v>
      </c>
      <c r="D77" s="17"/>
      <c r="E77" s="17">
        <v>606748179595</v>
      </c>
      <c r="F77" s="17"/>
      <c r="G77" s="17">
        <v>513027882799</v>
      </c>
      <c r="H77" s="17"/>
      <c r="I77" s="17">
        <f t="shared" si="2"/>
        <v>93720296796</v>
      </c>
      <c r="J77" s="17"/>
      <c r="K77" s="17">
        <v>40315716</v>
      </c>
      <c r="L77" s="17"/>
      <c r="M77" s="17">
        <v>606748179595</v>
      </c>
      <c r="N77" s="17"/>
      <c r="O77" s="17">
        <v>497113807654</v>
      </c>
      <c r="P77" s="17"/>
      <c r="Q77" s="17">
        <f t="shared" si="3"/>
        <v>109634371941</v>
      </c>
    </row>
    <row r="78" spans="1:17" x14ac:dyDescent="0.55000000000000004">
      <c r="A78" s="3" t="s">
        <v>25</v>
      </c>
      <c r="C78" s="17">
        <v>14841249</v>
      </c>
      <c r="D78" s="17"/>
      <c r="E78" s="17">
        <v>531401027335</v>
      </c>
      <c r="F78" s="17"/>
      <c r="G78" s="17">
        <v>513405989070</v>
      </c>
      <c r="H78" s="17"/>
      <c r="I78" s="17">
        <f t="shared" si="2"/>
        <v>17995038265</v>
      </c>
      <c r="J78" s="17"/>
      <c r="K78" s="17">
        <v>14841249</v>
      </c>
      <c r="L78" s="17"/>
      <c r="M78" s="17">
        <v>531401027335</v>
      </c>
      <c r="N78" s="17"/>
      <c r="O78" s="17">
        <v>492953103908</v>
      </c>
      <c r="P78" s="17"/>
      <c r="Q78" s="17">
        <f t="shared" si="3"/>
        <v>38447923427</v>
      </c>
    </row>
    <row r="79" spans="1:17" x14ac:dyDescent="0.55000000000000004">
      <c r="A79" s="3" t="s">
        <v>63</v>
      </c>
      <c r="C79" s="17">
        <v>84855799</v>
      </c>
      <c r="D79" s="17"/>
      <c r="E79" s="17">
        <v>36608293636</v>
      </c>
      <c r="F79" s="17"/>
      <c r="G79" s="17">
        <v>36608293636</v>
      </c>
      <c r="H79" s="17"/>
      <c r="I79" s="17">
        <f t="shared" si="2"/>
        <v>0</v>
      </c>
      <c r="J79" s="17"/>
      <c r="K79" s="17">
        <v>84855799</v>
      </c>
      <c r="L79" s="17"/>
      <c r="M79" s="17">
        <v>36608293636</v>
      </c>
      <c r="N79" s="17"/>
      <c r="O79" s="17">
        <v>36608293636</v>
      </c>
      <c r="P79" s="17"/>
      <c r="Q79" s="17">
        <f t="shared" si="3"/>
        <v>0</v>
      </c>
    </row>
    <row r="80" spans="1:17" x14ac:dyDescent="0.55000000000000004">
      <c r="A80" s="3" t="s">
        <v>58</v>
      </c>
      <c r="C80" s="17">
        <v>9167325</v>
      </c>
      <c r="D80" s="17"/>
      <c r="E80" s="17">
        <v>1180651701169</v>
      </c>
      <c r="F80" s="17"/>
      <c r="G80" s="17">
        <v>1029744074036</v>
      </c>
      <c r="H80" s="17"/>
      <c r="I80" s="17">
        <f t="shared" si="2"/>
        <v>150907627133</v>
      </c>
      <c r="J80" s="17"/>
      <c r="K80" s="17">
        <v>9167325</v>
      </c>
      <c r="L80" s="17"/>
      <c r="M80" s="17">
        <v>1180651701169</v>
      </c>
      <c r="N80" s="17"/>
      <c r="O80" s="17">
        <v>586212817371</v>
      </c>
      <c r="P80" s="17"/>
      <c r="Q80" s="17">
        <f t="shared" si="3"/>
        <v>594438883798</v>
      </c>
    </row>
    <row r="81" spans="1:17" x14ac:dyDescent="0.55000000000000004">
      <c r="A81" s="3" t="s">
        <v>33</v>
      </c>
      <c r="C81" s="17">
        <v>6732802</v>
      </c>
      <c r="D81" s="17"/>
      <c r="E81" s="17">
        <v>799448011366</v>
      </c>
      <c r="F81" s="17"/>
      <c r="G81" s="17">
        <v>815510591753</v>
      </c>
      <c r="H81" s="17"/>
      <c r="I81" s="17">
        <f t="shared" si="2"/>
        <v>-16062580387</v>
      </c>
      <c r="J81" s="17"/>
      <c r="K81" s="17">
        <v>6732802</v>
      </c>
      <c r="L81" s="17"/>
      <c r="M81" s="17">
        <v>799448011366</v>
      </c>
      <c r="N81" s="17"/>
      <c r="O81" s="17">
        <v>667275614587</v>
      </c>
      <c r="P81" s="17"/>
      <c r="Q81" s="17">
        <f t="shared" si="3"/>
        <v>132172396779</v>
      </c>
    </row>
    <row r="82" spans="1:17" x14ac:dyDescent="0.55000000000000004">
      <c r="A82" s="3" t="s">
        <v>41</v>
      </c>
      <c r="C82" s="17">
        <v>63773149</v>
      </c>
      <c r="D82" s="17"/>
      <c r="E82" s="17">
        <v>312087179012</v>
      </c>
      <c r="F82" s="17"/>
      <c r="G82" s="17">
        <v>265873172613</v>
      </c>
      <c r="H82" s="17"/>
      <c r="I82" s="17">
        <f t="shared" si="2"/>
        <v>46214006399</v>
      </c>
      <c r="J82" s="17"/>
      <c r="K82" s="17">
        <v>63773149</v>
      </c>
      <c r="L82" s="17"/>
      <c r="M82" s="17">
        <v>312087179012</v>
      </c>
      <c r="N82" s="17"/>
      <c r="O82" s="17">
        <v>425186762995</v>
      </c>
      <c r="P82" s="17"/>
      <c r="Q82" s="17">
        <f t="shared" si="3"/>
        <v>-113099583983</v>
      </c>
    </row>
    <row r="83" spans="1:17" x14ac:dyDescent="0.55000000000000004">
      <c r="A83" s="3" t="s">
        <v>67</v>
      </c>
      <c r="C83" s="17">
        <v>30647955</v>
      </c>
      <c r="D83" s="17"/>
      <c r="E83" s="17">
        <v>697966888388</v>
      </c>
      <c r="F83" s="17"/>
      <c r="G83" s="17">
        <v>548380794019</v>
      </c>
      <c r="H83" s="17"/>
      <c r="I83" s="17">
        <f t="shared" si="2"/>
        <v>149586094369</v>
      </c>
      <c r="J83" s="17"/>
      <c r="K83" s="17">
        <v>30647955</v>
      </c>
      <c r="L83" s="17"/>
      <c r="M83" s="17">
        <v>697966888388</v>
      </c>
      <c r="N83" s="17"/>
      <c r="O83" s="17">
        <v>648004500621</v>
      </c>
      <c r="P83" s="17"/>
      <c r="Q83" s="17">
        <f t="shared" si="3"/>
        <v>49962387767</v>
      </c>
    </row>
    <row r="84" spans="1:17" x14ac:dyDescent="0.55000000000000004">
      <c r="A84" s="3" t="s">
        <v>20</v>
      </c>
      <c r="C84" s="17">
        <v>509173021</v>
      </c>
      <c r="D84" s="17"/>
      <c r="E84" s="17">
        <v>2090878556939</v>
      </c>
      <c r="F84" s="17"/>
      <c r="G84" s="17">
        <v>1692676426397</v>
      </c>
      <c r="H84" s="17"/>
      <c r="I84" s="17">
        <f t="shared" si="2"/>
        <v>398202130542</v>
      </c>
      <c r="J84" s="17"/>
      <c r="K84" s="17">
        <v>509173021</v>
      </c>
      <c r="L84" s="17"/>
      <c r="M84" s="17">
        <v>2090863975971</v>
      </c>
      <c r="N84" s="17"/>
      <c r="O84" s="17">
        <v>1609384058416</v>
      </c>
      <c r="P84" s="17"/>
      <c r="Q84" s="17">
        <f t="shared" si="3"/>
        <v>481479917555</v>
      </c>
    </row>
    <row r="85" spans="1:17" x14ac:dyDescent="0.55000000000000004">
      <c r="A85" s="3" t="s">
        <v>53</v>
      </c>
      <c r="C85" s="17">
        <v>9029253</v>
      </c>
      <c r="D85" s="17"/>
      <c r="E85" s="17">
        <v>401206143825</v>
      </c>
      <c r="F85" s="17"/>
      <c r="G85" s="17">
        <v>345468109079</v>
      </c>
      <c r="H85" s="17"/>
      <c r="I85" s="17">
        <f t="shared" si="2"/>
        <v>55738034746</v>
      </c>
      <c r="J85" s="17"/>
      <c r="K85" s="17">
        <v>9029253</v>
      </c>
      <c r="L85" s="17"/>
      <c r="M85" s="17">
        <v>401206143825</v>
      </c>
      <c r="N85" s="17"/>
      <c r="O85" s="17">
        <v>233836363341</v>
      </c>
      <c r="P85" s="17"/>
      <c r="Q85" s="17">
        <f>M85-O85</f>
        <v>167369780484</v>
      </c>
    </row>
    <row r="86" spans="1:17" x14ac:dyDescent="0.55000000000000004">
      <c r="A86" s="3" t="s">
        <v>44</v>
      </c>
      <c r="C86" s="17">
        <v>46183742</v>
      </c>
      <c r="D86" s="17"/>
      <c r="E86" s="17">
        <v>1205568993783</v>
      </c>
      <c r="F86" s="17"/>
      <c r="G86" s="17">
        <v>1017335969144</v>
      </c>
      <c r="H86" s="17"/>
      <c r="I86" s="17">
        <f t="shared" si="2"/>
        <v>188233024639</v>
      </c>
      <c r="J86" s="17"/>
      <c r="K86" s="17">
        <v>46183742</v>
      </c>
      <c r="L86" s="17"/>
      <c r="M86" s="17">
        <v>1205568993783</v>
      </c>
      <c r="N86" s="17"/>
      <c r="O86" s="17">
        <v>1021789331323</v>
      </c>
      <c r="P86" s="17"/>
      <c r="Q86" s="17">
        <f t="shared" si="3"/>
        <v>183779662460</v>
      </c>
    </row>
    <row r="87" spans="1:17" x14ac:dyDescent="0.55000000000000004">
      <c r="A87" s="3" t="s">
        <v>62</v>
      </c>
      <c r="C87" s="17">
        <v>30000000</v>
      </c>
      <c r="D87" s="17"/>
      <c r="E87" s="17">
        <v>254675610000</v>
      </c>
      <c r="F87" s="17"/>
      <c r="G87" s="17">
        <v>227836260000</v>
      </c>
      <c r="H87" s="17"/>
      <c r="I87" s="17">
        <f t="shared" si="2"/>
        <v>26839350000</v>
      </c>
      <c r="J87" s="17"/>
      <c r="K87" s="17">
        <v>30000000</v>
      </c>
      <c r="L87" s="17"/>
      <c r="M87" s="17">
        <v>254675610000</v>
      </c>
      <c r="N87" s="17"/>
      <c r="O87" s="17">
        <v>200678849400</v>
      </c>
      <c r="P87" s="17"/>
      <c r="Q87" s="17">
        <f t="shared" si="3"/>
        <v>53996760600</v>
      </c>
    </row>
    <row r="88" spans="1:17" x14ac:dyDescent="0.55000000000000004">
      <c r="A88" s="3" t="s">
        <v>95</v>
      </c>
      <c r="C88" s="3" t="s">
        <v>95</v>
      </c>
      <c r="E88" s="12">
        <f>SUM(E8:E87)</f>
        <v>45773511811193</v>
      </c>
      <c r="F88" s="11"/>
      <c r="G88" s="12">
        <f>SUM(G8:G87)</f>
        <v>39066555123756</v>
      </c>
      <c r="H88" s="11"/>
      <c r="I88" s="12">
        <f>SUM(I8:I87)</f>
        <v>6706956687437</v>
      </c>
      <c r="J88" s="11"/>
      <c r="K88" s="11" t="s">
        <v>95</v>
      </c>
      <c r="L88" s="11"/>
      <c r="M88" s="12">
        <f>SUM(M8:M87)</f>
        <v>45773497230225</v>
      </c>
      <c r="N88" s="11"/>
      <c r="O88" s="12">
        <f>SUM(O8:O87)</f>
        <v>36563825147775</v>
      </c>
      <c r="P88" s="11"/>
      <c r="Q88" s="12">
        <f>SUM(Q8:Q87)</f>
        <v>9209672082450</v>
      </c>
    </row>
    <row r="89" spans="1:17" x14ac:dyDescent="0.55000000000000004"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0"/>
    </row>
    <row r="90" spans="1:17" x14ac:dyDescent="0.55000000000000004">
      <c r="M90" s="19"/>
      <c r="Q90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2"/>
  <sheetViews>
    <sheetView rightToLeft="1" topLeftCell="A113" workbookViewId="0">
      <selection activeCell="Q100" sqref="Q100:Q131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3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K6" s="2" t="s">
        <v>113</v>
      </c>
      <c r="L6" s="2" t="s">
        <v>113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</row>
    <row r="7" spans="1:17" ht="24.75" x14ac:dyDescent="0.55000000000000004">
      <c r="A7" s="2" t="s">
        <v>3</v>
      </c>
      <c r="C7" s="2" t="s">
        <v>7</v>
      </c>
      <c r="E7" s="2" t="s">
        <v>181</v>
      </c>
      <c r="G7" s="2" t="s">
        <v>182</v>
      </c>
      <c r="I7" s="2" t="s">
        <v>184</v>
      </c>
      <c r="K7" s="2" t="s">
        <v>7</v>
      </c>
      <c r="M7" s="2" t="s">
        <v>181</v>
      </c>
      <c r="O7" s="2" t="s">
        <v>182</v>
      </c>
      <c r="Q7" s="2" t="s">
        <v>184</v>
      </c>
    </row>
    <row r="8" spans="1:17" x14ac:dyDescent="0.55000000000000004">
      <c r="A8" s="3" t="s">
        <v>47</v>
      </c>
      <c r="C8" s="17">
        <v>7000000</v>
      </c>
      <c r="D8" s="17"/>
      <c r="E8" s="17">
        <v>106671505886</v>
      </c>
      <c r="F8" s="17"/>
      <c r="G8" s="17">
        <v>139653160852</v>
      </c>
      <c r="H8" s="17"/>
      <c r="I8" s="17">
        <f>E8-G8</f>
        <v>-32981654966</v>
      </c>
      <c r="J8" s="17"/>
      <c r="K8" s="17">
        <v>20713122</v>
      </c>
      <c r="L8" s="17"/>
      <c r="M8" s="17">
        <v>403056803518</v>
      </c>
      <c r="N8" s="17"/>
      <c r="O8" s="17">
        <v>413236136945</v>
      </c>
      <c r="P8" s="17"/>
      <c r="Q8" s="17">
        <f>M8-O8</f>
        <v>-10179333427</v>
      </c>
    </row>
    <row r="9" spans="1:17" x14ac:dyDescent="0.55000000000000004">
      <c r="A9" s="3" t="s">
        <v>76</v>
      </c>
      <c r="C9" s="17">
        <v>4351603</v>
      </c>
      <c r="D9" s="17"/>
      <c r="E9" s="17">
        <v>41106030152</v>
      </c>
      <c r="F9" s="17"/>
      <c r="G9" s="17">
        <v>34648944788</v>
      </c>
      <c r="H9" s="17"/>
      <c r="I9" s="17">
        <f t="shared" ref="I9:I72" si="0">E9-G9</f>
        <v>6457085364</v>
      </c>
      <c r="J9" s="17"/>
      <c r="K9" s="17">
        <v>4351603</v>
      </c>
      <c r="L9" s="17"/>
      <c r="M9" s="17">
        <v>41106030152</v>
      </c>
      <c r="N9" s="17"/>
      <c r="O9" s="17">
        <v>34648944788</v>
      </c>
      <c r="P9" s="17"/>
      <c r="Q9" s="17">
        <f t="shared" ref="Q9:Q72" si="1">M9-O9</f>
        <v>6457085364</v>
      </c>
    </row>
    <row r="10" spans="1:17" x14ac:dyDescent="0.55000000000000004">
      <c r="A10" s="3" t="s">
        <v>68</v>
      </c>
      <c r="C10" s="17">
        <v>9000000</v>
      </c>
      <c r="D10" s="17"/>
      <c r="E10" s="17">
        <v>7273463953</v>
      </c>
      <c r="F10" s="17"/>
      <c r="G10" s="17">
        <v>10181060095</v>
      </c>
      <c r="H10" s="17"/>
      <c r="I10" s="17">
        <f t="shared" si="0"/>
        <v>-2907596142</v>
      </c>
      <c r="J10" s="17"/>
      <c r="K10" s="17">
        <v>16000000</v>
      </c>
      <c r="L10" s="17"/>
      <c r="M10" s="17">
        <v>16194068913</v>
      </c>
      <c r="N10" s="17"/>
      <c r="O10" s="17">
        <v>18099662491</v>
      </c>
      <c r="P10" s="17"/>
      <c r="Q10" s="17">
        <f t="shared" si="1"/>
        <v>-1905593578</v>
      </c>
    </row>
    <row r="11" spans="1:17" x14ac:dyDescent="0.55000000000000004">
      <c r="A11" s="3" t="s">
        <v>64</v>
      </c>
      <c r="C11" s="17">
        <v>28005</v>
      </c>
      <c r="D11" s="17"/>
      <c r="E11" s="17">
        <v>402297557545</v>
      </c>
      <c r="F11" s="17"/>
      <c r="G11" s="17">
        <v>198303672227</v>
      </c>
      <c r="H11" s="17"/>
      <c r="I11" s="17">
        <f t="shared" si="0"/>
        <v>203993885318</v>
      </c>
      <c r="J11" s="17"/>
      <c r="K11" s="17">
        <v>127499</v>
      </c>
      <c r="L11" s="17"/>
      <c r="M11" s="17">
        <v>1378556864964</v>
      </c>
      <c r="N11" s="17"/>
      <c r="O11" s="17">
        <v>775665299087</v>
      </c>
      <c r="P11" s="17"/>
      <c r="Q11" s="17">
        <f t="shared" si="1"/>
        <v>602891565877</v>
      </c>
    </row>
    <row r="12" spans="1:17" x14ac:dyDescent="0.55000000000000004">
      <c r="A12" s="3" t="s">
        <v>45</v>
      </c>
      <c r="C12" s="17">
        <v>7673254</v>
      </c>
      <c r="D12" s="17"/>
      <c r="E12" s="17">
        <v>39343151288</v>
      </c>
      <c r="F12" s="17"/>
      <c r="G12" s="17">
        <v>26951736453</v>
      </c>
      <c r="H12" s="17"/>
      <c r="I12" s="17">
        <f t="shared" si="0"/>
        <v>12391414835</v>
      </c>
      <c r="J12" s="17"/>
      <c r="K12" s="17">
        <v>9029889</v>
      </c>
      <c r="L12" s="17"/>
      <c r="M12" s="17">
        <v>45562664486</v>
      </c>
      <c r="N12" s="17"/>
      <c r="O12" s="17">
        <v>31716816417</v>
      </c>
      <c r="P12" s="17"/>
      <c r="Q12" s="17">
        <f t="shared" si="1"/>
        <v>13845848069</v>
      </c>
    </row>
    <row r="13" spans="1:17" x14ac:dyDescent="0.55000000000000004">
      <c r="A13" s="3" t="s">
        <v>80</v>
      </c>
      <c r="C13" s="17">
        <v>50000000</v>
      </c>
      <c r="D13" s="17"/>
      <c r="E13" s="17">
        <v>104027333367</v>
      </c>
      <c r="F13" s="17"/>
      <c r="G13" s="17">
        <v>107947656704</v>
      </c>
      <c r="H13" s="17"/>
      <c r="I13" s="17">
        <f t="shared" si="0"/>
        <v>-3920323337</v>
      </c>
      <c r="J13" s="17"/>
      <c r="K13" s="17">
        <v>162328406</v>
      </c>
      <c r="L13" s="17"/>
      <c r="M13" s="17">
        <v>390250581613</v>
      </c>
      <c r="N13" s="17"/>
      <c r="O13" s="17">
        <v>350459420886</v>
      </c>
      <c r="P13" s="17"/>
      <c r="Q13" s="17">
        <f t="shared" si="1"/>
        <v>39791160727</v>
      </c>
    </row>
    <row r="14" spans="1:17" x14ac:dyDescent="0.55000000000000004">
      <c r="A14" s="3" t="s">
        <v>72</v>
      </c>
      <c r="C14" s="17">
        <v>37436988</v>
      </c>
      <c r="D14" s="17"/>
      <c r="E14" s="17">
        <v>46741083398</v>
      </c>
      <c r="F14" s="17"/>
      <c r="G14" s="17">
        <v>67849909877</v>
      </c>
      <c r="H14" s="17"/>
      <c r="I14" s="17">
        <f t="shared" si="0"/>
        <v>-21108826479</v>
      </c>
      <c r="J14" s="17"/>
      <c r="K14" s="17">
        <v>50166327</v>
      </c>
      <c r="L14" s="17"/>
      <c r="M14" s="17">
        <v>66878937473</v>
      </c>
      <c r="N14" s="17"/>
      <c r="O14" s="17">
        <v>90920262224</v>
      </c>
      <c r="P14" s="17"/>
      <c r="Q14" s="17">
        <f t="shared" si="1"/>
        <v>-24041324751</v>
      </c>
    </row>
    <row r="15" spans="1:17" x14ac:dyDescent="0.55000000000000004">
      <c r="A15" s="3" t="s">
        <v>185</v>
      </c>
      <c r="C15" s="17">
        <v>0</v>
      </c>
      <c r="D15" s="17"/>
      <c r="E15" s="17">
        <v>0</v>
      </c>
      <c r="F15" s="17"/>
      <c r="G15" s="17">
        <v>0</v>
      </c>
      <c r="H15" s="17"/>
      <c r="I15" s="17">
        <f t="shared" si="0"/>
        <v>0</v>
      </c>
      <c r="J15" s="17"/>
      <c r="K15" s="17">
        <v>500000</v>
      </c>
      <c r="L15" s="17"/>
      <c r="M15" s="17">
        <v>8172533765</v>
      </c>
      <c r="N15" s="17"/>
      <c r="O15" s="17">
        <v>7011360540</v>
      </c>
      <c r="P15" s="17"/>
      <c r="Q15" s="17">
        <f t="shared" si="1"/>
        <v>1161173225</v>
      </c>
    </row>
    <row r="16" spans="1:17" x14ac:dyDescent="0.55000000000000004">
      <c r="A16" s="3" t="s">
        <v>46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f t="shared" si="0"/>
        <v>0</v>
      </c>
      <c r="J16" s="17"/>
      <c r="K16" s="17">
        <v>15873242</v>
      </c>
      <c r="L16" s="17"/>
      <c r="M16" s="17">
        <v>84242781370</v>
      </c>
      <c r="N16" s="17"/>
      <c r="O16" s="17">
        <v>64850852386</v>
      </c>
      <c r="P16" s="17"/>
      <c r="Q16" s="17">
        <f t="shared" si="1"/>
        <v>19391928984</v>
      </c>
    </row>
    <row r="17" spans="1:17" x14ac:dyDescent="0.55000000000000004">
      <c r="A17" s="3" t="s">
        <v>186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f t="shared" si="0"/>
        <v>0</v>
      </c>
      <c r="J17" s="17"/>
      <c r="K17" s="17">
        <v>2402248</v>
      </c>
      <c r="L17" s="17"/>
      <c r="M17" s="17">
        <v>46780031485</v>
      </c>
      <c r="N17" s="17"/>
      <c r="O17" s="17">
        <v>31640398773</v>
      </c>
      <c r="P17" s="17"/>
      <c r="Q17" s="17">
        <f t="shared" si="1"/>
        <v>15139632712</v>
      </c>
    </row>
    <row r="18" spans="1:17" x14ac:dyDescent="0.55000000000000004">
      <c r="A18" s="3" t="s">
        <v>88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f t="shared" si="0"/>
        <v>0</v>
      </c>
      <c r="J18" s="17"/>
      <c r="K18" s="17">
        <v>1</v>
      </c>
      <c r="L18" s="17"/>
      <c r="M18" s="17">
        <v>1</v>
      </c>
      <c r="N18" s="17"/>
      <c r="O18" s="17">
        <v>4716</v>
      </c>
      <c r="P18" s="17"/>
      <c r="Q18" s="17">
        <f t="shared" si="1"/>
        <v>-4715</v>
      </c>
    </row>
    <row r="19" spans="1:17" x14ac:dyDescent="0.55000000000000004">
      <c r="A19" s="3" t="s">
        <v>35</v>
      </c>
      <c r="C19" s="17">
        <v>0</v>
      </c>
      <c r="D19" s="17"/>
      <c r="E19" s="17">
        <v>0</v>
      </c>
      <c r="F19" s="17"/>
      <c r="G19" s="17">
        <v>0</v>
      </c>
      <c r="H19" s="17"/>
      <c r="I19" s="17">
        <f t="shared" si="0"/>
        <v>0</v>
      </c>
      <c r="J19" s="17"/>
      <c r="K19" s="17">
        <v>501057</v>
      </c>
      <c r="L19" s="17"/>
      <c r="M19" s="17">
        <v>6249422844</v>
      </c>
      <c r="N19" s="17"/>
      <c r="O19" s="17">
        <v>6237541172</v>
      </c>
      <c r="P19" s="17"/>
      <c r="Q19" s="17">
        <f t="shared" si="1"/>
        <v>11881672</v>
      </c>
    </row>
    <row r="20" spans="1:17" x14ac:dyDescent="0.55000000000000004">
      <c r="A20" s="3" t="s">
        <v>24</v>
      </c>
      <c r="C20" s="17">
        <v>0</v>
      </c>
      <c r="D20" s="17"/>
      <c r="E20" s="17">
        <v>0</v>
      </c>
      <c r="F20" s="17"/>
      <c r="G20" s="17">
        <v>0</v>
      </c>
      <c r="H20" s="17"/>
      <c r="I20" s="17">
        <f t="shared" si="0"/>
        <v>0</v>
      </c>
      <c r="J20" s="17"/>
      <c r="K20" s="17">
        <v>2565422</v>
      </c>
      <c r="L20" s="17"/>
      <c r="M20" s="17">
        <v>142531074031</v>
      </c>
      <c r="N20" s="17"/>
      <c r="O20" s="17">
        <v>121925886373</v>
      </c>
      <c r="P20" s="17"/>
      <c r="Q20" s="17">
        <f t="shared" si="1"/>
        <v>20605187658</v>
      </c>
    </row>
    <row r="21" spans="1:17" x14ac:dyDescent="0.55000000000000004">
      <c r="A21" s="3" t="s">
        <v>32</v>
      </c>
      <c r="C21" s="17">
        <v>0</v>
      </c>
      <c r="D21" s="17"/>
      <c r="E21" s="17">
        <v>0</v>
      </c>
      <c r="F21" s="17"/>
      <c r="G21" s="17">
        <v>0</v>
      </c>
      <c r="H21" s="17"/>
      <c r="I21" s="17">
        <f t="shared" si="0"/>
        <v>0</v>
      </c>
      <c r="J21" s="17"/>
      <c r="K21" s="17">
        <v>423266</v>
      </c>
      <c r="L21" s="17"/>
      <c r="M21" s="17">
        <v>19249201241</v>
      </c>
      <c r="N21" s="17"/>
      <c r="O21" s="17">
        <v>22432367118</v>
      </c>
      <c r="P21" s="17"/>
      <c r="Q21" s="17">
        <f t="shared" si="1"/>
        <v>-3183165877</v>
      </c>
    </row>
    <row r="22" spans="1:17" x14ac:dyDescent="0.55000000000000004">
      <c r="A22" s="3" t="s">
        <v>69</v>
      </c>
      <c r="C22" s="17">
        <v>0</v>
      </c>
      <c r="D22" s="17"/>
      <c r="E22" s="17">
        <v>0</v>
      </c>
      <c r="F22" s="17"/>
      <c r="G22" s="17">
        <v>0</v>
      </c>
      <c r="H22" s="17"/>
      <c r="I22" s="17">
        <f t="shared" si="0"/>
        <v>0</v>
      </c>
      <c r="J22" s="17"/>
      <c r="K22" s="17">
        <v>1</v>
      </c>
      <c r="L22" s="17"/>
      <c r="M22" s="17">
        <v>1</v>
      </c>
      <c r="N22" s="17"/>
      <c r="O22" s="17">
        <v>9418</v>
      </c>
      <c r="P22" s="17"/>
      <c r="Q22" s="17">
        <f t="shared" si="1"/>
        <v>-9417</v>
      </c>
    </row>
    <row r="23" spans="1:17" x14ac:dyDescent="0.55000000000000004">
      <c r="A23" s="3" t="s">
        <v>85</v>
      </c>
      <c r="C23" s="17">
        <v>0</v>
      </c>
      <c r="D23" s="17"/>
      <c r="E23" s="17">
        <v>0</v>
      </c>
      <c r="F23" s="17"/>
      <c r="G23" s="17">
        <v>0</v>
      </c>
      <c r="H23" s="17"/>
      <c r="I23" s="17">
        <f t="shared" si="0"/>
        <v>0</v>
      </c>
      <c r="J23" s="17"/>
      <c r="K23" s="17">
        <v>1</v>
      </c>
      <c r="L23" s="17"/>
      <c r="M23" s="17">
        <v>1</v>
      </c>
      <c r="N23" s="17"/>
      <c r="O23" s="17">
        <v>4386</v>
      </c>
      <c r="P23" s="17"/>
      <c r="Q23" s="17">
        <f t="shared" si="1"/>
        <v>-4385</v>
      </c>
    </row>
    <row r="24" spans="1:17" x14ac:dyDescent="0.55000000000000004">
      <c r="A24" s="3" t="s">
        <v>187</v>
      </c>
      <c r="C24" s="17">
        <v>0</v>
      </c>
      <c r="D24" s="17"/>
      <c r="E24" s="17">
        <v>0</v>
      </c>
      <c r="F24" s="17"/>
      <c r="G24" s="17">
        <v>0</v>
      </c>
      <c r="H24" s="17"/>
      <c r="I24" s="17">
        <f t="shared" si="0"/>
        <v>0</v>
      </c>
      <c r="J24" s="17"/>
      <c r="K24" s="17">
        <v>74028914</v>
      </c>
      <c r="L24" s="17"/>
      <c r="M24" s="17">
        <v>177638151961</v>
      </c>
      <c r="N24" s="17"/>
      <c r="O24" s="17">
        <v>144748465338</v>
      </c>
      <c r="P24" s="17"/>
      <c r="Q24" s="17">
        <f t="shared" si="1"/>
        <v>32889686623</v>
      </c>
    </row>
    <row r="25" spans="1:17" x14ac:dyDescent="0.55000000000000004">
      <c r="A25" s="3" t="s">
        <v>188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f t="shared" si="0"/>
        <v>0</v>
      </c>
      <c r="J25" s="17"/>
      <c r="K25" s="17">
        <v>21219355</v>
      </c>
      <c r="L25" s="17"/>
      <c r="M25" s="17">
        <v>72730133518</v>
      </c>
      <c r="N25" s="17"/>
      <c r="O25" s="17">
        <v>65726099094</v>
      </c>
      <c r="P25" s="17"/>
      <c r="Q25" s="17">
        <f t="shared" si="1"/>
        <v>7004034424</v>
      </c>
    </row>
    <row r="26" spans="1:17" x14ac:dyDescent="0.55000000000000004">
      <c r="A26" s="3" t="s">
        <v>21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f t="shared" si="0"/>
        <v>0</v>
      </c>
      <c r="J26" s="17"/>
      <c r="K26" s="17">
        <v>1026086</v>
      </c>
      <c r="L26" s="17"/>
      <c r="M26" s="17">
        <v>19730770895</v>
      </c>
      <c r="N26" s="17"/>
      <c r="O26" s="17">
        <v>10526201730</v>
      </c>
      <c r="P26" s="17"/>
      <c r="Q26" s="17">
        <f t="shared" si="1"/>
        <v>9204569165</v>
      </c>
    </row>
    <row r="27" spans="1:17" x14ac:dyDescent="0.55000000000000004">
      <c r="A27" s="3" t="s">
        <v>189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f t="shared" si="0"/>
        <v>0</v>
      </c>
      <c r="J27" s="17"/>
      <c r="K27" s="17">
        <v>77389946</v>
      </c>
      <c r="L27" s="17"/>
      <c r="M27" s="17">
        <v>187389253908</v>
      </c>
      <c r="N27" s="17"/>
      <c r="O27" s="17">
        <v>141934882890</v>
      </c>
      <c r="P27" s="17"/>
      <c r="Q27" s="17">
        <f t="shared" si="1"/>
        <v>45454371018</v>
      </c>
    </row>
    <row r="28" spans="1:17" x14ac:dyDescent="0.55000000000000004">
      <c r="A28" s="3" t="s">
        <v>190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f t="shared" si="0"/>
        <v>0</v>
      </c>
      <c r="J28" s="17"/>
      <c r="K28" s="17">
        <v>450000</v>
      </c>
      <c r="L28" s="17"/>
      <c r="M28" s="17">
        <v>5711965740</v>
      </c>
      <c r="N28" s="17"/>
      <c r="O28" s="17">
        <v>3783882647</v>
      </c>
      <c r="P28" s="17"/>
      <c r="Q28" s="17">
        <f t="shared" si="1"/>
        <v>1928083093</v>
      </c>
    </row>
    <row r="29" spans="1:17" x14ac:dyDescent="0.55000000000000004">
      <c r="A29" s="3" t="s">
        <v>191</v>
      </c>
      <c r="C29" s="17">
        <v>0</v>
      </c>
      <c r="D29" s="17"/>
      <c r="E29" s="17">
        <v>0</v>
      </c>
      <c r="F29" s="17"/>
      <c r="G29" s="17">
        <v>0</v>
      </c>
      <c r="H29" s="17"/>
      <c r="I29" s="17">
        <f t="shared" si="0"/>
        <v>0</v>
      </c>
      <c r="J29" s="17"/>
      <c r="K29" s="17">
        <v>2046967</v>
      </c>
      <c r="L29" s="17"/>
      <c r="M29" s="17">
        <v>4717102397</v>
      </c>
      <c r="N29" s="17"/>
      <c r="O29" s="17">
        <v>4717102397</v>
      </c>
      <c r="P29" s="17"/>
      <c r="Q29" s="17">
        <f t="shared" si="1"/>
        <v>0</v>
      </c>
    </row>
    <row r="30" spans="1:17" x14ac:dyDescent="0.55000000000000004">
      <c r="A30" s="3" t="s">
        <v>78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f t="shared" si="0"/>
        <v>0</v>
      </c>
      <c r="J30" s="17"/>
      <c r="K30" s="17">
        <v>503323</v>
      </c>
      <c r="L30" s="17"/>
      <c r="M30" s="17">
        <v>1383907911</v>
      </c>
      <c r="N30" s="17"/>
      <c r="O30" s="17">
        <v>1238740053</v>
      </c>
      <c r="P30" s="17"/>
      <c r="Q30" s="17">
        <f t="shared" si="1"/>
        <v>145167858</v>
      </c>
    </row>
    <row r="31" spans="1:17" x14ac:dyDescent="0.55000000000000004">
      <c r="A31" s="3" t="s">
        <v>192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f t="shared" si="0"/>
        <v>0</v>
      </c>
      <c r="J31" s="17"/>
      <c r="K31" s="17">
        <v>15212817</v>
      </c>
      <c r="L31" s="17"/>
      <c r="M31" s="17">
        <v>765955751847</v>
      </c>
      <c r="N31" s="17"/>
      <c r="O31" s="17">
        <v>567188312045</v>
      </c>
      <c r="P31" s="17"/>
      <c r="Q31" s="17">
        <f t="shared" si="1"/>
        <v>198767439802</v>
      </c>
    </row>
    <row r="32" spans="1:17" x14ac:dyDescent="0.55000000000000004">
      <c r="A32" s="3" t="s">
        <v>77</v>
      </c>
      <c r="C32" s="17">
        <v>0</v>
      </c>
      <c r="D32" s="17"/>
      <c r="E32" s="17">
        <v>0</v>
      </c>
      <c r="F32" s="17"/>
      <c r="G32" s="17">
        <v>0</v>
      </c>
      <c r="H32" s="17"/>
      <c r="I32" s="17">
        <f t="shared" si="0"/>
        <v>0</v>
      </c>
      <c r="J32" s="17"/>
      <c r="K32" s="17">
        <v>9024815</v>
      </c>
      <c r="L32" s="17"/>
      <c r="M32" s="17">
        <v>100323488628</v>
      </c>
      <c r="N32" s="17"/>
      <c r="O32" s="17">
        <v>63156666141</v>
      </c>
      <c r="P32" s="17"/>
      <c r="Q32" s="17">
        <f t="shared" si="1"/>
        <v>37166822487</v>
      </c>
    </row>
    <row r="33" spans="1:17" x14ac:dyDescent="0.55000000000000004">
      <c r="A33" s="3" t="s">
        <v>193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f t="shared" si="0"/>
        <v>0</v>
      </c>
      <c r="J33" s="17"/>
      <c r="K33" s="17">
        <v>18399289</v>
      </c>
      <c r="L33" s="17"/>
      <c r="M33" s="17">
        <v>88912428095</v>
      </c>
      <c r="N33" s="17"/>
      <c r="O33" s="17">
        <v>69245232890</v>
      </c>
      <c r="P33" s="17"/>
      <c r="Q33" s="17">
        <f t="shared" si="1"/>
        <v>19667195205</v>
      </c>
    </row>
    <row r="34" spans="1:17" x14ac:dyDescent="0.55000000000000004">
      <c r="A34" s="3" t="s">
        <v>194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f t="shared" si="0"/>
        <v>0</v>
      </c>
      <c r="J34" s="17"/>
      <c r="K34" s="17">
        <v>3250272</v>
      </c>
      <c r="L34" s="17"/>
      <c r="M34" s="17">
        <v>88583925331</v>
      </c>
      <c r="N34" s="17"/>
      <c r="O34" s="17">
        <v>58189101197</v>
      </c>
      <c r="P34" s="17"/>
      <c r="Q34" s="17">
        <f t="shared" si="1"/>
        <v>30394824134</v>
      </c>
    </row>
    <row r="35" spans="1:17" x14ac:dyDescent="0.55000000000000004">
      <c r="A35" s="3" t="s">
        <v>195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f t="shared" si="0"/>
        <v>0</v>
      </c>
      <c r="J35" s="17"/>
      <c r="K35" s="17">
        <v>7235790</v>
      </c>
      <c r="L35" s="17"/>
      <c r="M35" s="17">
        <v>168974883114</v>
      </c>
      <c r="N35" s="17"/>
      <c r="O35" s="17">
        <v>161183397524</v>
      </c>
      <c r="P35" s="17"/>
      <c r="Q35" s="17">
        <f t="shared" si="1"/>
        <v>7791485590</v>
      </c>
    </row>
    <row r="36" spans="1:17" x14ac:dyDescent="0.55000000000000004">
      <c r="A36" s="3" t="s">
        <v>16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f t="shared" si="0"/>
        <v>0</v>
      </c>
      <c r="J36" s="17"/>
      <c r="K36" s="17">
        <v>2338896</v>
      </c>
      <c r="L36" s="17"/>
      <c r="M36" s="17">
        <v>7252692203</v>
      </c>
      <c r="N36" s="17"/>
      <c r="O36" s="17">
        <v>7249506517</v>
      </c>
      <c r="P36" s="17"/>
      <c r="Q36" s="17">
        <f t="shared" si="1"/>
        <v>3185686</v>
      </c>
    </row>
    <row r="37" spans="1:17" x14ac:dyDescent="0.55000000000000004">
      <c r="A37" s="3" t="s">
        <v>196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f t="shared" si="0"/>
        <v>0</v>
      </c>
      <c r="J37" s="17"/>
      <c r="K37" s="17">
        <v>22796169</v>
      </c>
      <c r="L37" s="17"/>
      <c r="M37" s="17">
        <v>79757340791</v>
      </c>
      <c r="N37" s="17"/>
      <c r="O37" s="17">
        <v>58830673448</v>
      </c>
      <c r="P37" s="17"/>
      <c r="Q37" s="17">
        <f t="shared" si="1"/>
        <v>20926667343</v>
      </c>
    </row>
    <row r="38" spans="1:17" x14ac:dyDescent="0.55000000000000004">
      <c r="A38" s="3" t="s">
        <v>247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f t="shared" si="0"/>
        <v>0</v>
      </c>
      <c r="J38" s="17"/>
      <c r="K38" s="17">
        <v>755</v>
      </c>
      <c r="L38" s="17"/>
      <c r="M38" s="17">
        <v>717656640501</v>
      </c>
      <c r="N38" s="17"/>
      <c r="O38" s="17">
        <v>419944089229</v>
      </c>
      <c r="P38" s="17"/>
      <c r="Q38" s="17">
        <f t="shared" si="1"/>
        <v>297712551272</v>
      </c>
    </row>
    <row r="39" spans="1:17" x14ac:dyDescent="0.55000000000000004">
      <c r="A39" s="3" t="s">
        <v>26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f t="shared" si="0"/>
        <v>0</v>
      </c>
      <c r="J39" s="17"/>
      <c r="K39" s="17">
        <v>1</v>
      </c>
      <c r="L39" s="17"/>
      <c r="M39" s="17">
        <v>1</v>
      </c>
      <c r="N39" s="17"/>
      <c r="O39" s="17">
        <v>1902</v>
      </c>
      <c r="P39" s="17"/>
      <c r="Q39" s="17">
        <f t="shared" si="1"/>
        <v>-1901</v>
      </c>
    </row>
    <row r="40" spans="1:17" x14ac:dyDescent="0.55000000000000004">
      <c r="A40" s="3" t="s">
        <v>197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f t="shared" si="0"/>
        <v>0</v>
      </c>
      <c r="J40" s="17"/>
      <c r="K40" s="17">
        <v>1500000</v>
      </c>
      <c r="L40" s="17"/>
      <c r="M40" s="17">
        <v>5041342881</v>
      </c>
      <c r="N40" s="17"/>
      <c r="O40" s="17">
        <v>5187069283</v>
      </c>
      <c r="P40" s="17"/>
      <c r="Q40" s="17">
        <f t="shared" si="1"/>
        <v>-145726402</v>
      </c>
    </row>
    <row r="41" spans="1:17" x14ac:dyDescent="0.55000000000000004">
      <c r="A41" s="3" t="s">
        <v>198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f t="shared" si="0"/>
        <v>0</v>
      </c>
      <c r="J41" s="17"/>
      <c r="K41" s="17">
        <v>11740461</v>
      </c>
      <c r="L41" s="17"/>
      <c r="M41" s="17">
        <v>149442051915</v>
      </c>
      <c r="N41" s="17"/>
      <c r="O41" s="17">
        <v>155102343866</v>
      </c>
      <c r="P41" s="17"/>
      <c r="Q41" s="17">
        <f t="shared" si="1"/>
        <v>-5660291951</v>
      </c>
    </row>
    <row r="42" spans="1:17" x14ac:dyDescent="0.55000000000000004">
      <c r="A42" s="3" t="s">
        <v>199</v>
      </c>
      <c r="C42" s="17">
        <v>0</v>
      </c>
      <c r="D42" s="17"/>
      <c r="E42" s="17">
        <v>0</v>
      </c>
      <c r="F42" s="17"/>
      <c r="G42" s="17">
        <v>0</v>
      </c>
      <c r="H42" s="17"/>
      <c r="I42" s="17">
        <f t="shared" si="0"/>
        <v>0</v>
      </c>
      <c r="J42" s="17"/>
      <c r="K42" s="17">
        <v>333890970</v>
      </c>
      <c r="L42" s="17"/>
      <c r="M42" s="17">
        <v>425879630919</v>
      </c>
      <c r="N42" s="17"/>
      <c r="O42" s="17">
        <v>322281082275</v>
      </c>
      <c r="P42" s="17"/>
      <c r="Q42" s="17">
        <f t="shared" si="1"/>
        <v>103598548644</v>
      </c>
    </row>
    <row r="43" spans="1:17" x14ac:dyDescent="0.55000000000000004">
      <c r="A43" s="3" t="s">
        <v>70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f t="shared" si="0"/>
        <v>0</v>
      </c>
      <c r="J43" s="17"/>
      <c r="K43" s="17">
        <v>1</v>
      </c>
      <c r="L43" s="17"/>
      <c r="M43" s="17">
        <v>1</v>
      </c>
      <c r="N43" s="17"/>
      <c r="O43" s="17">
        <v>5417</v>
      </c>
      <c r="P43" s="17"/>
      <c r="Q43" s="17">
        <f t="shared" si="1"/>
        <v>-5416</v>
      </c>
    </row>
    <row r="44" spans="1:17" x14ac:dyDescent="0.55000000000000004">
      <c r="A44" s="3" t="s">
        <v>31</v>
      </c>
      <c r="C44" s="17">
        <v>0</v>
      </c>
      <c r="D44" s="17"/>
      <c r="E44" s="17">
        <v>0</v>
      </c>
      <c r="F44" s="17"/>
      <c r="G44" s="17">
        <v>0</v>
      </c>
      <c r="H44" s="17"/>
      <c r="I44" s="17">
        <f t="shared" si="0"/>
        <v>0</v>
      </c>
      <c r="J44" s="17"/>
      <c r="K44" s="17">
        <v>19422789</v>
      </c>
      <c r="L44" s="17"/>
      <c r="M44" s="17">
        <v>66916822112</v>
      </c>
      <c r="N44" s="17"/>
      <c r="O44" s="17">
        <v>76442490564</v>
      </c>
      <c r="P44" s="17"/>
      <c r="Q44" s="17">
        <f t="shared" si="1"/>
        <v>-9525668452</v>
      </c>
    </row>
    <row r="45" spans="1:17" x14ac:dyDescent="0.55000000000000004">
      <c r="A45" s="3" t="s">
        <v>175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f t="shared" si="0"/>
        <v>0</v>
      </c>
      <c r="J45" s="17"/>
      <c r="K45" s="17">
        <v>8584852</v>
      </c>
      <c r="L45" s="17"/>
      <c r="M45" s="17">
        <v>95863678111</v>
      </c>
      <c r="N45" s="17"/>
      <c r="O45" s="17">
        <v>73834193607</v>
      </c>
      <c r="P45" s="17"/>
      <c r="Q45" s="17">
        <f t="shared" si="1"/>
        <v>22029484504</v>
      </c>
    </row>
    <row r="46" spans="1:17" x14ac:dyDescent="0.55000000000000004">
      <c r="A46" s="3" t="s">
        <v>73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f t="shared" si="0"/>
        <v>0</v>
      </c>
      <c r="J46" s="17"/>
      <c r="K46" s="17">
        <v>1</v>
      </c>
      <c r="L46" s="17"/>
      <c r="M46" s="17">
        <v>1</v>
      </c>
      <c r="N46" s="17"/>
      <c r="O46" s="17">
        <v>4552</v>
      </c>
      <c r="P46" s="17"/>
      <c r="Q46" s="17">
        <f t="shared" si="1"/>
        <v>-4551</v>
      </c>
    </row>
    <row r="47" spans="1:17" x14ac:dyDescent="0.55000000000000004">
      <c r="A47" s="3" t="s">
        <v>200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f t="shared" si="0"/>
        <v>0</v>
      </c>
      <c r="J47" s="17"/>
      <c r="K47" s="17">
        <v>9291184</v>
      </c>
      <c r="L47" s="17"/>
      <c r="M47" s="17">
        <v>83584908498</v>
      </c>
      <c r="N47" s="17"/>
      <c r="O47" s="17">
        <v>70931723175</v>
      </c>
      <c r="P47" s="17"/>
      <c r="Q47" s="17">
        <f t="shared" si="1"/>
        <v>12653185323</v>
      </c>
    </row>
    <row r="48" spans="1:17" x14ac:dyDescent="0.55000000000000004">
      <c r="A48" s="3" t="s">
        <v>29</v>
      </c>
      <c r="C48" s="17">
        <v>0</v>
      </c>
      <c r="D48" s="17"/>
      <c r="E48" s="17">
        <v>0</v>
      </c>
      <c r="F48" s="17"/>
      <c r="G48" s="17">
        <v>0</v>
      </c>
      <c r="H48" s="17"/>
      <c r="I48" s="17">
        <f t="shared" si="0"/>
        <v>0</v>
      </c>
      <c r="J48" s="17"/>
      <c r="K48" s="17">
        <v>167900</v>
      </c>
      <c r="L48" s="17"/>
      <c r="M48" s="17">
        <v>560314626261</v>
      </c>
      <c r="N48" s="17"/>
      <c r="O48" s="17">
        <v>331933957780</v>
      </c>
      <c r="P48" s="17"/>
      <c r="Q48" s="17">
        <f t="shared" si="1"/>
        <v>228380668481</v>
      </c>
    </row>
    <row r="49" spans="1:17" x14ac:dyDescent="0.55000000000000004">
      <c r="A49" s="3" t="s">
        <v>160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f t="shared" si="0"/>
        <v>0</v>
      </c>
      <c r="J49" s="17"/>
      <c r="K49" s="17">
        <v>173728614</v>
      </c>
      <c r="L49" s="17"/>
      <c r="M49" s="17">
        <v>364184517435</v>
      </c>
      <c r="N49" s="17"/>
      <c r="O49" s="17">
        <v>273721462063</v>
      </c>
      <c r="P49" s="17"/>
      <c r="Q49" s="17">
        <f t="shared" si="1"/>
        <v>90463055372</v>
      </c>
    </row>
    <row r="50" spans="1:17" x14ac:dyDescent="0.55000000000000004">
      <c r="A50" s="3" t="s">
        <v>146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f t="shared" si="0"/>
        <v>0</v>
      </c>
      <c r="J50" s="17"/>
      <c r="K50" s="17">
        <v>3165331</v>
      </c>
      <c r="L50" s="17"/>
      <c r="M50" s="17">
        <v>278062005536</v>
      </c>
      <c r="N50" s="17"/>
      <c r="O50" s="17">
        <v>179076710278</v>
      </c>
      <c r="P50" s="17"/>
      <c r="Q50" s="17">
        <f t="shared" si="1"/>
        <v>98985295258</v>
      </c>
    </row>
    <row r="51" spans="1:17" x14ac:dyDescent="0.55000000000000004">
      <c r="A51" s="3" t="s">
        <v>94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f t="shared" si="0"/>
        <v>0</v>
      </c>
      <c r="J51" s="17"/>
      <c r="K51" s="17">
        <v>11630</v>
      </c>
      <c r="L51" s="17"/>
      <c r="M51" s="17">
        <v>71214538</v>
      </c>
      <c r="N51" s="17"/>
      <c r="O51" s="17">
        <v>51393014</v>
      </c>
      <c r="P51" s="17"/>
      <c r="Q51" s="17">
        <f t="shared" si="1"/>
        <v>19821524</v>
      </c>
    </row>
    <row r="52" spans="1:17" x14ac:dyDescent="0.55000000000000004">
      <c r="A52" s="3" t="s">
        <v>201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f t="shared" si="0"/>
        <v>0</v>
      </c>
      <c r="J52" s="17"/>
      <c r="K52" s="17">
        <v>500000</v>
      </c>
      <c r="L52" s="17"/>
      <c r="M52" s="17">
        <v>2795673475</v>
      </c>
      <c r="N52" s="17"/>
      <c r="O52" s="17">
        <v>2214052731</v>
      </c>
      <c r="P52" s="17"/>
      <c r="Q52" s="17">
        <f t="shared" si="1"/>
        <v>581620744</v>
      </c>
    </row>
    <row r="53" spans="1:17" x14ac:dyDescent="0.55000000000000004">
      <c r="A53" s="3" t="s">
        <v>58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f t="shared" si="0"/>
        <v>0</v>
      </c>
      <c r="J53" s="17"/>
      <c r="K53" s="17">
        <v>154693</v>
      </c>
      <c r="L53" s="17"/>
      <c r="M53" s="17">
        <v>19552172834</v>
      </c>
      <c r="N53" s="17"/>
      <c r="O53" s="17">
        <v>9891982581</v>
      </c>
      <c r="P53" s="17"/>
      <c r="Q53" s="17">
        <f t="shared" si="1"/>
        <v>9660190253</v>
      </c>
    </row>
    <row r="54" spans="1:17" x14ac:dyDescent="0.55000000000000004">
      <c r="A54" s="3" t="s">
        <v>33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f t="shared" si="0"/>
        <v>0</v>
      </c>
      <c r="J54" s="17"/>
      <c r="K54" s="17">
        <v>313842</v>
      </c>
      <c r="L54" s="17"/>
      <c r="M54" s="17">
        <v>38113981337</v>
      </c>
      <c r="N54" s="17"/>
      <c r="O54" s="17">
        <v>31104303007</v>
      </c>
      <c r="P54" s="17"/>
      <c r="Q54" s="17">
        <f t="shared" si="1"/>
        <v>7009678330</v>
      </c>
    </row>
    <row r="55" spans="1:17" x14ac:dyDescent="0.55000000000000004">
      <c r="A55" s="3" t="s">
        <v>41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f t="shared" si="0"/>
        <v>0</v>
      </c>
      <c r="J55" s="17"/>
      <c r="K55" s="17">
        <v>3054832</v>
      </c>
      <c r="L55" s="17"/>
      <c r="M55" s="17">
        <v>17836631844</v>
      </c>
      <c r="N55" s="17"/>
      <c r="O55" s="17">
        <v>20307179216</v>
      </c>
      <c r="P55" s="17"/>
      <c r="Q55" s="17">
        <f t="shared" si="1"/>
        <v>-2470547372</v>
      </c>
    </row>
    <row r="56" spans="1:17" x14ac:dyDescent="0.55000000000000004">
      <c r="A56" s="3" t="s">
        <v>67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f t="shared" si="0"/>
        <v>0</v>
      </c>
      <c r="J56" s="17"/>
      <c r="K56" s="17">
        <v>1643923</v>
      </c>
      <c r="L56" s="17"/>
      <c r="M56" s="17">
        <v>37886860589</v>
      </c>
      <c r="N56" s="17"/>
      <c r="O56" s="17">
        <v>34758257209</v>
      </c>
      <c r="P56" s="17"/>
      <c r="Q56" s="17">
        <f t="shared" si="1"/>
        <v>3128603380</v>
      </c>
    </row>
    <row r="57" spans="1:17" x14ac:dyDescent="0.55000000000000004">
      <c r="A57" s="3" t="s">
        <v>81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f t="shared" si="0"/>
        <v>0</v>
      </c>
      <c r="J57" s="17"/>
      <c r="K57" s="17">
        <v>707775</v>
      </c>
      <c r="L57" s="17"/>
      <c r="M57" s="17">
        <v>12139761984</v>
      </c>
      <c r="N57" s="17"/>
      <c r="O57" s="17">
        <v>14941862063</v>
      </c>
      <c r="P57" s="17"/>
      <c r="Q57" s="17">
        <f t="shared" si="1"/>
        <v>-2802100079</v>
      </c>
    </row>
    <row r="58" spans="1:17" x14ac:dyDescent="0.55000000000000004">
      <c r="A58" s="3" t="s">
        <v>28</v>
      </c>
      <c r="C58" s="17">
        <v>0</v>
      </c>
      <c r="D58" s="17"/>
      <c r="E58" s="17">
        <v>0</v>
      </c>
      <c r="F58" s="17"/>
      <c r="G58" s="17">
        <v>0</v>
      </c>
      <c r="H58" s="17"/>
      <c r="I58" s="17">
        <f t="shared" si="0"/>
        <v>0</v>
      </c>
      <c r="J58" s="17"/>
      <c r="K58" s="17">
        <v>1</v>
      </c>
      <c r="L58" s="17"/>
      <c r="M58" s="17">
        <v>1</v>
      </c>
      <c r="N58" s="17"/>
      <c r="O58" s="17">
        <v>3732</v>
      </c>
      <c r="P58" s="17"/>
      <c r="Q58" s="17">
        <f t="shared" si="1"/>
        <v>-3731</v>
      </c>
    </row>
    <row r="59" spans="1:17" x14ac:dyDescent="0.55000000000000004">
      <c r="A59" s="3" t="s">
        <v>52</v>
      </c>
      <c r="C59" s="17">
        <v>0</v>
      </c>
      <c r="D59" s="17"/>
      <c r="E59" s="17">
        <v>0</v>
      </c>
      <c r="F59" s="17"/>
      <c r="G59" s="17">
        <v>0</v>
      </c>
      <c r="H59" s="17"/>
      <c r="I59" s="17">
        <f t="shared" si="0"/>
        <v>0</v>
      </c>
      <c r="J59" s="17"/>
      <c r="K59" s="17">
        <v>1</v>
      </c>
      <c r="L59" s="17"/>
      <c r="M59" s="17">
        <v>1</v>
      </c>
      <c r="N59" s="17"/>
      <c r="O59" s="17">
        <v>9528</v>
      </c>
      <c r="P59" s="17"/>
      <c r="Q59" s="17">
        <f t="shared" si="1"/>
        <v>-9527</v>
      </c>
    </row>
    <row r="60" spans="1:17" x14ac:dyDescent="0.55000000000000004">
      <c r="A60" s="3" t="s">
        <v>18</v>
      </c>
      <c r="C60" s="17">
        <v>0</v>
      </c>
      <c r="D60" s="17"/>
      <c r="E60" s="17">
        <v>0</v>
      </c>
      <c r="F60" s="17"/>
      <c r="G60" s="17">
        <v>0</v>
      </c>
      <c r="H60" s="17"/>
      <c r="I60" s="17">
        <f t="shared" si="0"/>
        <v>0</v>
      </c>
      <c r="J60" s="17"/>
      <c r="K60" s="17">
        <v>10138819</v>
      </c>
      <c r="L60" s="17"/>
      <c r="M60" s="17">
        <v>50982178525</v>
      </c>
      <c r="N60" s="17"/>
      <c r="O60" s="17">
        <v>43895880355</v>
      </c>
      <c r="P60" s="17"/>
      <c r="Q60" s="17">
        <f t="shared" si="1"/>
        <v>7086298170</v>
      </c>
    </row>
    <row r="61" spans="1:17" x14ac:dyDescent="0.55000000000000004">
      <c r="A61" s="3" t="s">
        <v>202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f t="shared" si="0"/>
        <v>0</v>
      </c>
      <c r="J61" s="17"/>
      <c r="K61" s="17">
        <v>15000000</v>
      </c>
      <c r="L61" s="17"/>
      <c r="M61" s="17">
        <v>43900437590</v>
      </c>
      <c r="N61" s="17"/>
      <c r="O61" s="17">
        <v>43599033000</v>
      </c>
      <c r="P61" s="17"/>
      <c r="Q61" s="17">
        <f t="shared" si="1"/>
        <v>301404590</v>
      </c>
    </row>
    <row r="62" spans="1:17" x14ac:dyDescent="0.55000000000000004">
      <c r="A62" s="3" t="s">
        <v>75</v>
      </c>
      <c r="C62" s="17">
        <v>0</v>
      </c>
      <c r="D62" s="17"/>
      <c r="E62" s="17">
        <v>0</v>
      </c>
      <c r="F62" s="17"/>
      <c r="G62" s="17">
        <v>0</v>
      </c>
      <c r="H62" s="17"/>
      <c r="I62" s="17">
        <f t="shared" si="0"/>
        <v>0</v>
      </c>
      <c r="J62" s="17"/>
      <c r="K62" s="17">
        <v>12249265</v>
      </c>
      <c r="L62" s="17"/>
      <c r="M62" s="17">
        <v>680540859508</v>
      </c>
      <c r="N62" s="17"/>
      <c r="O62" s="17">
        <v>449313607098</v>
      </c>
      <c r="P62" s="17"/>
      <c r="Q62" s="17">
        <f t="shared" si="1"/>
        <v>231227252410</v>
      </c>
    </row>
    <row r="63" spans="1:17" x14ac:dyDescent="0.55000000000000004">
      <c r="A63" s="3" t="s">
        <v>61</v>
      </c>
      <c r="C63" s="17">
        <v>0</v>
      </c>
      <c r="D63" s="17"/>
      <c r="E63" s="17">
        <v>0</v>
      </c>
      <c r="F63" s="17"/>
      <c r="G63" s="17">
        <v>0</v>
      </c>
      <c r="H63" s="17"/>
      <c r="I63" s="17">
        <f t="shared" si="0"/>
        <v>0</v>
      </c>
      <c r="J63" s="17"/>
      <c r="K63" s="17">
        <v>10961897</v>
      </c>
      <c r="L63" s="17"/>
      <c r="M63" s="17">
        <v>47797667578</v>
      </c>
      <c r="N63" s="17"/>
      <c r="O63" s="17">
        <v>55110290780</v>
      </c>
      <c r="P63" s="17"/>
      <c r="Q63" s="17">
        <f t="shared" si="1"/>
        <v>-7312623202</v>
      </c>
    </row>
    <row r="64" spans="1:17" x14ac:dyDescent="0.55000000000000004">
      <c r="A64" s="3" t="s">
        <v>19</v>
      </c>
      <c r="C64" s="17">
        <v>0</v>
      </c>
      <c r="D64" s="17"/>
      <c r="E64" s="17">
        <v>0</v>
      </c>
      <c r="F64" s="17"/>
      <c r="G64" s="17">
        <v>0</v>
      </c>
      <c r="H64" s="17"/>
      <c r="I64" s="17">
        <f t="shared" si="0"/>
        <v>0</v>
      </c>
      <c r="J64" s="17"/>
      <c r="K64" s="17">
        <v>67572816</v>
      </c>
      <c r="L64" s="17"/>
      <c r="M64" s="17">
        <v>236309973306</v>
      </c>
      <c r="N64" s="17"/>
      <c r="O64" s="17">
        <v>185105030917</v>
      </c>
      <c r="P64" s="17"/>
      <c r="Q64" s="17">
        <f t="shared" si="1"/>
        <v>51204942389</v>
      </c>
    </row>
    <row r="65" spans="1:17" x14ac:dyDescent="0.55000000000000004">
      <c r="A65" s="3" t="s">
        <v>20</v>
      </c>
      <c r="C65" s="17">
        <v>0</v>
      </c>
      <c r="D65" s="17"/>
      <c r="E65" s="17">
        <v>0</v>
      </c>
      <c r="F65" s="17"/>
      <c r="G65" s="17">
        <v>0</v>
      </c>
      <c r="H65" s="17"/>
      <c r="I65" s="17">
        <f t="shared" si="0"/>
        <v>0</v>
      </c>
      <c r="J65" s="17"/>
      <c r="K65" s="17">
        <v>14390555</v>
      </c>
      <c r="L65" s="17"/>
      <c r="M65" s="17">
        <v>141065641095</v>
      </c>
      <c r="N65" s="17"/>
      <c r="O65" s="17">
        <v>138730417847</v>
      </c>
      <c r="P65" s="17"/>
      <c r="Q65" s="17">
        <f t="shared" si="1"/>
        <v>2335223248</v>
      </c>
    </row>
    <row r="66" spans="1:17" x14ac:dyDescent="0.55000000000000004">
      <c r="A66" s="3" t="s">
        <v>203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f t="shared" si="0"/>
        <v>0</v>
      </c>
      <c r="J66" s="17"/>
      <c r="K66" s="17">
        <v>5383251</v>
      </c>
      <c r="L66" s="17"/>
      <c r="M66" s="17">
        <v>50524295410</v>
      </c>
      <c r="N66" s="17"/>
      <c r="O66" s="17">
        <v>36816398117</v>
      </c>
      <c r="P66" s="17"/>
      <c r="Q66" s="17">
        <f t="shared" si="1"/>
        <v>13707897293</v>
      </c>
    </row>
    <row r="67" spans="1:17" x14ac:dyDescent="0.55000000000000004">
      <c r="A67" s="3" t="s">
        <v>53</v>
      </c>
      <c r="C67" s="17">
        <v>0</v>
      </c>
      <c r="D67" s="17"/>
      <c r="E67" s="17">
        <v>0</v>
      </c>
      <c r="F67" s="17"/>
      <c r="G67" s="17">
        <v>0</v>
      </c>
      <c r="H67" s="17"/>
      <c r="I67" s="17">
        <f t="shared" si="0"/>
        <v>0</v>
      </c>
      <c r="J67" s="17"/>
      <c r="K67" s="17">
        <v>229816</v>
      </c>
      <c r="L67" s="17"/>
      <c r="M67" s="17">
        <v>9970446179</v>
      </c>
      <c r="N67" s="17"/>
      <c r="O67" s="17">
        <v>5951692434</v>
      </c>
      <c r="P67" s="17"/>
      <c r="Q67" s="17">
        <f t="shared" si="1"/>
        <v>4018753745</v>
      </c>
    </row>
    <row r="68" spans="1:17" x14ac:dyDescent="0.55000000000000004">
      <c r="A68" s="3" t="s">
        <v>44</v>
      </c>
      <c r="C68" s="17">
        <v>0</v>
      </c>
      <c r="D68" s="17"/>
      <c r="E68" s="17">
        <v>0</v>
      </c>
      <c r="F68" s="17"/>
      <c r="G68" s="17">
        <v>0</v>
      </c>
      <c r="H68" s="17"/>
      <c r="I68" s="17">
        <f t="shared" si="0"/>
        <v>0</v>
      </c>
      <c r="J68" s="17"/>
      <c r="K68" s="17">
        <v>2182111</v>
      </c>
      <c r="L68" s="17"/>
      <c r="M68" s="17">
        <v>60091211594</v>
      </c>
      <c r="N68" s="17"/>
      <c r="O68" s="17">
        <v>48156036115</v>
      </c>
      <c r="P68" s="17"/>
      <c r="Q68" s="17">
        <f t="shared" si="1"/>
        <v>11935175479</v>
      </c>
    </row>
    <row r="69" spans="1:17" x14ac:dyDescent="0.55000000000000004">
      <c r="A69" s="3" t="s">
        <v>204</v>
      </c>
      <c r="C69" s="17">
        <v>0</v>
      </c>
      <c r="D69" s="17"/>
      <c r="E69" s="17">
        <v>0</v>
      </c>
      <c r="F69" s="17"/>
      <c r="G69" s="17">
        <v>0</v>
      </c>
      <c r="H69" s="17"/>
      <c r="I69" s="17">
        <f t="shared" si="0"/>
        <v>0</v>
      </c>
      <c r="J69" s="17"/>
      <c r="K69" s="17">
        <v>259509671</v>
      </c>
      <c r="L69" s="17"/>
      <c r="M69" s="17">
        <v>387068923518</v>
      </c>
      <c r="N69" s="17"/>
      <c r="O69" s="17">
        <v>387068923518</v>
      </c>
      <c r="P69" s="17"/>
      <c r="Q69" s="17">
        <f t="shared" si="1"/>
        <v>0</v>
      </c>
    </row>
    <row r="70" spans="1:17" x14ac:dyDescent="0.55000000000000004">
      <c r="A70" s="3" t="s">
        <v>205</v>
      </c>
      <c r="C70" s="17">
        <v>0</v>
      </c>
      <c r="D70" s="17"/>
      <c r="E70" s="17">
        <v>0</v>
      </c>
      <c r="F70" s="17"/>
      <c r="G70" s="17">
        <v>0</v>
      </c>
      <c r="H70" s="17"/>
      <c r="I70" s="17">
        <f t="shared" si="0"/>
        <v>0</v>
      </c>
      <c r="J70" s="17"/>
      <c r="K70" s="17">
        <v>845046</v>
      </c>
      <c r="L70" s="17"/>
      <c r="M70" s="17">
        <v>18354771971</v>
      </c>
      <c r="N70" s="17"/>
      <c r="O70" s="17">
        <v>7526561067</v>
      </c>
      <c r="P70" s="17"/>
      <c r="Q70" s="17">
        <f t="shared" si="1"/>
        <v>10828210904</v>
      </c>
    </row>
    <row r="71" spans="1:17" x14ac:dyDescent="0.55000000000000004">
      <c r="A71" s="3" t="s">
        <v>206</v>
      </c>
      <c r="C71" s="17">
        <v>0</v>
      </c>
      <c r="D71" s="17"/>
      <c r="E71" s="17">
        <v>0</v>
      </c>
      <c r="F71" s="17"/>
      <c r="G71" s="17">
        <v>0</v>
      </c>
      <c r="H71" s="17"/>
      <c r="I71" s="17">
        <f t="shared" si="0"/>
        <v>0</v>
      </c>
      <c r="J71" s="17"/>
      <c r="K71" s="17">
        <v>14546919</v>
      </c>
      <c r="L71" s="17"/>
      <c r="M71" s="17">
        <v>174970414866</v>
      </c>
      <c r="N71" s="17"/>
      <c r="O71" s="17">
        <v>149520172362</v>
      </c>
      <c r="P71" s="17"/>
      <c r="Q71" s="17">
        <f t="shared" si="1"/>
        <v>25450242504</v>
      </c>
    </row>
    <row r="72" spans="1:17" x14ac:dyDescent="0.55000000000000004">
      <c r="A72" s="3" t="s">
        <v>207</v>
      </c>
      <c r="C72" s="17">
        <v>0</v>
      </c>
      <c r="D72" s="17"/>
      <c r="E72" s="17">
        <v>0</v>
      </c>
      <c r="F72" s="17"/>
      <c r="G72" s="17">
        <v>0</v>
      </c>
      <c r="H72" s="17"/>
      <c r="I72" s="17">
        <f t="shared" si="0"/>
        <v>0</v>
      </c>
      <c r="J72" s="17"/>
      <c r="K72" s="17">
        <v>40376068</v>
      </c>
      <c r="L72" s="17"/>
      <c r="M72" s="17">
        <v>250419273040</v>
      </c>
      <c r="N72" s="17"/>
      <c r="O72" s="17">
        <v>241216340676</v>
      </c>
      <c r="P72" s="17"/>
      <c r="Q72" s="17">
        <f t="shared" si="1"/>
        <v>9202932364</v>
      </c>
    </row>
    <row r="73" spans="1:17" x14ac:dyDescent="0.55000000000000004">
      <c r="A73" s="3" t="s">
        <v>48</v>
      </c>
      <c r="C73" s="17">
        <v>0</v>
      </c>
      <c r="D73" s="17"/>
      <c r="E73" s="17">
        <v>0</v>
      </c>
      <c r="F73" s="17"/>
      <c r="G73" s="17">
        <v>0</v>
      </c>
      <c r="H73" s="17"/>
      <c r="I73" s="17">
        <f t="shared" ref="I73:I99" si="2">E73-G73</f>
        <v>0</v>
      </c>
      <c r="J73" s="17"/>
      <c r="K73" s="17">
        <v>66423934</v>
      </c>
      <c r="L73" s="17"/>
      <c r="M73" s="17">
        <v>601343508358</v>
      </c>
      <c r="N73" s="17"/>
      <c r="O73" s="17">
        <v>442392367607</v>
      </c>
      <c r="P73" s="17"/>
      <c r="Q73" s="17">
        <f t="shared" ref="Q73:Q99" si="3">M73-O73</f>
        <v>158951140751</v>
      </c>
    </row>
    <row r="74" spans="1:17" x14ac:dyDescent="0.55000000000000004">
      <c r="A74" s="3" t="s">
        <v>208</v>
      </c>
      <c r="C74" s="17">
        <v>0</v>
      </c>
      <c r="D74" s="17"/>
      <c r="E74" s="17">
        <v>0</v>
      </c>
      <c r="F74" s="17"/>
      <c r="G74" s="17">
        <v>0</v>
      </c>
      <c r="H74" s="17"/>
      <c r="I74" s="17">
        <f t="shared" si="2"/>
        <v>0</v>
      </c>
      <c r="J74" s="17"/>
      <c r="K74" s="17">
        <v>2000000</v>
      </c>
      <c r="L74" s="17"/>
      <c r="M74" s="17">
        <v>14608696283</v>
      </c>
      <c r="N74" s="17"/>
      <c r="O74" s="17">
        <v>11009988000</v>
      </c>
      <c r="P74" s="17"/>
      <c r="Q74" s="17">
        <f t="shared" si="3"/>
        <v>3598708283</v>
      </c>
    </row>
    <row r="75" spans="1:17" x14ac:dyDescent="0.55000000000000004">
      <c r="A75" s="3" t="s">
        <v>71</v>
      </c>
      <c r="C75" s="17">
        <v>0</v>
      </c>
      <c r="D75" s="17"/>
      <c r="E75" s="17">
        <v>0</v>
      </c>
      <c r="F75" s="17"/>
      <c r="G75" s="17">
        <v>0</v>
      </c>
      <c r="H75" s="17"/>
      <c r="I75" s="17">
        <f t="shared" si="2"/>
        <v>0</v>
      </c>
      <c r="J75" s="17"/>
      <c r="K75" s="17">
        <v>2547591</v>
      </c>
      <c r="L75" s="17"/>
      <c r="M75" s="17">
        <v>37777005637</v>
      </c>
      <c r="N75" s="17"/>
      <c r="O75" s="17">
        <v>26084058168</v>
      </c>
      <c r="P75" s="17"/>
      <c r="Q75" s="17">
        <f t="shared" si="3"/>
        <v>11692947469</v>
      </c>
    </row>
    <row r="76" spans="1:17" x14ac:dyDescent="0.55000000000000004">
      <c r="A76" s="3" t="s">
        <v>209</v>
      </c>
      <c r="C76" s="17">
        <v>0</v>
      </c>
      <c r="D76" s="17"/>
      <c r="E76" s="17">
        <v>0</v>
      </c>
      <c r="F76" s="17"/>
      <c r="G76" s="17">
        <v>0</v>
      </c>
      <c r="H76" s="17"/>
      <c r="I76" s="17">
        <f t="shared" si="2"/>
        <v>0</v>
      </c>
      <c r="J76" s="17"/>
      <c r="K76" s="17">
        <v>8338164</v>
      </c>
      <c r="L76" s="17"/>
      <c r="M76" s="17">
        <v>32251456657</v>
      </c>
      <c r="N76" s="17"/>
      <c r="O76" s="17">
        <v>32267332640</v>
      </c>
      <c r="P76" s="17"/>
      <c r="Q76" s="17">
        <f t="shared" si="3"/>
        <v>-15875983</v>
      </c>
    </row>
    <row r="77" spans="1:17" x14ac:dyDescent="0.55000000000000004">
      <c r="A77" s="3" t="s">
        <v>25</v>
      </c>
      <c r="C77" s="17">
        <v>0</v>
      </c>
      <c r="D77" s="17"/>
      <c r="E77" s="17">
        <v>0</v>
      </c>
      <c r="F77" s="17"/>
      <c r="G77" s="17">
        <v>0</v>
      </c>
      <c r="H77" s="17"/>
      <c r="I77" s="17">
        <f t="shared" si="2"/>
        <v>0</v>
      </c>
      <c r="J77" s="17"/>
      <c r="K77" s="17">
        <v>1066576</v>
      </c>
      <c r="L77" s="17"/>
      <c r="M77" s="17">
        <v>41041498490</v>
      </c>
      <c r="N77" s="17"/>
      <c r="O77" s="17">
        <v>28732229549</v>
      </c>
      <c r="P77" s="17"/>
      <c r="Q77" s="17">
        <f t="shared" si="3"/>
        <v>12309268941</v>
      </c>
    </row>
    <row r="78" spans="1:17" x14ac:dyDescent="0.55000000000000004">
      <c r="A78" s="3" t="s">
        <v>83</v>
      </c>
      <c r="C78" s="17">
        <v>0</v>
      </c>
      <c r="D78" s="17"/>
      <c r="E78" s="17">
        <v>0</v>
      </c>
      <c r="F78" s="17"/>
      <c r="G78" s="17">
        <v>0</v>
      </c>
      <c r="H78" s="17"/>
      <c r="I78" s="17">
        <f t="shared" si="2"/>
        <v>0</v>
      </c>
      <c r="J78" s="17"/>
      <c r="K78" s="17">
        <v>379346</v>
      </c>
      <c r="L78" s="17"/>
      <c r="M78" s="17">
        <v>35079388472</v>
      </c>
      <c r="N78" s="17"/>
      <c r="O78" s="17">
        <v>27218330258</v>
      </c>
      <c r="P78" s="17"/>
      <c r="Q78" s="17">
        <f t="shared" si="3"/>
        <v>7861058214</v>
      </c>
    </row>
    <row r="79" spans="1:17" x14ac:dyDescent="0.55000000000000004">
      <c r="A79" s="3" t="s">
        <v>177</v>
      </c>
      <c r="C79" s="17">
        <v>0</v>
      </c>
      <c r="D79" s="17"/>
      <c r="E79" s="17">
        <v>0</v>
      </c>
      <c r="F79" s="17"/>
      <c r="G79" s="17">
        <v>0</v>
      </c>
      <c r="H79" s="17"/>
      <c r="I79" s="17">
        <f t="shared" si="2"/>
        <v>0</v>
      </c>
      <c r="J79" s="17"/>
      <c r="K79" s="17">
        <v>490000</v>
      </c>
      <c r="L79" s="17"/>
      <c r="M79" s="17">
        <v>3561457998</v>
      </c>
      <c r="N79" s="17"/>
      <c r="O79" s="17">
        <v>3580738358</v>
      </c>
      <c r="P79" s="17"/>
      <c r="Q79" s="17">
        <f t="shared" si="3"/>
        <v>-19280360</v>
      </c>
    </row>
    <row r="80" spans="1:17" x14ac:dyDescent="0.55000000000000004">
      <c r="A80" s="3" t="s">
        <v>210</v>
      </c>
      <c r="C80" s="17">
        <v>0</v>
      </c>
      <c r="D80" s="17"/>
      <c r="E80" s="17">
        <v>0</v>
      </c>
      <c r="F80" s="17"/>
      <c r="G80" s="17">
        <v>0</v>
      </c>
      <c r="H80" s="17"/>
      <c r="I80" s="17">
        <f t="shared" si="2"/>
        <v>0</v>
      </c>
      <c r="J80" s="17"/>
      <c r="K80" s="17">
        <v>2046967</v>
      </c>
      <c r="L80" s="17"/>
      <c r="M80" s="17">
        <v>12245394029</v>
      </c>
      <c r="N80" s="17"/>
      <c r="O80" s="17">
        <v>6764069397</v>
      </c>
      <c r="P80" s="17"/>
      <c r="Q80" s="17">
        <f t="shared" si="3"/>
        <v>5481324632</v>
      </c>
    </row>
    <row r="81" spans="1:17" x14ac:dyDescent="0.55000000000000004">
      <c r="A81" s="3" t="s">
        <v>211</v>
      </c>
      <c r="C81" s="17">
        <v>0</v>
      </c>
      <c r="D81" s="17"/>
      <c r="E81" s="17">
        <v>0</v>
      </c>
      <c r="F81" s="17"/>
      <c r="G81" s="17">
        <v>0</v>
      </c>
      <c r="H81" s="17"/>
      <c r="I81" s="17">
        <f t="shared" si="2"/>
        <v>0</v>
      </c>
      <c r="J81" s="17"/>
      <c r="K81" s="17">
        <v>43807493</v>
      </c>
      <c r="L81" s="17"/>
      <c r="M81" s="17">
        <v>508265619070</v>
      </c>
      <c r="N81" s="17"/>
      <c r="O81" s="17">
        <v>403620852936</v>
      </c>
      <c r="P81" s="17"/>
      <c r="Q81" s="17">
        <f t="shared" si="3"/>
        <v>104644766134</v>
      </c>
    </row>
    <row r="82" spans="1:17" x14ac:dyDescent="0.55000000000000004">
      <c r="A82" s="3" t="s">
        <v>212</v>
      </c>
      <c r="C82" s="17">
        <v>0</v>
      </c>
      <c r="D82" s="17"/>
      <c r="E82" s="17">
        <v>0</v>
      </c>
      <c r="F82" s="17"/>
      <c r="G82" s="17">
        <v>0</v>
      </c>
      <c r="H82" s="17"/>
      <c r="I82" s="17">
        <f t="shared" si="2"/>
        <v>0</v>
      </c>
      <c r="J82" s="17"/>
      <c r="K82" s="17">
        <v>469050492</v>
      </c>
      <c r="L82" s="17"/>
      <c r="M82" s="17">
        <v>1805714493369</v>
      </c>
      <c r="N82" s="17"/>
      <c r="O82" s="17">
        <v>1403397379389</v>
      </c>
      <c r="P82" s="17"/>
      <c r="Q82" s="17">
        <f t="shared" si="3"/>
        <v>402317113980</v>
      </c>
    </row>
    <row r="83" spans="1:17" x14ac:dyDescent="0.55000000000000004">
      <c r="A83" s="3" t="s">
        <v>213</v>
      </c>
      <c r="C83" s="17">
        <v>0</v>
      </c>
      <c r="D83" s="17"/>
      <c r="E83" s="17">
        <v>0</v>
      </c>
      <c r="F83" s="17"/>
      <c r="G83" s="17">
        <v>0</v>
      </c>
      <c r="H83" s="17"/>
      <c r="I83" s="17">
        <f t="shared" si="2"/>
        <v>0</v>
      </c>
      <c r="J83" s="17"/>
      <c r="K83" s="17">
        <v>40455704</v>
      </c>
      <c r="L83" s="17"/>
      <c r="M83" s="17">
        <v>94400472251</v>
      </c>
      <c r="N83" s="17"/>
      <c r="O83" s="17">
        <v>76730205806</v>
      </c>
      <c r="P83" s="17"/>
      <c r="Q83" s="17">
        <f t="shared" si="3"/>
        <v>17670266445</v>
      </c>
    </row>
    <row r="84" spans="1:17" x14ac:dyDescent="0.55000000000000004">
      <c r="A84" s="3" t="s">
        <v>135</v>
      </c>
      <c r="C84" s="17">
        <v>0</v>
      </c>
      <c r="D84" s="17"/>
      <c r="E84" s="17">
        <v>0</v>
      </c>
      <c r="F84" s="17"/>
      <c r="G84" s="17">
        <v>0</v>
      </c>
      <c r="H84" s="17"/>
      <c r="I84" s="17">
        <f t="shared" si="2"/>
        <v>0</v>
      </c>
      <c r="J84" s="17"/>
      <c r="K84" s="17">
        <v>41000000</v>
      </c>
      <c r="L84" s="17"/>
      <c r="M84" s="17">
        <v>615076653057</v>
      </c>
      <c r="N84" s="17"/>
      <c r="O84" s="17">
        <v>802146611680</v>
      </c>
      <c r="P84" s="17"/>
      <c r="Q84" s="17">
        <f t="shared" si="3"/>
        <v>-187069958623</v>
      </c>
    </row>
    <row r="85" spans="1:17" x14ac:dyDescent="0.55000000000000004">
      <c r="A85" s="3" t="s">
        <v>86</v>
      </c>
      <c r="C85" s="17">
        <v>0</v>
      </c>
      <c r="D85" s="17"/>
      <c r="E85" s="17">
        <v>0</v>
      </c>
      <c r="F85" s="17"/>
      <c r="G85" s="17">
        <v>0</v>
      </c>
      <c r="H85" s="17"/>
      <c r="I85" s="17">
        <f t="shared" si="2"/>
        <v>0</v>
      </c>
      <c r="J85" s="17"/>
      <c r="K85" s="17">
        <v>862664</v>
      </c>
      <c r="L85" s="17"/>
      <c r="M85" s="17">
        <v>19706043013</v>
      </c>
      <c r="N85" s="17"/>
      <c r="O85" s="17">
        <v>16855695669</v>
      </c>
      <c r="P85" s="17"/>
      <c r="Q85" s="17">
        <f t="shared" si="3"/>
        <v>2850347344</v>
      </c>
    </row>
    <row r="86" spans="1:17" x14ac:dyDescent="0.55000000000000004">
      <c r="A86" s="3" t="s">
        <v>214</v>
      </c>
      <c r="C86" s="17">
        <v>0</v>
      </c>
      <c r="D86" s="17"/>
      <c r="E86" s="17">
        <v>0</v>
      </c>
      <c r="F86" s="17"/>
      <c r="G86" s="17">
        <v>0</v>
      </c>
      <c r="H86" s="17"/>
      <c r="I86" s="17">
        <f t="shared" si="2"/>
        <v>0</v>
      </c>
      <c r="J86" s="17"/>
      <c r="K86" s="17">
        <v>94934330</v>
      </c>
      <c r="L86" s="17"/>
      <c r="M86" s="17">
        <v>261269965773</v>
      </c>
      <c r="N86" s="17"/>
      <c r="O86" s="17">
        <v>261269965773</v>
      </c>
      <c r="P86" s="17"/>
      <c r="Q86" s="17">
        <f t="shared" si="3"/>
        <v>0</v>
      </c>
    </row>
    <row r="87" spans="1:17" x14ac:dyDescent="0.55000000000000004">
      <c r="A87" s="3" t="s">
        <v>215</v>
      </c>
      <c r="C87" s="17">
        <v>0</v>
      </c>
      <c r="D87" s="17"/>
      <c r="E87" s="17">
        <v>0</v>
      </c>
      <c r="F87" s="17"/>
      <c r="G87" s="17">
        <v>0</v>
      </c>
      <c r="H87" s="17"/>
      <c r="I87" s="17">
        <f t="shared" si="2"/>
        <v>0</v>
      </c>
      <c r="J87" s="17"/>
      <c r="K87" s="17">
        <v>17971237</v>
      </c>
      <c r="L87" s="17"/>
      <c r="M87" s="17">
        <v>88418046011</v>
      </c>
      <c r="N87" s="17"/>
      <c r="O87" s="17">
        <v>55307898000</v>
      </c>
      <c r="P87" s="17"/>
      <c r="Q87" s="17">
        <f t="shared" si="3"/>
        <v>33110148011</v>
      </c>
    </row>
    <row r="88" spans="1:17" x14ac:dyDescent="0.55000000000000004">
      <c r="A88" s="3" t="s">
        <v>216</v>
      </c>
      <c r="C88" s="17">
        <v>0</v>
      </c>
      <c r="D88" s="17"/>
      <c r="E88" s="17">
        <v>0</v>
      </c>
      <c r="F88" s="17"/>
      <c r="G88" s="17">
        <v>0</v>
      </c>
      <c r="H88" s="17"/>
      <c r="I88" s="17">
        <f t="shared" si="2"/>
        <v>0</v>
      </c>
      <c r="J88" s="17"/>
      <c r="K88" s="17">
        <v>1000000</v>
      </c>
      <c r="L88" s="17"/>
      <c r="M88" s="17">
        <v>37923007554</v>
      </c>
      <c r="N88" s="17"/>
      <c r="O88" s="17">
        <v>19512019483</v>
      </c>
      <c r="P88" s="17"/>
      <c r="Q88" s="17">
        <f t="shared" si="3"/>
        <v>18410988071</v>
      </c>
    </row>
    <row r="89" spans="1:17" x14ac:dyDescent="0.55000000000000004">
      <c r="A89" s="3" t="s">
        <v>217</v>
      </c>
      <c r="C89" s="17">
        <v>0</v>
      </c>
      <c r="D89" s="17"/>
      <c r="E89" s="17">
        <v>0</v>
      </c>
      <c r="F89" s="17"/>
      <c r="G89" s="17">
        <v>0</v>
      </c>
      <c r="H89" s="17"/>
      <c r="I89" s="17">
        <f t="shared" si="2"/>
        <v>0</v>
      </c>
      <c r="J89" s="17"/>
      <c r="K89" s="17">
        <v>32209334</v>
      </c>
      <c r="L89" s="17"/>
      <c r="M89" s="17">
        <v>161973325961</v>
      </c>
      <c r="N89" s="17"/>
      <c r="O89" s="17">
        <v>146576977782</v>
      </c>
      <c r="P89" s="17"/>
      <c r="Q89" s="17">
        <f t="shared" si="3"/>
        <v>15396348179</v>
      </c>
    </row>
    <row r="90" spans="1:17" x14ac:dyDescent="0.55000000000000004">
      <c r="A90" s="3" t="s">
        <v>218</v>
      </c>
      <c r="C90" s="17">
        <v>0</v>
      </c>
      <c r="D90" s="17"/>
      <c r="E90" s="17">
        <v>0</v>
      </c>
      <c r="F90" s="17"/>
      <c r="G90" s="17">
        <v>0</v>
      </c>
      <c r="H90" s="17"/>
      <c r="I90" s="17">
        <f t="shared" si="2"/>
        <v>0</v>
      </c>
      <c r="J90" s="17"/>
      <c r="K90" s="17">
        <v>15499748</v>
      </c>
      <c r="L90" s="17"/>
      <c r="M90" s="17">
        <v>44247556091</v>
      </c>
      <c r="N90" s="17"/>
      <c r="O90" s="17">
        <v>39027259556</v>
      </c>
      <c r="P90" s="17"/>
      <c r="Q90" s="17">
        <f t="shared" si="3"/>
        <v>5220296535</v>
      </c>
    </row>
    <row r="91" spans="1:17" x14ac:dyDescent="0.55000000000000004">
      <c r="A91" s="3" t="s">
        <v>74</v>
      </c>
      <c r="C91" s="17">
        <v>0</v>
      </c>
      <c r="D91" s="17"/>
      <c r="E91" s="17">
        <v>0</v>
      </c>
      <c r="F91" s="17"/>
      <c r="G91" s="17">
        <v>0</v>
      </c>
      <c r="H91" s="17"/>
      <c r="I91" s="17">
        <f t="shared" si="2"/>
        <v>0</v>
      </c>
      <c r="J91" s="17"/>
      <c r="K91" s="17">
        <v>91755878</v>
      </c>
      <c r="L91" s="17"/>
      <c r="M91" s="17">
        <v>138651738924</v>
      </c>
      <c r="N91" s="17"/>
      <c r="O91" s="17">
        <v>125922039715</v>
      </c>
      <c r="P91" s="17"/>
      <c r="Q91" s="17">
        <f t="shared" si="3"/>
        <v>12729699209</v>
      </c>
    </row>
    <row r="92" spans="1:17" x14ac:dyDescent="0.55000000000000004">
      <c r="A92" s="3" t="s">
        <v>219</v>
      </c>
      <c r="C92" s="17">
        <v>0</v>
      </c>
      <c r="D92" s="17"/>
      <c r="E92" s="17">
        <v>0</v>
      </c>
      <c r="F92" s="17"/>
      <c r="G92" s="17">
        <v>0</v>
      </c>
      <c r="H92" s="17"/>
      <c r="I92" s="17">
        <f t="shared" si="2"/>
        <v>0</v>
      </c>
      <c r="J92" s="17"/>
      <c r="K92" s="17">
        <v>500000</v>
      </c>
      <c r="L92" s="17"/>
      <c r="M92" s="17">
        <v>4362189707</v>
      </c>
      <c r="N92" s="17"/>
      <c r="O92" s="17">
        <v>3303496842</v>
      </c>
      <c r="P92" s="17"/>
      <c r="Q92" s="17">
        <f t="shared" si="3"/>
        <v>1058692865</v>
      </c>
    </row>
    <row r="93" spans="1:17" x14ac:dyDescent="0.55000000000000004">
      <c r="A93" s="3" t="s">
        <v>220</v>
      </c>
      <c r="C93" s="17">
        <v>0</v>
      </c>
      <c r="D93" s="17"/>
      <c r="E93" s="17">
        <v>0</v>
      </c>
      <c r="F93" s="17"/>
      <c r="G93" s="17">
        <v>0</v>
      </c>
      <c r="H93" s="17"/>
      <c r="I93" s="17">
        <f t="shared" si="2"/>
        <v>0</v>
      </c>
      <c r="J93" s="17"/>
      <c r="K93" s="17">
        <v>104300</v>
      </c>
      <c r="L93" s="17"/>
      <c r="M93" s="17">
        <v>588617050000</v>
      </c>
      <c r="N93" s="17"/>
      <c r="O93" s="17">
        <v>561113643508</v>
      </c>
      <c r="P93" s="17"/>
      <c r="Q93" s="17">
        <f t="shared" si="3"/>
        <v>27503406492</v>
      </c>
    </row>
    <row r="94" spans="1:17" x14ac:dyDescent="0.55000000000000004">
      <c r="A94" s="3" t="s">
        <v>79</v>
      </c>
      <c r="C94" s="17">
        <v>0</v>
      </c>
      <c r="D94" s="17"/>
      <c r="E94" s="17">
        <v>0</v>
      </c>
      <c r="F94" s="17"/>
      <c r="G94" s="17">
        <v>0</v>
      </c>
      <c r="H94" s="17"/>
      <c r="I94" s="17">
        <f t="shared" si="2"/>
        <v>0</v>
      </c>
      <c r="J94" s="17"/>
      <c r="K94" s="17">
        <v>823178</v>
      </c>
      <c r="L94" s="17"/>
      <c r="M94" s="17">
        <v>34837967324</v>
      </c>
      <c r="N94" s="17"/>
      <c r="O94" s="17">
        <v>36258288800</v>
      </c>
      <c r="P94" s="17"/>
      <c r="Q94" s="17">
        <f t="shared" si="3"/>
        <v>-1420321476</v>
      </c>
    </row>
    <row r="95" spans="1:17" x14ac:dyDescent="0.55000000000000004">
      <c r="A95" s="3" t="s">
        <v>39</v>
      </c>
      <c r="C95" s="17">
        <v>0</v>
      </c>
      <c r="D95" s="17"/>
      <c r="E95" s="17">
        <v>0</v>
      </c>
      <c r="F95" s="17"/>
      <c r="G95" s="17">
        <v>0</v>
      </c>
      <c r="H95" s="17"/>
      <c r="I95" s="17">
        <f t="shared" si="2"/>
        <v>0</v>
      </c>
      <c r="J95" s="17"/>
      <c r="K95" s="17">
        <v>595000</v>
      </c>
      <c r="L95" s="17"/>
      <c r="M95" s="17">
        <v>18009949520</v>
      </c>
      <c r="N95" s="17"/>
      <c r="O95" s="17">
        <v>10421954550</v>
      </c>
      <c r="P95" s="17"/>
      <c r="Q95" s="17">
        <f t="shared" si="3"/>
        <v>7587994970</v>
      </c>
    </row>
    <row r="96" spans="1:17" x14ac:dyDescent="0.55000000000000004">
      <c r="A96" s="3" t="s">
        <v>221</v>
      </c>
      <c r="C96" s="17">
        <v>0</v>
      </c>
      <c r="D96" s="17"/>
      <c r="E96" s="17">
        <v>0</v>
      </c>
      <c r="F96" s="17"/>
      <c r="G96" s="17">
        <v>0</v>
      </c>
      <c r="H96" s="17"/>
      <c r="I96" s="17">
        <f t="shared" si="2"/>
        <v>0</v>
      </c>
      <c r="J96" s="17"/>
      <c r="K96" s="17">
        <v>1608495</v>
      </c>
      <c r="L96" s="17"/>
      <c r="M96" s="17">
        <v>248786447227</v>
      </c>
      <c r="N96" s="17"/>
      <c r="O96" s="17">
        <v>225288455674</v>
      </c>
      <c r="P96" s="17"/>
      <c r="Q96" s="17">
        <f t="shared" si="3"/>
        <v>23497991553</v>
      </c>
    </row>
    <row r="97" spans="1:17" x14ac:dyDescent="0.55000000000000004">
      <c r="A97" s="3" t="s">
        <v>23</v>
      </c>
      <c r="C97" s="17">
        <v>0</v>
      </c>
      <c r="D97" s="17"/>
      <c r="E97" s="17">
        <v>0</v>
      </c>
      <c r="F97" s="17"/>
      <c r="G97" s="17">
        <v>0</v>
      </c>
      <c r="H97" s="17"/>
      <c r="I97" s="17">
        <f t="shared" si="2"/>
        <v>0</v>
      </c>
      <c r="J97" s="17"/>
      <c r="K97" s="17">
        <v>785367</v>
      </c>
      <c r="L97" s="17"/>
      <c r="M97" s="17">
        <v>201690528233</v>
      </c>
      <c r="N97" s="17"/>
      <c r="O97" s="17">
        <v>155592327422</v>
      </c>
      <c r="P97" s="17"/>
      <c r="Q97" s="17">
        <f t="shared" si="3"/>
        <v>46098200811</v>
      </c>
    </row>
    <row r="98" spans="1:17" x14ac:dyDescent="0.55000000000000004">
      <c r="A98" s="3" t="s">
        <v>118</v>
      </c>
      <c r="C98" s="17">
        <v>0</v>
      </c>
      <c r="D98" s="17"/>
      <c r="E98" s="17">
        <v>0</v>
      </c>
      <c r="F98" s="17"/>
      <c r="G98" s="17">
        <v>0</v>
      </c>
      <c r="H98" s="17"/>
      <c r="I98" s="17">
        <f t="shared" si="2"/>
        <v>0</v>
      </c>
      <c r="J98" s="17"/>
      <c r="K98" s="17">
        <v>24414</v>
      </c>
      <c r="L98" s="17"/>
      <c r="M98" s="17">
        <v>24414000000</v>
      </c>
      <c r="N98" s="17"/>
      <c r="O98" s="17">
        <v>23061409727</v>
      </c>
      <c r="P98" s="17"/>
      <c r="Q98" s="17">
        <f>M98-O98</f>
        <v>1352590273</v>
      </c>
    </row>
    <row r="99" spans="1:17" x14ac:dyDescent="0.55000000000000004">
      <c r="A99" s="3" t="s">
        <v>222</v>
      </c>
      <c r="C99" s="17">
        <v>0</v>
      </c>
      <c r="D99" s="17"/>
      <c r="E99" s="17">
        <v>0</v>
      </c>
      <c r="F99" s="17"/>
      <c r="G99" s="17">
        <v>0</v>
      </c>
      <c r="H99" s="17"/>
      <c r="I99" s="17">
        <f t="shared" si="2"/>
        <v>0</v>
      </c>
      <c r="J99" s="17"/>
      <c r="K99" s="17">
        <v>65000</v>
      </c>
      <c r="L99" s="17"/>
      <c r="M99" s="17">
        <v>65000000000</v>
      </c>
      <c r="N99" s="17"/>
      <c r="O99" s="17">
        <v>63954906071</v>
      </c>
      <c r="P99" s="17"/>
      <c r="Q99" s="17">
        <f t="shared" si="3"/>
        <v>1045093929</v>
      </c>
    </row>
    <row r="100" spans="1:17" x14ac:dyDescent="0.55000000000000004">
      <c r="A100" s="3" t="s">
        <v>250</v>
      </c>
      <c r="C100" s="17">
        <v>0</v>
      </c>
      <c r="D100" s="17"/>
      <c r="E100" s="17">
        <v>0</v>
      </c>
      <c r="F100" s="17"/>
      <c r="G100" s="17">
        <v>0</v>
      </c>
      <c r="H100" s="17"/>
      <c r="I100" s="17">
        <f t="shared" ref="I100:I131" si="4">E100-G100</f>
        <v>0</v>
      </c>
      <c r="J100" s="17"/>
      <c r="K100" s="17">
        <v>0</v>
      </c>
      <c r="L100" s="17"/>
      <c r="M100" s="17">
        <v>0</v>
      </c>
      <c r="N100" s="17"/>
      <c r="O100" s="17">
        <v>0</v>
      </c>
      <c r="P100" s="17"/>
      <c r="Q100" s="17">
        <v>-902100979</v>
      </c>
    </row>
    <row r="101" spans="1:17" x14ac:dyDescent="0.55000000000000004">
      <c r="A101" s="3" t="s">
        <v>251</v>
      </c>
      <c r="C101" s="17">
        <v>0</v>
      </c>
      <c r="D101" s="17"/>
      <c r="E101" s="17">
        <v>0</v>
      </c>
      <c r="F101" s="17"/>
      <c r="G101" s="17">
        <v>0</v>
      </c>
      <c r="H101" s="17"/>
      <c r="I101" s="17">
        <f t="shared" si="4"/>
        <v>0</v>
      </c>
      <c r="J101" s="17"/>
      <c r="K101" s="17">
        <v>0</v>
      </c>
      <c r="L101" s="17"/>
      <c r="M101" s="17">
        <v>0</v>
      </c>
      <c r="N101" s="17"/>
      <c r="O101" s="17">
        <v>0</v>
      </c>
      <c r="P101" s="17"/>
      <c r="Q101" s="17">
        <v>408372376</v>
      </c>
    </row>
    <row r="102" spans="1:17" x14ac:dyDescent="0.55000000000000004">
      <c r="A102" s="3" t="s">
        <v>252</v>
      </c>
      <c r="C102" s="17">
        <v>0</v>
      </c>
      <c r="D102" s="17"/>
      <c r="E102" s="17">
        <v>0</v>
      </c>
      <c r="F102" s="17"/>
      <c r="G102" s="17">
        <v>0</v>
      </c>
      <c r="H102" s="17"/>
      <c r="I102" s="17">
        <f t="shared" si="4"/>
        <v>0</v>
      </c>
      <c r="J102" s="17"/>
      <c r="K102" s="17">
        <v>0</v>
      </c>
      <c r="L102" s="17"/>
      <c r="M102" s="17">
        <v>0</v>
      </c>
      <c r="N102" s="17"/>
      <c r="O102" s="17">
        <v>0</v>
      </c>
      <c r="P102" s="17"/>
      <c r="Q102" s="17">
        <v>6430913</v>
      </c>
    </row>
    <row r="103" spans="1:17" x14ac:dyDescent="0.55000000000000004">
      <c r="A103" s="3" t="s">
        <v>253</v>
      </c>
      <c r="C103" s="17">
        <v>0</v>
      </c>
      <c r="D103" s="17"/>
      <c r="E103" s="17">
        <v>0</v>
      </c>
      <c r="F103" s="17"/>
      <c r="G103" s="17">
        <v>0</v>
      </c>
      <c r="H103" s="17"/>
      <c r="I103" s="17">
        <f t="shared" si="4"/>
        <v>0</v>
      </c>
      <c r="J103" s="17"/>
      <c r="K103" s="17">
        <v>0</v>
      </c>
      <c r="L103" s="17"/>
      <c r="M103" s="17">
        <v>0</v>
      </c>
      <c r="N103" s="17"/>
      <c r="O103" s="17">
        <v>0</v>
      </c>
      <c r="P103" s="17"/>
      <c r="Q103" s="17">
        <v>165298543</v>
      </c>
    </row>
    <row r="104" spans="1:17" x14ac:dyDescent="0.55000000000000004">
      <c r="A104" s="3" t="s">
        <v>254</v>
      </c>
      <c r="C104" s="17">
        <v>0</v>
      </c>
      <c r="D104" s="17"/>
      <c r="E104" s="17">
        <v>0</v>
      </c>
      <c r="F104" s="17"/>
      <c r="G104" s="17">
        <v>0</v>
      </c>
      <c r="H104" s="17"/>
      <c r="I104" s="17">
        <f t="shared" si="4"/>
        <v>0</v>
      </c>
      <c r="J104" s="17"/>
      <c r="K104" s="17">
        <v>0</v>
      </c>
      <c r="L104" s="17"/>
      <c r="M104" s="17">
        <v>0</v>
      </c>
      <c r="N104" s="17"/>
      <c r="O104" s="17">
        <v>0</v>
      </c>
      <c r="P104" s="17"/>
      <c r="Q104" s="17">
        <v>950020886</v>
      </c>
    </row>
    <row r="105" spans="1:17" x14ac:dyDescent="0.55000000000000004">
      <c r="A105" s="3" t="s">
        <v>255</v>
      </c>
      <c r="C105" s="17">
        <v>0</v>
      </c>
      <c r="D105" s="17"/>
      <c r="E105" s="17">
        <v>0</v>
      </c>
      <c r="F105" s="17"/>
      <c r="G105" s="17">
        <v>0</v>
      </c>
      <c r="H105" s="17"/>
      <c r="I105" s="17">
        <f t="shared" si="4"/>
        <v>0</v>
      </c>
      <c r="J105" s="17"/>
      <c r="K105" s="17">
        <v>0</v>
      </c>
      <c r="L105" s="17"/>
      <c r="M105" s="17">
        <v>0</v>
      </c>
      <c r="N105" s="17"/>
      <c r="O105" s="17">
        <v>0</v>
      </c>
      <c r="P105" s="17"/>
      <c r="Q105" s="17">
        <v>330890528</v>
      </c>
    </row>
    <row r="106" spans="1:17" x14ac:dyDescent="0.55000000000000004">
      <c r="A106" s="3" t="s">
        <v>256</v>
      </c>
      <c r="C106" s="17">
        <v>0</v>
      </c>
      <c r="D106" s="17"/>
      <c r="E106" s="17">
        <v>0</v>
      </c>
      <c r="F106" s="17"/>
      <c r="G106" s="17">
        <v>0</v>
      </c>
      <c r="H106" s="17"/>
      <c r="I106" s="17">
        <f t="shared" si="4"/>
        <v>0</v>
      </c>
      <c r="J106" s="17"/>
      <c r="K106" s="17">
        <v>0</v>
      </c>
      <c r="L106" s="17"/>
      <c r="M106" s="17">
        <v>0</v>
      </c>
      <c r="N106" s="17"/>
      <c r="O106" s="17">
        <v>0</v>
      </c>
      <c r="P106" s="17"/>
      <c r="Q106" s="17">
        <v>8338914</v>
      </c>
    </row>
    <row r="107" spans="1:17" x14ac:dyDescent="0.55000000000000004">
      <c r="A107" s="3" t="s">
        <v>257</v>
      </c>
      <c r="C107" s="17">
        <v>0</v>
      </c>
      <c r="D107" s="17"/>
      <c r="E107" s="17">
        <v>0</v>
      </c>
      <c r="F107" s="17"/>
      <c r="G107" s="17">
        <v>0</v>
      </c>
      <c r="H107" s="17"/>
      <c r="I107" s="17">
        <f t="shared" si="4"/>
        <v>0</v>
      </c>
      <c r="J107" s="17"/>
      <c r="K107" s="17">
        <v>0</v>
      </c>
      <c r="L107" s="17"/>
      <c r="M107" s="17">
        <v>0</v>
      </c>
      <c r="N107" s="17"/>
      <c r="O107" s="17">
        <v>0</v>
      </c>
      <c r="P107" s="17"/>
      <c r="Q107" s="17">
        <v>265619820</v>
      </c>
    </row>
    <row r="108" spans="1:17" x14ac:dyDescent="0.55000000000000004">
      <c r="A108" s="3" t="s">
        <v>258</v>
      </c>
      <c r="C108" s="17">
        <v>0</v>
      </c>
      <c r="D108" s="17"/>
      <c r="E108" s="17">
        <v>0</v>
      </c>
      <c r="F108" s="17"/>
      <c r="G108" s="17">
        <v>0</v>
      </c>
      <c r="H108" s="17"/>
      <c r="I108" s="17">
        <f t="shared" si="4"/>
        <v>0</v>
      </c>
      <c r="J108" s="17"/>
      <c r="K108" s="17">
        <v>0</v>
      </c>
      <c r="L108" s="17"/>
      <c r="M108" s="17">
        <v>0</v>
      </c>
      <c r="N108" s="17"/>
      <c r="O108" s="17">
        <v>0</v>
      </c>
      <c r="P108" s="17"/>
      <c r="Q108" s="17">
        <v>60342103</v>
      </c>
    </row>
    <row r="109" spans="1:17" x14ac:dyDescent="0.55000000000000004">
      <c r="A109" s="3" t="s">
        <v>259</v>
      </c>
      <c r="C109" s="17">
        <v>0</v>
      </c>
      <c r="D109" s="17"/>
      <c r="E109" s="17">
        <v>0</v>
      </c>
      <c r="F109" s="17"/>
      <c r="G109" s="17">
        <v>0</v>
      </c>
      <c r="H109" s="17"/>
      <c r="I109" s="17">
        <f t="shared" si="4"/>
        <v>0</v>
      </c>
      <c r="J109" s="17"/>
      <c r="K109" s="17">
        <v>0</v>
      </c>
      <c r="L109" s="17"/>
      <c r="M109" s="17">
        <v>0</v>
      </c>
      <c r="N109" s="17"/>
      <c r="O109" s="17">
        <v>0</v>
      </c>
      <c r="P109" s="17"/>
      <c r="Q109" s="17">
        <v>4233628851</v>
      </c>
    </row>
    <row r="110" spans="1:17" x14ac:dyDescent="0.55000000000000004">
      <c r="A110" s="3" t="s">
        <v>260</v>
      </c>
      <c r="C110" s="17">
        <v>0</v>
      </c>
      <c r="D110" s="17"/>
      <c r="E110" s="17">
        <v>0</v>
      </c>
      <c r="F110" s="17"/>
      <c r="G110" s="17">
        <v>0</v>
      </c>
      <c r="H110" s="17"/>
      <c r="I110" s="17">
        <f t="shared" si="4"/>
        <v>0</v>
      </c>
      <c r="J110" s="17"/>
      <c r="K110" s="17">
        <v>0</v>
      </c>
      <c r="L110" s="17"/>
      <c r="M110" s="17">
        <v>0</v>
      </c>
      <c r="N110" s="17"/>
      <c r="O110" s="17">
        <v>0</v>
      </c>
      <c r="P110" s="17"/>
      <c r="Q110" s="17">
        <v>13502534592</v>
      </c>
    </row>
    <row r="111" spans="1:17" x14ac:dyDescent="0.55000000000000004">
      <c r="A111" s="3" t="s">
        <v>261</v>
      </c>
      <c r="C111" s="17">
        <v>0</v>
      </c>
      <c r="D111" s="17"/>
      <c r="E111" s="17">
        <v>0</v>
      </c>
      <c r="F111" s="17"/>
      <c r="G111" s="17">
        <v>0</v>
      </c>
      <c r="H111" s="17"/>
      <c r="I111" s="17">
        <f t="shared" si="4"/>
        <v>0</v>
      </c>
      <c r="J111" s="17"/>
      <c r="K111" s="17">
        <v>0</v>
      </c>
      <c r="L111" s="17"/>
      <c r="M111" s="17">
        <v>0</v>
      </c>
      <c r="N111" s="17"/>
      <c r="O111" s="17">
        <v>0</v>
      </c>
      <c r="P111" s="17"/>
      <c r="Q111" s="17">
        <v>2722272070</v>
      </c>
    </row>
    <row r="112" spans="1:17" x14ac:dyDescent="0.55000000000000004">
      <c r="A112" s="3" t="s">
        <v>262</v>
      </c>
      <c r="C112" s="17">
        <v>0</v>
      </c>
      <c r="D112" s="17"/>
      <c r="E112" s="17">
        <v>0</v>
      </c>
      <c r="F112" s="17"/>
      <c r="G112" s="17">
        <v>0</v>
      </c>
      <c r="H112" s="17"/>
      <c r="I112" s="17">
        <f t="shared" si="4"/>
        <v>0</v>
      </c>
      <c r="J112" s="17"/>
      <c r="K112" s="17">
        <v>0</v>
      </c>
      <c r="L112" s="17"/>
      <c r="M112" s="17">
        <v>0</v>
      </c>
      <c r="N112" s="17"/>
      <c r="O112" s="17">
        <v>0</v>
      </c>
      <c r="P112" s="17"/>
      <c r="Q112" s="17">
        <v>56267274</v>
      </c>
    </row>
    <row r="113" spans="1:17" x14ac:dyDescent="0.55000000000000004">
      <c r="A113" s="3" t="s">
        <v>263</v>
      </c>
      <c r="C113" s="17">
        <v>0</v>
      </c>
      <c r="D113" s="17"/>
      <c r="E113" s="17">
        <v>0</v>
      </c>
      <c r="F113" s="17"/>
      <c r="G113" s="17">
        <v>0</v>
      </c>
      <c r="H113" s="17"/>
      <c r="I113" s="17">
        <f t="shared" si="4"/>
        <v>0</v>
      </c>
      <c r="J113" s="17"/>
      <c r="K113" s="17">
        <v>0</v>
      </c>
      <c r="L113" s="17"/>
      <c r="M113" s="17">
        <v>0</v>
      </c>
      <c r="N113" s="17"/>
      <c r="O113" s="17">
        <v>0</v>
      </c>
      <c r="P113" s="17"/>
      <c r="Q113" s="17">
        <v>80138590</v>
      </c>
    </row>
    <row r="114" spans="1:17" x14ac:dyDescent="0.55000000000000004">
      <c r="A114" s="3" t="s">
        <v>264</v>
      </c>
      <c r="C114" s="17">
        <v>0</v>
      </c>
      <c r="D114" s="17"/>
      <c r="E114" s="17">
        <v>0</v>
      </c>
      <c r="F114" s="17"/>
      <c r="G114" s="17">
        <v>0</v>
      </c>
      <c r="H114" s="17"/>
      <c r="I114" s="17">
        <f t="shared" si="4"/>
        <v>0</v>
      </c>
      <c r="J114" s="17"/>
      <c r="K114" s="17">
        <v>0</v>
      </c>
      <c r="L114" s="17"/>
      <c r="M114" s="17">
        <v>0</v>
      </c>
      <c r="N114" s="17"/>
      <c r="O114" s="17">
        <v>0</v>
      </c>
      <c r="P114" s="17"/>
      <c r="Q114" s="17">
        <v>8750443</v>
      </c>
    </row>
    <row r="115" spans="1:17" x14ac:dyDescent="0.55000000000000004">
      <c r="A115" s="3" t="s">
        <v>265</v>
      </c>
      <c r="C115" s="17">
        <v>0</v>
      </c>
      <c r="D115" s="17"/>
      <c r="E115" s="17">
        <v>0</v>
      </c>
      <c r="F115" s="17"/>
      <c r="G115" s="17">
        <v>0</v>
      </c>
      <c r="H115" s="17"/>
      <c r="I115" s="17">
        <f t="shared" si="4"/>
        <v>0</v>
      </c>
      <c r="J115" s="17"/>
      <c r="K115" s="17">
        <v>0</v>
      </c>
      <c r="L115" s="17"/>
      <c r="M115" s="17">
        <v>0</v>
      </c>
      <c r="N115" s="17"/>
      <c r="O115" s="17">
        <v>0</v>
      </c>
      <c r="P115" s="17"/>
      <c r="Q115" s="17">
        <v>187048410</v>
      </c>
    </row>
    <row r="116" spans="1:17" x14ac:dyDescent="0.55000000000000004">
      <c r="A116" s="3" t="s">
        <v>266</v>
      </c>
      <c r="C116" s="17">
        <v>0</v>
      </c>
      <c r="D116" s="17"/>
      <c r="E116" s="17">
        <v>0</v>
      </c>
      <c r="F116" s="17"/>
      <c r="G116" s="17">
        <v>0</v>
      </c>
      <c r="H116" s="17"/>
      <c r="I116" s="17">
        <f t="shared" si="4"/>
        <v>0</v>
      </c>
      <c r="J116" s="17"/>
      <c r="K116" s="17">
        <v>0</v>
      </c>
      <c r="L116" s="17"/>
      <c r="M116" s="17">
        <v>0</v>
      </c>
      <c r="N116" s="17"/>
      <c r="O116" s="17">
        <v>0</v>
      </c>
      <c r="P116" s="17"/>
      <c r="Q116" s="17">
        <v>-19303990</v>
      </c>
    </row>
    <row r="117" spans="1:17" x14ac:dyDescent="0.55000000000000004">
      <c r="A117" s="3" t="s">
        <v>267</v>
      </c>
      <c r="C117" s="17">
        <v>0</v>
      </c>
      <c r="D117" s="17"/>
      <c r="E117" s="17">
        <v>0</v>
      </c>
      <c r="F117" s="17"/>
      <c r="G117" s="17">
        <v>0</v>
      </c>
      <c r="H117" s="17"/>
      <c r="I117" s="17">
        <f t="shared" si="4"/>
        <v>0</v>
      </c>
      <c r="J117" s="17"/>
      <c r="K117" s="17">
        <v>0</v>
      </c>
      <c r="L117" s="17"/>
      <c r="M117" s="17">
        <v>0</v>
      </c>
      <c r="N117" s="17"/>
      <c r="O117" s="17">
        <v>0</v>
      </c>
      <c r="P117" s="17"/>
      <c r="Q117" s="17">
        <v>-248048886</v>
      </c>
    </row>
    <row r="118" spans="1:17" x14ac:dyDescent="0.55000000000000004">
      <c r="A118" s="3" t="s">
        <v>268</v>
      </c>
      <c r="C118" s="17">
        <v>0</v>
      </c>
      <c r="D118" s="17"/>
      <c r="E118" s="17">
        <v>0</v>
      </c>
      <c r="F118" s="17"/>
      <c r="G118" s="17">
        <v>0</v>
      </c>
      <c r="H118" s="17"/>
      <c r="I118" s="17">
        <f t="shared" si="4"/>
        <v>0</v>
      </c>
      <c r="J118" s="17"/>
      <c r="K118" s="17">
        <v>0</v>
      </c>
      <c r="L118" s="17"/>
      <c r="M118" s="17">
        <v>0</v>
      </c>
      <c r="N118" s="17"/>
      <c r="O118" s="17">
        <v>0</v>
      </c>
      <c r="P118" s="17"/>
      <c r="Q118" s="17">
        <v>197347716</v>
      </c>
    </row>
    <row r="119" spans="1:17" x14ac:dyDescent="0.55000000000000004">
      <c r="A119" s="3" t="s">
        <v>269</v>
      </c>
      <c r="C119" s="17">
        <v>0</v>
      </c>
      <c r="D119" s="17"/>
      <c r="E119" s="17">
        <v>0</v>
      </c>
      <c r="F119" s="17"/>
      <c r="G119" s="17">
        <v>0</v>
      </c>
      <c r="H119" s="17"/>
      <c r="I119" s="17">
        <f t="shared" si="4"/>
        <v>0</v>
      </c>
      <c r="J119" s="17"/>
      <c r="K119" s="17">
        <v>0</v>
      </c>
      <c r="L119" s="17"/>
      <c r="M119" s="17">
        <v>0</v>
      </c>
      <c r="N119" s="17"/>
      <c r="O119" s="17">
        <v>0</v>
      </c>
      <c r="P119" s="17"/>
      <c r="Q119" s="17">
        <v>9551466210</v>
      </c>
    </row>
    <row r="120" spans="1:17" x14ac:dyDescent="0.55000000000000004">
      <c r="A120" s="3" t="s">
        <v>270</v>
      </c>
      <c r="C120" s="17">
        <v>0</v>
      </c>
      <c r="D120" s="17"/>
      <c r="E120" s="17">
        <v>0</v>
      </c>
      <c r="F120" s="17"/>
      <c r="G120" s="17">
        <v>0</v>
      </c>
      <c r="H120" s="17"/>
      <c r="I120" s="17">
        <f t="shared" si="4"/>
        <v>0</v>
      </c>
      <c r="J120" s="17"/>
      <c r="K120" s="17">
        <v>0</v>
      </c>
      <c r="L120" s="17"/>
      <c r="M120" s="17">
        <v>0</v>
      </c>
      <c r="N120" s="17"/>
      <c r="O120" s="17">
        <v>0</v>
      </c>
      <c r="P120" s="17"/>
      <c r="Q120" s="17">
        <v>-29730160</v>
      </c>
    </row>
    <row r="121" spans="1:17" x14ac:dyDescent="0.55000000000000004">
      <c r="A121" s="3" t="s">
        <v>271</v>
      </c>
      <c r="C121" s="17">
        <v>0</v>
      </c>
      <c r="D121" s="17"/>
      <c r="E121" s="17">
        <v>0</v>
      </c>
      <c r="F121" s="17"/>
      <c r="G121" s="17">
        <v>0</v>
      </c>
      <c r="H121" s="17"/>
      <c r="I121" s="17">
        <f t="shared" si="4"/>
        <v>0</v>
      </c>
      <c r="J121" s="17"/>
      <c r="K121" s="17">
        <v>0</v>
      </c>
      <c r="L121" s="17"/>
      <c r="M121" s="17">
        <v>0</v>
      </c>
      <c r="N121" s="17"/>
      <c r="O121" s="17">
        <v>0</v>
      </c>
      <c r="P121" s="17"/>
      <c r="Q121" s="17">
        <v>63385705</v>
      </c>
    </row>
    <row r="122" spans="1:17" x14ac:dyDescent="0.55000000000000004">
      <c r="A122" s="3" t="s">
        <v>272</v>
      </c>
      <c r="C122" s="17">
        <v>0</v>
      </c>
      <c r="D122" s="17"/>
      <c r="E122" s="17">
        <v>0</v>
      </c>
      <c r="F122" s="17"/>
      <c r="G122" s="17">
        <v>0</v>
      </c>
      <c r="H122" s="17"/>
      <c r="I122" s="17">
        <f t="shared" si="4"/>
        <v>0</v>
      </c>
      <c r="J122" s="17"/>
      <c r="K122" s="17">
        <v>0</v>
      </c>
      <c r="L122" s="17"/>
      <c r="M122" s="17">
        <v>0</v>
      </c>
      <c r="N122" s="17"/>
      <c r="O122" s="17">
        <v>0</v>
      </c>
      <c r="P122" s="17"/>
      <c r="Q122" s="17">
        <v>-297062479</v>
      </c>
    </row>
    <row r="123" spans="1:17" x14ac:dyDescent="0.55000000000000004">
      <c r="A123" s="3" t="s">
        <v>273</v>
      </c>
      <c r="C123" s="17">
        <v>0</v>
      </c>
      <c r="D123" s="17"/>
      <c r="E123" s="17">
        <v>0</v>
      </c>
      <c r="F123" s="17"/>
      <c r="G123" s="17">
        <v>0</v>
      </c>
      <c r="H123" s="17"/>
      <c r="I123" s="17">
        <f t="shared" si="4"/>
        <v>0</v>
      </c>
      <c r="J123" s="17"/>
      <c r="K123" s="17">
        <v>0</v>
      </c>
      <c r="L123" s="17"/>
      <c r="M123" s="17">
        <v>0</v>
      </c>
      <c r="N123" s="17"/>
      <c r="O123" s="17">
        <v>0</v>
      </c>
      <c r="P123" s="17"/>
      <c r="Q123" s="17">
        <v>2838330684</v>
      </c>
    </row>
    <row r="124" spans="1:17" x14ac:dyDescent="0.55000000000000004">
      <c r="A124" s="3" t="s">
        <v>274</v>
      </c>
      <c r="C124" s="17">
        <v>0</v>
      </c>
      <c r="D124" s="17"/>
      <c r="E124" s="17">
        <v>0</v>
      </c>
      <c r="F124" s="17"/>
      <c r="G124" s="17">
        <v>0</v>
      </c>
      <c r="H124" s="17"/>
      <c r="I124" s="17">
        <f t="shared" si="4"/>
        <v>0</v>
      </c>
      <c r="J124" s="17"/>
      <c r="K124" s="17">
        <v>0</v>
      </c>
      <c r="L124" s="17"/>
      <c r="M124" s="17">
        <v>0</v>
      </c>
      <c r="N124" s="17"/>
      <c r="O124" s="17">
        <v>0</v>
      </c>
      <c r="P124" s="17"/>
      <c r="Q124" s="17">
        <v>2409980</v>
      </c>
    </row>
    <row r="125" spans="1:17" x14ac:dyDescent="0.55000000000000004">
      <c r="A125" s="3" t="s">
        <v>275</v>
      </c>
      <c r="C125" s="17">
        <v>0</v>
      </c>
      <c r="D125" s="17"/>
      <c r="E125" s="17">
        <v>0</v>
      </c>
      <c r="F125" s="17"/>
      <c r="G125" s="17">
        <v>0</v>
      </c>
      <c r="H125" s="17"/>
      <c r="I125" s="17">
        <f t="shared" si="4"/>
        <v>0</v>
      </c>
      <c r="J125" s="17"/>
      <c r="K125" s="17">
        <v>0</v>
      </c>
      <c r="L125" s="17"/>
      <c r="M125" s="17">
        <v>0</v>
      </c>
      <c r="N125" s="17"/>
      <c r="O125" s="17">
        <v>0</v>
      </c>
      <c r="P125" s="17"/>
      <c r="Q125" s="17">
        <v>2468846905</v>
      </c>
    </row>
    <row r="126" spans="1:17" x14ac:dyDescent="0.55000000000000004">
      <c r="A126" s="3" t="s">
        <v>276</v>
      </c>
      <c r="C126" s="17">
        <v>0</v>
      </c>
      <c r="D126" s="17"/>
      <c r="E126" s="17">
        <v>0</v>
      </c>
      <c r="F126" s="17"/>
      <c r="G126" s="17">
        <v>0</v>
      </c>
      <c r="H126" s="17"/>
      <c r="I126" s="17">
        <f t="shared" si="4"/>
        <v>0</v>
      </c>
      <c r="J126" s="17"/>
      <c r="K126" s="17">
        <v>0</v>
      </c>
      <c r="L126" s="17"/>
      <c r="M126" s="17">
        <v>0</v>
      </c>
      <c r="N126" s="17"/>
      <c r="O126" s="17">
        <v>0</v>
      </c>
      <c r="P126" s="17"/>
      <c r="Q126" s="17">
        <v>1821492650</v>
      </c>
    </row>
    <row r="127" spans="1:17" x14ac:dyDescent="0.55000000000000004">
      <c r="A127" s="3" t="s">
        <v>277</v>
      </c>
      <c r="C127" s="17">
        <v>0</v>
      </c>
      <c r="D127" s="17"/>
      <c r="E127" s="17">
        <v>0</v>
      </c>
      <c r="F127" s="17"/>
      <c r="G127" s="17">
        <v>0</v>
      </c>
      <c r="H127" s="17"/>
      <c r="I127" s="17">
        <f t="shared" si="4"/>
        <v>0</v>
      </c>
      <c r="J127" s="17"/>
      <c r="K127" s="17">
        <v>0</v>
      </c>
      <c r="L127" s="17"/>
      <c r="M127" s="17">
        <v>0</v>
      </c>
      <c r="N127" s="17"/>
      <c r="O127" s="17">
        <v>0</v>
      </c>
      <c r="P127" s="17"/>
      <c r="Q127" s="17">
        <v>159103102</v>
      </c>
    </row>
    <row r="128" spans="1:17" x14ac:dyDescent="0.55000000000000004">
      <c r="A128" s="3" t="s">
        <v>278</v>
      </c>
      <c r="C128" s="17">
        <v>0</v>
      </c>
      <c r="D128" s="17"/>
      <c r="E128" s="17">
        <v>0</v>
      </c>
      <c r="F128" s="17"/>
      <c r="G128" s="17">
        <v>0</v>
      </c>
      <c r="H128" s="17"/>
      <c r="I128" s="17">
        <f t="shared" si="4"/>
        <v>0</v>
      </c>
      <c r="J128" s="17"/>
      <c r="K128" s="17">
        <v>0</v>
      </c>
      <c r="L128" s="17"/>
      <c r="M128" s="17">
        <v>0</v>
      </c>
      <c r="N128" s="17"/>
      <c r="O128" s="17">
        <v>0</v>
      </c>
      <c r="P128" s="17"/>
      <c r="Q128" s="17">
        <v>1106277000</v>
      </c>
    </row>
    <row r="129" spans="1:17" x14ac:dyDescent="0.55000000000000004">
      <c r="A129" s="3" t="s">
        <v>279</v>
      </c>
      <c r="C129" s="17">
        <v>0</v>
      </c>
      <c r="D129" s="17"/>
      <c r="E129" s="17">
        <v>0</v>
      </c>
      <c r="F129" s="17"/>
      <c r="G129" s="17">
        <v>0</v>
      </c>
      <c r="H129" s="17"/>
      <c r="I129" s="17">
        <f t="shared" si="4"/>
        <v>0</v>
      </c>
      <c r="J129" s="17"/>
      <c r="K129" s="17">
        <v>0</v>
      </c>
      <c r="L129" s="17"/>
      <c r="M129" s="17">
        <v>0</v>
      </c>
      <c r="N129" s="17"/>
      <c r="O129" s="17">
        <v>0</v>
      </c>
      <c r="P129" s="17"/>
      <c r="Q129" s="17">
        <v>508512900</v>
      </c>
    </row>
    <row r="130" spans="1:17" x14ac:dyDescent="0.55000000000000004">
      <c r="A130" s="3" t="s">
        <v>280</v>
      </c>
      <c r="C130" s="17">
        <v>0</v>
      </c>
      <c r="D130" s="17"/>
      <c r="E130" s="17">
        <v>0</v>
      </c>
      <c r="F130" s="17"/>
      <c r="G130" s="17">
        <v>0</v>
      </c>
      <c r="H130" s="17"/>
      <c r="I130" s="17">
        <f t="shared" si="4"/>
        <v>0</v>
      </c>
      <c r="J130" s="17"/>
      <c r="K130" s="17">
        <v>0</v>
      </c>
      <c r="L130" s="17"/>
      <c r="M130" s="17">
        <v>0</v>
      </c>
      <c r="N130" s="17"/>
      <c r="O130" s="17">
        <v>0</v>
      </c>
      <c r="P130" s="17"/>
      <c r="Q130" s="17">
        <v>1047350448</v>
      </c>
    </row>
    <row r="131" spans="1:17" x14ac:dyDescent="0.55000000000000004">
      <c r="A131" s="3" t="s">
        <v>281</v>
      </c>
      <c r="C131" s="17">
        <v>0</v>
      </c>
      <c r="D131" s="17"/>
      <c r="E131" s="17">
        <v>0</v>
      </c>
      <c r="F131" s="17"/>
      <c r="G131" s="17">
        <v>0</v>
      </c>
      <c r="H131" s="17"/>
      <c r="I131" s="17">
        <f t="shared" si="4"/>
        <v>0</v>
      </c>
      <c r="J131" s="17"/>
      <c r="K131" s="17">
        <v>0</v>
      </c>
      <c r="L131" s="17"/>
      <c r="M131" s="17">
        <v>0</v>
      </c>
      <c r="N131" s="17"/>
      <c r="O131" s="17">
        <v>0</v>
      </c>
      <c r="P131" s="17"/>
      <c r="Q131" s="17">
        <v>488878224</v>
      </c>
    </row>
    <row r="132" spans="1:17" x14ac:dyDescent="0.55000000000000004">
      <c r="A132" s="3" t="s">
        <v>95</v>
      </c>
      <c r="C132" s="3" t="s">
        <v>95</v>
      </c>
      <c r="E132" s="12">
        <f>SUM(E8:E131)</f>
        <v>747460125589</v>
      </c>
      <c r="F132" s="11"/>
      <c r="G132" s="12">
        <f>SUM(G8:G131)</f>
        <v>585536140996</v>
      </c>
      <c r="H132" s="11"/>
      <c r="I132" s="12">
        <f>SUM(I8:I131)</f>
        <v>161923984593</v>
      </c>
      <c r="J132" s="11"/>
      <c r="K132" s="11" t="s">
        <v>95</v>
      </c>
      <c r="L132" s="11"/>
      <c r="M132" s="12">
        <f>SUM(M8:M131)</f>
        <v>15184504866161</v>
      </c>
      <c r="N132" s="11"/>
      <c r="O132" s="12">
        <f>SUM(O8:O131)</f>
        <v>12147708295349</v>
      </c>
      <c r="P132" s="11"/>
      <c r="Q132" s="12">
        <f>SUM(Q8:Q131)</f>
        <v>3078539680155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tabSelected="1" workbookViewId="0">
      <selection activeCell="Q5" sqref="Q5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</row>
    <row r="4" spans="1:1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 x14ac:dyDescent="0.55000000000000004">
      <c r="A6" s="2" t="s">
        <v>114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K6" s="2" t="s">
        <v>113</v>
      </c>
      <c r="L6" s="2" t="s">
        <v>113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</row>
    <row r="7" spans="1:17" ht="24.75" x14ac:dyDescent="0.55000000000000004">
      <c r="A7" s="2" t="s">
        <v>114</v>
      </c>
      <c r="C7" s="2" t="s">
        <v>229</v>
      </c>
      <c r="E7" s="2" t="s">
        <v>224</v>
      </c>
      <c r="G7" s="2" t="s">
        <v>225</v>
      </c>
      <c r="I7" s="2" t="s">
        <v>230</v>
      </c>
      <c r="K7" s="2" t="s">
        <v>229</v>
      </c>
      <c r="M7" s="2" t="s">
        <v>224</v>
      </c>
      <c r="O7" s="2" t="s">
        <v>225</v>
      </c>
      <c r="Q7" s="2" t="s">
        <v>230</v>
      </c>
    </row>
    <row r="8" spans="1:17" x14ac:dyDescent="0.55000000000000004">
      <c r="A8" s="3" t="s">
        <v>118</v>
      </c>
      <c r="C8" s="10">
        <v>0</v>
      </c>
      <c r="D8" s="11"/>
      <c r="E8" s="10">
        <v>0</v>
      </c>
      <c r="F8" s="11"/>
      <c r="G8" s="10">
        <v>0</v>
      </c>
      <c r="H8" s="11"/>
      <c r="I8" s="10">
        <v>0</v>
      </c>
      <c r="J8" s="11"/>
      <c r="K8" s="10">
        <v>3399265301</v>
      </c>
      <c r="L8" s="11"/>
      <c r="M8" s="10">
        <v>0</v>
      </c>
      <c r="N8" s="11"/>
      <c r="O8" s="10">
        <v>1352590273</v>
      </c>
      <c r="P8" s="11"/>
      <c r="Q8" s="10">
        <v>4751855574</v>
      </c>
    </row>
    <row r="9" spans="1:17" x14ac:dyDescent="0.55000000000000004">
      <c r="A9" s="3" t="s">
        <v>222</v>
      </c>
      <c r="C9" s="10">
        <v>0</v>
      </c>
      <c r="D9" s="11"/>
      <c r="E9" s="10">
        <v>0</v>
      </c>
      <c r="F9" s="11"/>
      <c r="G9" s="10">
        <v>0</v>
      </c>
      <c r="H9" s="11"/>
      <c r="I9" s="10">
        <v>0</v>
      </c>
      <c r="J9" s="11"/>
      <c r="K9" s="10">
        <v>0</v>
      </c>
      <c r="L9" s="11"/>
      <c r="M9" s="10">
        <v>0</v>
      </c>
      <c r="N9" s="11"/>
      <c r="O9" s="10">
        <v>1045093929</v>
      </c>
      <c r="P9" s="11"/>
      <c r="Q9" s="10">
        <v>1045093929</v>
      </c>
    </row>
    <row r="10" spans="1:17" x14ac:dyDescent="0.55000000000000004">
      <c r="A10" s="3" t="s">
        <v>95</v>
      </c>
      <c r="C10" s="12">
        <f>SUM(C8:C9)</f>
        <v>0</v>
      </c>
      <c r="D10" s="11"/>
      <c r="E10" s="12">
        <f>SUM(E8:E9)</f>
        <v>0</v>
      </c>
      <c r="F10" s="11"/>
      <c r="G10" s="12">
        <f>SUM(G8:G9)</f>
        <v>0</v>
      </c>
      <c r="H10" s="11"/>
      <c r="I10" s="12">
        <f>SUM(I8:I9)</f>
        <v>0</v>
      </c>
      <c r="J10" s="11"/>
      <c r="K10" s="12">
        <f>SUM(K8:K9)</f>
        <v>3399265301</v>
      </c>
      <c r="L10" s="11"/>
      <c r="M10" s="12">
        <f>SUM(M8:M9)</f>
        <v>0</v>
      </c>
      <c r="N10" s="11"/>
      <c r="O10" s="12">
        <f>SUM(O8:O9)</f>
        <v>2397684202</v>
      </c>
      <c r="P10" s="11"/>
      <c r="Q10" s="12">
        <f>SUM(Q8:Q9)</f>
        <v>5796949503</v>
      </c>
    </row>
    <row r="11" spans="1:17" x14ac:dyDescent="0.55000000000000004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55000000000000004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55000000000000004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I10" sqref="I10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5.5" thickBot="1" x14ac:dyDescent="0.6">
      <c r="A6" s="2" t="s">
        <v>97</v>
      </c>
      <c r="C6" s="2" t="s">
        <v>6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11" ht="25.5" thickBot="1" x14ac:dyDescent="0.6">
      <c r="A7" s="2" t="s">
        <v>97</v>
      </c>
      <c r="C7" s="2" t="s">
        <v>99</v>
      </c>
      <c r="E7" s="2" t="s">
        <v>100</v>
      </c>
      <c r="G7" s="2" t="s">
        <v>101</v>
      </c>
      <c r="I7" s="2" t="s">
        <v>99</v>
      </c>
      <c r="K7" s="2" t="s">
        <v>96</v>
      </c>
    </row>
    <row r="8" spans="1:11" x14ac:dyDescent="0.55000000000000004">
      <c r="A8" s="3" t="s">
        <v>102</v>
      </c>
      <c r="C8" s="10">
        <v>3286543</v>
      </c>
      <c r="D8" s="10"/>
      <c r="E8" s="10">
        <v>13897</v>
      </c>
      <c r="F8" s="10"/>
      <c r="G8" s="10">
        <v>0</v>
      </c>
      <c r="H8" s="10"/>
      <c r="I8" s="10">
        <v>3300440</v>
      </c>
      <c r="K8" s="13">
        <v>6.6399219019187888E-8</v>
      </c>
    </row>
    <row r="9" spans="1:11" x14ac:dyDescent="0.55000000000000004">
      <c r="A9" s="3" t="s">
        <v>104</v>
      </c>
      <c r="C9" s="10">
        <v>464246</v>
      </c>
      <c r="D9" s="10"/>
      <c r="E9" s="10">
        <v>0</v>
      </c>
      <c r="F9" s="10"/>
      <c r="G9" s="10">
        <v>0</v>
      </c>
      <c r="H9" s="10"/>
      <c r="I9" s="10">
        <v>464246</v>
      </c>
      <c r="K9" s="13">
        <v>9.3398370619620125E-9</v>
      </c>
    </row>
    <row r="10" spans="1:11" x14ac:dyDescent="0.55000000000000004">
      <c r="A10" s="3" t="s">
        <v>106</v>
      </c>
      <c r="C10" s="10">
        <v>978411464313</v>
      </c>
      <c r="D10" s="10"/>
      <c r="E10" s="10">
        <v>3373270590124</v>
      </c>
      <c r="F10" s="10"/>
      <c r="G10" s="10">
        <v>1812996900000</v>
      </c>
      <c r="H10" s="10"/>
      <c r="I10" s="10">
        <v>2538685154437</v>
      </c>
      <c r="K10" s="13">
        <v>5.1074011825763592E-2</v>
      </c>
    </row>
    <row r="11" spans="1:11" ht="24.75" thickBot="1" x14ac:dyDescent="0.6">
      <c r="A11" s="3" t="s">
        <v>108</v>
      </c>
      <c r="C11" s="10">
        <v>238084</v>
      </c>
      <c r="D11" s="10"/>
      <c r="E11" s="10">
        <v>0</v>
      </c>
      <c r="F11" s="10"/>
      <c r="G11" s="10">
        <v>0</v>
      </c>
      <c r="H11" s="10"/>
      <c r="I11" s="10">
        <v>238084</v>
      </c>
      <c r="K11" s="13">
        <v>4.7898436756809181E-9</v>
      </c>
    </row>
    <row r="12" spans="1:11" ht="25.5" thickBot="1" x14ac:dyDescent="0.65">
      <c r="A12" s="4" t="s">
        <v>95</v>
      </c>
      <c r="C12" s="6">
        <f>SUM(C8:C11)</f>
        <v>978415453186</v>
      </c>
      <c r="E12" s="6">
        <f>SUM(E8:E11)</f>
        <v>3373270604021</v>
      </c>
      <c r="G12" s="6">
        <f>SUM(G8:G11)</f>
        <v>1812996900000</v>
      </c>
      <c r="I12" s="12">
        <f>SUM(I8:I11)</f>
        <v>2538689157207</v>
      </c>
      <c r="K12" s="14">
        <f>SUM(K8:K11)</f>
        <v>5.1074092354663349E-2</v>
      </c>
    </row>
    <row r="13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O16" sqref="O16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</row>
    <row r="4" spans="1:7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 x14ac:dyDescent="0.55000000000000004">
      <c r="A6" s="2" t="s">
        <v>114</v>
      </c>
      <c r="C6" s="2" t="s">
        <v>99</v>
      </c>
      <c r="E6" s="2" t="s">
        <v>226</v>
      </c>
      <c r="G6" s="2" t="s">
        <v>13</v>
      </c>
    </row>
    <row r="7" spans="1:7" x14ac:dyDescent="0.55000000000000004">
      <c r="A7" s="3" t="s">
        <v>241</v>
      </c>
      <c r="C7" s="5">
        <f>'درآمدسرمایه‌گذاری در سهام'!I162</f>
        <v>6887823984843</v>
      </c>
      <c r="E7" s="3" t="s">
        <v>228</v>
      </c>
      <c r="G7" s="3" t="s">
        <v>242</v>
      </c>
    </row>
    <row r="8" spans="1:7" x14ac:dyDescent="0.55000000000000004">
      <c r="A8" s="3" t="s">
        <v>282</v>
      </c>
      <c r="C8" s="5">
        <v>323</v>
      </c>
      <c r="E8" s="3" t="s">
        <v>17</v>
      </c>
      <c r="G8" s="3" t="s">
        <v>17</v>
      </c>
    </row>
    <row r="9" spans="1:7" x14ac:dyDescent="0.55000000000000004">
      <c r="A9" s="3" t="s">
        <v>243</v>
      </c>
      <c r="C9" s="5">
        <v>26209212514</v>
      </c>
      <c r="E9" s="3" t="s">
        <v>244</v>
      </c>
      <c r="G9" s="3" t="s">
        <v>227</v>
      </c>
    </row>
    <row r="10" spans="1:7" x14ac:dyDescent="0.55000000000000004">
      <c r="A10" s="3" t="s">
        <v>95</v>
      </c>
      <c r="C10" s="6">
        <f>SUM(C7:C9)</f>
        <v>6914033197680</v>
      </c>
      <c r="E10" s="7" t="s">
        <v>245</v>
      </c>
      <c r="G10" s="7" t="s">
        <v>246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K16" sqref="K16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231</v>
      </c>
      <c r="B6" s="2" t="s">
        <v>231</v>
      </c>
      <c r="C6" s="2" t="s">
        <v>231</v>
      </c>
      <c r="E6" s="2" t="s">
        <v>112</v>
      </c>
      <c r="F6" s="2" t="s">
        <v>112</v>
      </c>
      <c r="G6" s="2" t="s">
        <v>112</v>
      </c>
      <c r="I6" s="2" t="s">
        <v>113</v>
      </c>
      <c r="J6" s="2" t="s">
        <v>113</v>
      </c>
      <c r="K6" s="2" t="s">
        <v>113</v>
      </c>
    </row>
    <row r="7" spans="1:11" ht="24.75" x14ac:dyDescent="0.55000000000000004">
      <c r="A7" s="2" t="s">
        <v>232</v>
      </c>
      <c r="C7" s="2" t="s">
        <v>98</v>
      </c>
      <c r="E7" s="2" t="s">
        <v>233</v>
      </c>
      <c r="G7" s="2" t="s">
        <v>234</v>
      </c>
      <c r="I7" s="2" t="s">
        <v>233</v>
      </c>
      <c r="K7" s="2" t="s">
        <v>234</v>
      </c>
    </row>
    <row r="8" spans="1:11" x14ac:dyDescent="0.55000000000000004">
      <c r="A8" s="3" t="s">
        <v>102</v>
      </c>
      <c r="C8" s="11" t="s">
        <v>103</v>
      </c>
      <c r="D8" s="11"/>
      <c r="E8" s="10">
        <v>13897</v>
      </c>
      <c r="F8" s="11"/>
      <c r="G8" s="13">
        <f>E8/$E$15</f>
        <v>5.3023340524163909E-7</v>
      </c>
      <c r="H8" s="11"/>
      <c r="I8" s="10">
        <v>11897325</v>
      </c>
      <c r="J8" s="11"/>
      <c r="K8" s="13">
        <f>I8/$I$15</f>
        <v>4.295648470583718E-5</v>
      </c>
    </row>
    <row r="9" spans="1:11" x14ac:dyDescent="0.55000000000000004">
      <c r="A9" s="3" t="s">
        <v>104</v>
      </c>
      <c r="C9" s="11" t="s">
        <v>105</v>
      </c>
      <c r="D9" s="11"/>
      <c r="E9" s="10">
        <v>0</v>
      </c>
      <c r="F9" s="11"/>
      <c r="G9" s="13">
        <f t="shared" ref="G9:G14" si="0">E9/$E$15</f>
        <v>0</v>
      </c>
      <c r="H9" s="11"/>
      <c r="I9" s="10">
        <v>753839</v>
      </c>
      <c r="J9" s="11"/>
      <c r="K9" s="13">
        <f t="shared" ref="K9:K14" si="1">I9/$I$15</f>
        <v>2.7218112873409438E-6</v>
      </c>
    </row>
    <row r="10" spans="1:11" x14ac:dyDescent="0.55000000000000004">
      <c r="A10" s="3" t="s">
        <v>106</v>
      </c>
      <c r="C10" s="11" t="s">
        <v>107</v>
      </c>
      <c r="D10" s="11"/>
      <c r="E10" s="10">
        <v>26209198617</v>
      </c>
      <c r="F10" s="11"/>
      <c r="G10" s="13">
        <f t="shared" si="0"/>
        <v>0.99999946976659471</v>
      </c>
      <c r="H10" s="11"/>
      <c r="I10" s="10">
        <v>126167897630</v>
      </c>
      <c r="J10" s="11"/>
      <c r="K10" s="13">
        <f t="shared" si="1"/>
        <v>0.45554184364222428</v>
      </c>
    </row>
    <row r="11" spans="1:11" x14ac:dyDescent="0.55000000000000004">
      <c r="A11" s="3" t="s">
        <v>108</v>
      </c>
      <c r="C11" s="11" t="s">
        <v>109</v>
      </c>
      <c r="D11" s="11"/>
      <c r="E11" s="10">
        <v>0</v>
      </c>
      <c r="F11" s="11"/>
      <c r="G11" s="13">
        <f t="shared" si="0"/>
        <v>0</v>
      </c>
      <c r="H11" s="11"/>
      <c r="I11" s="10">
        <v>427052</v>
      </c>
      <c r="J11" s="11"/>
      <c r="K11" s="13">
        <f t="shared" si="1"/>
        <v>1.5419140610681123E-6</v>
      </c>
    </row>
    <row r="12" spans="1:11" x14ac:dyDescent="0.55000000000000004">
      <c r="A12" s="3" t="s">
        <v>104</v>
      </c>
      <c r="C12" s="11" t="s">
        <v>235</v>
      </c>
      <c r="D12" s="11"/>
      <c r="E12" s="10">
        <v>0</v>
      </c>
      <c r="F12" s="11"/>
      <c r="G12" s="13">
        <f t="shared" si="0"/>
        <v>0</v>
      </c>
      <c r="H12" s="11"/>
      <c r="I12" s="10">
        <v>27745939077</v>
      </c>
      <c r="J12" s="11"/>
      <c r="K12" s="13">
        <f t="shared" si="1"/>
        <v>0.1001794947696428</v>
      </c>
    </row>
    <row r="13" spans="1:11" x14ac:dyDescent="0.55000000000000004">
      <c r="A13" s="3" t="s">
        <v>120</v>
      </c>
      <c r="C13" s="11" t="s">
        <v>236</v>
      </c>
      <c r="D13" s="11"/>
      <c r="E13" s="10">
        <v>0</v>
      </c>
      <c r="F13" s="11"/>
      <c r="G13" s="13">
        <f t="shared" si="0"/>
        <v>0</v>
      </c>
      <c r="H13" s="11"/>
      <c r="I13" s="10">
        <v>75000000618</v>
      </c>
      <c r="J13" s="11"/>
      <c r="K13" s="13">
        <f t="shared" si="1"/>
        <v>0.27079502152667895</v>
      </c>
    </row>
    <row r="14" spans="1:11" ht="24.75" thickBot="1" x14ac:dyDescent="0.6">
      <c r="A14" s="3" t="s">
        <v>121</v>
      </c>
      <c r="C14" s="11" t="s">
        <v>237</v>
      </c>
      <c r="D14" s="11"/>
      <c r="E14" s="10">
        <v>0</v>
      </c>
      <c r="F14" s="11"/>
      <c r="G14" s="13">
        <f t="shared" si="0"/>
        <v>0</v>
      </c>
      <c r="H14" s="11"/>
      <c r="I14" s="10">
        <v>48035342462</v>
      </c>
      <c r="J14" s="11"/>
      <c r="K14" s="13">
        <f t="shared" si="1"/>
        <v>0.17343641985139971</v>
      </c>
    </row>
    <row r="15" spans="1:11" ht="25.5" thickBot="1" x14ac:dyDescent="0.65">
      <c r="A15" s="4" t="s">
        <v>95</v>
      </c>
      <c r="C15" s="11" t="s">
        <v>95</v>
      </c>
      <c r="D15" s="11"/>
      <c r="E15" s="12">
        <f>SUM(E8:E14)</f>
        <v>26209212514</v>
      </c>
      <c r="F15" s="11"/>
      <c r="G15" s="22">
        <f>SUM(G8:G14)</f>
        <v>1</v>
      </c>
      <c r="H15" s="11"/>
      <c r="I15" s="12">
        <f>SUM(I8:I14)</f>
        <v>276962258003</v>
      </c>
      <c r="J15" s="11"/>
      <c r="K15" s="22">
        <f>SUM(K8:K14)</f>
        <v>0.99999999999999989</v>
      </c>
    </row>
    <row r="16" spans="1:11" ht="24.75" thickTop="1" x14ac:dyDescent="0.55000000000000004">
      <c r="C16" s="11"/>
      <c r="D16" s="11"/>
      <c r="E16" s="11"/>
      <c r="F16" s="11"/>
      <c r="G16" s="11"/>
      <c r="H16" s="11"/>
      <c r="I16" s="11"/>
      <c r="J16" s="11"/>
      <c r="K16" s="11"/>
    </row>
    <row r="17" spans="3:11" x14ac:dyDescent="0.55000000000000004">
      <c r="C17" s="11"/>
      <c r="D17" s="11"/>
      <c r="E17" s="11"/>
      <c r="F17" s="11"/>
      <c r="G17" s="11"/>
      <c r="H17" s="11"/>
      <c r="I17" s="11"/>
      <c r="J17" s="11"/>
      <c r="K17" s="11"/>
    </row>
    <row r="18" spans="3:11" x14ac:dyDescent="0.55000000000000004"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4"/>
  <sheetViews>
    <sheetView rightToLeft="1" topLeftCell="B160" workbookViewId="0">
      <selection activeCell="K163" sqref="K163:S164"/>
    </sheetView>
  </sheetViews>
  <sheetFormatPr defaultRowHeight="24" x14ac:dyDescent="0.55000000000000004"/>
  <cols>
    <col min="1" max="1" width="35.710937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  <c r="R3" s="1" t="s">
        <v>110</v>
      </c>
      <c r="S3" s="1" t="s">
        <v>110</v>
      </c>
      <c r="T3" s="1" t="s">
        <v>110</v>
      </c>
      <c r="U3" s="1" t="s">
        <v>110</v>
      </c>
    </row>
    <row r="4" spans="1:2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 x14ac:dyDescent="0.55000000000000004">
      <c r="A6" s="2" t="s">
        <v>3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H6" s="2" t="s">
        <v>112</v>
      </c>
      <c r="I6" s="2" t="s">
        <v>112</v>
      </c>
      <c r="J6" s="2" t="s">
        <v>112</v>
      </c>
      <c r="K6" s="2" t="s">
        <v>112</v>
      </c>
      <c r="M6" s="2" t="s">
        <v>113</v>
      </c>
      <c r="N6" s="2" t="s">
        <v>113</v>
      </c>
      <c r="O6" s="2" t="s">
        <v>113</v>
      </c>
      <c r="P6" s="2" t="s">
        <v>113</v>
      </c>
      <c r="Q6" s="2" t="s">
        <v>113</v>
      </c>
      <c r="R6" s="2" t="s">
        <v>113</v>
      </c>
      <c r="S6" s="2" t="s">
        <v>113</v>
      </c>
      <c r="T6" s="2" t="s">
        <v>113</v>
      </c>
      <c r="U6" s="2" t="s">
        <v>113</v>
      </c>
    </row>
    <row r="7" spans="1:21" ht="24.75" x14ac:dyDescent="0.55000000000000004">
      <c r="A7" s="2" t="s">
        <v>3</v>
      </c>
      <c r="C7" s="2" t="s">
        <v>223</v>
      </c>
      <c r="E7" s="2" t="s">
        <v>224</v>
      </c>
      <c r="G7" s="2" t="s">
        <v>225</v>
      </c>
      <c r="I7" s="2" t="s">
        <v>99</v>
      </c>
      <c r="K7" s="2" t="s">
        <v>226</v>
      </c>
      <c r="M7" s="2" t="s">
        <v>223</v>
      </c>
      <c r="O7" s="2" t="s">
        <v>224</v>
      </c>
      <c r="Q7" s="2" t="s">
        <v>225</v>
      </c>
      <c r="S7" s="2" t="s">
        <v>99</v>
      </c>
      <c r="U7" s="2" t="s">
        <v>226</v>
      </c>
    </row>
    <row r="8" spans="1:21" x14ac:dyDescent="0.55000000000000004">
      <c r="A8" s="3" t="s">
        <v>47</v>
      </c>
      <c r="C8" s="17">
        <v>0</v>
      </c>
      <c r="D8" s="17"/>
      <c r="E8" s="17">
        <v>134256061428</v>
      </c>
      <c r="F8" s="17"/>
      <c r="G8" s="17">
        <v>-32981654966</v>
      </c>
      <c r="H8" s="17"/>
      <c r="I8" s="17">
        <f>C8+E8+G8</f>
        <v>101274406462</v>
      </c>
      <c r="J8" s="17"/>
      <c r="K8" s="20">
        <f>I8/$I$162</f>
        <v>1.470339641153133E-2</v>
      </c>
      <c r="L8" s="17"/>
      <c r="M8" s="17">
        <v>116264461020</v>
      </c>
      <c r="N8" s="17"/>
      <c r="O8" s="17">
        <v>-197464982544</v>
      </c>
      <c r="P8" s="17"/>
      <c r="Q8" s="17">
        <v>-10179333427</v>
      </c>
      <c r="S8" s="17">
        <f>M8+O8+Q8</f>
        <v>-91379854951</v>
      </c>
      <c r="U8" s="13">
        <f>S8/$S$162</f>
        <v>-5.3677230418886657E-3</v>
      </c>
    </row>
    <row r="9" spans="1:21" x14ac:dyDescent="0.55000000000000004">
      <c r="A9" s="3" t="s">
        <v>76</v>
      </c>
      <c r="C9" s="17">
        <v>18943312811</v>
      </c>
      <c r="D9" s="17"/>
      <c r="E9" s="17">
        <v>5111312525</v>
      </c>
      <c r="F9" s="17"/>
      <c r="G9" s="17">
        <v>6457085364</v>
      </c>
      <c r="H9" s="17"/>
      <c r="I9" s="17">
        <f t="shared" ref="I9:I72" si="0">C9+E9+G9</f>
        <v>30511710700</v>
      </c>
      <c r="J9" s="17"/>
      <c r="K9" s="20">
        <f>I9/$I$162</f>
        <v>4.4298040668783846E-3</v>
      </c>
      <c r="L9" s="17"/>
      <c r="M9" s="17">
        <v>40043312811</v>
      </c>
      <c r="N9" s="17"/>
      <c r="O9" s="17">
        <v>6160035275</v>
      </c>
      <c r="P9" s="17"/>
      <c r="Q9" s="17">
        <v>6457085364</v>
      </c>
      <c r="S9" s="17">
        <f t="shared" ref="S9:S72" si="1">M9+O9+Q9</f>
        <v>52660433450</v>
      </c>
      <c r="U9" s="13">
        <f t="shared" ref="U9:U72" si="2">S9/$S$162</f>
        <v>3.0933144091439199E-3</v>
      </c>
    </row>
    <row r="10" spans="1:21" x14ac:dyDescent="0.55000000000000004">
      <c r="A10" s="3" t="s">
        <v>68</v>
      </c>
      <c r="C10" s="17">
        <v>0</v>
      </c>
      <c r="D10" s="17"/>
      <c r="E10" s="17">
        <v>14998216828</v>
      </c>
      <c r="F10" s="17"/>
      <c r="G10" s="17">
        <v>-2907596142</v>
      </c>
      <c r="H10" s="17"/>
      <c r="I10" s="17">
        <f t="shared" si="0"/>
        <v>12090620686</v>
      </c>
      <c r="J10" s="17"/>
      <c r="K10" s="20">
        <f>I10/$I$162</f>
        <v>1.7553614483479852E-3</v>
      </c>
      <c r="L10" s="17"/>
      <c r="M10" s="17">
        <v>102806374</v>
      </c>
      <c r="N10" s="17"/>
      <c r="O10" s="17">
        <v>-24244538688</v>
      </c>
      <c r="P10" s="17"/>
      <c r="Q10" s="17">
        <v>-1905593578</v>
      </c>
      <c r="S10" s="17">
        <f t="shared" si="1"/>
        <v>-26047325892</v>
      </c>
      <c r="U10" s="13">
        <f t="shared" si="2"/>
        <v>-1.5300399792169031E-3</v>
      </c>
    </row>
    <row r="11" spans="1:21" x14ac:dyDescent="0.55000000000000004">
      <c r="A11" s="3" t="s">
        <v>64</v>
      </c>
      <c r="C11" s="17">
        <v>0</v>
      </c>
      <c r="D11" s="17"/>
      <c r="E11" s="17">
        <v>-17703557227</v>
      </c>
      <c r="F11" s="17"/>
      <c r="G11" s="17">
        <v>203993885318</v>
      </c>
      <c r="H11" s="17"/>
      <c r="I11" s="17">
        <f t="shared" si="0"/>
        <v>186290328091</v>
      </c>
      <c r="J11" s="17"/>
      <c r="K11" s="20">
        <f>I11/$I$162</f>
        <v>2.7046325298227879E-2</v>
      </c>
      <c r="L11" s="17"/>
      <c r="M11" s="17">
        <v>0</v>
      </c>
      <c r="N11" s="17"/>
      <c r="O11" s="17">
        <v>591837827908</v>
      </c>
      <c r="P11" s="17"/>
      <c r="Q11" s="17">
        <v>602891565877</v>
      </c>
      <c r="S11" s="17">
        <f t="shared" si="1"/>
        <v>1194729393785</v>
      </c>
      <c r="U11" s="13">
        <f t="shared" si="2"/>
        <v>7.0179324527054776E-2</v>
      </c>
    </row>
    <row r="12" spans="1:21" x14ac:dyDescent="0.55000000000000004">
      <c r="A12" s="3" t="s">
        <v>45</v>
      </c>
      <c r="C12" s="17">
        <v>0</v>
      </c>
      <c r="D12" s="17"/>
      <c r="E12" s="17">
        <v>30162836387</v>
      </c>
      <c r="F12" s="17"/>
      <c r="G12" s="17">
        <v>12391414835</v>
      </c>
      <c r="H12" s="17"/>
      <c r="I12" s="17">
        <f t="shared" si="0"/>
        <v>42554251222</v>
      </c>
      <c r="J12" s="17"/>
      <c r="K12" s="20">
        <f>I12/$I$162</f>
        <v>6.1781850575221946E-3</v>
      </c>
      <c r="L12" s="17"/>
      <c r="M12" s="17">
        <v>15248708131</v>
      </c>
      <c r="N12" s="17"/>
      <c r="O12" s="17">
        <v>113195036958</v>
      </c>
      <c r="P12" s="17"/>
      <c r="Q12" s="17">
        <v>13845848069</v>
      </c>
      <c r="S12" s="17">
        <f t="shared" si="1"/>
        <v>142289593158</v>
      </c>
      <c r="U12" s="13">
        <f t="shared" si="2"/>
        <v>8.3582002644315024E-3</v>
      </c>
    </row>
    <row r="13" spans="1:21" x14ac:dyDescent="0.55000000000000004">
      <c r="A13" s="3" t="s">
        <v>80</v>
      </c>
      <c r="C13" s="17">
        <v>0</v>
      </c>
      <c r="D13" s="17"/>
      <c r="E13" s="17">
        <v>120140201209</v>
      </c>
      <c r="F13" s="17"/>
      <c r="G13" s="17">
        <v>-3920323337</v>
      </c>
      <c r="H13" s="17"/>
      <c r="I13" s="17">
        <f t="shared" si="0"/>
        <v>116219877872</v>
      </c>
      <c r="J13" s="17"/>
      <c r="K13" s="20">
        <f>I13/$I$162</f>
        <v>1.6873235745824462E-2</v>
      </c>
      <c r="L13" s="17"/>
      <c r="M13" s="17">
        <v>85694167323</v>
      </c>
      <c r="N13" s="17"/>
      <c r="O13" s="17">
        <v>-35500656919</v>
      </c>
      <c r="P13" s="17"/>
      <c r="Q13" s="17">
        <v>39791160727</v>
      </c>
      <c r="S13" s="17">
        <f t="shared" si="1"/>
        <v>89984671131</v>
      </c>
      <c r="U13" s="13">
        <f t="shared" si="2"/>
        <v>5.285768870016758E-3</v>
      </c>
    </row>
    <row r="14" spans="1:21" x14ac:dyDescent="0.55000000000000004">
      <c r="A14" s="3" t="s">
        <v>72</v>
      </c>
      <c r="C14" s="17">
        <v>0</v>
      </c>
      <c r="D14" s="17"/>
      <c r="E14" s="17">
        <v>73328538203</v>
      </c>
      <c r="F14" s="17"/>
      <c r="G14" s="17">
        <v>-21108826479</v>
      </c>
      <c r="H14" s="17"/>
      <c r="I14" s="17">
        <f t="shared" si="0"/>
        <v>52219711724</v>
      </c>
      <c r="J14" s="17"/>
      <c r="K14" s="20">
        <f>I14/$I$162</f>
        <v>7.5814526966589274E-3</v>
      </c>
      <c r="L14" s="17"/>
      <c r="M14" s="17">
        <v>35190051040</v>
      </c>
      <c r="N14" s="17"/>
      <c r="O14" s="17">
        <v>-78230569373</v>
      </c>
      <c r="P14" s="17"/>
      <c r="Q14" s="17">
        <v>-24041324751</v>
      </c>
      <c r="S14" s="17">
        <f t="shared" si="1"/>
        <v>-67081843084</v>
      </c>
      <c r="U14" s="13">
        <f t="shared" si="2"/>
        <v>-3.9404391154639956E-3</v>
      </c>
    </row>
    <row r="15" spans="1:21" x14ac:dyDescent="0.55000000000000004">
      <c r="A15" s="3" t="s">
        <v>185</v>
      </c>
      <c r="C15" s="17">
        <v>0</v>
      </c>
      <c r="D15" s="17"/>
      <c r="E15" s="17">
        <v>0</v>
      </c>
      <c r="F15" s="17"/>
      <c r="G15" s="17">
        <v>0</v>
      </c>
      <c r="H15" s="17"/>
      <c r="I15" s="17">
        <f t="shared" si="0"/>
        <v>0</v>
      </c>
      <c r="J15" s="17"/>
      <c r="K15" s="20">
        <f>I15/$I$162</f>
        <v>0</v>
      </c>
      <c r="L15" s="17"/>
      <c r="M15" s="17">
        <v>0</v>
      </c>
      <c r="N15" s="17"/>
      <c r="O15" s="17">
        <v>0</v>
      </c>
      <c r="P15" s="17"/>
      <c r="Q15" s="17">
        <v>1161173225</v>
      </c>
      <c r="S15" s="17">
        <f t="shared" si="1"/>
        <v>1161173225</v>
      </c>
      <c r="U15" s="13">
        <f t="shared" si="2"/>
        <v>6.8208209334528656E-5</v>
      </c>
    </row>
    <row r="16" spans="1:21" x14ac:dyDescent="0.55000000000000004">
      <c r="A16" s="3" t="s">
        <v>46</v>
      </c>
      <c r="C16" s="17">
        <v>0</v>
      </c>
      <c r="D16" s="17"/>
      <c r="E16" s="17">
        <v>126575542559</v>
      </c>
      <c r="F16" s="17"/>
      <c r="G16" s="17">
        <v>0</v>
      </c>
      <c r="H16" s="17"/>
      <c r="I16" s="17">
        <f t="shared" si="0"/>
        <v>126575542559</v>
      </c>
      <c r="J16" s="17"/>
      <c r="K16" s="20">
        <f>I16/$I$162</f>
        <v>1.8376709805235411E-2</v>
      </c>
      <c r="L16" s="17"/>
      <c r="M16" s="17">
        <v>95061198100</v>
      </c>
      <c r="N16" s="17"/>
      <c r="O16" s="17">
        <v>216880900371</v>
      </c>
      <c r="P16" s="17"/>
      <c r="Q16" s="17">
        <v>19391928984</v>
      </c>
      <c r="S16" s="17">
        <f t="shared" si="1"/>
        <v>331334027455</v>
      </c>
      <c r="U16" s="13">
        <f t="shared" si="2"/>
        <v>1.9462815898379938E-2</v>
      </c>
    </row>
    <row r="17" spans="1:21" x14ac:dyDescent="0.55000000000000004">
      <c r="A17" s="3" t="s">
        <v>186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f t="shared" si="0"/>
        <v>0</v>
      </c>
      <c r="J17" s="17"/>
      <c r="K17" s="20">
        <f>I17/$I$162</f>
        <v>0</v>
      </c>
      <c r="L17" s="17"/>
      <c r="M17" s="17">
        <v>0</v>
      </c>
      <c r="N17" s="17"/>
      <c r="O17" s="17">
        <v>0</v>
      </c>
      <c r="P17" s="17"/>
      <c r="Q17" s="17">
        <v>15139632712</v>
      </c>
      <c r="S17" s="17">
        <f t="shared" si="1"/>
        <v>15139632712</v>
      </c>
      <c r="U17" s="13">
        <f t="shared" si="2"/>
        <v>8.8931368295025383E-4</v>
      </c>
    </row>
    <row r="18" spans="1:21" x14ac:dyDescent="0.55000000000000004">
      <c r="A18" s="3" t="s">
        <v>88</v>
      </c>
      <c r="C18" s="17">
        <v>0</v>
      </c>
      <c r="D18" s="17"/>
      <c r="E18" s="17">
        <v>22352428105</v>
      </c>
      <c r="F18" s="17"/>
      <c r="G18" s="17">
        <v>0</v>
      </c>
      <c r="H18" s="17"/>
      <c r="I18" s="17">
        <f t="shared" si="0"/>
        <v>22352428105</v>
      </c>
      <c r="J18" s="17"/>
      <c r="K18" s="20">
        <f>I18/$I$162</f>
        <v>3.2452089591992524E-3</v>
      </c>
      <c r="L18" s="17"/>
      <c r="M18" s="17">
        <v>10225609010</v>
      </c>
      <c r="N18" s="17"/>
      <c r="O18" s="17">
        <v>32038354926</v>
      </c>
      <c r="P18" s="17"/>
      <c r="Q18" s="17">
        <v>-4715</v>
      </c>
      <c r="S18" s="17">
        <f t="shared" si="1"/>
        <v>42263959221</v>
      </c>
      <c r="U18" s="13">
        <f t="shared" si="2"/>
        <v>2.4826175076952455E-3</v>
      </c>
    </row>
    <row r="19" spans="1:21" x14ac:dyDescent="0.55000000000000004">
      <c r="A19" s="3" t="s">
        <v>35</v>
      </c>
      <c r="C19" s="17">
        <v>0</v>
      </c>
      <c r="D19" s="17"/>
      <c r="E19" s="17">
        <v>176837822710</v>
      </c>
      <c r="F19" s="17"/>
      <c r="G19" s="17">
        <v>0</v>
      </c>
      <c r="H19" s="17"/>
      <c r="I19" s="17">
        <f t="shared" si="0"/>
        <v>176837822710</v>
      </c>
      <c r="J19" s="17"/>
      <c r="K19" s="20">
        <f>I19/$I$162</f>
        <v>2.5673975278569901E-2</v>
      </c>
      <c r="L19" s="17"/>
      <c r="M19" s="17">
        <v>67288660922</v>
      </c>
      <c r="N19" s="17"/>
      <c r="O19" s="17">
        <v>207642360077</v>
      </c>
      <c r="P19" s="17"/>
      <c r="Q19" s="17">
        <v>11881672</v>
      </c>
      <c r="S19" s="17">
        <f t="shared" si="1"/>
        <v>274942902671</v>
      </c>
      <c r="U19" s="13">
        <f t="shared" si="2"/>
        <v>1.6150357807661733E-2</v>
      </c>
    </row>
    <row r="20" spans="1:21" x14ac:dyDescent="0.55000000000000004">
      <c r="A20" s="3" t="s">
        <v>24</v>
      </c>
      <c r="C20" s="17">
        <v>0</v>
      </c>
      <c r="D20" s="17"/>
      <c r="E20" s="17">
        <v>77759939983</v>
      </c>
      <c r="F20" s="17"/>
      <c r="G20" s="17">
        <v>0</v>
      </c>
      <c r="H20" s="17"/>
      <c r="I20" s="17">
        <f t="shared" si="0"/>
        <v>77759939983</v>
      </c>
      <c r="J20" s="17"/>
      <c r="K20" s="20">
        <f>I20/$I$162</f>
        <v>1.1289478383029912E-2</v>
      </c>
      <c r="L20" s="17"/>
      <c r="M20" s="17">
        <v>42980981400</v>
      </c>
      <c r="N20" s="17"/>
      <c r="O20" s="17">
        <v>-45969239536</v>
      </c>
      <c r="P20" s="17"/>
      <c r="Q20" s="17">
        <v>20605187658</v>
      </c>
      <c r="S20" s="17">
        <f t="shared" si="1"/>
        <v>17616929522</v>
      </c>
      <c r="U20" s="13">
        <f t="shared" si="2"/>
        <v>1.0348320050767737E-3</v>
      </c>
    </row>
    <row r="21" spans="1:21" x14ac:dyDescent="0.55000000000000004">
      <c r="A21" s="3" t="s">
        <v>32</v>
      </c>
      <c r="C21" s="17">
        <v>0</v>
      </c>
      <c r="D21" s="17"/>
      <c r="E21" s="17">
        <v>142048898895</v>
      </c>
      <c r="F21" s="17"/>
      <c r="G21" s="17">
        <v>0</v>
      </c>
      <c r="H21" s="17"/>
      <c r="I21" s="17">
        <f t="shared" si="0"/>
        <v>142048898895</v>
      </c>
      <c r="J21" s="17"/>
      <c r="K21" s="20">
        <f>I21/$I$162</f>
        <v>2.0623189443804847E-2</v>
      </c>
      <c r="L21" s="17"/>
      <c r="M21" s="17">
        <v>80832681600</v>
      </c>
      <c r="N21" s="17"/>
      <c r="O21" s="17">
        <v>-30419368992</v>
      </c>
      <c r="P21" s="17"/>
      <c r="Q21" s="17">
        <v>-3183165877</v>
      </c>
      <c r="S21" s="17">
        <f t="shared" si="1"/>
        <v>47230146731</v>
      </c>
      <c r="U21" s="13">
        <f t="shared" si="2"/>
        <v>2.7743351859741273E-3</v>
      </c>
    </row>
    <row r="22" spans="1:21" x14ac:dyDescent="0.55000000000000004">
      <c r="A22" s="3" t="s">
        <v>69</v>
      </c>
      <c r="C22" s="17">
        <v>0</v>
      </c>
      <c r="D22" s="17"/>
      <c r="E22" s="17">
        <v>21855984047</v>
      </c>
      <c r="F22" s="17"/>
      <c r="G22" s="17">
        <v>0</v>
      </c>
      <c r="H22" s="17"/>
      <c r="I22" s="17">
        <f t="shared" si="0"/>
        <v>21855984047</v>
      </c>
      <c r="J22" s="17"/>
      <c r="K22" s="20">
        <f>I22/$I$162</f>
        <v>3.1731333575154043E-3</v>
      </c>
      <c r="L22" s="17"/>
      <c r="M22" s="17">
        <v>13033144878</v>
      </c>
      <c r="N22" s="17"/>
      <c r="O22" s="17">
        <v>16642520509</v>
      </c>
      <c r="P22" s="17"/>
      <c r="Q22" s="17">
        <v>-9417</v>
      </c>
      <c r="S22" s="17">
        <f t="shared" si="1"/>
        <v>29675655970</v>
      </c>
      <c r="U22" s="13">
        <f t="shared" si="2"/>
        <v>1.7431708817960514E-3</v>
      </c>
    </row>
    <row r="23" spans="1:21" x14ac:dyDescent="0.55000000000000004">
      <c r="A23" s="3" t="s">
        <v>85</v>
      </c>
      <c r="C23" s="17">
        <v>0</v>
      </c>
      <c r="D23" s="17"/>
      <c r="E23" s="17">
        <v>99556562366</v>
      </c>
      <c r="F23" s="17"/>
      <c r="G23" s="17">
        <v>0</v>
      </c>
      <c r="H23" s="17"/>
      <c r="I23" s="17">
        <f t="shared" si="0"/>
        <v>99556562366</v>
      </c>
      <c r="J23" s="17"/>
      <c r="K23" s="20">
        <f>I23/$I$162</f>
        <v>1.4453993392554626E-2</v>
      </c>
      <c r="L23" s="17"/>
      <c r="M23" s="17">
        <v>79229538000</v>
      </c>
      <c r="N23" s="17"/>
      <c r="O23" s="17">
        <v>147569917665</v>
      </c>
      <c r="P23" s="17"/>
      <c r="Q23" s="17">
        <v>-4385</v>
      </c>
      <c r="S23" s="17">
        <f t="shared" si="1"/>
        <v>226799451280</v>
      </c>
      <c r="U23" s="13">
        <f t="shared" si="2"/>
        <v>1.332237440271883E-2</v>
      </c>
    </row>
    <row r="24" spans="1:21" x14ac:dyDescent="0.55000000000000004">
      <c r="A24" s="3" t="s">
        <v>187</v>
      </c>
      <c r="C24" s="17">
        <v>0</v>
      </c>
      <c r="D24" s="17"/>
      <c r="E24" s="17">
        <v>0</v>
      </c>
      <c r="F24" s="17"/>
      <c r="G24" s="17">
        <v>0</v>
      </c>
      <c r="H24" s="17"/>
      <c r="I24" s="17">
        <f t="shared" si="0"/>
        <v>0</v>
      </c>
      <c r="J24" s="17"/>
      <c r="K24" s="20">
        <f>I24/$I$162</f>
        <v>0</v>
      </c>
      <c r="L24" s="17"/>
      <c r="M24" s="17">
        <v>0</v>
      </c>
      <c r="N24" s="17"/>
      <c r="O24" s="17">
        <v>0</v>
      </c>
      <c r="P24" s="17"/>
      <c r="Q24" s="17">
        <v>32889686623</v>
      </c>
      <c r="S24" s="17">
        <f t="shared" si="1"/>
        <v>32889686623</v>
      </c>
      <c r="U24" s="13">
        <f t="shared" si="2"/>
        <v>1.9319655171420533E-3</v>
      </c>
    </row>
    <row r="25" spans="1:21" x14ac:dyDescent="0.55000000000000004">
      <c r="A25" s="3" t="s">
        <v>188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f t="shared" si="0"/>
        <v>0</v>
      </c>
      <c r="J25" s="17"/>
      <c r="K25" s="20">
        <f>I25/$I$162</f>
        <v>0</v>
      </c>
      <c r="L25" s="17"/>
      <c r="M25" s="17">
        <v>0</v>
      </c>
      <c r="N25" s="17"/>
      <c r="O25" s="17">
        <v>0</v>
      </c>
      <c r="P25" s="17"/>
      <c r="Q25" s="17">
        <v>7004034424</v>
      </c>
      <c r="S25" s="17">
        <f t="shared" si="1"/>
        <v>7004034424</v>
      </c>
      <c r="U25" s="13">
        <f t="shared" si="2"/>
        <v>4.1142237513996829E-4</v>
      </c>
    </row>
    <row r="26" spans="1:21" x14ac:dyDescent="0.55000000000000004">
      <c r="A26" s="3" t="s">
        <v>21</v>
      </c>
      <c r="C26" s="17">
        <v>0</v>
      </c>
      <c r="D26" s="17"/>
      <c r="E26" s="17">
        <v>78204476071</v>
      </c>
      <c r="F26" s="17"/>
      <c r="G26" s="17">
        <v>0</v>
      </c>
      <c r="H26" s="17"/>
      <c r="I26" s="17">
        <f t="shared" si="0"/>
        <v>78204476071</v>
      </c>
      <c r="J26" s="17"/>
      <c r="K26" s="20">
        <f>I26/$I$162</f>
        <v>1.1354017791844398E-2</v>
      </c>
      <c r="L26" s="17"/>
      <c r="M26" s="17">
        <v>25290173167</v>
      </c>
      <c r="N26" s="17"/>
      <c r="O26" s="17">
        <v>170478152857</v>
      </c>
      <c r="P26" s="17"/>
      <c r="Q26" s="17">
        <v>9204569165</v>
      </c>
      <c r="S26" s="17">
        <f t="shared" si="1"/>
        <v>204972895189</v>
      </c>
      <c r="U26" s="13">
        <f t="shared" si="2"/>
        <v>1.204026569158595E-2</v>
      </c>
    </row>
    <row r="27" spans="1:21" x14ac:dyDescent="0.55000000000000004">
      <c r="A27" s="3" t="s">
        <v>189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f t="shared" si="0"/>
        <v>0</v>
      </c>
      <c r="J27" s="17"/>
      <c r="K27" s="20">
        <f>I27/$I$162</f>
        <v>0</v>
      </c>
      <c r="L27" s="17"/>
      <c r="M27" s="17">
        <v>0</v>
      </c>
      <c r="N27" s="17"/>
      <c r="O27" s="17">
        <v>0</v>
      </c>
      <c r="P27" s="17"/>
      <c r="Q27" s="17">
        <v>45454371018</v>
      </c>
      <c r="S27" s="17">
        <f t="shared" si="1"/>
        <v>45454371018</v>
      </c>
      <c r="U27" s="13">
        <f t="shared" si="2"/>
        <v>2.6700247532533967E-3</v>
      </c>
    </row>
    <row r="28" spans="1:21" x14ac:dyDescent="0.55000000000000004">
      <c r="A28" s="3" t="s">
        <v>190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f t="shared" si="0"/>
        <v>0</v>
      </c>
      <c r="J28" s="17"/>
      <c r="K28" s="20">
        <f>I28/$I$162</f>
        <v>0</v>
      </c>
      <c r="L28" s="17"/>
      <c r="M28" s="17">
        <v>0</v>
      </c>
      <c r="N28" s="17"/>
      <c r="O28" s="17">
        <v>0</v>
      </c>
      <c r="P28" s="17"/>
      <c r="Q28" s="17">
        <v>1928083093</v>
      </c>
      <c r="S28" s="17">
        <f t="shared" si="1"/>
        <v>1928083093</v>
      </c>
      <c r="U28" s="13">
        <f t="shared" si="2"/>
        <v>1.132570854979105E-4</v>
      </c>
    </row>
    <row r="29" spans="1:21" x14ac:dyDescent="0.55000000000000004">
      <c r="A29" s="3" t="s">
        <v>191</v>
      </c>
      <c r="C29" s="17">
        <v>0</v>
      </c>
      <c r="D29" s="17"/>
      <c r="E29" s="17">
        <v>0</v>
      </c>
      <c r="F29" s="17"/>
      <c r="G29" s="17">
        <v>0</v>
      </c>
      <c r="H29" s="17"/>
      <c r="I29" s="17">
        <f t="shared" si="0"/>
        <v>0</v>
      </c>
      <c r="J29" s="17"/>
      <c r="K29" s="20">
        <f>I29/$I$162</f>
        <v>0</v>
      </c>
      <c r="L29" s="17"/>
      <c r="M29" s="17">
        <v>0</v>
      </c>
      <c r="N29" s="17"/>
      <c r="O29" s="17">
        <v>0</v>
      </c>
      <c r="P29" s="17"/>
      <c r="Q29" s="17">
        <v>0</v>
      </c>
      <c r="S29" s="17">
        <f t="shared" si="1"/>
        <v>0</v>
      </c>
      <c r="U29" s="13">
        <f t="shared" si="2"/>
        <v>0</v>
      </c>
    </row>
    <row r="30" spans="1:21" x14ac:dyDescent="0.55000000000000004">
      <c r="A30" s="3" t="s">
        <v>78</v>
      </c>
      <c r="C30" s="17">
        <v>0</v>
      </c>
      <c r="D30" s="17"/>
      <c r="E30" s="17">
        <v>46471092055</v>
      </c>
      <c r="F30" s="17"/>
      <c r="G30" s="17">
        <v>0</v>
      </c>
      <c r="H30" s="17"/>
      <c r="I30" s="17">
        <f t="shared" si="0"/>
        <v>46471092055</v>
      </c>
      <c r="J30" s="17"/>
      <c r="K30" s="20">
        <f>I30/$I$162</f>
        <v>6.7468466321529055E-3</v>
      </c>
      <c r="L30" s="17"/>
      <c r="M30" s="17">
        <v>22712186280</v>
      </c>
      <c r="N30" s="17"/>
      <c r="O30" s="17">
        <v>-26688857723</v>
      </c>
      <c r="P30" s="17"/>
      <c r="Q30" s="17">
        <v>145167858</v>
      </c>
      <c r="S30" s="17">
        <f t="shared" si="1"/>
        <v>-3831503585</v>
      </c>
      <c r="U30" s="13">
        <f t="shared" si="2"/>
        <v>-2.2506547082299196E-4</v>
      </c>
    </row>
    <row r="31" spans="1:21" x14ac:dyDescent="0.55000000000000004">
      <c r="A31" s="3" t="s">
        <v>192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f t="shared" si="0"/>
        <v>0</v>
      </c>
      <c r="J31" s="17"/>
      <c r="K31" s="20">
        <f>I31/$I$162</f>
        <v>0</v>
      </c>
      <c r="L31" s="17"/>
      <c r="M31" s="17">
        <v>0</v>
      </c>
      <c r="N31" s="17"/>
      <c r="O31" s="17">
        <v>0</v>
      </c>
      <c r="P31" s="17"/>
      <c r="Q31" s="17">
        <v>198767439802</v>
      </c>
      <c r="S31" s="17">
        <f t="shared" si="1"/>
        <v>198767439802</v>
      </c>
      <c r="U31" s="13">
        <f t="shared" si="2"/>
        <v>1.1675752463981537E-2</v>
      </c>
    </row>
    <row r="32" spans="1:21" x14ac:dyDescent="0.55000000000000004">
      <c r="A32" s="3" t="s">
        <v>77</v>
      </c>
      <c r="C32" s="17">
        <v>0</v>
      </c>
      <c r="D32" s="17"/>
      <c r="E32" s="17">
        <v>331859966345</v>
      </c>
      <c r="F32" s="17"/>
      <c r="G32" s="17">
        <v>0</v>
      </c>
      <c r="H32" s="17"/>
      <c r="I32" s="17">
        <f t="shared" si="0"/>
        <v>331859966345</v>
      </c>
      <c r="J32" s="17"/>
      <c r="K32" s="20">
        <f>I32/$I$162</f>
        <v>4.8180668825927378E-2</v>
      </c>
      <c r="L32" s="17"/>
      <c r="M32" s="17">
        <v>216367475454</v>
      </c>
      <c r="N32" s="17"/>
      <c r="O32" s="17">
        <v>564065190601</v>
      </c>
      <c r="P32" s="17"/>
      <c r="Q32" s="17">
        <v>37166822487</v>
      </c>
      <c r="S32" s="17">
        <f t="shared" si="1"/>
        <v>817599488542</v>
      </c>
      <c r="U32" s="13">
        <f t="shared" si="2"/>
        <v>4.8026423504793005E-2</v>
      </c>
    </row>
    <row r="33" spans="1:21" x14ac:dyDescent="0.55000000000000004">
      <c r="A33" s="3" t="s">
        <v>193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f t="shared" si="0"/>
        <v>0</v>
      </c>
      <c r="J33" s="17"/>
      <c r="K33" s="20">
        <f>I33/$I$162</f>
        <v>0</v>
      </c>
      <c r="L33" s="17"/>
      <c r="M33" s="17">
        <v>0</v>
      </c>
      <c r="N33" s="17"/>
      <c r="O33" s="17">
        <v>0</v>
      </c>
      <c r="P33" s="17"/>
      <c r="Q33" s="17">
        <v>19667195205</v>
      </c>
      <c r="S33" s="17">
        <f t="shared" si="1"/>
        <v>19667195205</v>
      </c>
      <c r="U33" s="13">
        <f t="shared" si="2"/>
        <v>1.1552661899913151E-3</v>
      </c>
    </row>
    <row r="34" spans="1:21" x14ac:dyDescent="0.55000000000000004">
      <c r="A34" s="3" t="s">
        <v>194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f t="shared" si="0"/>
        <v>0</v>
      </c>
      <c r="J34" s="17"/>
      <c r="K34" s="20">
        <f>I34/$I$162</f>
        <v>0</v>
      </c>
      <c r="L34" s="17"/>
      <c r="M34" s="17">
        <v>0</v>
      </c>
      <c r="N34" s="17"/>
      <c r="O34" s="17">
        <v>0</v>
      </c>
      <c r="P34" s="17"/>
      <c r="Q34" s="17">
        <v>30394824134</v>
      </c>
      <c r="S34" s="17">
        <f t="shared" si="1"/>
        <v>30394824134</v>
      </c>
      <c r="U34" s="13">
        <f t="shared" si="2"/>
        <v>1.7854153735055813E-3</v>
      </c>
    </row>
    <row r="35" spans="1:21" x14ac:dyDescent="0.55000000000000004">
      <c r="A35" s="3" t="s">
        <v>195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f t="shared" si="0"/>
        <v>0</v>
      </c>
      <c r="J35" s="17"/>
      <c r="K35" s="20">
        <f>I35/$I$162</f>
        <v>0</v>
      </c>
      <c r="L35" s="17"/>
      <c r="M35" s="17">
        <v>0</v>
      </c>
      <c r="N35" s="17"/>
      <c r="O35" s="17">
        <v>0</v>
      </c>
      <c r="P35" s="17"/>
      <c r="Q35" s="17">
        <v>7791485590</v>
      </c>
      <c r="S35" s="17">
        <f t="shared" si="1"/>
        <v>7791485590</v>
      </c>
      <c r="U35" s="13">
        <f t="shared" si="2"/>
        <v>4.5767786296457488E-4</v>
      </c>
    </row>
    <row r="36" spans="1:21" x14ac:dyDescent="0.55000000000000004">
      <c r="A36" s="3" t="s">
        <v>16</v>
      </c>
      <c r="C36" s="17">
        <v>0</v>
      </c>
      <c r="D36" s="17"/>
      <c r="E36" s="17">
        <v>25569337</v>
      </c>
      <c r="F36" s="17"/>
      <c r="G36" s="17">
        <v>0</v>
      </c>
      <c r="H36" s="17"/>
      <c r="I36" s="17">
        <f t="shared" si="0"/>
        <v>25569337</v>
      </c>
      <c r="J36" s="17"/>
      <c r="K36" s="20">
        <f>I36/$I$162</f>
        <v>3.712251802059199E-6</v>
      </c>
      <c r="L36" s="17"/>
      <c r="M36" s="17">
        <v>11150550</v>
      </c>
      <c r="N36" s="17"/>
      <c r="O36" s="17">
        <v>30597724</v>
      </c>
      <c r="P36" s="17"/>
      <c r="Q36" s="17">
        <v>3185686</v>
      </c>
      <c r="S36" s="17">
        <f t="shared" si="1"/>
        <v>44933960</v>
      </c>
      <c r="U36" s="13">
        <f t="shared" si="2"/>
        <v>2.6394554093419927E-6</v>
      </c>
    </row>
    <row r="37" spans="1:21" x14ac:dyDescent="0.55000000000000004">
      <c r="A37" s="3" t="s">
        <v>196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f t="shared" si="0"/>
        <v>0</v>
      </c>
      <c r="J37" s="17"/>
      <c r="K37" s="20">
        <f>I37/$I$162</f>
        <v>0</v>
      </c>
      <c r="L37" s="17"/>
      <c r="M37" s="17">
        <v>0</v>
      </c>
      <c r="N37" s="17"/>
      <c r="O37" s="17">
        <v>0</v>
      </c>
      <c r="P37" s="17"/>
      <c r="Q37" s="17">
        <v>20926667343</v>
      </c>
      <c r="S37" s="17">
        <f t="shared" si="1"/>
        <v>20926667343</v>
      </c>
      <c r="U37" s="13">
        <f t="shared" si="2"/>
        <v>1.2292485531651734E-3</v>
      </c>
    </row>
    <row r="38" spans="1:21" x14ac:dyDescent="0.55000000000000004">
      <c r="A38" s="8" t="s">
        <v>247</v>
      </c>
      <c r="C38" s="17">
        <v>0</v>
      </c>
      <c r="D38" s="17"/>
      <c r="E38" s="17">
        <v>108304828526</v>
      </c>
      <c r="F38" s="17"/>
      <c r="G38" s="17">
        <v>0</v>
      </c>
      <c r="H38" s="17"/>
      <c r="I38" s="17">
        <f t="shared" si="0"/>
        <v>108304828526</v>
      </c>
      <c r="J38" s="17"/>
      <c r="K38" s="20">
        <f>I38/$I$162</f>
        <v>1.5724099333015794E-2</v>
      </c>
      <c r="L38" s="17"/>
      <c r="M38" s="17">
        <v>0</v>
      </c>
      <c r="N38" s="17"/>
      <c r="O38" s="17">
        <v>579091982605</v>
      </c>
      <c r="P38" s="17"/>
      <c r="Q38" s="17">
        <v>297712551272</v>
      </c>
      <c r="S38" s="17">
        <f t="shared" si="1"/>
        <v>876804533877</v>
      </c>
      <c r="U38" s="13">
        <f t="shared" si="2"/>
        <v>5.1504173455382794E-2</v>
      </c>
    </row>
    <row r="39" spans="1:21" x14ac:dyDescent="0.55000000000000004">
      <c r="A39" s="3" t="s">
        <v>26</v>
      </c>
      <c r="C39" s="17">
        <v>0</v>
      </c>
      <c r="D39" s="17"/>
      <c r="E39" s="17">
        <v>13603396390</v>
      </c>
      <c r="F39" s="17"/>
      <c r="G39" s="17">
        <v>0</v>
      </c>
      <c r="H39" s="17"/>
      <c r="I39" s="17">
        <f t="shared" si="0"/>
        <v>13603396390</v>
      </c>
      <c r="J39" s="17"/>
      <c r="K39" s="20">
        <f>I39/$I$162</f>
        <v>1.9749918726051875E-3</v>
      </c>
      <c r="L39" s="17"/>
      <c r="M39" s="17">
        <v>31378301279</v>
      </c>
      <c r="N39" s="17"/>
      <c r="O39" s="17">
        <v>1473994018</v>
      </c>
      <c r="P39" s="17"/>
      <c r="Q39" s="17">
        <v>-1901</v>
      </c>
      <c r="S39" s="17">
        <f t="shared" si="1"/>
        <v>32852293396</v>
      </c>
      <c r="U39" s="13">
        <f t="shared" si="2"/>
        <v>1.9297690101954608E-3</v>
      </c>
    </row>
    <row r="40" spans="1:21" x14ac:dyDescent="0.55000000000000004">
      <c r="A40" s="3" t="s">
        <v>197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f t="shared" si="0"/>
        <v>0</v>
      </c>
      <c r="J40" s="17"/>
      <c r="K40" s="20">
        <f>I40/$I$162</f>
        <v>0</v>
      </c>
      <c r="L40" s="17"/>
      <c r="M40" s="17">
        <v>0</v>
      </c>
      <c r="N40" s="17"/>
      <c r="O40" s="17">
        <v>0</v>
      </c>
      <c r="P40" s="17"/>
      <c r="Q40" s="17">
        <v>-145726402</v>
      </c>
      <c r="S40" s="17">
        <f t="shared" si="1"/>
        <v>-145726402</v>
      </c>
      <c r="U40" s="13">
        <f t="shared" si="2"/>
        <v>-8.5600810621375418E-6</v>
      </c>
    </row>
    <row r="41" spans="1:21" x14ac:dyDescent="0.55000000000000004">
      <c r="A41" s="3" t="s">
        <v>198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f t="shared" si="0"/>
        <v>0</v>
      </c>
      <c r="J41" s="17"/>
      <c r="K41" s="20">
        <f>I41/$I$162</f>
        <v>0</v>
      </c>
      <c r="L41" s="17"/>
      <c r="M41" s="17">
        <v>0</v>
      </c>
      <c r="N41" s="17"/>
      <c r="O41" s="17">
        <v>0</v>
      </c>
      <c r="P41" s="17"/>
      <c r="Q41" s="17">
        <v>-5660291951</v>
      </c>
      <c r="S41" s="17">
        <f t="shared" si="1"/>
        <v>-5660291951</v>
      </c>
      <c r="U41" s="13">
        <f t="shared" si="2"/>
        <v>-3.3248990760044054E-4</v>
      </c>
    </row>
    <row r="42" spans="1:21" x14ac:dyDescent="0.55000000000000004">
      <c r="A42" s="3" t="s">
        <v>199</v>
      </c>
      <c r="C42" s="17">
        <v>0</v>
      </c>
      <c r="D42" s="17"/>
      <c r="E42" s="17">
        <v>0</v>
      </c>
      <c r="F42" s="17"/>
      <c r="G42" s="17">
        <v>0</v>
      </c>
      <c r="H42" s="17"/>
      <c r="I42" s="17">
        <f t="shared" si="0"/>
        <v>0</v>
      </c>
      <c r="J42" s="17"/>
      <c r="K42" s="20">
        <f>I42/$I$162</f>
        <v>0</v>
      </c>
      <c r="L42" s="17"/>
      <c r="M42" s="17">
        <v>0</v>
      </c>
      <c r="N42" s="17"/>
      <c r="O42" s="17">
        <v>0</v>
      </c>
      <c r="P42" s="17"/>
      <c r="Q42" s="17">
        <v>103598548644</v>
      </c>
      <c r="S42" s="17">
        <f t="shared" si="1"/>
        <v>103598548644</v>
      </c>
      <c r="U42" s="13">
        <f t="shared" si="2"/>
        <v>6.0854585177532849E-3</v>
      </c>
    </row>
    <row r="43" spans="1:21" x14ac:dyDescent="0.55000000000000004">
      <c r="A43" s="3" t="s">
        <v>70</v>
      </c>
      <c r="C43" s="17">
        <v>0</v>
      </c>
      <c r="D43" s="17"/>
      <c r="E43" s="17">
        <v>33754397066</v>
      </c>
      <c r="F43" s="17"/>
      <c r="G43" s="17">
        <v>0</v>
      </c>
      <c r="H43" s="17"/>
      <c r="I43" s="17">
        <f t="shared" si="0"/>
        <v>33754397066</v>
      </c>
      <c r="J43" s="17"/>
      <c r="K43" s="20">
        <f>I43/$I$162</f>
        <v>4.9005893792115236E-3</v>
      </c>
      <c r="L43" s="17"/>
      <c r="M43" s="17">
        <v>26853305460</v>
      </c>
      <c r="N43" s="17"/>
      <c r="O43" s="17">
        <v>-176476238021</v>
      </c>
      <c r="P43" s="17"/>
      <c r="Q43" s="17">
        <v>-5416</v>
      </c>
      <c r="S43" s="17">
        <f t="shared" si="1"/>
        <v>-149622937977</v>
      </c>
      <c r="U43" s="13">
        <f t="shared" si="2"/>
        <v>-8.7889665857412563E-3</v>
      </c>
    </row>
    <row r="44" spans="1:21" x14ac:dyDescent="0.55000000000000004">
      <c r="A44" s="3" t="s">
        <v>31</v>
      </c>
      <c r="C44" s="17">
        <v>0</v>
      </c>
      <c r="D44" s="17"/>
      <c r="E44" s="17">
        <v>58778213620</v>
      </c>
      <c r="F44" s="17"/>
      <c r="G44" s="17">
        <v>0</v>
      </c>
      <c r="H44" s="17"/>
      <c r="I44" s="17">
        <f t="shared" si="0"/>
        <v>58778213620</v>
      </c>
      <c r="J44" s="17"/>
      <c r="K44" s="20">
        <f>I44/$I$162</f>
        <v>8.5336404863632382E-3</v>
      </c>
      <c r="L44" s="17"/>
      <c r="M44" s="17">
        <v>95413368050</v>
      </c>
      <c r="N44" s="17"/>
      <c r="O44" s="17">
        <v>-265791173615</v>
      </c>
      <c r="P44" s="17"/>
      <c r="Q44" s="17">
        <v>-9525668452</v>
      </c>
      <c r="S44" s="17">
        <f t="shared" si="1"/>
        <v>-179903474017</v>
      </c>
      <c r="U44" s="13">
        <f t="shared" si="2"/>
        <v>-1.0567668588603972E-2</v>
      </c>
    </row>
    <row r="45" spans="1:21" x14ac:dyDescent="0.55000000000000004">
      <c r="A45" s="3" t="s">
        <v>175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f t="shared" si="0"/>
        <v>0</v>
      </c>
      <c r="J45" s="17"/>
      <c r="K45" s="20">
        <f>I45/$I$162</f>
        <v>0</v>
      </c>
      <c r="L45" s="17"/>
      <c r="M45" s="17">
        <v>946995600</v>
      </c>
      <c r="N45" s="17"/>
      <c r="O45" s="17">
        <v>0</v>
      </c>
      <c r="P45" s="17"/>
      <c r="Q45" s="17">
        <v>22029484504</v>
      </c>
      <c r="S45" s="17">
        <f t="shared" si="1"/>
        <v>22976480104</v>
      </c>
      <c r="U45" s="13">
        <f t="shared" si="2"/>
        <v>1.3496561330926871E-3</v>
      </c>
    </row>
    <row r="46" spans="1:21" x14ac:dyDescent="0.55000000000000004">
      <c r="A46" s="3" t="s">
        <v>73</v>
      </c>
      <c r="C46" s="17">
        <v>0</v>
      </c>
      <c r="D46" s="17"/>
      <c r="E46" s="17">
        <v>120118023806</v>
      </c>
      <c r="F46" s="17"/>
      <c r="G46" s="17">
        <v>0</v>
      </c>
      <c r="H46" s="17"/>
      <c r="I46" s="17">
        <f t="shared" si="0"/>
        <v>120118023806</v>
      </c>
      <c r="J46" s="17"/>
      <c r="K46" s="20">
        <f>I46/$I$162</f>
        <v>1.7439183125225861E-2</v>
      </c>
      <c r="L46" s="17"/>
      <c r="M46" s="17">
        <v>48748418600</v>
      </c>
      <c r="N46" s="17"/>
      <c r="O46" s="17">
        <v>128983187491</v>
      </c>
      <c r="P46" s="17"/>
      <c r="Q46" s="17">
        <v>-4551</v>
      </c>
      <c r="S46" s="17">
        <f t="shared" si="1"/>
        <v>177731601540</v>
      </c>
      <c r="U46" s="13">
        <f t="shared" si="2"/>
        <v>1.04400911269732E-2</v>
      </c>
    </row>
    <row r="47" spans="1:21" x14ac:dyDescent="0.55000000000000004">
      <c r="A47" s="3" t="s">
        <v>200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f t="shared" si="0"/>
        <v>0</v>
      </c>
      <c r="J47" s="17"/>
      <c r="K47" s="20">
        <f>I47/$I$162</f>
        <v>0</v>
      </c>
      <c r="L47" s="17"/>
      <c r="M47" s="17">
        <v>0</v>
      </c>
      <c r="N47" s="17"/>
      <c r="O47" s="17">
        <v>0</v>
      </c>
      <c r="P47" s="17"/>
      <c r="Q47" s="17">
        <v>12653185323</v>
      </c>
      <c r="S47" s="17">
        <f t="shared" si="1"/>
        <v>12653185323</v>
      </c>
      <c r="U47" s="13">
        <f t="shared" si="2"/>
        <v>7.4325784876737018E-4</v>
      </c>
    </row>
    <row r="48" spans="1:21" x14ac:dyDescent="0.55000000000000004">
      <c r="A48" s="3" t="s">
        <v>29</v>
      </c>
      <c r="C48" s="17">
        <v>0</v>
      </c>
      <c r="D48" s="17"/>
      <c r="E48" s="17">
        <v>60232135600</v>
      </c>
      <c r="F48" s="17"/>
      <c r="G48" s="17">
        <v>0</v>
      </c>
      <c r="H48" s="17"/>
      <c r="I48" s="17">
        <f t="shared" si="0"/>
        <v>60232135600</v>
      </c>
      <c r="J48" s="17"/>
      <c r="K48" s="20">
        <f>I48/$I$162</f>
        <v>8.7447263072552104E-3</v>
      </c>
      <c r="L48" s="17"/>
      <c r="M48" s="17">
        <v>0</v>
      </c>
      <c r="N48" s="17"/>
      <c r="O48" s="17">
        <v>314123232851</v>
      </c>
      <c r="P48" s="17"/>
      <c r="Q48" s="17">
        <v>228380668481</v>
      </c>
      <c r="S48" s="17">
        <f t="shared" si="1"/>
        <v>542503901332</v>
      </c>
      <c r="U48" s="13">
        <f t="shared" si="2"/>
        <v>3.1867096889744019E-2</v>
      </c>
    </row>
    <row r="49" spans="1:21" x14ac:dyDescent="0.55000000000000004">
      <c r="A49" s="3" t="s">
        <v>160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f t="shared" si="0"/>
        <v>0</v>
      </c>
      <c r="J49" s="17"/>
      <c r="K49" s="20">
        <f>I49/$I$162</f>
        <v>0</v>
      </c>
      <c r="L49" s="17"/>
      <c r="M49" s="17">
        <v>47266734600</v>
      </c>
      <c r="N49" s="17"/>
      <c r="O49" s="17">
        <v>0</v>
      </c>
      <c r="P49" s="17"/>
      <c r="Q49" s="17">
        <v>90463055372</v>
      </c>
      <c r="S49" s="17">
        <f t="shared" si="1"/>
        <v>137729789972</v>
      </c>
      <c r="U49" s="13">
        <f t="shared" si="2"/>
        <v>8.0903539142584361E-3</v>
      </c>
    </row>
    <row r="50" spans="1:21" x14ac:dyDescent="0.55000000000000004">
      <c r="A50" s="3" t="s">
        <v>146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f t="shared" si="0"/>
        <v>0</v>
      </c>
      <c r="J50" s="17"/>
      <c r="K50" s="20">
        <f>I50/$I$162</f>
        <v>0</v>
      </c>
      <c r="L50" s="17"/>
      <c r="M50" s="17">
        <v>31653310000</v>
      </c>
      <c r="N50" s="17"/>
      <c r="O50" s="17">
        <v>0</v>
      </c>
      <c r="P50" s="17"/>
      <c r="Q50" s="17">
        <v>98985295258</v>
      </c>
      <c r="S50" s="17">
        <f t="shared" si="1"/>
        <v>130638605258</v>
      </c>
      <c r="U50" s="13">
        <f t="shared" si="2"/>
        <v>7.673812263978546E-3</v>
      </c>
    </row>
    <row r="51" spans="1:21" x14ac:dyDescent="0.55000000000000004">
      <c r="A51" s="3" t="s">
        <v>94</v>
      </c>
      <c r="C51" s="17">
        <v>0</v>
      </c>
      <c r="D51" s="17"/>
      <c r="E51" s="17">
        <v>24231058980</v>
      </c>
      <c r="F51" s="17"/>
      <c r="G51" s="17">
        <v>0</v>
      </c>
      <c r="H51" s="17"/>
      <c r="I51" s="17">
        <f t="shared" si="0"/>
        <v>24231058980</v>
      </c>
      <c r="J51" s="17"/>
      <c r="K51" s="20">
        <f>I51/$I$162</f>
        <v>3.5179556030063563E-3</v>
      </c>
      <c r="L51" s="17"/>
      <c r="M51" s="17">
        <v>0</v>
      </c>
      <c r="N51" s="17"/>
      <c r="O51" s="17">
        <v>24231058980</v>
      </c>
      <c r="P51" s="17"/>
      <c r="Q51" s="17">
        <v>19821524</v>
      </c>
      <c r="S51" s="17">
        <f t="shared" si="1"/>
        <v>24250880504</v>
      </c>
      <c r="U51" s="13">
        <f t="shared" si="2"/>
        <v>1.4245153938711183E-3</v>
      </c>
    </row>
    <row r="52" spans="1:21" x14ac:dyDescent="0.55000000000000004">
      <c r="A52" s="3" t="s">
        <v>201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f t="shared" si="0"/>
        <v>0</v>
      </c>
      <c r="J52" s="17"/>
      <c r="K52" s="20">
        <f>I52/$I$162</f>
        <v>0</v>
      </c>
      <c r="L52" s="17"/>
      <c r="M52" s="17">
        <v>0</v>
      </c>
      <c r="N52" s="17"/>
      <c r="O52" s="17">
        <v>0</v>
      </c>
      <c r="P52" s="17"/>
      <c r="Q52" s="17">
        <v>581620744</v>
      </c>
      <c r="S52" s="17">
        <f t="shared" si="1"/>
        <v>581620744</v>
      </c>
      <c r="U52" s="13">
        <f t="shared" si="2"/>
        <v>3.4164850347850809E-5</v>
      </c>
    </row>
    <row r="53" spans="1:21" x14ac:dyDescent="0.55000000000000004">
      <c r="A53" s="3" t="s">
        <v>58</v>
      </c>
      <c r="C53" s="17">
        <v>0</v>
      </c>
      <c r="D53" s="17"/>
      <c r="E53" s="17">
        <v>150907627133</v>
      </c>
      <c r="F53" s="17"/>
      <c r="G53" s="17">
        <v>0</v>
      </c>
      <c r="H53" s="17"/>
      <c r="I53" s="17">
        <f t="shared" si="0"/>
        <v>150907627133</v>
      </c>
      <c r="J53" s="17"/>
      <c r="K53" s="20">
        <f>I53/$I$162</f>
        <v>2.190933268113119E-2</v>
      </c>
      <c r="L53" s="17"/>
      <c r="M53" s="17">
        <v>141694673600</v>
      </c>
      <c r="N53" s="17"/>
      <c r="O53" s="17">
        <v>594438883798</v>
      </c>
      <c r="P53" s="17"/>
      <c r="Q53" s="17">
        <v>9660190253</v>
      </c>
      <c r="S53" s="17">
        <f t="shared" si="1"/>
        <v>745793747651</v>
      </c>
      <c r="U53" s="13">
        <f t="shared" si="2"/>
        <v>4.3808498994766298E-2</v>
      </c>
    </row>
    <row r="54" spans="1:21" x14ac:dyDescent="0.55000000000000004">
      <c r="A54" s="3" t="s">
        <v>33</v>
      </c>
      <c r="C54" s="17">
        <v>0</v>
      </c>
      <c r="D54" s="17"/>
      <c r="E54" s="17">
        <v>-16062580386</v>
      </c>
      <c r="F54" s="17"/>
      <c r="G54" s="17">
        <v>0</v>
      </c>
      <c r="H54" s="17"/>
      <c r="I54" s="17">
        <f t="shared" si="0"/>
        <v>-16062580386</v>
      </c>
      <c r="J54" s="17"/>
      <c r="K54" s="20">
        <f>I54/$I$162</f>
        <v>-2.3320253858615594E-3</v>
      </c>
      <c r="L54" s="17"/>
      <c r="M54" s="17">
        <v>102176338000</v>
      </c>
      <c r="N54" s="17"/>
      <c r="O54" s="17">
        <v>132172396779</v>
      </c>
      <c r="P54" s="17"/>
      <c r="Q54" s="17">
        <v>7009678330</v>
      </c>
      <c r="S54" s="17">
        <f t="shared" si="1"/>
        <v>241358413109</v>
      </c>
      <c r="U54" s="13">
        <f t="shared" si="2"/>
        <v>1.417757903088776E-2</v>
      </c>
    </row>
    <row r="55" spans="1:21" x14ac:dyDescent="0.55000000000000004">
      <c r="A55" s="3" t="s">
        <v>41</v>
      </c>
      <c r="C55" s="17">
        <v>0</v>
      </c>
      <c r="D55" s="17"/>
      <c r="E55" s="17">
        <v>46214006399</v>
      </c>
      <c r="F55" s="17"/>
      <c r="G55" s="17">
        <v>0</v>
      </c>
      <c r="H55" s="17"/>
      <c r="I55" s="17">
        <f t="shared" si="0"/>
        <v>46214006399</v>
      </c>
      <c r="J55" s="17"/>
      <c r="K55" s="20">
        <f>I55/$I$162</f>
        <v>6.7095219768530997E-3</v>
      </c>
      <c r="L55" s="17"/>
      <c r="M55" s="17">
        <v>38731454400</v>
      </c>
      <c r="N55" s="17"/>
      <c r="O55" s="17">
        <v>-113099583982</v>
      </c>
      <c r="P55" s="17"/>
      <c r="Q55" s="17">
        <v>-2470547372</v>
      </c>
      <c r="S55" s="17">
        <f t="shared" si="1"/>
        <v>-76838676954</v>
      </c>
      <c r="U55" s="13">
        <f t="shared" si="2"/>
        <v>-4.5135630497048834E-3</v>
      </c>
    </row>
    <row r="56" spans="1:21" x14ac:dyDescent="0.55000000000000004">
      <c r="A56" s="3" t="s">
        <v>67</v>
      </c>
      <c r="C56" s="17">
        <v>0</v>
      </c>
      <c r="D56" s="17"/>
      <c r="E56" s="17">
        <v>149586094369</v>
      </c>
      <c r="F56" s="17"/>
      <c r="G56" s="17">
        <v>0</v>
      </c>
      <c r="H56" s="17"/>
      <c r="I56" s="17">
        <f t="shared" si="0"/>
        <v>149586094369</v>
      </c>
      <c r="J56" s="17"/>
      <c r="K56" s="20">
        <f>I56/$I$162</f>
        <v>2.1717467620858438E-2</v>
      </c>
      <c r="L56" s="17"/>
      <c r="M56" s="17">
        <v>30335221280</v>
      </c>
      <c r="N56" s="17"/>
      <c r="O56" s="17">
        <v>49962387767</v>
      </c>
      <c r="P56" s="17"/>
      <c r="Q56" s="17">
        <v>3128603380</v>
      </c>
      <c r="S56" s="17">
        <f t="shared" si="1"/>
        <v>83426212427</v>
      </c>
      <c r="U56" s="13">
        <f t="shared" si="2"/>
        <v>4.9005199557608393E-3</v>
      </c>
    </row>
    <row r="57" spans="1:21" x14ac:dyDescent="0.55000000000000004">
      <c r="A57" s="3" t="s">
        <v>81</v>
      </c>
      <c r="C57" s="17">
        <v>0</v>
      </c>
      <c r="D57" s="17"/>
      <c r="E57" s="17">
        <v>93770950766</v>
      </c>
      <c r="F57" s="17"/>
      <c r="G57" s="17">
        <v>0</v>
      </c>
      <c r="H57" s="17"/>
      <c r="I57" s="17">
        <f t="shared" si="0"/>
        <v>93770950766</v>
      </c>
      <c r="J57" s="17"/>
      <c r="K57" s="20">
        <f>I57/$I$162</f>
        <v>1.3614016701406374E-2</v>
      </c>
      <c r="L57" s="17"/>
      <c r="M57" s="17">
        <v>67618621226</v>
      </c>
      <c r="N57" s="17"/>
      <c r="O57" s="17">
        <v>-44727242949</v>
      </c>
      <c r="P57" s="17"/>
      <c r="Q57" s="17">
        <v>-2802100079</v>
      </c>
      <c r="S57" s="17">
        <f t="shared" si="1"/>
        <v>20089278198</v>
      </c>
      <c r="U57" s="13">
        <f t="shared" si="2"/>
        <v>1.1800596700020933E-3</v>
      </c>
    </row>
    <row r="58" spans="1:21" x14ac:dyDescent="0.55000000000000004">
      <c r="A58" s="3" t="s">
        <v>28</v>
      </c>
      <c r="C58" s="17">
        <v>0</v>
      </c>
      <c r="D58" s="17"/>
      <c r="E58" s="17">
        <v>33106801050</v>
      </c>
      <c r="F58" s="17"/>
      <c r="G58" s="17">
        <v>0</v>
      </c>
      <c r="H58" s="17"/>
      <c r="I58" s="17">
        <f t="shared" si="0"/>
        <v>33106801050</v>
      </c>
      <c r="J58" s="17"/>
      <c r="K58" s="20">
        <f>I58/$I$162</f>
        <v>4.806568971979128E-3</v>
      </c>
      <c r="L58" s="17"/>
      <c r="M58" s="17">
        <v>41073147920</v>
      </c>
      <c r="N58" s="17"/>
      <c r="O58" s="17">
        <v>-44704811011</v>
      </c>
      <c r="P58" s="17"/>
      <c r="Q58" s="17">
        <v>-3731</v>
      </c>
      <c r="S58" s="17">
        <f t="shared" si="1"/>
        <v>-3631666822</v>
      </c>
      <c r="U58" s="13">
        <f t="shared" si="2"/>
        <v>-2.1332690549098597E-4</v>
      </c>
    </row>
    <row r="59" spans="1:21" x14ac:dyDescent="0.55000000000000004">
      <c r="A59" s="3" t="s">
        <v>52</v>
      </c>
      <c r="C59" s="17">
        <v>0</v>
      </c>
      <c r="D59" s="17"/>
      <c r="E59" s="17">
        <v>23055050000</v>
      </c>
      <c r="F59" s="17"/>
      <c r="G59" s="17">
        <v>0</v>
      </c>
      <c r="H59" s="17"/>
      <c r="I59" s="17">
        <f t="shared" si="0"/>
        <v>23055050000</v>
      </c>
      <c r="J59" s="17"/>
      <c r="K59" s="20">
        <f>I59/$I$162</f>
        <v>3.3472182289695247E-3</v>
      </c>
      <c r="L59" s="17"/>
      <c r="M59" s="17">
        <v>25022858632</v>
      </c>
      <c r="N59" s="17"/>
      <c r="O59" s="17">
        <v>90932551992</v>
      </c>
      <c r="P59" s="17"/>
      <c r="Q59" s="17">
        <v>-9527</v>
      </c>
      <c r="S59" s="17">
        <f t="shared" si="1"/>
        <v>115955401097</v>
      </c>
      <c r="U59" s="13">
        <f t="shared" si="2"/>
        <v>6.8113095455619114E-3</v>
      </c>
    </row>
    <row r="60" spans="1:21" x14ac:dyDescent="0.55000000000000004">
      <c r="A60" s="3" t="s">
        <v>18</v>
      </c>
      <c r="C60" s="17">
        <v>0</v>
      </c>
      <c r="D60" s="17"/>
      <c r="E60" s="17">
        <v>55919204221</v>
      </c>
      <c r="F60" s="17"/>
      <c r="G60" s="17">
        <v>0</v>
      </c>
      <c r="H60" s="17"/>
      <c r="I60" s="17">
        <f t="shared" si="0"/>
        <v>55919204221</v>
      </c>
      <c r="J60" s="17"/>
      <c r="K60" s="20">
        <f>I60/$I$162</f>
        <v>8.118558828456272E-3</v>
      </c>
      <c r="L60" s="17"/>
      <c r="M60" s="17">
        <v>23404726849</v>
      </c>
      <c r="N60" s="17"/>
      <c r="O60" s="17">
        <v>-4526011831</v>
      </c>
      <c r="P60" s="17"/>
      <c r="Q60" s="17">
        <v>7086298170</v>
      </c>
      <c r="S60" s="17">
        <f t="shared" si="1"/>
        <v>25965013188</v>
      </c>
      <c r="U60" s="13">
        <f t="shared" si="2"/>
        <v>1.5252048676035405E-3</v>
      </c>
    </row>
    <row r="61" spans="1:21" x14ac:dyDescent="0.55000000000000004">
      <c r="A61" s="3" t="s">
        <v>202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f t="shared" si="0"/>
        <v>0</v>
      </c>
      <c r="J61" s="17"/>
      <c r="K61" s="20">
        <f>I61/$I$162</f>
        <v>0</v>
      </c>
      <c r="L61" s="17"/>
      <c r="M61" s="17">
        <v>0</v>
      </c>
      <c r="N61" s="17"/>
      <c r="O61" s="17">
        <v>0</v>
      </c>
      <c r="P61" s="17"/>
      <c r="Q61" s="17">
        <v>301404590</v>
      </c>
      <c r="S61" s="17">
        <f t="shared" si="1"/>
        <v>301404590</v>
      </c>
      <c r="U61" s="13">
        <f t="shared" si="2"/>
        <v>1.7704737696744411E-5</v>
      </c>
    </row>
    <row r="62" spans="1:21" x14ac:dyDescent="0.55000000000000004">
      <c r="A62" s="3" t="s">
        <v>75</v>
      </c>
      <c r="C62" s="17">
        <v>0</v>
      </c>
      <c r="D62" s="17"/>
      <c r="E62" s="17">
        <v>379348824593</v>
      </c>
      <c r="F62" s="17"/>
      <c r="G62" s="17">
        <v>0</v>
      </c>
      <c r="H62" s="17"/>
      <c r="I62" s="17">
        <f t="shared" si="0"/>
        <v>379348824593</v>
      </c>
      <c r="J62" s="17"/>
      <c r="K62" s="20">
        <f>I62/$I$162</f>
        <v>5.5075278553542599E-2</v>
      </c>
      <c r="L62" s="17"/>
      <c r="M62" s="17">
        <v>217796438440</v>
      </c>
      <c r="N62" s="17"/>
      <c r="O62" s="17">
        <v>892352948244</v>
      </c>
      <c r="P62" s="17"/>
      <c r="Q62" s="17">
        <v>231227252410</v>
      </c>
      <c r="S62" s="17">
        <f t="shared" si="1"/>
        <v>1341376639094</v>
      </c>
      <c r="U62" s="13">
        <f t="shared" si="2"/>
        <v>7.8793496634208079E-2</v>
      </c>
    </row>
    <row r="63" spans="1:21" x14ac:dyDescent="0.55000000000000004">
      <c r="A63" s="3" t="s">
        <v>61</v>
      </c>
      <c r="C63" s="17">
        <v>0</v>
      </c>
      <c r="D63" s="17"/>
      <c r="E63" s="17">
        <v>124839921684</v>
      </c>
      <c r="F63" s="17"/>
      <c r="G63" s="17">
        <v>0</v>
      </c>
      <c r="H63" s="17"/>
      <c r="I63" s="17">
        <f t="shared" si="0"/>
        <v>124839921684</v>
      </c>
      <c r="J63" s="17"/>
      <c r="K63" s="20">
        <f>I63/$I$162</f>
        <v>1.8124725887118553E-2</v>
      </c>
      <c r="L63" s="17"/>
      <c r="M63" s="17">
        <v>140984444146</v>
      </c>
      <c r="N63" s="17"/>
      <c r="O63" s="17">
        <v>-83965481981</v>
      </c>
      <c r="P63" s="17"/>
      <c r="Q63" s="17">
        <v>-7312623202</v>
      </c>
      <c r="S63" s="17">
        <f t="shared" si="1"/>
        <v>49706338963</v>
      </c>
      <c r="U63" s="13">
        <f t="shared" si="2"/>
        <v>2.9197886243384073E-3</v>
      </c>
    </row>
    <row r="64" spans="1:21" x14ac:dyDescent="0.55000000000000004">
      <c r="A64" s="3" t="s">
        <v>19</v>
      </c>
      <c r="C64" s="17">
        <v>0</v>
      </c>
      <c r="D64" s="17"/>
      <c r="E64" s="17">
        <v>420416910691</v>
      </c>
      <c r="F64" s="17"/>
      <c r="G64" s="17">
        <v>0</v>
      </c>
      <c r="H64" s="17"/>
      <c r="I64" s="17">
        <f t="shared" si="0"/>
        <v>420416910691</v>
      </c>
      <c r="J64" s="17"/>
      <c r="K64" s="20">
        <f>I64/$I$162</f>
        <v>6.1037696610155595E-2</v>
      </c>
      <c r="L64" s="17"/>
      <c r="M64" s="17">
        <v>109103424840</v>
      </c>
      <c r="N64" s="17"/>
      <c r="O64" s="17">
        <v>693556248280</v>
      </c>
      <c r="P64" s="17"/>
      <c r="Q64" s="17">
        <v>51204942389</v>
      </c>
      <c r="S64" s="17">
        <f t="shared" si="1"/>
        <v>853864615509</v>
      </c>
      <c r="U64" s="13">
        <f t="shared" si="2"/>
        <v>5.0156664986815119E-2</v>
      </c>
    </row>
    <row r="65" spans="1:21" x14ac:dyDescent="0.55000000000000004">
      <c r="A65" s="3" t="s">
        <v>20</v>
      </c>
      <c r="C65" s="17">
        <v>0</v>
      </c>
      <c r="D65" s="17"/>
      <c r="E65" s="17">
        <v>398202130542</v>
      </c>
      <c r="F65" s="17"/>
      <c r="G65" s="17">
        <v>0</v>
      </c>
      <c r="H65" s="17"/>
      <c r="I65" s="17">
        <f t="shared" si="0"/>
        <v>398202130542</v>
      </c>
      <c r="J65" s="17"/>
      <c r="K65" s="20">
        <f>I65/$I$162</f>
        <v>5.7812471895080889E-2</v>
      </c>
      <c r="L65" s="17"/>
      <c r="M65" s="17">
        <v>153008869208</v>
      </c>
      <c r="N65" s="17"/>
      <c r="O65" s="17">
        <v>481494498523</v>
      </c>
      <c r="P65" s="17"/>
      <c r="Q65" s="17">
        <v>2335223248</v>
      </c>
      <c r="S65" s="17">
        <f t="shared" si="1"/>
        <v>636838590979</v>
      </c>
      <c r="U65" s="13">
        <f t="shared" si="2"/>
        <v>3.7408389196884814E-2</v>
      </c>
    </row>
    <row r="66" spans="1:21" x14ac:dyDescent="0.55000000000000004">
      <c r="A66" s="3" t="s">
        <v>203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f t="shared" si="0"/>
        <v>0</v>
      </c>
      <c r="J66" s="17"/>
      <c r="K66" s="20">
        <f>I66/$I$162</f>
        <v>0</v>
      </c>
      <c r="L66" s="17"/>
      <c r="M66" s="17">
        <v>0</v>
      </c>
      <c r="N66" s="17"/>
      <c r="O66" s="17">
        <v>0</v>
      </c>
      <c r="P66" s="17"/>
      <c r="Q66" s="17">
        <v>13707897293</v>
      </c>
      <c r="S66" s="17">
        <f t="shared" si="1"/>
        <v>13707897293</v>
      </c>
      <c r="U66" s="13">
        <f t="shared" si="2"/>
        <v>8.0521244200852345E-4</v>
      </c>
    </row>
    <row r="67" spans="1:21" x14ac:dyDescent="0.55000000000000004">
      <c r="A67" s="3" t="s">
        <v>53</v>
      </c>
      <c r="C67" s="17">
        <v>0</v>
      </c>
      <c r="D67" s="17"/>
      <c r="E67" s="17">
        <v>55738034746</v>
      </c>
      <c r="F67" s="17"/>
      <c r="G67" s="17">
        <v>0</v>
      </c>
      <c r="H67" s="17"/>
      <c r="I67" s="17">
        <f t="shared" si="0"/>
        <v>55738034746</v>
      </c>
      <c r="J67" s="17"/>
      <c r="K67" s="20">
        <f>I67/$I$162</f>
        <v>8.0922559677271549E-3</v>
      </c>
      <c r="L67" s="17"/>
      <c r="M67" s="17">
        <v>39277250550</v>
      </c>
      <c r="N67" s="17"/>
      <c r="O67" s="17">
        <v>167369780484</v>
      </c>
      <c r="P67" s="17"/>
      <c r="Q67" s="17">
        <v>4018753745</v>
      </c>
      <c r="S67" s="17">
        <f t="shared" si="1"/>
        <v>210665784779</v>
      </c>
      <c r="U67" s="13">
        <f t="shared" si="2"/>
        <v>1.2374670409601283E-2</v>
      </c>
    </row>
    <row r="68" spans="1:21" x14ac:dyDescent="0.55000000000000004">
      <c r="A68" s="3" t="s">
        <v>44</v>
      </c>
      <c r="C68" s="17">
        <v>0</v>
      </c>
      <c r="D68" s="17"/>
      <c r="E68" s="17">
        <v>188233024639</v>
      </c>
      <c r="F68" s="17"/>
      <c r="G68" s="17">
        <v>0</v>
      </c>
      <c r="H68" s="17"/>
      <c r="I68" s="17">
        <f t="shared" si="0"/>
        <v>188233024639</v>
      </c>
      <c r="J68" s="17"/>
      <c r="K68" s="20">
        <f>I68/$I$162</f>
        <v>2.7328373235613476E-2</v>
      </c>
      <c r="L68" s="17"/>
      <c r="M68" s="17">
        <v>160148891813</v>
      </c>
      <c r="N68" s="17"/>
      <c r="O68" s="17">
        <v>183779662460</v>
      </c>
      <c r="P68" s="17"/>
      <c r="Q68" s="17">
        <v>11935175479</v>
      </c>
      <c r="S68" s="17">
        <f t="shared" si="1"/>
        <v>355863729752</v>
      </c>
      <c r="U68" s="13">
        <f t="shared" si="2"/>
        <v>2.090370949906337E-2</v>
      </c>
    </row>
    <row r="69" spans="1:21" x14ac:dyDescent="0.55000000000000004">
      <c r="A69" s="3" t="s">
        <v>204</v>
      </c>
      <c r="C69" s="17">
        <v>0</v>
      </c>
      <c r="D69" s="17"/>
      <c r="E69" s="17">
        <v>0</v>
      </c>
      <c r="F69" s="17"/>
      <c r="G69" s="17">
        <v>0</v>
      </c>
      <c r="H69" s="17"/>
      <c r="I69" s="17">
        <f t="shared" si="0"/>
        <v>0</v>
      </c>
      <c r="J69" s="17"/>
      <c r="K69" s="20">
        <f>I69/$I$162</f>
        <v>0</v>
      </c>
      <c r="L69" s="17"/>
      <c r="M69" s="17">
        <v>0</v>
      </c>
      <c r="N69" s="17"/>
      <c r="O69" s="17">
        <v>0</v>
      </c>
      <c r="P69" s="17"/>
      <c r="Q69" s="17">
        <v>0</v>
      </c>
      <c r="S69" s="17">
        <f t="shared" si="1"/>
        <v>0</v>
      </c>
      <c r="U69" s="13">
        <f t="shared" si="2"/>
        <v>0</v>
      </c>
    </row>
    <row r="70" spans="1:21" x14ac:dyDescent="0.55000000000000004">
      <c r="A70" s="3" t="s">
        <v>205</v>
      </c>
      <c r="C70" s="17">
        <v>0</v>
      </c>
      <c r="D70" s="17"/>
      <c r="E70" s="17">
        <v>0</v>
      </c>
      <c r="F70" s="17"/>
      <c r="G70" s="17">
        <v>0</v>
      </c>
      <c r="H70" s="17"/>
      <c r="I70" s="17">
        <f t="shared" si="0"/>
        <v>0</v>
      </c>
      <c r="J70" s="17"/>
      <c r="K70" s="20">
        <f>I70/$I$162</f>
        <v>0</v>
      </c>
      <c r="L70" s="17"/>
      <c r="M70" s="17">
        <v>0</v>
      </c>
      <c r="N70" s="17"/>
      <c r="O70" s="17">
        <v>0</v>
      </c>
      <c r="P70" s="17"/>
      <c r="Q70" s="17">
        <v>10828210904</v>
      </c>
      <c r="S70" s="17">
        <f t="shared" si="1"/>
        <v>10828210904</v>
      </c>
      <c r="U70" s="13">
        <f t="shared" si="2"/>
        <v>6.3605744617342317E-4</v>
      </c>
    </row>
    <row r="71" spans="1:21" x14ac:dyDescent="0.55000000000000004">
      <c r="A71" s="3" t="s">
        <v>206</v>
      </c>
      <c r="C71" s="17">
        <v>0</v>
      </c>
      <c r="D71" s="17"/>
      <c r="E71" s="17">
        <v>0</v>
      </c>
      <c r="F71" s="17"/>
      <c r="G71" s="17">
        <v>0</v>
      </c>
      <c r="H71" s="17"/>
      <c r="I71" s="17">
        <f t="shared" si="0"/>
        <v>0</v>
      </c>
      <c r="J71" s="17"/>
      <c r="K71" s="20">
        <f>I71/$I$162</f>
        <v>0</v>
      </c>
      <c r="L71" s="17"/>
      <c r="M71" s="17">
        <v>0</v>
      </c>
      <c r="N71" s="17"/>
      <c r="O71" s="17">
        <v>0</v>
      </c>
      <c r="P71" s="17"/>
      <c r="Q71" s="17">
        <v>25450242504</v>
      </c>
      <c r="S71" s="17">
        <f t="shared" si="1"/>
        <v>25450242504</v>
      </c>
      <c r="U71" s="13">
        <f t="shared" si="2"/>
        <v>1.4949668412543276E-3</v>
      </c>
    </row>
    <row r="72" spans="1:21" x14ac:dyDescent="0.55000000000000004">
      <c r="A72" s="3" t="s">
        <v>207</v>
      </c>
      <c r="C72" s="17">
        <v>0</v>
      </c>
      <c r="D72" s="17"/>
      <c r="E72" s="17">
        <v>0</v>
      </c>
      <c r="F72" s="17"/>
      <c r="G72" s="17">
        <v>0</v>
      </c>
      <c r="H72" s="17"/>
      <c r="I72" s="17">
        <f t="shared" si="0"/>
        <v>0</v>
      </c>
      <c r="J72" s="17"/>
      <c r="K72" s="20">
        <f>I72/$I$162</f>
        <v>0</v>
      </c>
      <c r="L72" s="17"/>
      <c r="M72" s="17">
        <v>0</v>
      </c>
      <c r="N72" s="17"/>
      <c r="O72" s="17">
        <v>0</v>
      </c>
      <c r="P72" s="17"/>
      <c r="Q72" s="17">
        <v>9202932364</v>
      </c>
      <c r="S72" s="17">
        <f t="shared" si="1"/>
        <v>9202932364</v>
      </c>
      <c r="U72" s="13">
        <f t="shared" si="2"/>
        <v>5.4058733327684214E-4</v>
      </c>
    </row>
    <row r="73" spans="1:21" x14ac:dyDescent="0.55000000000000004">
      <c r="A73" s="3" t="s">
        <v>48</v>
      </c>
      <c r="C73" s="17">
        <v>0</v>
      </c>
      <c r="D73" s="17"/>
      <c r="E73" s="17">
        <v>175414946748</v>
      </c>
      <c r="F73" s="17"/>
      <c r="G73" s="17">
        <v>0</v>
      </c>
      <c r="H73" s="17"/>
      <c r="I73" s="17">
        <f t="shared" ref="I73:I130" si="3">C73+E73+G73</f>
        <v>175414946748</v>
      </c>
      <c r="J73" s="17"/>
      <c r="K73" s="20">
        <f>I73/$I$162</f>
        <v>2.5467396834473317E-2</v>
      </c>
      <c r="L73" s="17"/>
      <c r="M73" s="17">
        <v>186916967640</v>
      </c>
      <c r="N73" s="17"/>
      <c r="O73" s="17">
        <v>372894666607</v>
      </c>
      <c r="P73" s="17"/>
      <c r="Q73" s="17">
        <v>158951140751</v>
      </c>
      <c r="S73" s="17">
        <f t="shared" ref="S73:S136" si="4">M73+O73+Q73</f>
        <v>718762774998</v>
      </c>
      <c r="U73" s="13">
        <f t="shared" ref="U73:U129" si="5">S73/$S$162</f>
        <v>4.222067884740479E-2</v>
      </c>
    </row>
    <row r="74" spans="1:21" x14ac:dyDescent="0.55000000000000004">
      <c r="A74" s="3" t="s">
        <v>208</v>
      </c>
      <c r="C74" s="17">
        <v>0</v>
      </c>
      <c r="D74" s="17"/>
      <c r="E74" s="17">
        <v>0</v>
      </c>
      <c r="F74" s="17"/>
      <c r="G74" s="17">
        <v>0</v>
      </c>
      <c r="H74" s="17"/>
      <c r="I74" s="17">
        <f t="shared" si="3"/>
        <v>0</v>
      </c>
      <c r="J74" s="17"/>
      <c r="K74" s="20">
        <f>I74/$I$162</f>
        <v>0</v>
      </c>
      <c r="L74" s="17"/>
      <c r="M74" s="17">
        <v>0</v>
      </c>
      <c r="N74" s="17"/>
      <c r="O74" s="17">
        <v>0</v>
      </c>
      <c r="P74" s="17"/>
      <c r="Q74" s="17">
        <v>3598708283</v>
      </c>
      <c r="S74" s="17">
        <f t="shared" si="4"/>
        <v>3598708283</v>
      </c>
      <c r="U74" s="13">
        <f t="shared" si="5"/>
        <v>2.1139089553220294E-4</v>
      </c>
    </row>
    <row r="75" spans="1:21" x14ac:dyDescent="0.55000000000000004">
      <c r="A75" s="3" t="s">
        <v>71</v>
      </c>
      <c r="C75" s="17">
        <v>0</v>
      </c>
      <c r="D75" s="17"/>
      <c r="E75" s="17">
        <v>93720296796</v>
      </c>
      <c r="F75" s="17"/>
      <c r="G75" s="17">
        <v>0</v>
      </c>
      <c r="H75" s="17"/>
      <c r="I75" s="17">
        <f t="shared" si="3"/>
        <v>93720296796</v>
      </c>
      <c r="J75" s="17"/>
      <c r="K75" s="20">
        <f>I75/$I$162</f>
        <v>1.360666256893849E-2</v>
      </c>
      <c r="L75" s="17"/>
      <c r="M75" s="17">
        <v>39047148000</v>
      </c>
      <c r="N75" s="17"/>
      <c r="O75" s="17">
        <v>109634371941</v>
      </c>
      <c r="P75" s="17"/>
      <c r="Q75" s="17">
        <v>11692947469</v>
      </c>
      <c r="S75" s="17">
        <f t="shared" si="4"/>
        <v>160374467410</v>
      </c>
      <c r="U75" s="13">
        <f t="shared" si="5"/>
        <v>9.4205197032637602E-3</v>
      </c>
    </row>
    <row r="76" spans="1:21" x14ac:dyDescent="0.55000000000000004">
      <c r="A76" s="3" t="s">
        <v>209</v>
      </c>
      <c r="C76" s="17">
        <v>0</v>
      </c>
      <c r="D76" s="17"/>
      <c r="E76" s="17">
        <v>0</v>
      </c>
      <c r="F76" s="17"/>
      <c r="G76" s="17">
        <v>0</v>
      </c>
      <c r="H76" s="17"/>
      <c r="I76" s="17">
        <f t="shared" si="3"/>
        <v>0</v>
      </c>
      <c r="J76" s="17"/>
      <c r="K76" s="20">
        <f>I76/$I$162</f>
        <v>0</v>
      </c>
      <c r="L76" s="17"/>
      <c r="M76" s="17">
        <v>0</v>
      </c>
      <c r="N76" s="17"/>
      <c r="O76" s="17">
        <v>0</v>
      </c>
      <c r="P76" s="17"/>
      <c r="Q76" s="17">
        <v>-15875983</v>
      </c>
      <c r="S76" s="17">
        <f t="shared" si="4"/>
        <v>-15875983</v>
      </c>
      <c r="U76" s="13">
        <f t="shared" si="5"/>
        <v>-9.3256746585369995E-7</v>
      </c>
    </row>
    <row r="77" spans="1:21" x14ac:dyDescent="0.55000000000000004">
      <c r="A77" s="3" t="s">
        <v>25</v>
      </c>
      <c r="C77" s="17">
        <v>0</v>
      </c>
      <c r="D77" s="17"/>
      <c r="E77" s="17">
        <v>17995038265</v>
      </c>
      <c r="F77" s="17"/>
      <c r="G77" s="17">
        <v>0</v>
      </c>
      <c r="H77" s="17"/>
      <c r="I77" s="17">
        <f t="shared" si="3"/>
        <v>17995038265</v>
      </c>
      <c r="J77" s="17"/>
      <c r="K77" s="20">
        <f>I77/$I$162</f>
        <v>2.612586835058355E-3</v>
      </c>
      <c r="L77" s="17"/>
      <c r="M77" s="17">
        <v>21745695138</v>
      </c>
      <c r="N77" s="17"/>
      <c r="O77" s="17">
        <v>38447923427</v>
      </c>
      <c r="P77" s="17"/>
      <c r="Q77" s="17">
        <v>12309268941</v>
      </c>
      <c r="S77" s="17">
        <f t="shared" si="4"/>
        <v>72502887506</v>
      </c>
      <c r="U77" s="13">
        <f t="shared" si="5"/>
        <v>4.2588754389914817E-3</v>
      </c>
    </row>
    <row r="78" spans="1:21" x14ac:dyDescent="0.55000000000000004">
      <c r="A78" s="3" t="s">
        <v>83</v>
      </c>
      <c r="C78" s="17">
        <v>0</v>
      </c>
      <c r="D78" s="17"/>
      <c r="E78" s="17">
        <v>27826640510</v>
      </c>
      <c r="F78" s="17"/>
      <c r="G78" s="17">
        <v>0</v>
      </c>
      <c r="H78" s="17"/>
      <c r="I78" s="17">
        <f t="shared" si="3"/>
        <v>27826640510</v>
      </c>
      <c r="J78" s="17"/>
      <c r="K78" s="20">
        <f>I78/$I$162</f>
        <v>4.0399755526903574E-3</v>
      </c>
      <c r="L78" s="17"/>
      <c r="M78" s="17">
        <v>64464134000</v>
      </c>
      <c r="N78" s="17"/>
      <c r="O78" s="17">
        <v>115851678701</v>
      </c>
      <c r="P78" s="17"/>
      <c r="Q78" s="17">
        <v>7861058214</v>
      </c>
      <c r="S78" s="17">
        <f t="shared" si="4"/>
        <v>188176870915</v>
      </c>
      <c r="U78" s="13">
        <f t="shared" si="5"/>
        <v>1.1053654292869952E-2</v>
      </c>
    </row>
    <row r="79" spans="1:21" x14ac:dyDescent="0.55000000000000004">
      <c r="A79" s="3" t="s">
        <v>177</v>
      </c>
      <c r="C79" s="17">
        <v>0</v>
      </c>
      <c r="D79" s="17"/>
      <c r="E79" s="17">
        <v>0</v>
      </c>
      <c r="F79" s="17"/>
      <c r="G79" s="17">
        <v>0</v>
      </c>
      <c r="H79" s="17"/>
      <c r="I79" s="17">
        <f t="shared" si="3"/>
        <v>0</v>
      </c>
      <c r="J79" s="17"/>
      <c r="K79" s="20">
        <f>I79/$I$162</f>
        <v>0</v>
      </c>
      <c r="L79" s="17"/>
      <c r="M79" s="17">
        <v>24168919</v>
      </c>
      <c r="N79" s="17"/>
      <c r="O79" s="17">
        <v>0</v>
      </c>
      <c r="P79" s="17"/>
      <c r="Q79" s="17">
        <v>-19280360</v>
      </c>
      <c r="S79" s="17">
        <f t="shared" si="4"/>
        <v>4888559</v>
      </c>
      <c r="U79" s="13">
        <f t="shared" si="5"/>
        <v>2.8715771982788706E-7</v>
      </c>
    </row>
    <row r="80" spans="1:21" x14ac:dyDescent="0.55000000000000004">
      <c r="A80" s="3" t="s">
        <v>210</v>
      </c>
      <c r="C80" s="17">
        <v>0</v>
      </c>
      <c r="D80" s="17"/>
      <c r="E80" s="17">
        <v>0</v>
      </c>
      <c r="F80" s="17"/>
      <c r="G80" s="17">
        <v>0</v>
      </c>
      <c r="H80" s="17"/>
      <c r="I80" s="17">
        <f t="shared" si="3"/>
        <v>0</v>
      </c>
      <c r="J80" s="17"/>
      <c r="K80" s="20">
        <f>I80/$I$162</f>
        <v>0</v>
      </c>
      <c r="L80" s="17"/>
      <c r="M80" s="17">
        <v>0</v>
      </c>
      <c r="N80" s="17"/>
      <c r="O80" s="17">
        <v>0</v>
      </c>
      <c r="P80" s="17"/>
      <c r="Q80" s="17">
        <v>5481324632</v>
      </c>
      <c r="S80" s="17">
        <f t="shared" si="4"/>
        <v>5481324632</v>
      </c>
      <c r="U80" s="13">
        <f t="shared" si="5"/>
        <v>3.2197722947837021E-4</v>
      </c>
    </row>
    <row r="81" spans="1:21" x14ac:dyDescent="0.55000000000000004">
      <c r="A81" s="3" t="s">
        <v>211</v>
      </c>
      <c r="C81" s="17">
        <v>0</v>
      </c>
      <c r="D81" s="17"/>
      <c r="E81" s="17">
        <v>0</v>
      </c>
      <c r="F81" s="17"/>
      <c r="G81" s="17">
        <v>0</v>
      </c>
      <c r="H81" s="17"/>
      <c r="I81" s="17">
        <f t="shared" si="3"/>
        <v>0</v>
      </c>
      <c r="J81" s="17"/>
      <c r="K81" s="20">
        <f>I81/$I$162</f>
        <v>0</v>
      </c>
      <c r="L81" s="17"/>
      <c r="M81" s="17">
        <v>0</v>
      </c>
      <c r="N81" s="17"/>
      <c r="O81" s="17">
        <v>0</v>
      </c>
      <c r="P81" s="17"/>
      <c r="Q81" s="17">
        <v>104644766134</v>
      </c>
      <c r="S81" s="17">
        <f t="shared" si="4"/>
        <v>104644766134</v>
      </c>
      <c r="U81" s="13">
        <f t="shared" si="5"/>
        <v>6.1469141386985273E-3</v>
      </c>
    </row>
    <row r="82" spans="1:21" x14ac:dyDescent="0.55000000000000004">
      <c r="A82" s="3" t="s">
        <v>212</v>
      </c>
      <c r="C82" s="17">
        <v>0</v>
      </c>
      <c r="D82" s="17"/>
      <c r="E82" s="17">
        <v>0</v>
      </c>
      <c r="F82" s="17"/>
      <c r="G82" s="17">
        <v>0</v>
      </c>
      <c r="H82" s="17"/>
      <c r="I82" s="17">
        <f t="shared" si="3"/>
        <v>0</v>
      </c>
      <c r="J82" s="17"/>
      <c r="K82" s="20">
        <f>I82/$I$162</f>
        <v>0</v>
      </c>
      <c r="L82" s="17"/>
      <c r="M82" s="17">
        <v>0</v>
      </c>
      <c r="N82" s="17"/>
      <c r="O82" s="17">
        <v>0</v>
      </c>
      <c r="P82" s="17"/>
      <c r="Q82" s="17">
        <v>402317113980</v>
      </c>
      <c r="S82" s="17">
        <f t="shared" si="4"/>
        <v>402317113980</v>
      </c>
      <c r="U82" s="13">
        <f t="shared" si="5"/>
        <v>2.3632417057507731E-2</v>
      </c>
    </row>
    <row r="83" spans="1:21" x14ac:dyDescent="0.55000000000000004">
      <c r="A83" s="3" t="s">
        <v>213</v>
      </c>
      <c r="C83" s="17">
        <v>0</v>
      </c>
      <c r="D83" s="17"/>
      <c r="E83" s="17">
        <v>0</v>
      </c>
      <c r="F83" s="17"/>
      <c r="G83" s="17">
        <v>0</v>
      </c>
      <c r="H83" s="17"/>
      <c r="I83" s="17">
        <f t="shared" si="3"/>
        <v>0</v>
      </c>
      <c r="J83" s="17"/>
      <c r="K83" s="20">
        <f>I83/$I$162</f>
        <v>0</v>
      </c>
      <c r="L83" s="17"/>
      <c r="M83" s="17">
        <v>0</v>
      </c>
      <c r="N83" s="17"/>
      <c r="O83" s="17">
        <v>0</v>
      </c>
      <c r="P83" s="17"/>
      <c r="Q83" s="17">
        <v>17670266445</v>
      </c>
      <c r="S83" s="17">
        <f t="shared" si="4"/>
        <v>17670266445</v>
      </c>
      <c r="U83" s="13">
        <f t="shared" si="5"/>
        <v>1.0379650570029786E-3</v>
      </c>
    </row>
    <row r="84" spans="1:21" x14ac:dyDescent="0.55000000000000004">
      <c r="A84" s="3" t="s">
        <v>135</v>
      </c>
      <c r="C84" s="17">
        <v>0</v>
      </c>
      <c r="D84" s="17"/>
      <c r="E84" s="17">
        <v>0</v>
      </c>
      <c r="F84" s="17"/>
      <c r="G84" s="17">
        <v>0</v>
      </c>
      <c r="H84" s="17"/>
      <c r="I84" s="17">
        <f t="shared" si="3"/>
        <v>0</v>
      </c>
      <c r="J84" s="17"/>
      <c r="K84" s="20">
        <f>I84/$I$162</f>
        <v>0</v>
      </c>
      <c r="L84" s="17"/>
      <c r="M84" s="17">
        <v>90061212160</v>
      </c>
      <c r="N84" s="17"/>
      <c r="O84" s="17">
        <v>0</v>
      </c>
      <c r="P84" s="17"/>
      <c r="Q84" s="17">
        <v>-187069958623</v>
      </c>
      <c r="S84" s="17">
        <f t="shared" si="4"/>
        <v>-97008746463</v>
      </c>
      <c r="U84" s="13">
        <f t="shared" si="5"/>
        <v>-5.698368463524053E-3</v>
      </c>
    </row>
    <row r="85" spans="1:21" x14ac:dyDescent="0.55000000000000004">
      <c r="A85" s="3" t="s">
        <v>86</v>
      </c>
      <c r="C85" s="17">
        <v>0</v>
      </c>
      <c r="D85" s="17"/>
      <c r="E85" s="17">
        <v>158719817508</v>
      </c>
      <c r="F85" s="17"/>
      <c r="G85" s="17">
        <v>0</v>
      </c>
      <c r="H85" s="17"/>
      <c r="I85" s="17">
        <f t="shared" si="3"/>
        <v>158719817508</v>
      </c>
      <c r="J85" s="17"/>
      <c r="K85" s="20">
        <f>I85/$I$162</f>
        <v>2.3043535644533146E-2</v>
      </c>
      <c r="L85" s="17"/>
      <c r="M85" s="17">
        <v>16208823310</v>
      </c>
      <c r="N85" s="17"/>
      <c r="O85" s="17">
        <v>270870677503</v>
      </c>
      <c r="P85" s="17"/>
      <c r="Q85" s="17">
        <v>2850347344</v>
      </c>
      <c r="S85" s="17">
        <f t="shared" si="4"/>
        <v>289929848157</v>
      </c>
      <c r="U85" s="13">
        <f t="shared" si="5"/>
        <v>1.7030702525388287E-2</v>
      </c>
    </row>
    <row r="86" spans="1:21" x14ac:dyDescent="0.55000000000000004">
      <c r="A86" s="3" t="s">
        <v>214</v>
      </c>
      <c r="C86" s="17">
        <v>0</v>
      </c>
      <c r="D86" s="17"/>
      <c r="E86" s="17">
        <v>0</v>
      </c>
      <c r="F86" s="17"/>
      <c r="G86" s="17">
        <v>0</v>
      </c>
      <c r="H86" s="17"/>
      <c r="I86" s="17">
        <f t="shared" si="3"/>
        <v>0</v>
      </c>
      <c r="J86" s="17"/>
      <c r="K86" s="20">
        <f>I86/$I$162</f>
        <v>0</v>
      </c>
      <c r="L86" s="17"/>
      <c r="M86" s="17">
        <v>0</v>
      </c>
      <c r="N86" s="17"/>
      <c r="O86" s="17">
        <v>0</v>
      </c>
      <c r="P86" s="17"/>
      <c r="Q86" s="17">
        <v>0</v>
      </c>
      <c r="S86" s="17">
        <f t="shared" si="4"/>
        <v>0</v>
      </c>
      <c r="U86" s="13">
        <f t="shared" si="5"/>
        <v>0</v>
      </c>
    </row>
    <row r="87" spans="1:21" x14ac:dyDescent="0.55000000000000004">
      <c r="A87" s="3" t="s">
        <v>215</v>
      </c>
      <c r="C87" s="17">
        <v>0</v>
      </c>
      <c r="D87" s="17"/>
      <c r="E87" s="17">
        <v>0</v>
      </c>
      <c r="F87" s="17"/>
      <c r="G87" s="17">
        <v>0</v>
      </c>
      <c r="H87" s="17"/>
      <c r="I87" s="17">
        <f t="shared" si="3"/>
        <v>0</v>
      </c>
      <c r="J87" s="17"/>
      <c r="K87" s="20">
        <f>I87/$I$162</f>
        <v>0</v>
      </c>
      <c r="L87" s="17"/>
      <c r="M87" s="17">
        <v>0</v>
      </c>
      <c r="N87" s="17"/>
      <c r="O87" s="17">
        <v>0</v>
      </c>
      <c r="P87" s="17"/>
      <c r="Q87" s="17">
        <v>33110148011</v>
      </c>
      <c r="S87" s="17">
        <f t="shared" si="4"/>
        <v>33110148011</v>
      </c>
      <c r="U87" s="13">
        <f t="shared" si="5"/>
        <v>1.9449155888274254E-3</v>
      </c>
    </row>
    <row r="88" spans="1:21" x14ac:dyDescent="0.55000000000000004">
      <c r="A88" s="3" t="s">
        <v>216</v>
      </c>
      <c r="C88" s="17">
        <v>0</v>
      </c>
      <c r="D88" s="17"/>
      <c r="E88" s="17">
        <v>0</v>
      </c>
      <c r="F88" s="17"/>
      <c r="G88" s="17">
        <v>0</v>
      </c>
      <c r="H88" s="17"/>
      <c r="I88" s="17">
        <f t="shared" si="3"/>
        <v>0</v>
      </c>
      <c r="J88" s="17"/>
      <c r="K88" s="20">
        <f>I88/$I$162</f>
        <v>0</v>
      </c>
      <c r="L88" s="17"/>
      <c r="M88" s="17">
        <v>0</v>
      </c>
      <c r="N88" s="17"/>
      <c r="O88" s="17">
        <v>0</v>
      </c>
      <c r="P88" s="17"/>
      <c r="Q88" s="17">
        <v>18410988071</v>
      </c>
      <c r="S88" s="17">
        <f t="shared" si="4"/>
        <v>18410988071</v>
      </c>
      <c r="U88" s="13">
        <f t="shared" si="5"/>
        <v>1.0814756156664548E-3</v>
      </c>
    </row>
    <row r="89" spans="1:21" x14ac:dyDescent="0.55000000000000004">
      <c r="A89" s="3" t="s">
        <v>217</v>
      </c>
      <c r="C89" s="17">
        <v>0</v>
      </c>
      <c r="D89" s="17"/>
      <c r="E89" s="17">
        <v>0</v>
      </c>
      <c r="F89" s="17"/>
      <c r="G89" s="17">
        <v>0</v>
      </c>
      <c r="H89" s="17"/>
      <c r="I89" s="17">
        <f t="shared" si="3"/>
        <v>0</v>
      </c>
      <c r="J89" s="17"/>
      <c r="K89" s="20">
        <f>I89/$I$162</f>
        <v>0</v>
      </c>
      <c r="L89" s="17"/>
      <c r="M89" s="17">
        <v>0</v>
      </c>
      <c r="N89" s="17"/>
      <c r="O89" s="17">
        <v>0</v>
      </c>
      <c r="P89" s="17"/>
      <c r="Q89" s="17">
        <v>15396348179</v>
      </c>
      <c r="S89" s="17">
        <f t="shared" si="4"/>
        <v>15396348179</v>
      </c>
      <c r="U89" s="13">
        <f t="shared" si="5"/>
        <v>9.0439334715155953E-4</v>
      </c>
    </row>
    <row r="90" spans="1:21" x14ac:dyDescent="0.55000000000000004">
      <c r="A90" s="3" t="s">
        <v>218</v>
      </c>
      <c r="C90" s="17">
        <v>0</v>
      </c>
      <c r="D90" s="17"/>
      <c r="E90" s="17">
        <v>0</v>
      </c>
      <c r="F90" s="17"/>
      <c r="G90" s="17">
        <v>0</v>
      </c>
      <c r="H90" s="17"/>
      <c r="I90" s="17">
        <f t="shared" si="3"/>
        <v>0</v>
      </c>
      <c r="J90" s="17"/>
      <c r="K90" s="20">
        <f>I90/$I$162</f>
        <v>0</v>
      </c>
      <c r="L90" s="17"/>
      <c r="M90" s="17">
        <v>0</v>
      </c>
      <c r="N90" s="17"/>
      <c r="O90" s="17">
        <v>0</v>
      </c>
      <c r="P90" s="17"/>
      <c r="Q90" s="17">
        <v>5220296535</v>
      </c>
      <c r="S90" s="17">
        <f t="shared" si="4"/>
        <v>5220296535</v>
      </c>
      <c r="U90" s="13">
        <f t="shared" si="5"/>
        <v>3.0664423807015925E-4</v>
      </c>
    </row>
    <row r="91" spans="1:21" x14ac:dyDescent="0.55000000000000004">
      <c r="A91" s="3" t="s">
        <v>74</v>
      </c>
      <c r="C91" s="17">
        <v>0</v>
      </c>
      <c r="D91" s="17"/>
      <c r="E91" s="17">
        <v>30804262761</v>
      </c>
      <c r="F91" s="17"/>
      <c r="G91" s="17">
        <v>0</v>
      </c>
      <c r="H91" s="17"/>
      <c r="I91" s="17">
        <f t="shared" si="3"/>
        <v>30804262761</v>
      </c>
      <c r="J91" s="17"/>
      <c r="K91" s="20">
        <f>I91/$I$162</f>
        <v>4.4722778672605917E-3</v>
      </c>
      <c r="L91" s="17"/>
      <c r="M91" s="17">
        <v>11322177676</v>
      </c>
      <c r="N91" s="17"/>
      <c r="O91" s="17">
        <v>-296656258624</v>
      </c>
      <c r="P91" s="17"/>
      <c r="Q91" s="17">
        <v>12729699209</v>
      </c>
      <c r="S91" s="17">
        <f t="shared" si="4"/>
        <v>-272604381739</v>
      </c>
      <c r="U91" s="13">
        <f t="shared" si="5"/>
        <v>-1.6012991287465719E-2</v>
      </c>
    </row>
    <row r="92" spans="1:21" x14ac:dyDescent="0.55000000000000004">
      <c r="A92" s="3" t="s">
        <v>219</v>
      </c>
      <c r="C92" s="17">
        <v>0</v>
      </c>
      <c r="D92" s="17"/>
      <c r="E92" s="17">
        <v>0</v>
      </c>
      <c r="F92" s="17"/>
      <c r="G92" s="17">
        <v>0</v>
      </c>
      <c r="H92" s="17"/>
      <c r="I92" s="17">
        <f t="shared" si="3"/>
        <v>0</v>
      </c>
      <c r="J92" s="17"/>
      <c r="K92" s="20">
        <f>I92/$I$162</f>
        <v>0</v>
      </c>
      <c r="L92" s="17"/>
      <c r="M92" s="17">
        <v>0</v>
      </c>
      <c r="N92" s="17"/>
      <c r="O92" s="17">
        <v>0</v>
      </c>
      <c r="P92" s="17"/>
      <c r="Q92" s="17">
        <v>1058692865</v>
      </c>
      <c r="S92" s="17">
        <f t="shared" si="4"/>
        <v>1058692865</v>
      </c>
      <c r="U92" s="13">
        <f t="shared" si="5"/>
        <v>6.2188434078724024E-5</v>
      </c>
    </row>
    <row r="93" spans="1:21" x14ac:dyDescent="0.55000000000000004">
      <c r="A93" s="3" t="s">
        <v>220</v>
      </c>
      <c r="C93" s="17">
        <v>0</v>
      </c>
      <c r="D93" s="17"/>
      <c r="E93" s="17">
        <v>0</v>
      </c>
      <c r="F93" s="17"/>
      <c r="G93" s="17">
        <v>0</v>
      </c>
      <c r="H93" s="17"/>
      <c r="I93" s="17">
        <f t="shared" si="3"/>
        <v>0</v>
      </c>
      <c r="J93" s="17"/>
      <c r="K93" s="20">
        <f>I93/$I$162</f>
        <v>0</v>
      </c>
      <c r="L93" s="17"/>
      <c r="M93" s="17">
        <v>0</v>
      </c>
      <c r="N93" s="17"/>
      <c r="O93" s="17">
        <v>0</v>
      </c>
      <c r="P93" s="17"/>
      <c r="Q93" s="17">
        <v>27503406492</v>
      </c>
      <c r="S93" s="17">
        <f t="shared" si="4"/>
        <v>27503406492</v>
      </c>
      <c r="U93" s="13">
        <f t="shared" si="5"/>
        <v>1.6155712748362504E-3</v>
      </c>
    </row>
    <row r="94" spans="1:21" x14ac:dyDescent="0.55000000000000004">
      <c r="A94" s="3" t="s">
        <v>79</v>
      </c>
      <c r="C94" s="17">
        <v>0</v>
      </c>
      <c r="D94" s="17"/>
      <c r="E94" s="17">
        <v>76292018545</v>
      </c>
      <c r="F94" s="17"/>
      <c r="G94" s="17">
        <v>0</v>
      </c>
      <c r="H94" s="17"/>
      <c r="I94" s="17">
        <f t="shared" si="3"/>
        <v>76292018545</v>
      </c>
      <c r="J94" s="17"/>
      <c r="K94" s="20">
        <f>I94/$I$162</f>
        <v>1.1076360068562203E-2</v>
      </c>
      <c r="L94" s="17"/>
      <c r="M94" s="17">
        <v>25785922500</v>
      </c>
      <c r="N94" s="17"/>
      <c r="O94" s="17">
        <v>52331991017</v>
      </c>
      <c r="P94" s="17"/>
      <c r="Q94" s="17">
        <v>-1420321476</v>
      </c>
      <c r="S94" s="17">
        <f t="shared" si="4"/>
        <v>76697592041</v>
      </c>
      <c r="U94" s="13">
        <f t="shared" si="5"/>
        <v>4.505275613280531E-3</v>
      </c>
    </row>
    <row r="95" spans="1:21" x14ac:dyDescent="0.55000000000000004">
      <c r="A95" s="3" t="s">
        <v>39</v>
      </c>
      <c r="C95" s="17">
        <v>0</v>
      </c>
      <c r="D95" s="17"/>
      <c r="E95" s="17">
        <v>159853316536</v>
      </c>
      <c r="F95" s="17"/>
      <c r="G95" s="17">
        <v>0</v>
      </c>
      <c r="H95" s="17"/>
      <c r="I95" s="17">
        <f t="shared" si="3"/>
        <v>159853316536</v>
      </c>
      <c r="J95" s="17"/>
      <c r="K95" s="20">
        <f>I95/$I$162</f>
        <v>2.3208101265038885E-2</v>
      </c>
      <c r="L95" s="17"/>
      <c r="M95" s="17">
        <v>36284174707</v>
      </c>
      <c r="N95" s="17"/>
      <c r="O95" s="17">
        <v>109177486093</v>
      </c>
      <c r="P95" s="17"/>
      <c r="Q95" s="17">
        <v>7587994970</v>
      </c>
      <c r="S95" s="17">
        <f t="shared" si="4"/>
        <v>153049655770</v>
      </c>
      <c r="U95" s="13">
        <f t="shared" si="5"/>
        <v>8.990254627458975E-3</v>
      </c>
    </row>
    <row r="96" spans="1:21" x14ac:dyDescent="0.55000000000000004">
      <c r="A96" s="3" t="s">
        <v>221</v>
      </c>
      <c r="C96" s="17">
        <v>0</v>
      </c>
      <c r="D96" s="17"/>
      <c r="E96" s="17">
        <v>0</v>
      </c>
      <c r="F96" s="17"/>
      <c r="G96" s="17">
        <v>0</v>
      </c>
      <c r="H96" s="17"/>
      <c r="I96" s="17">
        <f t="shared" si="3"/>
        <v>0</v>
      </c>
      <c r="J96" s="17"/>
      <c r="K96" s="20">
        <f>I96/$I$162</f>
        <v>0</v>
      </c>
      <c r="L96" s="17"/>
      <c r="M96" s="17">
        <v>0</v>
      </c>
      <c r="N96" s="17"/>
      <c r="O96" s="17">
        <v>0</v>
      </c>
      <c r="P96" s="17"/>
      <c r="Q96" s="17">
        <v>23497991553</v>
      </c>
      <c r="S96" s="17">
        <f t="shared" si="4"/>
        <v>23497991553</v>
      </c>
      <c r="U96" s="13">
        <f t="shared" si="5"/>
        <v>1.3802901171683579E-3</v>
      </c>
    </row>
    <row r="97" spans="1:21" x14ac:dyDescent="0.55000000000000004">
      <c r="A97" s="3" t="s">
        <v>23</v>
      </c>
      <c r="C97" s="17">
        <v>0</v>
      </c>
      <c r="D97" s="17"/>
      <c r="E97" s="17">
        <v>236140055780</v>
      </c>
      <c r="F97" s="17"/>
      <c r="G97" s="17">
        <v>0</v>
      </c>
      <c r="H97" s="17"/>
      <c r="I97" s="17">
        <f t="shared" si="3"/>
        <v>236140055780</v>
      </c>
      <c r="J97" s="17"/>
      <c r="K97" s="20">
        <f>I97/$I$162</f>
        <v>3.4283694864973027E-2</v>
      </c>
      <c r="L97" s="17"/>
      <c r="M97" s="17">
        <v>566186776858</v>
      </c>
      <c r="N97" s="17"/>
      <c r="O97" s="17">
        <v>618152561918</v>
      </c>
      <c r="P97" s="17"/>
      <c r="Q97" s="17">
        <v>46098200811</v>
      </c>
      <c r="S97" s="17">
        <f t="shared" si="4"/>
        <v>1230437539587</v>
      </c>
      <c r="U97" s="13">
        <f t="shared" si="5"/>
        <v>7.2276848506571859E-2</v>
      </c>
    </row>
    <row r="98" spans="1:21" x14ac:dyDescent="0.55000000000000004">
      <c r="A98" s="3" t="s">
        <v>82</v>
      </c>
      <c r="C98" s="17">
        <v>0</v>
      </c>
      <c r="D98" s="17"/>
      <c r="E98" s="17">
        <v>66871107575</v>
      </c>
      <c r="F98" s="17"/>
      <c r="G98" s="17">
        <v>0</v>
      </c>
      <c r="H98" s="17"/>
      <c r="I98" s="17">
        <f t="shared" si="3"/>
        <v>66871107575</v>
      </c>
      <c r="J98" s="17"/>
      <c r="K98" s="20">
        <f>I98/$I$162</f>
        <v>9.7085970434426325E-3</v>
      </c>
      <c r="L98" s="17"/>
      <c r="M98" s="17">
        <v>39024829200</v>
      </c>
      <c r="N98" s="17"/>
      <c r="O98" s="17">
        <v>112845448600</v>
      </c>
      <c r="P98" s="17"/>
      <c r="Q98" s="17">
        <v>0</v>
      </c>
      <c r="S98" s="17">
        <f t="shared" si="4"/>
        <v>151870277800</v>
      </c>
      <c r="U98" s="13">
        <f t="shared" si="5"/>
        <v>8.9209770573855755E-3</v>
      </c>
    </row>
    <row r="99" spans="1:21" x14ac:dyDescent="0.55000000000000004">
      <c r="A99" s="3" t="s">
        <v>38</v>
      </c>
      <c r="C99" s="17">
        <v>0</v>
      </c>
      <c r="D99" s="17"/>
      <c r="E99" s="17">
        <v>19688729568</v>
      </c>
      <c r="F99" s="17"/>
      <c r="G99" s="17">
        <v>0</v>
      </c>
      <c r="H99" s="17"/>
      <c r="I99" s="17">
        <f t="shared" si="3"/>
        <v>19688729568</v>
      </c>
      <c r="J99" s="17"/>
      <c r="K99" s="20">
        <f>I99/$I$162</f>
        <v>2.8584832613792149E-3</v>
      </c>
      <c r="L99" s="17"/>
      <c r="M99" s="17">
        <v>32864615125</v>
      </c>
      <c r="N99" s="17"/>
      <c r="O99" s="17">
        <v>3832313556</v>
      </c>
      <c r="P99" s="17"/>
      <c r="Q99" s="17">
        <v>0</v>
      </c>
      <c r="S99" s="17">
        <f t="shared" si="4"/>
        <v>36696928681</v>
      </c>
      <c r="U99" s="13">
        <f t="shared" si="5"/>
        <v>2.1556058471878014E-3</v>
      </c>
    </row>
    <row r="100" spans="1:21" x14ac:dyDescent="0.55000000000000004">
      <c r="A100" s="3" t="s">
        <v>57</v>
      </c>
      <c r="C100" s="17">
        <v>0</v>
      </c>
      <c r="D100" s="17"/>
      <c r="E100" s="17">
        <v>177172758981</v>
      </c>
      <c r="F100" s="17"/>
      <c r="G100" s="17">
        <v>0</v>
      </c>
      <c r="H100" s="17"/>
      <c r="I100" s="17">
        <f t="shared" si="3"/>
        <v>177172758981</v>
      </c>
      <c r="J100" s="17"/>
      <c r="K100" s="20">
        <f>I100/$I$162</f>
        <v>2.5722602576790213E-2</v>
      </c>
      <c r="L100" s="17"/>
      <c r="M100" s="17">
        <v>70263215000</v>
      </c>
      <c r="N100" s="17"/>
      <c r="O100" s="17">
        <v>330865424759</v>
      </c>
      <c r="P100" s="17"/>
      <c r="Q100" s="17">
        <v>0</v>
      </c>
      <c r="S100" s="17">
        <f t="shared" si="4"/>
        <v>401128639759</v>
      </c>
      <c r="U100" s="13">
        <f t="shared" si="5"/>
        <v>2.3562605166646523E-2</v>
      </c>
    </row>
    <row r="101" spans="1:21" x14ac:dyDescent="0.55000000000000004">
      <c r="A101" s="3" t="s">
        <v>55</v>
      </c>
      <c r="C101" s="17">
        <v>0</v>
      </c>
      <c r="D101" s="17"/>
      <c r="E101" s="17">
        <v>127143772822</v>
      </c>
      <c r="F101" s="17"/>
      <c r="G101" s="17">
        <v>0</v>
      </c>
      <c r="H101" s="17"/>
      <c r="I101" s="17">
        <f t="shared" si="3"/>
        <v>127143772822</v>
      </c>
      <c r="J101" s="17"/>
      <c r="K101" s="20">
        <f>I101/$I$162</f>
        <v>1.8459207596156088E-2</v>
      </c>
      <c r="L101" s="17"/>
      <c r="M101" s="17">
        <v>108967079500</v>
      </c>
      <c r="N101" s="17"/>
      <c r="O101" s="17">
        <v>601953302820</v>
      </c>
      <c r="P101" s="17"/>
      <c r="Q101" s="17">
        <v>0</v>
      </c>
      <c r="S101" s="17">
        <f t="shared" si="4"/>
        <v>710920382320</v>
      </c>
      <c r="U101" s="13">
        <f t="shared" si="5"/>
        <v>4.1760010662892866E-2</v>
      </c>
    </row>
    <row r="102" spans="1:21" x14ac:dyDescent="0.55000000000000004">
      <c r="A102" s="3" t="s">
        <v>54</v>
      </c>
      <c r="C102" s="17">
        <v>0</v>
      </c>
      <c r="D102" s="17"/>
      <c r="E102" s="17">
        <v>2999622148</v>
      </c>
      <c r="F102" s="17"/>
      <c r="G102" s="17">
        <v>0</v>
      </c>
      <c r="H102" s="17"/>
      <c r="I102" s="17">
        <f t="shared" si="3"/>
        <v>2999622148</v>
      </c>
      <c r="J102" s="17"/>
      <c r="K102" s="20">
        <f>I102/$I$162</f>
        <v>4.3549634174752693E-4</v>
      </c>
      <c r="L102" s="17"/>
      <c r="M102" s="17">
        <v>15344065464</v>
      </c>
      <c r="N102" s="17"/>
      <c r="O102" s="17">
        <v>36688168999</v>
      </c>
      <c r="P102" s="17"/>
      <c r="Q102" s="17">
        <v>0</v>
      </c>
      <c r="S102" s="17">
        <f t="shared" si="4"/>
        <v>52032234463</v>
      </c>
      <c r="U102" s="13">
        <f t="shared" si="5"/>
        <v>3.0564135169372166E-3</v>
      </c>
    </row>
    <row r="103" spans="1:21" x14ac:dyDescent="0.55000000000000004">
      <c r="A103" s="3" t="s">
        <v>56</v>
      </c>
      <c r="C103" s="17">
        <v>0</v>
      </c>
      <c r="D103" s="17"/>
      <c r="E103" s="17">
        <v>9317181255</v>
      </c>
      <c r="F103" s="17"/>
      <c r="G103" s="17">
        <v>0</v>
      </c>
      <c r="H103" s="17"/>
      <c r="I103" s="17">
        <f t="shared" si="3"/>
        <v>9317181255</v>
      </c>
      <c r="J103" s="17"/>
      <c r="K103" s="20">
        <f>I103/$I$162</f>
        <v>1.3527031578482438E-3</v>
      </c>
      <c r="L103" s="17"/>
      <c r="M103" s="17">
        <v>5367083580</v>
      </c>
      <c r="N103" s="17"/>
      <c r="O103" s="17">
        <v>41869324895</v>
      </c>
      <c r="P103" s="17"/>
      <c r="Q103" s="17">
        <v>0</v>
      </c>
      <c r="S103" s="17">
        <f t="shared" si="4"/>
        <v>47236408475</v>
      </c>
      <c r="U103" s="13">
        <f t="shared" si="5"/>
        <v>2.7747030056382012E-3</v>
      </c>
    </row>
    <row r="104" spans="1:21" x14ac:dyDescent="0.55000000000000004">
      <c r="A104" s="3" t="s">
        <v>89</v>
      </c>
      <c r="C104" s="17">
        <v>0</v>
      </c>
      <c r="D104" s="17"/>
      <c r="E104" s="17">
        <v>16590998878</v>
      </c>
      <c r="F104" s="17"/>
      <c r="G104" s="17">
        <v>0</v>
      </c>
      <c r="H104" s="17"/>
      <c r="I104" s="17">
        <f t="shared" si="3"/>
        <v>16590998878</v>
      </c>
      <c r="J104" s="17"/>
      <c r="K104" s="20">
        <f>I104/$I$162</f>
        <v>2.4087431552416729E-3</v>
      </c>
      <c r="L104" s="17"/>
      <c r="M104" s="17">
        <v>15769153126</v>
      </c>
      <c r="N104" s="17"/>
      <c r="O104" s="17">
        <v>-39901592336</v>
      </c>
      <c r="P104" s="17"/>
      <c r="Q104" s="17">
        <v>0</v>
      </c>
      <c r="S104" s="17">
        <f t="shared" si="4"/>
        <v>-24132439210</v>
      </c>
      <c r="U104" s="13">
        <f t="shared" si="5"/>
        <v>-1.4175580610623082E-3</v>
      </c>
    </row>
    <row r="105" spans="1:21" x14ac:dyDescent="0.55000000000000004">
      <c r="A105" s="3" t="s">
        <v>49</v>
      </c>
      <c r="C105" s="17">
        <v>0</v>
      </c>
      <c r="D105" s="17"/>
      <c r="E105" s="17">
        <v>75264495750</v>
      </c>
      <c r="F105" s="17"/>
      <c r="G105" s="17">
        <v>0</v>
      </c>
      <c r="H105" s="17"/>
      <c r="I105" s="17">
        <f t="shared" si="3"/>
        <v>75264495750</v>
      </c>
      <c r="J105" s="17"/>
      <c r="K105" s="20">
        <f>I105/$I$162</f>
        <v>1.0927180473197816E-2</v>
      </c>
      <c r="L105" s="17"/>
      <c r="M105" s="17">
        <v>64695000000</v>
      </c>
      <c r="N105" s="17"/>
      <c r="O105" s="17">
        <v>142541471146</v>
      </c>
      <c r="P105" s="17"/>
      <c r="Q105" s="17">
        <v>0</v>
      </c>
      <c r="S105" s="17">
        <f t="shared" si="4"/>
        <v>207236471146</v>
      </c>
      <c r="U105" s="13">
        <f t="shared" si="5"/>
        <v>1.2173229886243178E-2</v>
      </c>
    </row>
    <row r="106" spans="1:21" x14ac:dyDescent="0.55000000000000004">
      <c r="A106" s="3" t="s">
        <v>36</v>
      </c>
      <c r="C106" s="17">
        <v>0</v>
      </c>
      <c r="D106" s="17"/>
      <c r="E106" s="17">
        <v>52399297291</v>
      </c>
      <c r="F106" s="17"/>
      <c r="G106" s="17">
        <v>0</v>
      </c>
      <c r="H106" s="17"/>
      <c r="I106" s="17">
        <f t="shared" si="3"/>
        <v>52399297291</v>
      </c>
      <c r="J106" s="17"/>
      <c r="K106" s="20">
        <f>I106/$I$162</f>
        <v>7.6075255997115005E-3</v>
      </c>
      <c r="L106" s="17"/>
      <c r="M106" s="17">
        <v>4988639640</v>
      </c>
      <c r="N106" s="17"/>
      <c r="O106" s="17">
        <v>106446371227</v>
      </c>
      <c r="P106" s="17"/>
      <c r="Q106" s="17">
        <v>0</v>
      </c>
      <c r="S106" s="17">
        <f t="shared" si="4"/>
        <v>111435010867</v>
      </c>
      <c r="U106" s="13">
        <f t="shared" si="5"/>
        <v>6.5457783427720793E-3</v>
      </c>
    </row>
    <row r="107" spans="1:21" x14ac:dyDescent="0.55000000000000004">
      <c r="A107" s="3" t="s">
        <v>87</v>
      </c>
      <c r="C107" s="17">
        <v>0</v>
      </c>
      <c r="D107" s="17"/>
      <c r="E107" s="17">
        <v>28692080249</v>
      </c>
      <c r="F107" s="17"/>
      <c r="G107" s="17">
        <v>0</v>
      </c>
      <c r="H107" s="17"/>
      <c r="I107" s="17">
        <f t="shared" si="3"/>
        <v>28692080249</v>
      </c>
      <c r="J107" s="17"/>
      <c r="K107" s="20">
        <f>I107/$I$162</f>
        <v>4.1656233248901758E-3</v>
      </c>
      <c r="L107" s="17"/>
      <c r="M107" s="17">
        <v>33611435200</v>
      </c>
      <c r="N107" s="17"/>
      <c r="O107" s="17">
        <v>14555431437</v>
      </c>
      <c r="P107" s="17"/>
      <c r="Q107" s="17">
        <v>0</v>
      </c>
      <c r="S107" s="17">
        <f t="shared" si="4"/>
        <v>48166866637</v>
      </c>
      <c r="U107" s="13">
        <f t="shared" si="5"/>
        <v>2.8293588345225753E-3</v>
      </c>
    </row>
    <row r="108" spans="1:21" x14ac:dyDescent="0.55000000000000004">
      <c r="A108" s="3" t="s">
        <v>66</v>
      </c>
      <c r="C108" s="17">
        <v>0</v>
      </c>
      <c r="D108" s="17"/>
      <c r="E108" s="17">
        <v>34577820022</v>
      </c>
      <c r="F108" s="17"/>
      <c r="G108" s="17">
        <v>0</v>
      </c>
      <c r="H108" s="17"/>
      <c r="I108" s="17">
        <f t="shared" si="3"/>
        <v>34577820022</v>
      </c>
      <c r="J108" s="17"/>
      <c r="K108" s="20">
        <f>I108/$I$162</f>
        <v>5.0201369979967865E-3</v>
      </c>
      <c r="L108" s="17"/>
      <c r="M108" s="17">
        <v>22495285800</v>
      </c>
      <c r="N108" s="17"/>
      <c r="O108" s="17">
        <v>-71500162651</v>
      </c>
      <c r="P108" s="17"/>
      <c r="Q108" s="17">
        <v>0</v>
      </c>
      <c r="S108" s="17">
        <f t="shared" si="4"/>
        <v>-49004876851</v>
      </c>
      <c r="U108" s="13">
        <f t="shared" si="5"/>
        <v>-2.8785841997569358E-3</v>
      </c>
    </row>
    <row r="109" spans="1:21" x14ac:dyDescent="0.55000000000000004">
      <c r="A109" s="3" t="s">
        <v>27</v>
      </c>
      <c r="C109" s="17">
        <v>0</v>
      </c>
      <c r="D109" s="17"/>
      <c r="E109" s="17">
        <v>196324875000</v>
      </c>
      <c r="F109" s="17"/>
      <c r="G109" s="17">
        <v>0</v>
      </c>
      <c r="H109" s="17"/>
      <c r="I109" s="17">
        <f t="shared" si="3"/>
        <v>196324875000</v>
      </c>
      <c r="J109" s="17"/>
      <c r="K109" s="20">
        <f>I109/$I$162</f>
        <v>2.8503178279819966E-2</v>
      </c>
      <c r="L109" s="17"/>
      <c r="M109" s="17">
        <v>203000000000</v>
      </c>
      <c r="N109" s="17"/>
      <c r="O109" s="17">
        <v>243500976310</v>
      </c>
      <c r="P109" s="17"/>
      <c r="Q109" s="17">
        <v>0</v>
      </c>
      <c r="S109" s="17">
        <f t="shared" si="4"/>
        <v>446500976310</v>
      </c>
      <c r="U109" s="13">
        <f t="shared" si="5"/>
        <v>2.6227811152142178E-2</v>
      </c>
    </row>
    <row r="110" spans="1:21" x14ac:dyDescent="0.55000000000000004">
      <c r="A110" s="3" t="s">
        <v>84</v>
      </c>
      <c r="C110" s="17">
        <v>0</v>
      </c>
      <c r="D110" s="17"/>
      <c r="E110" s="17">
        <v>276486522995</v>
      </c>
      <c r="F110" s="17"/>
      <c r="G110" s="17">
        <v>0</v>
      </c>
      <c r="H110" s="17"/>
      <c r="I110" s="17">
        <f t="shared" si="3"/>
        <v>276486522995</v>
      </c>
      <c r="J110" s="17"/>
      <c r="K110" s="20">
        <f>I110/$I$162</f>
        <v>4.0141345598177648E-2</v>
      </c>
      <c r="L110" s="17"/>
      <c r="M110" s="17">
        <v>145433445600</v>
      </c>
      <c r="N110" s="17"/>
      <c r="O110" s="17">
        <v>293821113743</v>
      </c>
      <c r="P110" s="17"/>
      <c r="Q110" s="17">
        <v>0</v>
      </c>
      <c r="S110" s="17">
        <f t="shared" si="4"/>
        <v>439254559343</v>
      </c>
      <c r="U110" s="13">
        <f t="shared" si="5"/>
        <v>2.5802151039792949E-2</v>
      </c>
    </row>
    <row r="111" spans="1:21" x14ac:dyDescent="0.55000000000000004">
      <c r="A111" s="3" t="s">
        <v>60</v>
      </c>
      <c r="C111" s="17">
        <v>0</v>
      </c>
      <c r="D111" s="17"/>
      <c r="E111" s="17">
        <v>29447132102</v>
      </c>
      <c r="F111" s="17"/>
      <c r="G111" s="17">
        <v>0</v>
      </c>
      <c r="H111" s="17"/>
      <c r="I111" s="17">
        <f t="shared" si="3"/>
        <v>29447132102</v>
      </c>
      <c r="J111" s="17"/>
      <c r="K111" s="20">
        <f>I111/$I$162</f>
        <v>4.2752445716963561E-3</v>
      </c>
      <c r="L111" s="17"/>
      <c r="M111" s="17">
        <v>20114648400</v>
      </c>
      <c r="N111" s="17"/>
      <c r="O111" s="17">
        <v>-30265107992</v>
      </c>
      <c r="P111" s="17"/>
      <c r="Q111" s="17">
        <v>0</v>
      </c>
      <c r="S111" s="17">
        <f t="shared" si="4"/>
        <v>-10150459592</v>
      </c>
      <c r="U111" s="13">
        <f t="shared" si="5"/>
        <v>-5.9624581224115836E-4</v>
      </c>
    </row>
    <row r="112" spans="1:21" x14ac:dyDescent="0.55000000000000004">
      <c r="A112" s="3" t="s">
        <v>50</v>
      </c>
      <c r="C112" s="17">
        <v>0</v>
      </c>
      <c r="D112" s="17"/>
      <c r="E112" s="17">
        <v>52455961402</v>
      </c>
      <c r="F112" s="17"/>
      <c r="G112" s="17">
        <v>0</v>
      </c>
      <c r="H112" s="17"/>
      <c r="I112" s="17">
        <f t="shared" si="3"/>
        <v>52455961402</v>
      </c>
      <c r="J112" s="17"/>
      <c r="K112" s="20">
        <f>I112/$I$162</f>
        <v>7.6157523068870452E-3</v>
      </c>
      <c r="L112" s="17"/>
      <c r="M112" s="17">
        <v>36022595520</v>
      </c>
      <c r="N112" s="17"/>
      <c r="O112" s="17">
        <v>165652470924</v>
      </c>
      <c r="P112" s="17"/>
      <c r="Q112" s="17">
        <v>0</v>
      </c>
      <c r="S112" s="17">
        <f t="shared" si="4"/>
        <v>201675066444</v>
      </c>
      <c r="U112" s="13">
        <f t="shared" si="5"/>
        <v>1.1846548691791723E-2</v>
      </c>
    </row>
    <row r="113" spans="1:21" x14ac:dyDescent="0.55000000000000004">
      <c r="A113" s="3" t="s">
        <v>43</v>
      </c>
      <c r="C113" s="17">
        <v>0</v>
      </c>
      <c r="D113" s="17"/>
      <c r="E113" s="17">
        <v>14025296583</v>
      </c>
      <c r="F113" s="17"/>
      <c r="G113" s="17">
        <v>0</v>
      </c>
      <c r="H113" s="17"/>
      <c r="I113" s="17">
        <f t="shared" si="3"/>
        <v>14025296583</v>
      </c>
      <c r="J113" s="17"/>
      <c r="K113" s="20">
        <f>I113/$I$162</f>
        <v>2.0362449176784081E-3</v>
      </c>
      <c r="L113" s="17"/>
      <c r="M113" s="17">
        <v>8518790400</v>
      </c>
      <c r="N113" s="17"/>
      <c r="O113" s="17">
        <v>22735976064</v>
      </c>
      <c r="P113" s="17"/>
      <c r="Q113" s="17">
        <v>0</v>
      </c>
      <c r="S113" s="17">
        <f t="shared" si="4"/>
        <v>31254766464</v>
      </c>
      <c r="U113" s="13">
        <f t="shared" si="5"/>
        <v>1.8359290481214099E-3</v>
      </c>
    </row>
    <row r="114" spans="1:21" x14ac:dyDescent="0.55000000000000004">
      <c r="A114" s="3" t="s">
        <v>15</v>
      </c>
      <c r="C114" s="17">
        <v>0</v>
      </c>
      <c r="D114" s="17"/>
      <c r="E114" s="17">
        <v>96890462935</v>
      </c>
      <c r="F114" s="17"/>
      <c r="G114" s="17">
        <v>0</v>
      </c>
      <c r="H114" s="17"/>
      <c r="I114" s="17">
        <f t="shared" si="3"/>
        <v>96890462935</v>
      </c>
      <c r="J114" s="17"/>
      <c r="K114" s="20">
        <f>I114/$I$162</f>
        <v>1.4066919123980563E-2</v>
      </c>
      <c r="L114" s="17"/>
      <c r="M114" s="17">
        <v>54586924250</v>
      </c>
      <c r="N114" s="17"/>
      <c r="O114" s="17">
        <v>253936103037</v>
      </c>
      <c r="P114" s="17"/>
      <c r="Q114" s="17">
        <v>0</v>
      </c>
      <c r="S114" s="17">
        <f t="shared" si="4"/>
        <v>308523027287</v>
      </c>
      <c r="U114" s="13">
        <f t="shared" si="5"/>
        <v>1.8122880184146678E-2</v>
      </c>
    </row>
    <row r="115" spans="1:21" x14ac:dyDescent="0.55000000000000004">
      <c r="A115" s="3" t="s">
        <v>40</v>
      </c>
      <c r="C115" s="17">
        <v>0</v>
      </c>
      <c r="D115" s="17"/>
      <c r="E115" s="17">
        <v>50744694847</v>
      </c>
      <c r="F115" s="17"/>
      <c r="G115" s="17">
        <v>0</v>
      </c>
      <c r="H115" s="17"/>
      <c r="I115" s="17">
        <f t="shared" si="3"/>
        <v>50744694847</v>
      </c>
      <c r="J115" s="17"/>
      <c r="K115" s="20">
        <f>I115/$I$162</f>
        <v>7.3673042398682415E-3</v>
      </c>
      <c r="L115" s="17"/>
      <c r="M115" s="17">
        <v>35037261103</v>
      </c>
      <c r="N115" s="17"/>
      <c r="O115" s="17">
        <v>-19578986259</v>
      </c>
      <c r="P115" s="17"/>
      <c r="Q115" s="17">
        <v>0</v>
      </c>
      <c r="S115" s="17">
        <f t="shared" si="4"/>
        <v>15458274844</v>
      </c>
      <c r="U115" s="13">
        <f t="shared" si="5"/>
        <v>9.0803096713690603E-4</v>
      </c>
    </row>
    <row r="116" spans="1:21" x14ac:dyDescent="0.55000000000000004">
      <c r="A116" s="3" t="s">
        <v>22</v>
      </c>
      <c r="C116" s="17">
        <v>0</v>
      </c>
      <c r="D116" s="17"/>
      <c r="E116" s="17">
        <v>23028576173</v>
      </c>
      <c r="F116" s="17"/>
      <c r="G116" s="17">
        <v>0</v>
      </c>
      <c r="H116" s="17"/>
      <c r="I116" s="17">
        <f t="shared" si="3"/>
        <v>23028576173</v>
      </c>
      <c r="J116" s="17"/>
      <c r="K116" s="20">
        <f>I116/$I$162</f>
        <v>3.3433746599325896E-3</v>
      </c>
      <c r="L116" s="17"/>
      <c r="M116" s="17">
        <v>12581081278</v>
      </c>
      <c r="N116" s="17"/>
      <c r="O116" s="17">
        <v>18954891734</v>
      </c>
      <c r="P116" s="17"/>
      <c r="Q116" s="17">
        <v>0</v>
      </c>
      <c r="S116" s="17">
        <f t="shared" si="4"/>
        <v>31535973012</v>
      </c>
      <c r="U116" s="13">
        <f t="shared" si="5"/>
        <v>1.8524473372786752E-3</v>
      </c>
    </row>
    <row r="117" spans="1:21" x14ac:dyDescent="0.55000000000000004">
      <c r="A117" s="3" t="s">
        <v>30</v>
      </c>
      <c r="C117" s="17">
        <v>0</v>
      </c>
      <c r="D117" s="17"/>
      <c r="E117" s="17">
        <v>61299064258</v>
      </c>
      <c r="F117" s="17"/>
      <c r="G117" s="17">
        <v>0</v>
      </c>
      <c r="H117" s="17"/>
      <c r="I117" s="17">
        <f t="shared" si="3"/>
        <v>61299064258</v>
      </c>
      <c r="J117" s="17"/>
      <c r="K117" s="20">
        <f>I117/$I$162</f>
        <v>8.8996269929213709E-3</v>
      </c>
      <c r="L117" s="17"/>
      <c r="M117" s="17">
        <v>21850995342</v>
      </c>
      <c r="N117" s="17"/>
      <c r="O117" s="17">
        <v>-93940708467</v>
      </c>
      <c r="P117" s="17"/>
      <c r="Q117" s="17">
        <v>0</v>
      </c>
      <c r="S117" s="17">
        <f t="shared" si="4"/>
        <v>-72089713125</v>
      </c>
      <c r="U117" s="13">
        <f t="shared" si="5"/>
        <v>-4.2346052577091741E-3</v>
      </c>
    </row>
    <row r="118" spans="1:21" x14ac:dyDescent="0.55000000000000004">
      <c r="A118" s="3" t="s">
        <v>65</v>
      </c>
      <c r="C118" s="17">
        <v>0</v>
      </c>
      <c r="D118" s="17"/>
      <c r="E118" s="17">
        <v>12402535862</v>
      </c>
      <c r="F118" s="17"/>
      <c r="G118" s="17">
        <v>0</v>
      </c>
      <c r="H118" s="17"/>
      <c r="I118" s="17">
        <f t="shared" si="3"/>
        <v>12402535862</v>
      </c>
      <c r="J118" s="17"/>
      <c r="K118" s="20">
        <f>I118/$I$162</f>
        <v>1.800646458052993E-3</v>
      </c>
      <c r="L118" s="17"/>
      <c r="M118" s="17">
        <v>25465174395</v>
      </c>
      <c r="N118" s="17"/>
      <c r="O118" s="17">
        <v>15541184854</v>
      </c>
      <c r="P118" s="17"/>
      <c r="Q118" s="17">
        <v>0</v>
      </c>
      <c r="S118" s="17">
        <f t="shared" si="4"/>
        <v>41006359249</v>
      </c>
      <c r="U118" s="13">
        <f t="shared" si="5"/>
        <v>2.4087451169937861E-3</v>
      </c>
    </row>
    <row r="119" spans="1:21" x14ac:dyDescent="0.55000000000000004">
      <c r="A119" s="3" t="s">
        <v>90</v>
      </c>
      <c r="C119" s="17">
        <v>0</v>
      </c>
      <c r="D119" s="17"/>
      <c r="E119" s="17">
        <v>52333272132</v>
      </c>
      <c r="F119" s="17"/>
      <c r="G119" s="17">
        <v>0</v>
      </c>
      <c r="H119" s="17"/>
      <c r="I119" s="17">
        <f t="shared" si="3"/>
        <v>52333272132</v>
      </c>
      <c r="J119" s="17"/>
      <c r="K119" s="20">
        <f>I119/$I$162</f>
        <v>7.5979398206403028E-3</v>
      </c>
      <c r="L119" s="17"/>
      <c r="M119" s="17">
        <v>22024189408</v>
      </c>
      <c r="N119" s="17"/>
      <c r="O119" s="17">
        <v>22575459039</v>
      </c>
      <c r="P119" s="17"/>
      <c r="Q119" s="17">
        <v>0</v>
      </c>
      <c r="S119" s="17">
        <f t="shared" si="4"/>
        <v>44599648447</v>
      </c>
      <c r="U119" s="13">
        <f t="shared" si="5"/>
        <v>2.6198176913004188E-3</v>
      </c>
    </row>
    <row r="120" spans="1:21" x14ac:dyDescent="0.55000000000000004">
      <c r="A120" s="3" t="s">
        <v>91</v>
      </c>
      <c r="C120" s="17">
        <v>0</v>
      </c>
      <c r="D120" s="17"/>
      <c r="E120" s="17">
        <v>23530674239</v>
      </c>
      <c r="F120" s="17"/>
      <c r="G120" s="17">
        <v>0</v>
      </c>
      <c r="H120" s="17"/>
      <c r="I120" s="17">
        <f t="shared" si="3"/>
        <v>23530674239</v>
      </c>
      <c r="J120" s="17"/>
      <c r="K120" s="20">
        <f>I120/$I$162</f>
        <v>3.4162711316056307E-3</v>
      </c>
      <c r="L120" s="17"/>
      <c r="M120" s="17">
        <v>16592389403</v>
      </c>
      <c r="N120" s="17"/>
      <c r="O120" s="17">
        <v>53278539425</v>
      </c>
      <c r="P120" s="17"/>
      <c r="Q120" s="17">
        <v>0</v>
      </c>
      <c r="S120" s="17">
        <f t="shared" si="4"/>
        <v>69870928828</v>
      </c>
      <c r="U120" s="13">
        <f t="shared" si="5"/>
        <v>4.104272159649717E-3</v>
      </c>
    </row>
    <row r="121" spans="1:21" x14ac:dyDescent="0.55000000000000004">
      <c r="A121" s="3" t="s">
        <v>59</v>
      </c>
      <c r="C121" s="17">
        <v>0</v>
      </c>
      <c r="D121" s="17"/>
      <c r="E121" s="17">
        <v>36836424885</v>
      </c>
      <c r="F121" s="17"/>
      <c r="G121" s="17">
        <v>0</v>
      </c>
      <c r="H121" s="17"/>
      <c r="I121" s="17">
        <f t="shared" si="3"/>
        <v>36836424885</v>
      </c>
      <c r="J121" s="17"/>
      <c r="K121" s="20">
        <f>I121/$I$162</f>
        <v>5.348049683914744E-3</v>
      </c>
      <c r="L121" s="17"/>
      <c r="M121" s="17">
        <v>39890620200</v>
      </c>
      <c r="N121" s="17"/>
      <c r="O121" s="17">
        <v>-921157943</v>
      </c>
      <c r="P121" s="17"/>
      <c r="Q121" s="17">
        <v>0</v>
      </c>
      <c r="S121" s="17">
        <f t="shared" si="4"/>
        <v>38969462257</v>
      </c>
      <c r="U121" s="13">
        <f t="shared" si="5"/>
        <v>2.2890962192824152E-3</v>
      </c>
    </row>
    <row r="122" spans="1:21" x14ac:dyDescent="0.55000000000000004">
      <c r="A122" s="3" t="s">
        <v>92</v>
      </c>
      <c r="C122" s="17">
        <v>0</v>
      </c>
      <c r="D122" s="17"/>
      <c r="E122" s="17">
        <v>32841022155</v>
      </c>
      <c r="F122" s="17"/>
      <c r="G122" s="17">
        <v>0</v>
      </c>
      <c r="H122" s="17"/>
      <c r="I122" s="17">
        <f t="shared" si="3"/>
        <v>32841022155</v>
      </c>
      <c r="J122" s="17"/>
      <c r="K122" s="20">
        <f>I122/$I$162</f>
        <v>4.767982199787379E-3</v>
      </c>
      <c r="L122" s="17"/>
      <c r="M122" s="17">
        <v>28003295530</v>
      </c>
      <c r="N122" s="17"/>
      <c r="O122" s="17">
        <v>6206863501</v>
      </c>
      <c r="P122" s="17"/>
      <c r="Q122" s="17">
        <v>0</v>
      </c>
      <c r="S122" s="17">
        <f t="shared" si="4"/>
        <v>34210159031</v>
      </c>
      <c r="U122" s="13">
        <f t="shared" si="5"/>
        <v>2.0095310831456381E-3</v>
      </c>
    </row>
    <row r="123" spans="1:21" x14ac:dyDescent="0.55000000000000004">
      <c r="A123" s="3" t="s">
        <v>51</v>
      </c>
      <c r="C123" s="17">
        <v>0</v>
      </c>
      <c r="D123" s="17"/>
      <c r="E123" s="17">
        <v>36533238114</v>
      </c>
      <c r="F123" s="17"/>
      <c r="G123" s="17">
        <v>0</v>
      </c>
      <c r="H123" s="17"/>
      <c r="I123" s="17">
        <f t="shared" si="3"/>
        <v>36533238114</v>
      </c>
      <c r="J123" s="17"/>
      <c r="K123" s="20">
        <f>I123/$I$162</f>
        <v>5.3040318966328425E-3</v>
      </c>
      <c r="L123" s="17"/>
      <c r="M123" s="17">
        <v>61749097412</v>
      </c>
      <c r="N123" s="17"/>
      <c r="O123" s="17">
        <v>192839772848</v>
      </c>
      <c r="P123" s="17"/>
      <c r="Q123" s="17">
        <v>0</v>
      </c>
      <c r="S123" s="17">
        <f t="shared" si="4"/>
        <v>254588870260</v>
      </c>
      <c r="U123" s="13">
        <f t="shared" si="5"/>
        <v>1.4954746271328496E-2</v>
      </c>
    </row>
    <row r="124" spans="1:21" x14ac:dyDescent="0.55000000000000004">
      <c r="A124" s="3" t="s">
        <v>42</v>
      </c>
      <c r="C124" s="17">
        <v>0</v>
      </c>
      <c r="D124" s="17"/>
      <c r="E124" s="17">
        <v>-8262961855</v>
      </c>
      <c r="F124" s="17"/>
      <c r="G124" s="17">
        <v>0</v>
      </c>
      <c r="H124" s="17"/>
      <c r="I124" s="17">
        <f t="shared" si="3"/>
        <v>-8262961855</v>
      </c>
      <c r="J124" s="17"/>
      <c r="K124" s="20">
        <f>I124/$I$162</f>
        <v>-1.1996476497051986E-3</v>
      </c>
      <c r="L124" s="17"/>
      <c r="M124" s="17">
        <v>2750806920</v>
      </c>
      <c r="N124" s="17"/>
      <c r="O124" s="17">
        <v>27280644128</v>
      </c>
      <c r="P124" s="17"/>
      <c r="Q124" s="17">
        <v>0</v>
      </c>
      <c r="S124" s="17">
        <f t="shared" si="4"/>
        <v>30031451048</v>
      </c>
      <c r="U124" s="13">
        <f t="shared" si="5"/>
        <v>1.7640705586383408E-3</v>
      </c>
    </row>
    <row r="125" spans="1:21" x14ac:dyDescent="0.55000000000000004">
      <c r="A125" s="3" t="s">
        <v>62</v>
      </c>
      <c r="C125" s="17">
        <v>0</v>
      </c>
      <c r="D125" s="17"/>
      <c r="E125" s="17">
        <v>26839350000</v>
      </c>
      <c r="F125" s="17"/>
      <c r="G125" s="17">
        <v>0</v>
      </c>
      <c r="H125" s="17"/>
      <c r="I125" s="17">
        <f t="shared" si="3"/>
        <v>26839350000</v>
      </c>
      <c r="J125" s="17"/>
      <c r="K125" s="20">
        <f>I125/$I$162</f>
        <v>3.8966370306589321E-3</v>
      </c>
      <c r="L125" s="17"/>
      <c r="M125" s="17">
        <v>1950000000</v>
      </c>
      <c r="N125" s="17"/>
      <c r="O125" s="17">
        <v>53996760600</v>
      </c>
      <c r="P125" s="17"/>
      <c r="Q125" s="17">
        <v>0</v>
      </c>
      <c r="S125" s="17">
        <f t="shared" si="4"/>
        <v>55946760600</v>
      </c>
      <c r="U125" s="13">
        <f t="shared" si="5"/>
        <v>3.2863557963916708E-3</v>
      </c>
    </row>
    <row r="126" spans="1:21" x14ac:dyDescent="0.55000000000000004">
      <c r="A126" s="3" t="s">
        <v>93</v>
      </c>
      <c r="C126" s="17">
        <v>0</v>
      </c>
      <c r="D126" s="17"/>
      <c r="E126" s="17">
        <v>55042177500</v>
      </c>
      <c r="F126" s="17"/>
      <c r="G126" s="17">
        <v>0</v>
      </c>
      <c r="H126" s="17"/>
      <c r="I126" s="17">
        <f t="shared" si="3"/>
        <v>55042177500</v>
      </c>
      <c r="J126" s="17"/>
      <c r="K126" s="20">
        <f>I126/$I$162</f>
        <v>7.991228814952742E-3</v>
      </c>
      <c r="L126" s="17"/>
      <c r="M126" s="17">
        <v>0</v>
      </c>
      <c r="N126" s="17"/>
      <c r="O126" s="17">
        <v>55042177500</v>
      </c>
      <c r="P126" s="17"/>
      <c r="Q126" s="17">
        <v>0</v>
      </c>
      <c r="S126" s="17">
        <f t="shared" si="4"/>
        <v>55042177500</v>
      </c>
      <c r="U126" s="13">
        <f t="shared" si="5"/>
        <v>3.2332198885728553E-3</v>
      </c>
    </row>
    <row r="127" spans="1:21" x14ac:dyDescent="0.55000000000000004">
      <c r="A127" s="3" t="s">
        <v>34</v>
      </c>
      <c r="C127" s="17">
        <v>0</v>
      </c>
      <c r="D127" s="17"/>
      <c r="E127" s="17">
        <v>6959073863</v>
      </c>
      <c r="F127" s="17"/>
      <c r="G127" s="17">
        <v>0</v>
      </c>
      <c r="H127" s="17"/>
      <c r="I127" s="17">
        <f t="shared" si="3"/>
        <v>6959073863</v>
      </c>
      <c r="J127" s="17"/>
      <c r="K127" s="20">
        <f>I127/$I$162</f>
        <v>1.0103443233035266E-3</v>
      </c>
      <c r="L127" s="17"/>
      <c r="M127" s="17">
        <v>0</v>
      </c>
      <c r="N127" s="17"/>
      <c r="O127" s="17">
        <v>-570993819</v>
      </c>
      <c r="P127" s="17"/>
      <c r="Q127" s="17">
        <v>0</v>
      </c>
      <c r="S127" s="17">
        <f t="shared" si="4"/>
        <v>-570993819</v>
      </c>
      <c r="U127" s="13">
        <f t="shared" si="5"/>
        <v>-3.3540616590667569E-5</v>
      </c>
    </row>
    <row r="128" spans="1:21" x14ac:dyDescent="0.55000000000000004">
      <c r="A128" s="3" t="s">
        <v>37</v>
      </c>
      <c r="C128" s="17">
        <v>0</v>
      </c>
      <c r="D128" s="17"/>
      <c r="E128" s="17">
        <v>37575090000</v>
      </c>
      <c r="F128" s="17"/>
      <c r="G128" s="17">
        <v>0</v>
      </c>
      <c r="H128" s="17"/>
      <c r="I128" s="17">
        <f t="shared" si="3"/>
        <v>37575090000</v>
      </c>
      <c r="J128" s="17"/>
      <c r="K128" s="20">
        <f>I128/$I$162</f>
        <v>5.4552918429225045E-3</v>
      </c>
      <c r="L128" s="17"/>
      <c r="M128" s="17">
        <v>0</v>
      </c>
      <c r="N128" s="17"/>
      <c r="O128" s="17">
        <v>29990550210</v>
      </c>
      <c r="P128" s="17"/>
      <c r="Q128" s="17">
        <v>0</v>
      </c>
      <c r="S128" s="17">
        <f t="shared" si="4"/>
        <v>29990550210</v>
      </c>
      <c r="U128" s="13">
        <f t="shared" si="5"/>
        <v>1.7616680119207642E-3</v>
      </c>
    </row>
    <row r="129" spans="1:21" x14ac:dyDescent="0.55000000000000004">
      <c r="A129" s="3" t="s">
        <v>63</v>
      </c>
      <c r="C129" s="17">
        <v>0</v>
      </c>
      <c r="D129" s="17"/>
      <c r="E129" s="17">
        <v>0</v>
      </c>
      <c r="F129" s="17"/>
      <c r="G129" s="17">
        <v>0</v>
      </c>
      <c r="H129" s="17"/>
      <c r="I129" s="17">
        <f t="shared" si="3"/>
        <v>0</v>
      </c>
      <c r="J129" s="17"/>
      <c r="K129" s="20">
        <f t="shared" ref="K129:K130" si="6">I129/$I$162</f>
        <v>0</v>
      </c>
      <c r="L129" s="17"/>
      <c r="M129" s="17">
        <v>12915071813</v>
      </c>
      <c r="N129" s="17"/>
      <c r="O129" s="17">
        <v>0</v>
      </c>
      <c r="P129" s="17"/>
      <c r="Q129" s="17">
        <v>0</v>
      </c>
      <c r="S129" s="17">
        <f t="shared" si="4"/>
        <v>12915071813</v>
      </c>
      <c r="U129" s="13">
        <f t="shared" si="5"/>
        <v>7.5864126284135979E-4</v>
      </c>
    </row>
    <row r="130" spans="1:21" x14ac:dyDescent="0.55000000000000004">
      <c r="A130" s="3" t="s">
        <v>250</v>
      </c>
      <c r="C130" s="17">
        <v>0</v>
      </c>
      <c r="D130" s="17"/>
      <c r="E130" s="17">
        <v>0</v>
      </c>
      <c r="F130" s="17"/>
      <c r="G130" s="17">
        <v>0</v>
      </c>
      <c r="H130" s="17"/>
      <c r="I130" s="17">
        <f t="shared" si="3"/>
        <v>0</v>
      </c>
      <c r="J130" s="17"/>
      <c r="K130" s="20">
        <f t="shared" si="6"/>
        <v>0</v>
      </c>
      <c r="L130" s="17"/>
      <c r="M130" s="17">
        <v>0</v>
      </c>
      <c r="N130" s="17"/>
      <c r="O130" s="17">
        <v>0</v>
      </c>
      <c r="P130" s="17"/>
      <c r="Q130" s="17">
        <v>-902100979</v>
      </c>
      <c r="S130" s="17">
        <f t="shared" si="4"/>
        <v>-902100979</v>
      </c>
      <c r="U130" s="13">
        <f>S130/$S$162</f>
        <v>-5.2990106120053906E-5</v>
      </c>
    </row>
    <row r="131" spans="1:21" x14ac:dyDescent="0.55000000000000004">
      <c r="A131" s="3" t="s">
        <v>251</v>
      </c>
      <c r="C131" s="17">
        <v>0</v>
      </c>
      <c r="D131" s="17"/>
      <c r="E131" s="17">
        <v>0</v>
      </c>
      <c r="F131" s="17"/>
      <c r="G131" s="17">
        <v>0</v>
      </c>
      <c r="H131" s="17"/>
      <c r="I131" s="17">
        <f t="shared" ref="I131:I161" si="7">C131+E131+G131</f>
        <v>0</v>
      </c>
      <c r="J131" s="17"/>
      <c r="K131" s="20">
        <f t="shared" ref="K131:K161" si="8">I131/$I$162</f>
        <v>0</v>
      </c>
      <c r="L131" s="17"/>
      <c r="M131" s="17">
        <v>0</v>
      </c>
      <c r="N131" s="17"/>
      <c r="O131" s="17">
        <v>0</v>
      </c>
      <c r="P131" s="17"/>
      <c r="Q131" s="17">
        <v>408372376</v>
      </c>
      <c r="S131" s="17">
        <f t="shared" si="4"/>
        <v>408372376</v>
      </c>
      <c r="U131" s="13">
        <f t="shared" ref="U131:U161" si="9">S131/$S$162</f>
        <v>2.3988107811086364E-5</v>
      </c>
    </row>
    <row r="132" spans="1:21" x14ac:dyDescent="0.55000000000000004">
      <c r="A132" s="3" t="s">
        <v>252</v>
      </c>
      <c r="C132" s="17">
        <v>0</v>
      </c>
      <c r="D132" s="17"/>
      <c r="E132" s="17">
        <v>0</v>
      </c>
      <c r="F132" s="17"/>
      <c r="G132" s="17">
        <v>0</v>
      </c>
      <c r="H132" s="17"/>
      <c r="I132" s="17">
        <f t="shared" si="7"/>
        <v>0</v>
      </c>
      <c r="J132" s="17"/>
      <c r="K132" s="20">
        <f t="shared" si="8"/>
        <v>0</v>
      </c>
      <c r="L132" s="17"/>
      <c r="M132" s="17">
        <v>0</v>
      </c>
      <c r="N132" s="17"/>
      <c r="O132" s="17">
        <v>0</v>
      </c>
      <c r="P132" s="17"/>
      <c r="Q132" s="17">
        <v>6430913</v>
      </c>
      <c r="S132" s="17">
        <f t="shared" si="4"/>
        <v>6430913</v>
      </c>
      <c r="U132" s="13">
        <f t="shared" si="9"/>
        <v>3.7775678139335467E-7</v>
      </c>
    </row>
    <row r="133" spans="1:21" x14ac:dyDescent="0.55000000000000004">
      <c r="A133" s="3" t="s">
        <v>253</v>
      </c>
      <c r="C133" s="17">
        <v>0</v>
      </c>
      <c r="D133" s="17"/>
      <c r="E133" s="17">
        <v>0</v>
      </c>
      <c r="F133" s="17"/>
      <c r="G133" s="17">
        <v>0</v>
      </c>
      <c r="H133" s="17"/>
      <c r="I133" s="17">
        <f t="shared" si="7"/>
        <v>0</v>
      </c>
      <c r="J133" s="17"/>
      <c r="K133" s="20">
        <f t="shared" si="8"/>
        <v>0</v>
      </c>
      <c r="L133" s="17"/>
      <c r="M133" s="17">
        <v>0</v>
      </c>
      <c r="N133" s="17"/>
      <c r="O133" s="17">
        <v>0</v>
      </c>
      <c r="P133" s="17"/>
      <c r="Q133" s="17">
        <v>165298543</v>
      </c>
      <c r="S133" s="17">
        <f t="shared" si="4"/>
        <v>165298543</v>
      </c>
      <c r="U133" s="13">
        <f t="shared" si="9"/>
        <v>9.7097636949358575E-6</v>
      </c>
    </row>
    <row r="134" spans="1:21" x14ac:dyDescent="0.55000000000000004">
      <c r="A134" s="3" t="s">
        <v>254</v>
      </c>
      <c r="C134" s="17">
        <v>0</v>
      </c>
      <c r="D134" s="17"/>
      <c r="E134" s="17">
        <v>0</v>
      </c>
      <c r="F134" s="17"/>
      <c r="G134" s="17">
        <v>0</v>
      </c>
      <c r="H134" s="17"/>
      <c r="I134" s="17">
        <f t="shared" si="7"/>
        <v>0</v>
      </c>
      <c r="J134" s="17"/>
      <c r="K134" s="20">
        <f t="shared" si="8"/>
        <v>0</v>
      </c>
      <c r="L134" s="17"/>
      <c r="M134" s="17">
        <v>0</v>
      </c>
      <c r="N134" s="17"/>
      <c r="O134" s="17">
        <v>0</v>
      </c>
      <c r="P134" s="17"/>
      <c r="Q134" s="17">
        <v>950020886</v>
      </c>
      <c r="S134" s="17">
        <f t="shared" si="4"/>
        <v>950020886</v>
      </c>
      <c r="U134" s="13">
        <f t="shared" si="9"/>
        <v>5.5804958355341323E-5</v>
      </c>
    </row>
    <row r="135" spans="1:21" x14ac:dyDescent="0.55000000000000004">
      <c r="A135" s="3" t="s">
        <v>255</v>
      </c>
      <c r="C135" s="17">
        <v>0</v>
      </c>
      <c r="D135" s="17"/>
      <c r="E135" s="17">
        <v>0</v>
      </c>
      <c r="F135" s="17"/>
      <c r="G135" s="17">
        <v>0</v>
      </c>
      <c r="H135" s="17"/>
      <c r="I135" s="17">
        <f t="shared" si="7"/>
        <v>0</v>
      </c>
      <c r="J135" s="17"/>
      <c r="K135" s="20">
        <f t="shared" si="8"/>
        <v>0</v>
      </c>
      <c r="L135" s="17"/>
      <c r="M135" s="17">
        <v>0</v>
      </c>
      <c r="N135" s="17"/>
      <c r="O135" s="17">
        <v>0</v>
      </c>
      <c r="P135" s="17"/>
      <c r="Q135" s="17">
        <v>330890528</v>
      </c>
      <c r="S135" s="17">
        <f t="shared" si="4"/>
        <v>330890528</v>
      </c>
      <c r="U135" s="13">
        <f t="shared" si="9"/>
        <v>1.9436764398900702E-5</v>
      </c>
    </row>
    <row r="136" spans="1:21" x14ac:dyDescent="0.55000000000000004">
      <c r="A136" s="3" t="s">
        <v>256</v>
      </c>
      <c r="C136" s="17">
        <v>0</v>
      </c>
      <c r="D136" s="17"/>
      <c r="E136" s="17">
        <v>0</v>
      </c>
      <c r="F136" s="17"/>
      <c r="G136" s="17">
        <v>0</v>
      </c>
      <c r="H136" s="17"/>
      <c r="I136" s="17">
        <f t="shared" si="7"/>
        <v>0</v>
      </c>
      <c r="J136" s="17"/>
      <c r="K136" s="20">
        <f t="shared" si="8"/>
        <v>0</v>
      </c>
      <c r="L136" s="17"/>
      <c r="M136" s="17">
        <v>0</v>
      </c>
      <c r="N136" s="17"/>
      <c r="O136" s="17">
        <v>0</v>
      </c>
      <c r="P136" s="17"/>
      <c r="Q136" s="17">
        <v>8338914</v>
      </c>
      <c r="S136" s="17">
        <f t="shared" si="4"/>
        <v>8338914</v>
      </c>
      <c r="U136" s="13">
        <f t="shared" si="9"/>
        <v>4.8983422928532615E-7</v>
      </c>
    </row>
    <row r="137" spans="1:21" x14ac:dyDescent="0.55000000000000004">
      <c r="A137" s="3" t="s">
        <v>257</v>
      </c>
      <c r="C137" s="17">
        <v>0</v>
      </c>
      <c r="D137" s="17"/>
      <c r="E137" s="17">
        <v>0</v>
      </c>
      <c r="F137" s="17"/>
      <c r="G137" s="17">
        <v>0</v>
      </c>
      <c r="H137" s="17"/>
      <c r="I137" s="17">
        <f t="shared" si="7"/>
        <v>0</v>
      </c>
      <c r="J137" s="17"/>
      <c r="K137" s="20">
        <f t="shared" si="8"/>
        <v>0</v>
      </c>
      <c r="L137" s="17"/>
      <c r="M137" s="17">
        <v>0</v>
      </c>
      <c r="N137" s="17"/>
      <c r="O137" s="17">
        <v>0</v>
      </c>
      <c r="P137" s="17"/>
      <c r="Q137" s="17">
        <v>265619820</v>
      </c>
      <c r="S137" s="17">
        <f t="shared" ref="S137:S162" si="10">M137+O137+Q137</f>
        <v>265619820</v>
      </c>
      <c r="U137" s="13">
        <f t="shared" si="9"/>
        <v>1.5602712752836529E-5</v>
      </c>
    </row>
    <row r="138" spans="1:21" x14ac:dyDescent="0.55000000000000004">
      <c r="A138" s="3" t="s">
        <v>258</v>
      </c>
      <c r="C138" s="17">
        <v>0</v>
      </c>
      <c r="D138" s="17"/>
      <c r="E138" s="17">
        <v>0</v>
      </c>
      <c r="F138" s="17"/>
      <c r="G138" s="17">
        <v>0</v>
      </c>
      <c r="H138" s="17"/>
      <c r="I138" s="17">
        <f t="shared" si="7"/>
        <v>0</v>
      </c>
      <c r="J138" s="17"/>
      <c r="K138" s="20">
        <f t="shared" si="8"/>
        <v>0</v>
      </c>
      <c r="L138" s="17"/>
      <c r="M138" s="17">
        <v>0</v>
      </c>
      <c r="N138" s="17"/>
      <c r="O138" s="17">
        <v>0</v>
      </c>
      <c r="P138" s="17"/>
      <c r="Q138" s="17">
        <v>60342103</v>
      </c>
      <c r="S138" s="17">
        <f t="shared" si="10"/>
        <v>60342103</v>
      </c>
      <c r="U138" s="13">
        <f t="shared" si="9"/>
        <v>3.54454159336105E-6</v>
      </c>
    </row>
    <row r="139" spans="1:21" x14ac:dyDescent="0.55000000000000004">
      <c r="A139" s="3" t="s">
        <v>259</v>
      </c>
      <c r="C139" s="17">
        <v>0</v>
      </c>
      <c r="D139" s="17"/>
      <c r="E139" s="17">
        <v>0</v>
      </c>
      <c r="F139" s="17"/>
      <c r="G139" s="17">
        <v>0</v>
      </c>
      <c r="H139" s="17"/>
      <c r="I139" s="17">
        <f t="shared" si="7"/>
        <v>0</v>
      </c>
      <c r="J139" s="17"/>
      <c r="K139" s="20">
        <f t="shared" si="8"/>
        <v>0</v>
      </c>
      <c r="L139" s="17"/>
      <c r="M139" s="17">
        <v>0</v>
      </c>
      <c r="N139" s="17"/>
      <c r="O139" s="17">
        <v>0</v>
      </c>
      <c r="P139" s="17"/>
      <c r="Q139" s="17">
        <v>4233628851</v>
      </c>
      <c r="S139" s="17">
        <f t="shared" si="10"/>
        <v>4233628851</v>
      </c>
      <c r="U139" s="13">
        <f t="shared" si="9"/>
        <v>2.4868661858243243E-4</v>
      </c>
    </row>
    <row r="140" spans="1:21" x14ac:dyDescent="0.55000000000000004">
      <c r="A140" s="3" t="s">
        <v>260</v>
      </c>
      <c r="C140" s="17">
        <v>0</v>
      </c>
      <c r="D140" s="17"/>
      <c r="E140" s="17">
        <v>0</v>
      </c>
      <c r="F140" s="17"/>
      <c r="G140" s="17">
        <v>0</v>
      </c>
      <c r="H140" s="17"/>
      <c r="I140" s="17">
        <f t="shared" si="7"/>
        <v>0</v>
      </c>
      <c r="J140" s="17"/>
      <c r="K140" s="20">
        <f t="shared" si="8"/>
        <v>0</v>
      </c>
      <c r="L140" s="17"/>
      <c r="M140" s="17">
        <v>0</v>
      </c>
      <c r="N140" s="17"/>
      <c r="O140" s="17">
        <v>0</v>
      </c>
      <c r="P140" s="17"/>
      <c r="Q140" s="17">
        <v>13502534592</v>
      </c>
      <c r="S140" s="17">
        <f t="shared" si="10"/>
        <v>13502534592</v>
      </c>
      <c r="U140" s="13">
        <f t="shared" si="9"/>
        <v>7.931492788234507E-4</v>
      </c>
    </row>
    <row r="141" spans="1:21" x14ac:dyDescent="0.55000000000000004">
      <c r="A141" s="3" t="s">
        <v>261</v>
      </c>
      <c r="C141" s="17">
        <v>0</v>
      </c>
      <c r="D141" s="17"/>
      <c r="E141" s="17">
        <v>0</v>
      </c>
      <c r="F141" s="17"/>
      <c r="G141" s="17">
        <v>0</v>
      </c>
      <c r="H141" s="17"/>
      <c r="I141" s="17">
        <f t="shared" si="7"/>
        <v>0</v>
      </c>
      <c r="J141" s="17"/>
      <c r="K141" s="20">
        <f t="shared" si="8"/>
        <v>0</v>
      </c>
      <c r="L141" s="17"/>
      <c r="M141" s="17">
        <v>0</v>
      </c>
      <c r="N141" s="17"/>
      <c r="O141" s="17">
        <v>0</v>
      </c>
      <c r="P141" s="17"/>
      <c r="Q141" s="17">
        <v>2722272070</v>
      </c>
      <c r="S141" s="17">
        <f t="shared" si="10"/>
        <v>2722272070</v>
      </c>
      <c r="U141" s="13">
        <f t="shared" si="9"/>
        <v>1.599083575287405E-4</v>
      </c>
    </row>
    <row r="142" spans="1:21" x14ac:dyDescent="0.55000000000000004">
      <c r="A142" s="3" t="s">
        <v>262</v>
      </c>
      <c r="C142" s="17">
        <v>0</v>
      </c>
      <c r="D142" s="17"/>
      <c r="E142" s="17">
        <v>0</v>
      </c>
      <c r="F142" s="17"/>
      <c r="G142" s="17">
        <v>0</v>
      </c>
      <c r="H142" s="17"/>
      <c r="I142" s="17">
        <f t="shared" si="7"/>
        <v>0</v>
      </c>
      <c r="J142" s="17"/>
      <c r="K142" s="20">
        <f t="shared" si="8"/>
        <v>0</v>
      </c>
      <c r="L142" s="17"/>
      <c r="M142" s="17">
        <v>0</v>
      </c>
      <c r="N142" s="17"/>
      <c r="O142" s="17">
        <v>0</v>
      </c>
      <c r="P142" s="17"/>
      <c r="Q142" s="17">
        <v>56267274</v>
      </c>
      <c r="S142" s="17">
        <f t="shared" si="10"/>
        <v>56267274</v>
      </c>
      <c r="U142" s="13">
        <f t="shared" si="9"/>
        <v>3.3051830003015106E-6</v>
      </c>
    </row>
    <row r="143" spans="1:21" x14ac:dyDescent="0.55000000000000004">
      <c r="A143" s="3" t="s">
        <v>263</v>
      </c>
      <c r="C143" s="17">
        <v>0</v>
      </c>
      <c r="D143" s="17"/>
      <c r="E143" s="17">
        <v>0</v>
      </c>
      <c r="F143" s="17"/>
      <c r="G143" s="17">
        <v>0</v>
      </c>
      <c r="H143" s="17"/>
      <c r="I143" s="17">
        <f t="shared" si="7"/>
        <v>0</v>
      </c>
      <c r="J143" s="17"/>
      <c r="K143" s="20">
        <f t="shared" si="8"/>
        <v>0</v>
      </c>
      <c r="L143" s="17"/>
      <c r="M143" s="17">
        <v>0</v>
      </c>
      <c r="N143" s="17"/>
      <c r="O143" s="17">
        <v>0</v>
      </c>
      <c r="P143" s="17"/>
      <c r="Q143" s="17">
        <v>80138590</v>
      </c>
      <c r="S143" s="17">
        <f t="shared" si="10"/>
        <v>80138590</v>
      </c>
      <c r="U143" s="13">
        <f t="shared" si="9"/>
        <v>4.7074024829447513E-6</v>
      </c>
    </row>
    <row r="144" spans="1:21" x14ac:dyDescent="0.55000000000000004">
      <c r="A144" s="3" t="s">
        <v>264</v>
      </c>
      <c r="C144" s="17">
        <v>0</v>
      </c>
      <c r="D144" s="17"/>
      <c r="E144" s="17">
        <v>0</v>
      </c>
      <c r="F144" s="17"/>
      <c r="G144" s="17">
        <v>0</v>
      </c>
      <c r="H144" s="17"/>
      <c r="I144" s="17">
        <f t="shared" si="7"/>
        <v>0</v>
      </c>
      <c r="J144" s="17"/>
      <c r="K144" s="20">
        <f t="shared" si="8"/>
        <v>0</v>
      </c>
      <c r="L144" s="17"/>
      <c r="M144" s="17">
        <v>0</v>
      </c>
      <c r="N144" s="17"/>
      <c r="O144" s="17">
        <v>0</v>
      </c>
      <c r="P144" s="17"/>
      <c r="Q144" s="17">
        <v>8750443</v>
      </c>
      <c r="S144" s="17">
        <f t="shared" si="10"/>
        <v>8750443</v>
      </c>
      <c r="U144" s="13">
        <f t="shared" si="9"/>
        <v>5.1400775962075842E-7</v>
      </c>
    </row>
    <row r="145" spans="1:21" x14ac:dyDescent="0.55000000000000004">
      <c r="A145" s="3" t="s">
        <v>265</v>
      </c>
      <c r="C145" s="17">
        <v>0</v>
      </c>
      <c r="D145" s="17"/>
      <c r="E145" s="17">
        <v>0</v>
      </c>
      <c r="F145" s="17"/>
      <c r="G145" s="17">
        <v>0</v>
      </c>
      <c r="H145" s="17"/>
      <c r="I145" s="17">
        <f t="shared" si="7"/>
        <v>0</v>
      </c>
      <c r="J145" s="17"/>
      <c r="K145" s="20">
        <f t="shared" si="8"/>
        <v>0</v>
      </c>
      <c r="L145" s="17"/>
      <c r="M145" s="17">
        <v>0</v>
      </c>
      <c r="N145" s="17"/>
      <c r="O145" s="17">
        <v>0</v>
      </c>
      <c r="P145" s="17"/>
      <c r="Q145" s="17">
        <v>187048410</v>
      </c>
      <c r="S145" s="17">
        <f t="shared" si="10"/>
        <v>187048410</v>
      </c>
      <c r="U145" s="13">
        <f t="shared" si="9"/>
        <v>1.0987367629813151E-5</v>
      </c>
    </row>
    <row r="146" spans="1:21" x14ac:dyDescent="0.55000000000000004">
      <c r="A146" s="3" t="s">
        <v>266</v>
      </c>
      <c r="C146" s="17">
        <v>0</v>
      </c>
      <c r="D146" s="17"/>
      <c r="E146" s="17">
        <v>0</v>
      </c>
      <c r="F146" s="17"/>
      <c r="G146" s="17">
        <v>0</v>
      </c>
      <c r="H146" s="17"/>
      <c r="I146" s="17">
        <f t="shared" si="7"/>
        <v>0</v>
      </c>
      <c r="J146" s="17"/>
      <c r="K146" s="20">
        <f t="shared" si="8"/>
        <v>0</v>
      </c>
      <c r="L146" s="17"/>
      <c r="M146" s="17">
        <v>0</v>
      </c>
      <c r="N146" s="17"/>
      <c r="O146" s="17">
        <v>0</v>
      </c>
      <c r="P146" s="17"/>
      <c r="Q146" s="17">
        <v>-19303990</v>
      </c>
      <c r="S146" s="17">
        <f t="shared" si="10"/>
        <v>-19303990</v>
      </c>
      <c r="U146" s="13">
        <f t="shared" si="9"/>
        <v>-1.1339312365832822E-6</v>
      </c>
    </row>
    <row r="147" spans="1:21" x14ac:dyDescent="0.55000000000000004">
      <c r="A147" s="3" t="s">
        <v>267</v>
      </c>
      <c r="C147" s="17">
        <v>0</v>
      </c>
      <c r="D147" s="17"/>
      <c r="E147" s="17">
        <v>0</v>
      </c>
      <c r="F147" s="17"/>
      <c r="G147" s="17">
        <v>0</v>
      </c>
      <c r="H147" s="17"/>
      <c r="I147" s="17">
        <f t="shared" si="7"/>
        <v>0</v>
      </c>
      <c r="J147" s="17"/>
      <c r="K147" s="20">
        <f t="shared" si="8"/>
        <v>0</v>
      </c>
      <c r="L147" s="17"/>
      <c r="M147" s="17">
        <v>0</v>
      </c>
      <c r="N147" s="17"/>
      <c r="O147" s="17">
        <v>0</v>
      </c>
      <c r="P147" s="17"/>
      <c r="Q147" s="17">
        <v>-248048886</v>
      </c>
      <c r="S147" s="17">
        <f t="shared" si="10"/>
        <v>-248048886</v>
      </c>
      <c r="U147" s="13">
        <f t="shared" si="9"/>
        <v>-1.4570582560138375E-5</v>
      </c>
    </row>
    <row r="148" spans="1:21" x14ac:dyDescent="0.55000000000000004">
      <c r="A148" s="3" t="s">
        <v>268</v>
      </c>
      <c r="C148" s="17">
        <v>0</v>
      </c>
      <c r="D148" s="17"/>
      <c r="E148" s="17">
        <v>0</v>
      </c>
      <c r="F148" s="17"/>
      <c r="G148" s="17">
        <v>0</v>
      </c>
      <c r="H148" s="17"/>
      <c r="I148" s="17">
        <f t="shared" si="7"/>
        <v>0</v>
      </c>
      <c r="J148" s="17"/>
      <c r="K148" s="20">
        <f t="shared" si="8"/>
        <v>0</v>
      </c>
      <c r="L148" s="17"/>
      <c r="M148" s="17">
        <v>0</v>
      </c>
      <c r="N148" s="17"/>
      <c r="O148" s="17">
        <v>0</v>
      </c>
      <c r="P148" s="17"/>
      <c r="Q148" s="17">
        <v>197347716</v>
      </c>
      <c r="S148" s="17">
        <f t="shared" si="10"/>
        <v>197347716</v>
      </c>
      <c r="U148" s="13">
        <f t="shared" si="9"/>
        <v>1.1592356794671277E-5</v>
      </c>
    </row>
    <row r="149" spans="1:21" x14ac:dyDescent="0.55000000000000004">
      <c r="A149" s="3" t="s">
        <v>269</v>
      </c>
      <c r="C149" s="17">
        <v>0</v>
      </c>
      <c r="D149" s="17"/>
      <c r="E149" s="17">
        <v>0</v>
      </c>
      <c r="F149" s="17"/>
      <c r="G149" s="17">
        <v>0</v>
      </c>
      <c r="H149" s="17"/>
      <c r="I149" s="17">
        <f t="shared" si="7"/>
        <v>0</v>
      </c>
      <c r="J149" s="17"/>
      <c r="K149" s="20">
        <f t="shared" si="8"/>
        <v>0</v>
      </c>
      <c r="L149" s="17"/>
      <c r="M149" s="17">
        <v>0</v>
      </c>
      <c r="N149" s="17"/>
      <c r="O149" s="17">
        <v>0</v>
      </c>
      <c r="P149" s="17"/>
      <c r="Q149" s="17">
        <v>9551466210</v>
      </c>
      <c r="S149" s="17">
        <f t="shared" si="10"/>
        <v>9551466210</v>
      </c>
      <c r="U149" s="13">
        <f t="shared" si="9"/>
        <v>5.6106047976033633E-4</v>
      </c>
    </row>
    <row r="150" spans="1:21" x14ac:dyDescent="0.55000000000000004">
      <c r="A150" s="3" t="s">
        <v>270</v>
      </c>
      <c r="C150" s="17">
        <v>0</v>
      </c>
      <c r="D150" s="17"/>
      <c r="E150" s="17">
        <v>0</v>
      </c>
      <c r="F150" s="17"/>
      <c r="G150" s="17">
        <v>0</v>
      </c>
      <c r="H150" s="17"/>
      <c r="I150" s="17">
        <f t="shared" si="7"/>
        <v>0</v>
      </c>
      <c r="J150" s="17"/>
      <c r="K150" s="20">
        <f t="shared" si="8"/>
        <v>0</v>
      </c>
      <c r="L150" s="17"/>
      <c r="M150" s="17">
        <v>0</v>
      </c>
      <c r="N150" s="17"/>
      <c r="O150" s="17">
        <v>0</v>
      </c>
      <c r="P150" s="17"/>
      <c r="Q150" s="17">
        <v>-29730160</v>
      </c>
      <c r="S150" s="17">
        <f t="shared" si="10"/>
        <v>-29730160</v>
      </c>
      <c r="U150" s="13">
        <f t="shared" si="9"/>
        <v>-1.7463724904861032E-6</v>
      </c>
    </row>
    <row r="151" spans="1:21" x14ac:dyDescent="0.55000000000000004">
      <c r="A151" s="3" t="s">
        <v>271</v>
      </c>
      <c r="C151" s="17">
        <v>0</v>
      </c>
      <c r="D151" s="17"/>
      <c r="E151" s="17">
        <v>0</v>
      </c>
      <c r="F151" s="17"/>
      <c r="G151" s="17">
        <v>0</v>
      </c>
      <c r="H151" s="17"/>
      <c r="I151" s="17">
        <f t="shared" si="7"/>
        <v>0</v>
      </c>
      <c r="J151" s="17"/>
      <c r="K151" s="20">
        <f t="shared" si="8"/>
        <v>0</v>
      </c>
      <c r="L151" s="17"/>
      <c r="M151" s="17">
        <v>0</v>
      </c>
      <c r="N151" s="17"/>
      <c r="O151" s="17">
        <v>0</v>
      </c>
      <c r="P151" s="17"/>
      <c r="Q151" s="17">
        <v>63385705</v>
      </c>
      <c r="S151" s="17">
        <f t="shared" si="10"/>
        <v>63385705</v>
      </c>
      <c r="U151" s="13">
        <f t="shared" si="9"/>
        <v>3.7233251184005549E-6</v>
      </c>
    </row>
    <row r="152" spans="1:21" x14ac:dyDescent="0.55000000000000004">
      <c r="A152" s="3" t="s">
        <v>272</v>
      </c>
      <c r="C152" s="17">
        <v>0</v>
      </c>
      <c r="D152" s="17"/>
      <c r="E152" s="17">
        <v>0</v>
      </c>
      <c r="F152" s="17"/>
      <c r="G152" s="17">
        <v>0</v>
      </c>
      <c r="H152" s="17"/>
      <c r="I152" s="17">
        <f t="shared" si="7"/>
        <v>0</v>
      </c>
      <c r="J152" s="17"/>
      <c r="K152" s="20">
        <f t="shared" si="8"/>
        <v>0</v>
      </c>
      <c r="L152" s="17"/>
      <c r="M152" s="17">
        <v>0</v>
      </c>
      <c r="N152" s="17"/>
      <c r="O152" s="17">
        <v>0</v>
      </c>
      <c r="P152" s="17"/>
      <c r="Q152" s="17">
        <v>-297062479</v>
      </c>
      <c r="S152" s="17">
        <f t="shared" si="10"/>
        <v>-297062479</v>
      </c>
      <c r="U152" s="13">
        <f t="shared" si="9"/>
        <v>-1.7449678753198966E-5</v>
      </c>
    </row>
    <row r="153" spans="1:21" x14ac:dyDescent="0.55000000000000004">
      <c r="A153" s="3" t="s">
        <v>273</v>
      </c>
      <c r="C153" s="17">
        <v>0</v>
      </c>
      <c r="D153" s="17"/>
      <c r="E153" s="17">
        <v>0</v>
      </c>
      <c r="F153" s="17"/>
      <c r="G153" s="17">
        <v>0</v>
      </c>
      <c r="H153" s="17"/>
      <c r="I153" s="17">
        <f t="shared" si="7"/>
        <v>0</v>
      </c>
      <c r="J153" s="17"/>
      <c r="K153" s="20">
        <f t="shared" si="8"/>
        <v>0</v>
      </c>
      <c r="L153" s="17"/>
      <c r="M153" s="17">
        <v>0</v>
      </c>
      <c r="N153" s="17"/>
      <c r="O153" s="17">
        <v>0</v>
      </c>
      <c r="P153" s="17"/>
      <c r="Q153" s="17">
        <v>2838330684</v>
      </c>
      <c r="S153" s="17">
        <f t="shared" si="10"/>
        <v>2838330684</v>
      </c>
      <c r="U153" s="13">
        <f t="shared" si="9"/>
        <v>1.6672572987969808E-4</v>
      </c>
    </row>
    <row r="154" spans="1:21" x14ac:dyDescent="0.55000000000000004">
      <c r="A154" s="3" t="s">
        <v>274</v>
      </c>
      <c r="C154" s="17">
        <v>0</v>
      </c>
      <c r="D154" s="17"/>
      <c r="E154" s="17">
        <v>0</v>
      </c>
      <c r="F154" s="17"/>
      <c r="G154" s="17">
        <v>0</v>
      </c>
      <c r="H154" s="17"/>
      <c r="I154" s="17">
        <f t="shared" si="7"/>
        <v>0</v>
      </c>
      <c r="J154" s="17"/>
      <c r="K154" s="20">
        <f t="shared" si="8"/>
        <v>0</v>
      </c>
      <c r="L154" s="17"/>
      <c r="M154" s="17">
        <v>0</v>
      </c>
      <c r="N154" s="17"/>
      <c r="O154" s="17">
        <v>0</v>
      </c>
      <c r="P154" s="17"/>
      <c r="Q154" s="17">
        <v>2409980</v>
      </c>
      <c r="S154" s="17">
        <f t="shared" si="10"/>
        <v>2409980</v>
      </c>
      <c r="U154" s="13">
        <f t="shared" si="9"/>
        <v>1.4156408087348669E-7</v>
      </c>
    </row>
    <row r="155" spans="1:21" x14ac:dyDescent="0.55000000000000004">
      <c r="A155" s="3" t="s">
        <v>275</v>
      </c>
      <c r="C155" s="17">
        <v>0</v>
      </c>
      <c r="D155" s="17"/>
      <c r="E155" s="17">
        <v>0</v>
      </c>
      <c r="F155" s="17"/>
      <c r="G155" s="17">
        <v>0</v>
      </c>
      <c r="H155" s="17"/>
      <c r="I155" s="17">
        <f t="shared" si="7"/>
        <v>0</v>
      </c>
      <c r="J155" s="17"/>
      <c r="K155" s="20">
        <f t="shared" si="8"/>
        <v>0</v>
      </c>
      <c r="L155" s="17"/>
      <c r="M155" s="17">
        <v>0</v>
      </c>
      <c r="N155" s="17"/>
      <c r="O155" s="17">
        <v>0</v>
      </c>
      <c r="P155" s="17"/>
      <c r="Q155" s="17">
        <v>2468846905</v>
      </c>
      <c r="S155" s="17">
        <f t="shared" si="10"/>
        <v>2468846905</v>
      </c>
      <c r="U155" s="13">
        <f t="shared" si="9"/>
        <v>1.4502196820043208E-4</v>
      </c>
    </row>
    <row r="156" spans="1:21" x14ac:dyDescent="0.55000000000000004">
      <c r="A156" s="3" t="s">
        <v>276</v>
      </c>
      <c r="C156" s="17">
        <v>0</v>
      </c>
      <c r="D156" s="17"/>
      <c r="E156" s="17">
        <v>0</v>
      </c>
      <c r="F156" s="17"/>
      <c r="G156" s="17">
        <v>0</v>
      </c>
      <c r="H156" s="17"/>
      <c r="I156" s="17">
        <f t="shared" si="7"/>
        <v>0</v>
      </c>
      <c r="J156" s="17"/>
      <c r="K156" s="20">
        <f t="shared" si="8"/>
        <v>0</v>
      </c>
      <c r="L156" s="17"/>
      <c r="M156" s="17">
        <v>0</v>
      </c>
      <c r="N156" s="17"/>
      <c r="O156" s="17">
        <v>0</v>
      </c>
      <c r="P156" s="17"/>
      <c r="Q156" s="17">
        <v>1821492650</v>
      </c>
      <c r="S156" s="17">
        <f t="shared" si="10"/>
        <v>1821492650</v>
      </c>
      <c r="U156" s="13">
        <f t="shared" si="9"/>
        <v>1.0699588080194092E-4</v>
      </c>
    </row>
    <row r="157" spans="1:21" x14ac:dyDescent="0.55000000000000004">
      <c r="A157" s="3" t="s">
        <v>277</v>
      </c>
      <c r="C157" s="17">
        <v>0</v>
      </c>
      <c r="D157" s="17"/>
      <c r="E157" s="17">
        <v>0</v>
      </c>
      <c r="F157" s="17"/>
      <c r="G157" s="17">
        <v>0</v>
      </c>
      <c r="H157" s="17"/>
      <c r="I157" s="17">
        <f t="shared" si="7"/>
        <v>0</v>
      </c>
      <c r="J157" s="17"/>
      <c r="K157" s="20">
        <f t="shared" si="8"/>
        <v>0</v>
      </c>
      <c r="L157" s="17"/>
      <c r="M157" s="17">
        <v>0</v>
      </c>
      <c r="N157" s="17"/>
      <c r="O157" s="17">
        <v>0</v>
      </c>
      <c r="P157" s="17"/>
      <c r="Q157" s="17">
        <v>159103102</v>
      </c>
      <c r="S157" s="17">
        <f t="shared" si="10"/>
        <v>159103102</v>
      </c>
      <c r="U157" s="13">
        <f t="shared" si="9"/>
        <v>9.3458387201348572E-6</v>
      </c>
    </row>
    <row r="158" spans="1:21" x14ac:dyDescent="0.55000000000000004">
      <c r="A158" s="3" t="s">
        <v>278</v>
      </c>
      <c r="C158" s="17">
        <v>0</v>
      </c>
      <c r="D158" s="17"/>
      <c r="E158" s="17">
        <v>0</v>
      </c>
      <c r="F158" s="17"/>
      <c r="G158" s="17">
        <v>0</v>
      </c>
      <c r="H158" s="17"/>
      <c r="I158" s="17">
        <f t="shared" si="7"/>
        <v>0</v>
      </c>
      <c r="J158" s="17"/>
      <c r="K158" s="20">
        <f t="shared" si="8"/>
        <v>0</v>
      </c>
      <c r="L158" s="17"/>
      <c r="M158" s="17">
        <v>0</v>
      </c>
      <c r="N158" s="17"/>
      <c r="O158" s="17">
        <v>0</v>
      </c>
      <c r="P158" s="17"/>
      <c r="Q158" s="17">
        <v>1106277000</v>
      </c>
      <c r="S158" s="17">
        <f t="shared" si="10"/>
        <v>1106277000</v>
      </c>
      <c r="U158" s="13">
        <f t="shared" si="9"/>
        <v>6.4983562808188547E-5</v>
      </c>
    </row>
    <row r="159" spans="1:21" x14ac:dyDescent="0.55000000000000004">
      <c r="A159" s="3" t="s">
        <v>279</v>
      </c>
      <c r="C159" s="17">
        <v>0</v>
      </c>
      <c r="D159" s="17"/>
      <c r="E159" s="17">
        <v>0</v>
      </c>
      <c r="F159" s="17"/>
      <c r="G159" s="17">
        <v>0</v>
      </c>
      <c r="H159" s="17"/>
      <c r="I159" s="17">
        <f t="shared" si="7"/>
        <v>0</v>
      </c>
      <c r="J159" s="17"/>
      <c r="K159" s="20">
        <f t="shared" si="8"/>
        <v>0</v>
      </c>
      <c r="L159" s="17"/>
      <c r="M159" s="17">
        <v>0</v>
      </c>
      <c r="N159" s="17"/>
      <c r="O159" s="17">
        <v>0</v>
      </c>
      <c r="P159" s="17"/>
      <c r="Q159" s="17">
        <v>508512900</v>
      </c>
      <c r="S159" s="17">
        <f t="shared" si="10"/>
        <v>508512900</v>
      </c>
      <c r="U159" s="13">
        <f t="shared" si="9"/>
        <v>2.987043929858806E-5</v>
      </c>
    </row>
    <row r="160" spans="1:21" x14ac:dyDescent="0.55000000000000004">
      <c r="A160" s="3" t="s">
        <v>280</v>
      </c>
      <c r="C160" s="17">
        <v>0</v>
      </c>
      <c r="D160" s="17"/>
      <c r="E160" s="17">
        <v>0</v>
      </c>
      <c r="F160" s="17"/>
      <c r="G160" s="17">
        <v>0</v>
      </c>
      <c r="H160" s="17"/>
      <c r="I160" s="17">
        <f t="shared" si="7"/>
        <v>0</v>
      </c>
      <c r="J160" s="17"/>
      <c r="K160" s="20">
        <f t="shared" si="8"/>
        <v>0</v>
      </c>
      <c r="L160" s="17"/>
      <c r="M160" s="17">
        <v>0</v>
      </c>
      <c r="N160" s="17"/>
      <c r="O160" s="17">
        <v>0</v>
      </c>
      <c r="P160" s="17"/>
      <c r="Q160" s="17">
        <v>1047350448</v>
      </c>
      <c r="S160" s="17">
        <f t="shared" si="10"/>
        <v>1047350448</v>
      </c>
      <c r="U160" s="13">
        <f t="shared" si="9"/>
        <v>6.1522171770535239E-5</v>
      </c>
    </row>
    <row r="161" spans="1:21" ht="24.75" thickBot="1" x14ac:dyDescent="0.6">
      <c r="A161" s="3" t="s">
        <v>281</v>
      </c>
      <c r="C161" s="17">
        <v>0</v>
      </c>
      <c r="D161" s="17"/>
      <c r="E161" s="17">
        <v>0</v>
      </c>
      <c r="F161" s="17"/>
      <c r="G161" s="17">
        <v>0</v>
      </c>
      <c r="H161" s="17"/>
      <c r="I161" s="17">
        <f t="shared" si="7"/>
        <v>0</v>
      </c>
      <c r="J161" s="17"/>
      <c r="K161" s="20">
        <f t="shared" si="8"/>
        <v>0</v>
      </c>
      <c r="L161" s="17"/>
      <c r="M161" s="17">
        <v>0</v>
      </c>
      <c r="N161" s="17"/>
      <c r="O161" s="17">
        <v>0</v>
      </c>
      <c r="P161" s="17"/>
      <c r="Q161" s="17">
        <v>488878224</v>
      </c>
      <c r="S161" s="17">
        <f t="shared" si="10"/>
        <v>488878224</v>
      </c>
      <c r="U161" s="13">
        <f t="shared" si="9"/>
        <v>2.8717083311738082E-5</v>
      </c>
    </row>
    <row r="162" spans="1:21" ht="25.5" thickBot="1" x14ac:dyDescent="0.65">
      <c r="A162" s="4" t="s">
        <v>95</v>
      </c>
      <c r="C162" s="6">
        <f>SUM(C8:C161)</f>
        <v>18943312811</v>
      </c>
      <c r="E162" s="6">
        <f>SUM(E8:E161)</f>
        <v>6706956687439</v>
      </c>
      <c r="G162" s="6">
        <f>SUM(G8:G161)</f>
        <v>161923984593</v>
      </c>
      <c r="I162" s="6">
        <f>SUM(I8:I161)</f>
        <v>6887823984843</v>
      </c>
      <c r="K162" s="14">
        <f>SUM(K8:K161)</f>
        <v>0.99999999999999944</v>
      </c>
      <c r="M162" s="6">
        <f>SUM(M8:M161)</f>
        <v>4738137090070</v>
      </c>
      <c r="O162" s="6">
        <f>SUM(O8:O161)</f>
        <v>9209672082450</v>
      </c>
      <c r="Q162" s="6">
        <f>SUM(Q8:Q161)</f>
        <v>3076141995953</v>
      </c>
      <c r="S162" s="21">
        <f>SUM(S8:S161)</f>
        <v>17023951168473</v>
      </c>
      <c r="U162" s="14">
        <f>SUM(U8:U161)</f>
        <v>1</v>
      </c>
    </row>
    <row r="163" spans="1:21" ht="24.75" thickTop="1" x14ac:dyDescent="0.55000000000000004">
      <c r="C163" s="5"/>
      <c r="E163" s="5"/>
      <c r="G163" s="5"/>
      <c r="M163" s="5"/>
      <c r="O163" s="5"/>
      <c r="Q163" s="5"/>
    </row>
    <row r="164" spans="1:21" x14ac:dyDescent="0.55000000000000004">
      <c r="O164" s="19"/>
    </row>
  </sheetData>
  <autoFilter ref="A7:A162" xr:uid="{00000000-0001-0000-0A00-000000000000}"/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5146-282B-4869-8EB2-355DFDEEE47B}">
  <dimension ref="A2:O11"/>
  <sheetViews>
    <sheetView rightToLeft="1" workbookViewId="0">
      <selection activeCell="E17" sqref="E17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15" t="s">
        <v>111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I6" s="2" t="s">
        <v>113</v>
      </c>
      <c r="J6" s="2" t="s">
        <v>113</v>
      </c>
      <c r="K6" s="2" t="s">
        <v>113</v>
      </c>
      <c r="L6" s="2" t="s">
        <v>113</v>
      </c>
      <c r="M6" s="2" t="s">
        <v>113</v>
      </c>
    </row>
    <row r="7" spans="1:15" ht="25.5" thickBot="1" x14ac:dyDescent="0.6">
      <c r="A7" s="15" t="s">
        <v>114</v>
      </c>
      <c r="C7" s="15" t="s">
        <v>115</v>
      </c>
      <c r="E7" s="15" t="s">
        <v>116</v>
      </c>
      <c r="G7" s="15" t="s">
        <v>117</v>
      </c>
      <c r="I7" s="15" t="s">
        <v>115</v>
      </c>
      <c r="K7" s="15" t="s">
        <v>116</v>
      </c>
      <c r="M7" s="15" t="s">
        <v>117</v>
      </c>
    </row>
    <row r="8" spans="1:15" ht="24.75" thickBot="1" x14ac:dyDescent="0.6">
      <c r="A8" s="3" t="s">
        <v>118</v>
      </c>
      <c r="C8" s="10">
        <v>0</v>
      </c>
      <c r="D8" s="11"/>
      <c r="E8" s="11">
        <v>0</v>
      </c>
      <c r="F8" s="11"/>
      <c r="G8" s="10">
        <v>0</v>
      </c>
      <c r="H8" s="11"/>
      <c r="I8" s="10">
        <v>3399265301</v>
      </c>
      <c r="J8" s="11"/>
      <c r="K8" s="11">
        <v>0</v>
      </c>
      <c r="L8" s="11"/>
      <c r="M8" s="10">
        <v>3399265301</v>
      </c>
      <c r="N8" s="11"/>
      <c r="O8" s="11"/>
    </row>
    <row r="9" spans="1:15" ht="24.75" thickBot="1" x14ac:dyDescent="0.6">
      <c r="A9" s="3" t="s">
        <v>95</v>
      </c>
      <c r="C9" s="12">
        <f>SUM(C8:C8)</f>
        <v>0</v>
      </c>
      <c r="D9" s="11"/>
      <c r="E9" s="12">
        <f>SUM(E8:E8)</f>
        <v>0</v>
      </c>
      <c r="F9" s="11"/>
      <c r="G9" s="12">
        <f>SUM(G8:G8)</f>
        <v>0</v>
      </c>
      <c r="H9" s="11"/>
      <c r="I9" s="12">
        <f>SUM(I8:I8)</f>
        <v>3399265301</v>
      </c>
      <c r="J9" s="11"/>
      <c r="K9" s="12">
        <f>SUM(K8:K8)</f>
        <v>0</v>
      </c>
      <c r="L9" s="11"/>
      <c r="M9" s="12">
        <f>SUM(M8:M8)</f>
        <v>3399265301</v>
      </c>
      <c r="N9" s="11"/>
      <c r="O9" s="11"/>
    </row>
    <row r="10" spans="1:15" ht="24.75" thickTop="1" x14ac:dyDescent="0.55000000000000004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55000000000000004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workbookViewId="0">
      <selection activeCell="K21" sqref="K21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5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</row>
    <row r="4" spans="1:1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5" ht="25.5" thickBot="1" x14ac:dyDescent="0.6">
      <c r="A6" s="15" t="s">
        <v>111</v>
      </c>
      <c r="C6" s="2" t="s">
        <v>112</v>
      </c>
      <c r="D6" s="2" t="s">
        <v>112</v>
      </c>
      <c r="E6" s="2" t="s">
        <v>112</v>
      </c>
      <c r="F6" s="2" t="s">
        <v>112</v>
      </c>
      <c r="G6" s="2" t="s">
        <v>112</v>
      </c>
      <c r="I6" s="2" t="s">
        <v>113</v>
      </c>
      <c r="J6" s="2" t="s">
        <v>113</v>
      </c>
      <c r="K6" s="2" t="s">
        <v>113</v>
      </c>
      <c r="L6" s="2" t="s">
        <v>113</v>
      </c>
      <c r="M6" s="2" t="s">
        <v>113</v>
      </c>
    </row>
    <row r="7" spans="1:15" ht="25.5" thickBot="1" x14ac:dyDescent="0.6">
      <c r="A7" s="2" t="s">
        <v>114</v>
      </c>
      <c r="C7" s="2" t="s">
        <v>115</v>
      </c>
      <c r="E7" s="2" t="s">
        <v>116</v>
      </c>
      <c r="G7" s="2" t="s">
        <v>117</v>
      </c>
      <c r="I7" s="2" t="s">
        <v>115</v>
      </c>
      <c r="K7" s="2" t="s">
        <v>116</v>
      </c>
      <c r="M7" s="2" t="s">
        <v>117</v>
      </c>
    </row>
    <row r="8" spans="1:15" x14ac:dyDescent="0.55000000000000004">
      <c r="A8" s="11" t="s">
        <v>102</v>
      </c>
      <c r="B8" s="11"/>
      <c r="C8" s="10">
        <v>13897</v>
      </c>
      <c r="D8" s="11"/>
      <c r="E8" s="10">
        <v>0</v>
      </c>
      <c r="F8" s="11"/>
      <c r="G8" s="10">
        <v>13897</v>
      </c>
      <c r="H8" s="11"/>
      <c r="I8" s="10">
        <v>11897325</v>
      </c>
      <c r="J8" s="11"/>
      <c r="K8" s="10">
        <v>0</v>
      </c>
      <c r="L8" s="11"/>
      <c r="M8" s="10">
        <v>11897325</v>
      </c>
      <c r="N8" s="11"/>
      <c r="O8" s="11"/>
    </row>
    <row r="9" spans="1:15" x14ac:dyDescent="0.55000000000000004">
      <c r="A9" s="11" t="s">
        <v>104</v>
      </c>
      <c r="B9" s="11"/>
      <c r="C9" s="10">
        <v>0</v>
      </c>
      <c r="D9" s="11"/>
      <c r="E9" s="10">
        <v>0</v>
      </c>
      <c r="F9" s="11"/>
      <c r="G9" s="10">
        <v>0</v>
      </c>
      <c r="H9" s="11"/>
      <c r="I9" s="10">
        <v>753839</v>
      </c>
      <c r="J9" s="11"/>
      <c r="K9" s="10">
        <v>0</v>
      </c>
      <c r="L9" s="11"/>
      <c r="M9" s="10">
        <v>753839</v>
      </c>
      <c r="N9" s="11"/>
      <c r="O9" s="11"/>
    </row>
    <row r="10" spans="1:15" x14ac:dyDescent="0.55000000000000004">
      <c r="A10" s="11" t="s">
        <v>106</v>
      </c>
      <c r="B10" s="11"/>
      <c r="C10" s="10">
        <v>26209198617</v>
      </c>
      <c r="D10" s="11"/>
      <c r="E10" s="10">
        <v>0</v>
      </c>
      <c r="F10" s="11"/>
      <c r="G10" s="10">
        <v>26209198617</v>
      </c>
      <c r="H10" s="11"/>
      <c r="I10" s="10">
        <v>126167897630</v>
      </c>
      <c r="J10" s="11"/>
      <c r="K10" s="10">
        <v>0</v>
      </c>
      <c r="L10" s="11"/>
      <c r="M10" s="10">
        <v>126167897630</v>
      </c>
      <c r="N10" s="11"/>
      <c r="O10" s="11"/>
    </row>
    <row r="11" spans="1:15" x14ac:dyDescent="0.55000000000000004">
      <c r="A11" s="11" t="s">
        <v>108</v>
      </c>
      <c r="B11" s="11"/>
      <c r="C11" s="10">
        <v>0</v>
      </c>
      <c r="D11" s="11"/>
      <c r="E11" s="10">
        <v>0</v>
      </c>
      <c r="F11" s="11"/>
      <c r="G11" s="10">
        <v>0</v>
      </c>
      <c r="H11" s="11"/>
      <c r="I11" s="10">
        <v>427052</v>
      </c>
      <c r="J11" s="11"/>
      <c r="K11" s="10">
        <v>0</v>
      </c>
      <c r="L11" s="11"/>
      <c r="M11" s="10">
        <v>427052</v>
      </c>
      <c r="N11" s="11"/>
      <c r="O11" s="11"/>
    </row>
    <row r="12" spans="1:15" x14ac:dyDescent="0.55000000000000004">
      <c r="A12" s="11" t="s">
        <v>104</v>
      </c>
      <c r="B12" s="11"/>
      <c r="C12" s="10">
        <v>0</v>
      </c>
      <c r="D12" s="11"/>
      <c r="E12" s="10">
        <v>0</v>
      </c>
      <c r="F12" s="11"/>
      <c r="G12" s="10">
        <v>0</v>
      </c>
      <c r="H12" s="11"/>
      <c r="I12" s="10">
        <v>27745939077</v>
      </c>
      <c r="J12" s="11"/>
      <c r="K12" s="10">
        <v>0</v>
      </c>
      <c r="L12" s="11"/>
      <c r="M12" s="10">
        <v>27745939077</v>
      </c>
      <c r="N12" s="11"/>
      <c r="O12" s="11"/>
    </row>
    <row r="13" spans="1:15" x14ac:dyDescent="0.55000000000000004">
      <c r="A13" s="11" t="s">
        <v>120</v>
      </c>
      <c r="B13" s="11"/>
      <c r="C13" s="10">
        <v>0</v>
      </c>
      <c r="D13" s="11"/>
      <c r="E13" s="10">
        <v>0</v>
      </c>
      <c r="F13" s="11"/>
      <c r="G13" s="10">
        <v>0</v>
      </c>
      <c r="H13" s="11"/>
      <c r="I13" s="10">
        <v>75000000618</v>
      </c>
      <c r="J13" s="11"/>
      <c r="K13" s="10">
        <v>0</v>
      </c>
      <c r="L13" s="11"/>
      <c r="M13" s="10">
        <v>75000000618</v>
      </c>
      <c r="N13" s="11"/>
      <c r="O13" s="11"/>
    </row>
    <row r="14" spans="1:15" ht="24.75" thickBot="1" x14ac:dyDescent="0.6">
      <c r="A14" s="11" t="s">
        <v>121</v>
      </c>
      <c r="B14" s="11"/>
      <c r="C14" s="10">
        <v>0</v>
      </c>
      <c r="D14" s="11"/>
      <c r="E14" s="10">
        <v>0</v>
      </c>
      <c r="F14" s="11"/>
      <c r="G14" s="10">
        <v>0</v>
      </c>
      <c r="H14" s="11"/>
      <c r="I14" s="10">
        <v>48035342462</v>
      </c>
      <c r="J14" s="11"/>
      <c r="K14" s="10">
        <v>0</v>
      </c>
      <c r="L14" s="11"/>
      <c r="M14" s="10">
        <v>48035342462</v>
      </c>
      <c r="N14" s="11"/>
      <c r="O14" s="11"/>
    </row>
    <row r="15" spans="1:15" ht="25.5" thickBot="1" x14ac:dyDescent="0.65">
      <c r="A15" s="16" t="s">
        <v>95</v>
      </c>
      <c r="B15" s="11"/>
      <c r="C15" s="12">
        <f>SUM(C8:C14)</f>
        <v>26209212514</v>
      </c>
      <c r="D15" s="11"/>
      <c r="E15" s="12">
        <f>SUM(E8:E14)</f>
        <v>0</v>
      </c>
      <c r="F15" s="11"/>
      <c r="G15" s="12">
        <f>SUM(G8:G14)</f>
        <v>26209212514</v>
      </c>
      <c r="H15" s="11"/>
      <c r="I15" s="12">
        <f>SUM(I8:I14)</f>
        <v>276962258003</v>
      </c>
      <c r="J15" s="11"/>
      <c r="K15" s="12">
        <f>SUM(K8:K14)</f>
        <v>0</v>
      </c>
      <c r="L15" s="11"/>
      <c r="M15" s="12">
        <f>SUM(M8:M14)</f>
        <v>276962258003</v>
      </c>
      <c r="N15" s="11"/>
      <c r="O15" s="11"/>
    </row>
    <row r="16" spans="1:15" ht="24.75" thickTop="1" x14ac:dyDescent="0.5500000000000000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P9" sqref="P9"/>
    </sheetView>
  </sheetViews>
  <sheetFormatPr defaultRowHeight="24" x14ac:dyDescent="0.55000000000000004"/>
  <cols>
    <col min="1" max="1" width="37.42578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 x14ac:dyDescent="0.55000000000000004">
      <c r="A6" s="2" t="s">
        <v>238</v>
      </c>
      <c r="C6" s="2" t="s">
        <v>112</v>
      </c>
      <c r="E6" s="2" t="s">
        <v>6</v>
      </c>
    </row>
    <row r="7" spans="1:5" ht="24.75" x14ac:dyDescent="0.55000000000000004">
      <c r="A7" s="2" t="s">
        <v>238</v>
      </c>
      <c r="C7" s="2" t="s">
        <v>99</v>
      </c>
      <c r="E7" s="2" t="s">
        <v>99</v>
      </c>
    </row>
    <row r="8" spans="1:5" x14ac:dyDescent="0.55000000000000004">
      <c r="A8" s="3" t="s">
        <v>239</v>
      </c>
      <c r="C8" s="10">
        <v>323</v>
      </c>
      <c r="D8" s="11"/>
      <c r="E8" s="10">
        <v>21975982579</v>
      </c>
    </row>
    <row r="9" spans="1:5" x14ac:dyDescent="0.55000000000000004">
      <c r="A9" s="3" t="s">
        <v>240</v>
      </c>
      <c r="C9" s="10">
        <v>0</v>
      </c>
      <c r="D9" s="11"/>
      <c r="E9" s="10">
        <v>4260979</v>
      </c>
    </row>
    <row r="10" spans="1:5" x14ac:dyDescent="0.55000000000000004">
      <c r="A10" s="3" t="s">
        <v>95</v>
      </c>
      <c r="C10" s="6">
        <f>SUM(C8:C9)</f>
        <v>323</v>
      </c>
      <c r="E10" s="6">
        <f>SUM(E8:E9)</f>
        <v>21980243558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0"/>
  <sheetViews>
    <sheetView rightToLeft="1" topLeftCell="J79" zoomScaleNormal="100" workbookViewId="0">
      <selection activeCell="S99" sqref="S99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110</v>
      </c>
      <c r="B3" s="1" t="s">
        <v>110</v>
      </c>
      <c r="C3" s="1" t="s">
        <v>110</v>
      </c>
      <c r="D3" s="1" t="s">
        <v>110</v>
      </c>
      <c r="E3" s="1" t="s">
        <v>110</v>
      </c>
      <c r="F3" s="1" t="s">
        <v>110</v>
      </c>
      <c r="G3" s="1" t="s">
        <v>110</v>
      </c>
      <c r="H3" s="1" t="s">
        <v>110</v>
      </c>
      <c r="I3" s="1" t="s">
        <v>110</v>
      </c>
      <c r="J3" s="1" t="s">
        <v>110</v>
      </c>
      <c r="K3" s="1" t="s">
        <v>110</v>
      </c>
      <c r="L3" s="1" t="s">
        <v>110</v>
      </c>
      <c r="M3" s="1" t="s">
        <v>110</v>
      </c>
      <c r="N3" s="1" t="s">
        <v>110</v>
      </c>
      <c r="O3" s="1" t="s">
        <v>110</v>
      </c>
      <c r="P3" s="1" t="s">
        <v>110</v>
      </c>
      <c r="Q3" s="1" t="s">
        <v>110</v>
      </c>
      <c r="R3" s="1" t="s">
        <v>110</v>
      </c>
      <c r="S3" s="1" t="s">
        <v>110</v>
      </c>
    </row>
    <row r="4" spans="1:19" ht="24.75" x14ac:dyDescent="0.5500000000000000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 x14ac:dyDescent="0.55000000000000004">
      <c r="A6" s="15" t="s">
        <v>3</v>
      </c>
      <c r="C6" s="2"/>
      <c r="D6" s="2"/>
      <c r="E6" s="2"/>
      <c r="F6" s="2"/>
      <c r="G6" s="2"/>
      <c r="I6" s="15"/>
      <c r="J6" s="15"/>
      <c r="K6" s="15"/>
      <c r="L6" s="15"/>
      <c r="M6" s="15"/>
      <c r="O6" s="15"/>
      <c r="P6" s="15"/>
      <c r="Q6" s="15"/>
      <c r="R6" s="15"/>
      <c r="S6" s="15"/>
    </row>
    <row r="7" spans="1:19" ht="24.75" x14ac:dyDescent="0.55000000000000004">
      <c r="A7" s="15" t="s">
        <v>3</v>
      </c>
      <c r="C7" s="15" t="s">
        <v>122</v>
      </c>
      <c r="E7" s="15" t="s">
        <v>123</v>
      </c>
      <c r="G7" s="15" t="s">
        <v>124</v>
      </c>
      <c r="I7" s="15" t="s">
        <v>125</v>
      </c>
      <c r="K7" s="15" t="s">
        <v>116</v>
      </c>
      <c r="M7" s="15" t="s">
        <v>126</v>
      </c>
      <c r="O7" s="15" t="s">
        <v>125</v>
      </c>
      <c r="Q7" s="15" t="s">
        <v>116</v>
      </c>
      <c r="S7" s="15" t="s">
        <v>126</v>
      </c>
    </row>
    <row r="8" spans="1:19" s="23" customFormat="1" x14ac:dyDescent="0.55000000000000004">
      <c r="A8" s="23" t="s">
        <v>82</v>
      </c>
      <c r="C8" s="24" t="s">
        <v>127</v>
      </c>
      <c r="D8" s="24"/>
      <c r="E8" s="25">
        <v>37166504</v>
      </c>
      <c r="F8" s="24"/>
      <c r="G8" s="25">
        <v>1050</v>
      </c>
      <c r="H8" s="24"/>
      <c r="I8" s="25">
        <v>0</v>
      </c>
      <c r="J8" s="25"/>
      <c r="K8" s="25">
        <v>0</v>
      </c>
      <c r="L8" s="25"/>
      <c r="M8" s="25">
        <v>0</v>
      </c>
      <c r="N8" s="25"/>
      <c r="O8" s="25">
        <v>39024829200</v>
      </c>
      <c r="P8" s="25"/>
      <c r="Q8" s="25">
        <v>0</v>
      </c>
      <c r="R8" s="25"/>
      <c r="S8" s="25">
        <f>O8-Q8</f>
        <v>39024829200</v>
      </c>
    </row>
    <row r="9" spans="1:19" s="23" customFormat="1" x14ac:dyDescent="0.55000000000000004">
      <c r="A9" s="23" t="s">
        <v>46</v>
      </c>
      <c r="C9" s="24" t="s">
        <v>128</v>
      </c>
      <c r="D9" s="24"/>
      <c r="E9" s="25">
        <v>86419271</v>
      </c>
      <c r="F9" s="24"/>
      <c r="G9" s="25">
        <v>1100</v>
      </c>
      <c r="H9" s="24"/>
      <c r="I9" s="25">
        <v>0</v>
      </c>
      <c r="J9" s="25"/>
      <c r="K9" s="25">
        <v>0</v>
      </c>
      <c r="L9" s="25"/>
      <c r="M9" s="25">
        <v>0</v>
      </c>
      <c r="N9" s="25"/>
      <c r="O9" s="25">
        <v>95061198100</v>
      </c>
      <c r="P9" s="25"/>
      <c r="Q9" s="25">
        <v>0</v>
      </c>
      <c r="R9" s="25"/>
      <c r="S9" s="25">
        <f t="shared" ref="S9:S71" si="0">O9-Q9</f>
        <v>95061198100</v>
      </c>
    </row>
    <row r="10" spans="1:19" s="23" customFormat="1" x14ac:dyDescent="0.55000000000000004">
      <c r="A10" s="23" t="s">
        <v>45</v>
      </c>
      <c r="C10" s="24" t="s">
        <v>129</v>
      </c>
      <c r="D10" s="24"/>
      <c r="E10" s="25">
        <v>66475029</v>
      </c>
      <c r="F10" s="24"/>
      <c r="G10" s="25">
        <v>255</v>
      </c>
      <c r="H10" s="24"/>
      <c r="I10" s="25">
        <v>0</v>
      </c>
      <c r="J10" s="25"/>
      <c r="K10" s="25">
        <v>0</v>
      </c>
      <c r="L10" s="25"/>
      <c r="M10" s="25">
        <v>0</v>
      </c>
      <c r="N10" s="25"/>
      <c r="O10" s="25">
        <v>16951132395</v>
      </c>
      <c r="P10" s="25"/>
      <c r="Q10" s="25">
        <v>1702424264</v>
      </c>
      <c r="R10" s="25"/>
      <c r="S10" s="25">
        <f t="shared" si="0"/>
        <v>15248708131</v>
      </c>
    </row>
    <row r="11" spans="1:19" s="23" customFormat="1" x14ac:dyDescent="0.55000000000000004">
      <c r="A11" s="23" t="s">
        <v>47</v>
      </c>
      <c r="C11" s="24" t="s">
        <v>130</v>
      </c>
      <c r="D11" s="24"/>
      <c r="E11" s="25">
        <v>48646218</v>
      </c>
      <c r="F11" s="24"/>
      <c r="G11" s="25">
        <v>2390</v>
      </c>
      <c r="H11" s="24"/>
      <c r="I11" s="25">
        <v>0</v>
      </c>
      <c r="J11" s="25"/>
      <c r="K11" s="25">
        <v>0</v>
      </c>
      <c r="L11" s="25"/>
      <c r="M11" s="25">
        <v>0</v>
      </c>
      <c r="N11" s="25"/>
      <c r="O11" s="25">
        <v>116264461020</v>
      </c>
      <c r="P11" s="25"/>
      <c r="Q11" s="25">
        <v>0</v>
      </c>
      <c r="R11" s="25"/>
      <c r="S11" s="25">
        <f t="shared" si="0"/>
        <v>116264461020</v>
      </c>
    </row>
    <row r="12" spans="1:19" s="23" customFormat="1" x14ac:dyDescent="0.55000000000000004">
      <c r="A12" s="23" t="s">
        <v>48</v>
      </c>
      <c r="C12" s="24" t="s">
        <v>131</v>
      </c>
      <c r="D12" s="24"/>
      <c r="E12" s="25">
        <v>159758092</v>
      </c>
      <c r="F12" s="24"/>
      <c r="G12" s="25">
        <v>1170</v>
      </c>
      <c r="H12" s="24"/>
      <c r="I12" s="25">
        <v>0</v>
      </c>
      <c r="J12" s="25"/>
      <c r="K12" s="25">
        <v>0</v>
      </c>
      <c r="L12" s="25"/>
      <c r="M12" s="25">
        <v>0</v>
      </c>
      <c r="N12" s="25"/>
      <c r="O12" s="25">
        <v>186916967640</v>
      </c>
      <c r="P12" s="25"/>
      <c r="Q12" s="25">
        <v>0</v>
      </c>
      <c r="R12" s="25"/>
      <c r="S12" s="25">
        <f t="shared" si="0"/>
        <v>186916967640</v>
      </c>
    </row>
    <row r="13" spans="1:19" s="23" customFormat="1" x14ac:dyDescent="0.55000000000000004">
      <c r="A13" s="23" t="s">
        <v>53</v>
      </c>
      <c r="C13" s="24" t="s">
        <v>132</v>
      </c>
      <c r="D13" s="24"/>
      <c r="E13" s="25">
        <v>9029253</v>
      </c>
      <c r="F13" s="24"/>
      <c r="G13" s="25">
        <v>4350</v>
      </c>
      <c r="H13" s="24"/>
      <c r="I13" s="25">
        <v>0</v>
      </c>
      <c r="J13" s="25"/>
      <c r="K13" s="25">
        <v>0</v>
      </c>
      <c r="L13" s="25"/>
      <c r="M13" s="25">
        <v>0</v>
      </c>
      <c r="N13" s="25"/>
      <c r="O13" s="25">
        <v>39277250550</v>
      </c>
      <c r="P13" s="25"/>
      <c r="Q13" s="25">
        <v>0</v>
      </c>
      <c r="R13" s="25"/>
      <c r="S13" s="25">
        <f t="shared" si="0"/>
        <v>39277250550</v>
      </c>
    </row>
    <row r="14" spans="1:19" s="23" customFormat="1" x14ac:dyDescent="0.55000000000000004">
      <c r="A14" s="23" t="s">
        <v>70</v>
      </c>
      <c r="C14" s="24" t="s">
        <v>133</v>
      </c>
      <c r="D14" s="24"/>
      <c r="E14" s="25">
        <v>86623566</v>
      </c>
      <c r="F14" s="24"/>
      <c r="G14" s="25">
        <v>310</v>
      </c>
      <c r="H14" s="24"/>
      <c r="I14" s="25">
        <v>0</v>
      </c>
      <c r="J14" s="25"/>
      <c r="K14" s="25">
        <v>0</v>
      </c>
      <c r="L14" s="25"/>
      <c r="M14" s="25">
        <v>0</v>
      </c>
      <c r="N14" s="25"/>
      <c r="O14" s="25">
        <v>26853305460</v>
      </c>
      <c r="P14" s="25"/>
      <c r="Q14" s="25">
        <v>0</v>
      </c>
      <c r="R14" s="25"/>
      <c r="S14" s="25">
        <f t="shared" si="0"/>
        <v>26853305460</v>
      </c>
    </row>
    <row r="15" spans="1:19" s="23" customFormat="1" x14ac:dyDescent="0.55000000000000004">
      <c r="A15" s="23" t="s">
        <v>28</v>
      </c>
      <c r="C15" s="24" t="s">
        <v>134</v>
      </c>
      <c r="D15" s="24"/>
      <c r="E15" s="25">
        <v>89289452</v>
      </c>
      <c r="F15" s="24"/>
      <c r="G15" s="25">
        <v>460</v>
      </c>
      <c r="H15" s="24"/>
      <c r="I15" s="25">
        <v>0</v>
      </c>
      <c r="J15" s="25"/>
      <c r="K15" s="25">
        <v>0</v>
      </c>
      <c r="L15" s="25"/>
      <c r="M15" s="25">
        <v>0</v>
      </c>
      <c r="N15" s="25"/>
      <c r="O15" s="25">
        <v>41073147920</v>
      </c>
      <c r="P15" s="25"/>
      <c r="Q15" s="25">
        <v>0</v>
      </c>
      <c r="R15" s="25"/>
      <c r="S15" s="25">
        <f t="shared" si="0"/>
        <v>41073147920</v>
      </c>
    </row>
    <row r="16" spans="1:19" s="23" customFormat="1" x14ac:dyDescent="0.55000000000000004">
      <c r="A16" s="23" t="s">
        <v>135</v>
      </c>
      <c r="C16" s="24" t="s">
        <v>136</v>
      </c>
      <c r="D16" s="24"/>
      <c r="E16" s="25">
        <v>38819488</v>
      </c>
      <c r="F16" s="24"/>
      <c r="G16" s="25">
        <v>2320</v>
      </c>
      <c r="H16" s="24"/>
      <c r="I16" s="25">
        <v>0</v>
      </c>
      <c r="J16" s="25"/>
      <c r="K16" s="25">
        <v>0</v>
      </c>
      <c r="L16" s="25"/>
      <c r="M16" s="25">
        <v>0</v>
      </c>
      <c r="N16" s="25"/>
      <c r="O16" s="25">
        <v>90061212160</v>
      </c>
      <c r="P16" s="25"/>
      <c r="Q16" s="25">
        <v>0</v>
      </c>
      <c r="R16" s="25"/>
      <c r="S16" s="25">
        <f t="shared" si="0"/>
        <v>90061212160</v>
      </c>
    </row>
    <row r="17" spans="1:19" s="23" customFormat="1" x14ac:dyDescent="0.55000000000000004">
      <c r="A17" s="23" t="s">
        <v>38</v>
      </c>
      <c r="C17" s="24" t="s">
        <v>137</v>
      </c>
      <c r="D17" s="24"/>
      <c r="E17" s="25">
        <v>6114347</v>
      </c>
      <c r="F17" s="24"/>
      <c r="G17" s="25">
        <v>5375</v>
      </c>
      <c r="H17" s="24"/>
      <c r="I17" s="25">
        <v>0</v>
      </c>
      <c r="J17" s="25"/>
      <c r="K17" s="25">
        <v>0</v>
      </c>
      <c r="L17" s="25"/>
      <c r="M17" s="25">
        <v>0</v>
      </c>
      <c r="N17" s="25"/>
      <c r="O17" s="25">
        <v>32864615125</v>
      </c>
      <c r="P17" s="25"/>
      <c r="Q17" s="25">
        <v>0</v>
      </c>
      <c r="R17" s="25"/>
      <c r="S17" s="25">
        <f t="shared" si="0"/>
        <v>32864615125</v>
      </c>
    </row>
    <row r="18" spans="1:19" s="23" customFormat="1" x14ac:dyDescent="0.55000000000000004">
      <c r="A18" s="23" t="s">
        <v>25</v>
      </c>
      <c r="C18" s="24" t="s">
        <v>138</v>
      </c>
      <c r="D18" s="24"/>
      <c r="E18" s="25">
        <v>4841249</v>
      </c>
      <c r="F18" s="24"/>
      <c r="G18" s="25">
        <v>4984</v>
      </c>
      <c r="H18" s="24"/>
      <c r="I18" s="25">
        <v>0</v>
      </c>
      <c r="J18" s="25"/>
      <c r="K18" s="25">
        <v>0</v>
      </c>
      <c r="L18" s="25"/>
      <c r="M18" s="25">
        <v>0</v>
      </c>
      <c r="N18" s="25"/>
      <c r="O18" s="25">
        <v>24128785016</v>
      </c>
      <c r="P18" s="25"/>
      <c r="Q18" s="25">
        <v>2383089878</v>
      </c>
      <c r="R18" s="25"/>
      <c r="S18" s="25">
        <f t="shared" si="0"/>
        <v>21745695138</v>
      </c>
    </row>
    <row r="19" spans="1:19" s="23" customFormat="1" x14ac:dyDescent="0.55000000000000004">
      <c r="A19" s="23" t="s">
        <v>35</v>
      </c>
      <c r="C19" s="24" t="s">
        <v>133</v>
      </c>
      <c r="D19" s="24"/>
      <c r="E19" s="25">
        <v>47688406</v>
      </c>
      <c r="F19" s="24"/>
      <c r="G19" s="25">
        <v>1440</v>
      </c>
      <c r="H19" s="24"/>
      <c r="I19" s="25">
        <v>0</v>
      </c>
      <c r="J19" s="25"/>
      <c r="K19" s="25">
        <v>0</v>
      </c>
      <c r="L19" s="25"/>
      <c r="M19" s="25">
        <v>0</v>
      </c>
      <c r="N19" s="25"/>
      <c r="O19" s="25">
        <v>68671304640</v>
      </c>
      <c r="P19" s="25"/>
      <c r="Q19" s="25">
        <v>1382643718</v>
      </c>
      <c r="R19" s="25"/>
      <c r="S19" s="25">
        <f t="shared" si="0"/>
        <v>67288660922</v>
      </c>
    </row>
    <row r="20" spans="1:19" s="23" customFormat="1" x14ac:dyDescent="0.55000000000000004">
      <c r="A20" s="23" t="s">
        <v>86</v>
      </c>
      <c r="C20" s="24" t="s">
        <v>139</v>
      </c>
      <c r="D20" s="24"/>
      <c r="E20" s="25">
        <v>15148433</v>
      </c>
      <c r="F20" s="24"/>
      <c r="G20" s="25">
        <v>1070</v>
      </c>
      <c r="H20" s="24"/>
      <c r="I20" s="25">
        <v>0</v>
      </c>
      <c r="J20" s="25"/>
      <c r="K20" s="25">
        <v>0</v>
      </c>
      <c r="L20" s="25"/>
      <c r="M20" s="25">
        <v>0</v>
      </c>
      <c r="N20" s="25"/>
      <c r="O20" s="25">
        <v>16208823310</v>
      </c>
      <c r="P20" s="25"/>
      <c r="Q20" s="25">
        <v>0</v>
      </c>
      <c r="R20" s="25"/>
      <c r="S20" s="25">
        <f t="shared" si="0"/>
        <v>16208823310</v>
      </c>
    </row>
    <row r="21" spans="1:19" s="23" customFormat="1" x14ac:dyDescent="0.55000000000000004">
      <c r="A21" s="23" t="s">
        <v>58</v>
      </c>
      <c r="C21" s="24" t="s">
        <v>140</v>
      </c>
      <c r="D21" s="24"/>
      <c r="E21" s="25">
        <v>9322018</v>
      </c>
      <c r="F21" s="24"/>
      <c r="G21" s="25">
        <v>15200</v>
      </c>
      <c r="H21" s="24"/>
      <c r="I21" s="25">
        <v>0</v>
      </c>
      <c r="J21" s="25"/>
      <c r="K21" s="25">
        <v>0</v>
      </c>
      <c r="L21" s="25"/>
      <c r="M21" s="25">
        <v>0</v>
      </c>
      <c r="N21" s="25"/>
      <c r="O21" s="25">
        <v>141694673600</v>
      </c>
      <c r="P21" s="25"/>
      <c r="Q21" s="25">
        <v>0</v>
      </c>
      <c r="R21" s="25"/>
      <c r="S21" s="25">
        <f t="shared" si="0"/>
        <v>141694673600</v>
      </c>
    </row>
    <row r="22" spans="1:19" s="23" customFormat="1" x14ac:dyDescent="0.55000000000000004">
      <c r="A22" s="23" t="s">
        <v>57</v>
      </c>
      <c r="C22" s="24" t="s">
        <v>141</v>
      </c>
      <c r="D22" s="24"/>
      <c r="E22" s="25">
        <v>14052643</v>
      </c>
      <c r="F22" s="24"/>
      <c r="G22" s="25">
        <v>5000</v>
      </c>
      <c r="H22" s="24"/>
      <c r="I22" s="25">
        <v>0</v>
      </c>
      <c r="J22" s="25"/>
      <c r="K22" s="25">
        <v>0</v>
      </c>
      <c r="L22" s="25"/>
      <c r="M22" s="25">
        <v>0</v>
      </c>
      <c r="N22" s="25"/>
      <c r="O22" s="25">
        <v>70263215000</v>
      </c>
      <c r="P22" s="25"/>
      <c r="Q22" s="25">
        <v>0</v>
      </c>
      <c r="R22" s="25"/>
      <c r="S22" s="25">
        <f t="shared" si="0"/>
        <v>70263215000</v>
      </c>
    </row>
    <row r="23" spans="1:19" s="23" customFormat="1" x14ac:dyDescent="0.55000000000000004">
      <c r="A23" s="23" t="s">
        <v>55</v>
      </c>
      <c r="C23" s="24" t="s">
        <v>142</v>
      </c>
      <c r="D23" s="24"/>
      <c r="E23" s="25">
        <v>7514971</v>
      </c>
      <c r="F23" s="24"/>
      <c r="G23" s="25">
        <v>14500</v>
      </c>
      <c r="H23" s="24"/>
      <c r="I23" s="25">
        <v>0</v>
      </c>
      <c r="J23" s="25"/>
      <c r="K23" s="25">
        <v>0</v>
      </c>
      <c r="L23" s="25"/>
      <c r="M23" s="25">
        <v>0</v>
      </c>
      <c r="N23" s="25"/>
      <c r="O23" s="25">
        <v>108967079500</v>
      </c>
      <c r="P23" s="25"/>
      <c r="Q23" s="25">
        <v>0</v>
      </c>
      <c r="R23" s="25"/>
      <c r="S23" s="25">
        <f t="shared" si="0"/>
        <v>108967079500</v>
      </c>
    </row>
    <row r="24" spans="1:19" s="23" customFormat="1" x14ac:dyDescent="0.55000000000000004">
      <c r="A24" s="23" t="s">
        <v>41</v>
      </c>
      <c r="C24" s="24" t="s">
        <v>143</v>
      </c>
      <c r="D24" s="24"/>
      <c r="E24" s="25">
        <v>64552424</v>
      </c>
      <c r="F24" s="24"/>
      <c r="G24" s="25">
        <v>600</v>
      </c>
      <c r="H24" s="24"/>
      <c r="I24" s="25">
        <v>0</v>
      </c>
      <c r="J24" s="25"/>
      <c r="K24" s="25">
        <v>0</v>
      </c>
      <c r="L24" s="25"/>
      <c r="M24" s="25">
        <v>0</v>
      </c>
      <c r="N24" s="25"/>
      <c r="O24" s="25">
        <v>38731454400</v>
      </c>
      <c r="P24" s="25"/>
      <c r="Q24" s="25">
        <v>0</v>
      </c>
      <c r="R24" s="25"/>
      <c r="S24" s="25">
        <f t="shared" si="0"/>
        <v>38731454400</v>
      </c>
    </row>
    <row r="25" spans="1:19" s="23" customFormat="1" x14ac:dyDescent="0.55000000000000004">
      <c r="A25" s="23" t="s">
        <v>88</v>
      </c>
      <c r="C25" s="24" t="s">
        <v>140</v>
      </c>
      <c r="D25" s="24"/>
      <c r="E25" s="25">
        <v>15262103</v>
      </c>
      <c r="F25" s="24"/>
      <c r="G25" s="25">
        <v>670</v>
      </c>
      <c r="H25" s="24"/>
      <c r="I25" s="25">
        <v>0</v>
      </c>
      <c r="J25" s="25"/>
      <c r="K25" s="25">
        <v>0</v>
      </c>
      <c r="L25" s="25"/>
      <c r="M25" s="25">
        <v>0</v>
      </c>
      <c r="N25" s="25"/>
      <c r="O25" s="25">
        <v>10225609010</v>
      </c>
      <c r="P25" s="25"/>
      <c r="Q25" s="25">
        <v>0</v>
      </c>
      <c r="R25" s="25"/>
      <c r="S25" s="25">
        <f t="shared" si="0"/>
        <v>10225609010</v>
      </c>
    </row>
    <row r="26" spans="1:19" s="23" customFormat="1" x14ac:dyDescent="0.55000000000000004">
      <c r="A26" s="23" t="s">
        <v>54</v>
      </c>
      <c r="C26" s="24" t="s">
        <v>128</v>
      </c>
      <c r="D26" s="24"/>
      <c r="E26" s="25">
        <v>2468479</v>
      </c>
      <c r="F26" s="24"/>
      <c r="G26" s="25">
        <v>6216</v>
      </c>
      <c r="H26" s="24"/>
      <c r="I26" s="25">
        <v>0</v>
      </c>
      <c r="J26" s="25"/>
      <c r="K26" s="25">
        <v>0</v>
      </c>
      <c r="L26" s="25"/>
      <c r="M26" s="25">
        <v>0</v>
      </c>
      <c r="N26" s="25"/>
      <c r="O26" s="25">
        <v>15344065464</v>
      </c>
      <c r="P26" s="25"/>
      <c r="Q26" s="25">
        <v>0</v>
      </c>
      <c r="R26" s="25"/>
      <c r="S26" s="25">
        <f t="shared" si="0"/>
        <v>15344065464</v>
      </c>
    </row>
    <row r="27" spans="1:19" s="23" customFormat="1" x14ac:dyDescent="0.55000000000000004">
      <c r="A27" s="23" t="s">
        <v>52</v>
      </c>
      <c r="C27" s="24" t="s">
        <v>133</v>
      </c>
      <c r="D27" s="24"/>
      <c r="E27" s="25">
        <v>12336728</v>
      </c>
      <c r="F27" s="24"/>
      <c r="G27" s="25">
        <v>2070</v>
      </c>
      <c r="H27" s="24"/>
      <c r="I27" s="25">
        <v>0</v>
      </c>
      <c r="J27" s="25"/>
      <c r="K27" s="25">
        <v>0</v>
      </c>
      <c r="L27" s="25"/>
      <c r="M27" s="25">
        <v>0</v>
      </c>
      <c r="N27" s="25"/>
      <c r="O27" s="25">
        <v>25537026960</v>
      </c>
      <c r="P27" s="25"/>
      <c r="Q27" s="25">
        <v>514168328</v>
      </c>
      <c r="R27" s="25"/>
      <c r="S27" s="25">
        <f t="shared" si="0"/>
        <v>25022858632</v>
      </c>
    </row>
    <row r="28" spans="1:19" s="23" customFormat="1" x14ac:dyDescent="0.55000000000000004">
      <c r="A28" s="23" t="s">
        <v>56</v>
      </c>
      <c r="C28" s="24" t="s">
        <v>144</v>
      </c>
      <c r="D28" s="24"/>
      <c r="E28" s="25">
        <v>3889191</v>
      </c>
      <c r="F28" s="24"/>
      <c r="G28" s="25">
        <v>1380</v>
      </c>
      <c r="H28" s="24"/>
      <c r="I28" s="25">
        <v>0</v>
      </c>
      <c r="J28" s="25"/>
      <c r="K28" s="25">
        <v>0</v>
      </c>
      <c r="L28" s="25"/>
      <c r="M28" s="25">
        <v>0</v>
      </c>
      <c r="N28" s="25"/>
      <c r="O28" s="25">
        <v>5367083580</v>
      </c>
      <c r="P28" s="25"/>
      <c r="Q28" s="25">
        <v>0</v>
      </c>
      <c r="R28" s="25"/>
      <c r="S28" s="25">
        <f t="shared" si="0"/>
        <v>5367083580</v>
      </c>
    </row>
    <row r="29" spans="1:19" s="23" customFormat="1" x14ac:dyDescent="0.55000000000000004">
      <c r="A29" s="23" t="s">
        <v>21</v>
      </c>
      <c r="C29" s="24" t="s">
        <v>132</v>
      </c>
      <c r="D29" s="24"/>
      <c r="E29" s="25">
        <v>12750823</v>
      </c>
      <c r="F29" s="24"/>
      <c r="G29" s="25">
        <v>1997</v>
      </c>
      <c r="H29" s="24"/>
      <c r="I29" s="25">
        <v>0</v>
      </c>
      <c r="J29" s="25"/>
      <c r="K29" s="25">
        <v>0</v>
      </c>
      <c r="L29" s="25"/>
      <c r="M29" s="25">
        <v>0</v>
      </c>
      <c r="N29" s="25"/>
      <c r="O29" s="25">
        <v>25463393531</v>
      </c>
      <c r="P29" s="25"/>
      <c r="Q29" s="25">
        <v>173220364</v>
      </c>
      <c r="R29" s="25"/>
      <c r="S29" s="25">
        <f t="shared" si="0"/>
        <v>25290173167</v>
      </c>
    </row>
    <row r="30" spans="1:19" s="23" customFormat="1" x14ac:dyDescent="0.55000000000000004">
      <c r="A30" s="23" t="s">
        <v>19</v>
      </c>
      <c r="C30" s="24" t="s">
        <v>127</v>
      </c>
      <c r="D30" s="24"/>
      <c r="E30" s="25">
        <v>303065069</v>
      </c>
      <c r="F30" s="24"/>
      <c r="G30" s="25">
        <v>360</v>
      </c>
      <c r="H30" s="24"/>
      <c r="I30" s="25">
        <v>0</v>
      </c>
      <c r="J30" s="25"/>
      <c r="K30" s="25">
        <v>0</v>
      </c>
      <c r="L30" s="25"/>
      <c r="M30" s="25">
        <v>0</v>
      </c>
      <c r="N30" s="25"/>
      <c r="O30" s="25">
        <v>109103424840</v>
      </c>
      <c r="P30" s="25"/>
      <c r="Q30" s="25">
        <v>0</v>
      </c>
      <c r="R30" s="25"/>
      <c r="S30" s="25">
        <f t="shared" si="0"/>
        <v>109103424840</v>
      </c>
    </row>
    <row r="31" spans="1:19" s="23" customFormat="1" x14ac:dyDescent="0.55000000000000004">
      <c r="A31" s="23" t="s">
        <v>80</v>
      </c>
      <c r="C31" s="24" t="s">
        <v>145</v>
      </c>
      <c r="D31" s="24"/>
      <c r="E31" s="25">
        <v>303508065</v>
      </c>
      <c r="F31" s="24"/>
      <c r="G31" s="25">
        <v>310</v>
      </c>
      <c r="H31" s="24"/>
      <c r="I31" s="25">
        <v>0</v>
      </c>
      <c r="J31" s="25"/>
      <c r="K31" s="25">
        <v>0</v>
      </c>
      <c r="L31" s="25"/>
      <c r="M31" s="25">
        <v>0</v>
      </c>
      <c r="N31" s="25"/>
      <c r="O31" s="25">
        <v>94087500150</v>
      </c>
      <c r="P31" s="25"/>
      <c r="Q31" s="25">
        <v>8393332827</v>
      </c>
      <c r="R31" s="25"/>
      <c r="S31" s="25">
        <f t="shared" si="0"/>
        <v>85694167323</v>
      </c>
    </row>
    <row r="32" spans="1:19" s="23" customFormat="1" x14ac:dyDescent="0.55000000000000004">
      <c r="A32" s="23" t="s">
        <v>72</v>
      </c>
      <c r="C32" s="24" t="s">
        <v>129</v>
      </c>
      <c r="D32" s="24"/>
      <c r="E32" s="25">
        <v>219937819</v>
      </c>
      <c r="F32" s="24"/>
      <c r="G32" s="25">
        <v>160</v>
      </c>
      <c r="H32" s="24"/>
      <c r="I32" s="25">
        <v>0</v>
      </c>
      <c r="J32" s="25"/>
      <c r="K32" s="25">
        <v>0</v>
      </c>
      <c r="L32" s="25"/>
      <c r="M32" s="25">
        <v>0</v>
      </c>
      <c r="N32" s="25"/>
      <c r="O32" s="25">
        <v>35190051040</v>
      </c>
      <c r="P32" s="25"/>
      <c r="Q32" s="25">
        <v>0</v>
      </c>
      <c r="R32" s="25"/>
      <c r="S32" s="25">
        <f t="shared" si="0"/>
        <v>35190051040</v>
      </c>
    </row>
    <row r="33" spans="1:19" s="23" customFormat="1" x14ac:dyDescent="0.55000000000000004">
      <c r="A33" s="23" t="s">
        <v>69</v>
      </c>
      <c r="C33" s="24" t="s">
        <v>132</v>
      </c>
      <c r="D33" s="24"/>
      <c r="E33" s="25">
        <v>11048646</v>
      </c>
      <c r="F33" s="24"/>
      <c r="G33" s="25">
        <v>1300</v>
      </c>
      <c r="H33" s="24"/>
      <c r="I33" s="25">
        <v>0</v>
      </c>
      <c r="J33" s="25"/>
      <c r="K33" s="25">
        <v>0</v>
      </c>
      <c r="L33" s="25"/>
      <c r="M33" s="25">
        <v>0</v>
      </c>
      <c r="N33" s="25"/>
      <c r="O33" s="25">
        <v>14363239800</v>
      </c>
      <c r="P33" s="25"/>
      <c r="Q33" s="25">
        <v>1330094922</v>
      </c>
      <c r="R33" s="25"/>
      <c r="S33" s="25">
        <f t="shared" si="0"/>
        <v>13033144878</v>
      </c>
    </row>
    <row r="34" spans="1:19" s="23" customFormat="1" x14ac:dyDescent="0.55000000000000004">
      <c r="A34" s="23" t="s">
        <v>146</v>
      </c>
      <c r="C34" s="24" t="s">
        <v>147</v>
      </c>
      <c r="D34" s="24"/>
      <c r="E34" s="25">
        <v>3165331</v>
      </c>
      <c r="F34" s="24"/>
      <c r="G34" s="25">
        <v>10000</v>
      </c>
      <c r="H34" s="24"/>
      <c r="I34" s="25">
        <v>0</v>
      </c>
      <c r="J34" s="25"/>
      <c r="K34" s="25">
        <v>0</v>
      </c>
      <c r="L34" s="25"/>
      <c r="M34" s="25">
        <v>0</v>
      </c>
      <c r="N34" s="25"/>
      <c r="O34" s="25">
        <v>31653310000</v>
      </c>
      <c r="P34" s="25"/>
      <c r="Q34" s="25">
        <v>0</v>
      </c>
      <c r="R34" s="25"/>
      <c r="S34" s="25">
        <f t="shared" si="0"/>
        <v>31653310000</v>
      </c>
    </row>
    <row r="35" spans="1:19" s="23" customFormat="1" x14ac:dyDescent="0.55000000000000004">
      <c r="A35" s="23" t="s">
        <v>85</v>
      </c>
      <c r="C35" s="24" t="s">
        <v>148</v>
      </c>
      <c r="D35" s="24"/>
      <c r="E35" s="25">
        <v>79229538</v>
      </c>
      <c r="F35" s="24"/>
      <c r="G35" s="25">
        <v>1000</v>
      </c>
      <c r="H35" s="24"/>
      <c r="I35" s="25">
        <v>0</v>
      </c>
      <c r="J35" s="25"/>
      <c r="K35" s="25">
        <v>0</v>
      </c>
      <c r="L35" s="25"/>
      <c r="M35" s="25">
        <v>0</v>
      </c>
      <c r="N35" s="25"/>
      <c r="O35" s="25">
        <v>79229538000</v>
      </c>
      <c r="P35" s="25"/>
      <c r="Q35" s="25">
        <v>0</v>
      </c>
      <c r="R35" s="25"/>
      <c r="S35" s="25">
        <f t="shared" si="0"/>
        <v>79229538000</v>
      </c>
    </row>
    <row r="36" spans="1:19" s="23" customFormat="1" x14ac:dyDescent="0.55000000000000004">
      <c r="A36" s="23" t="s">
        <v>73</v>
      </c>
      <c r="C36" s="24" t="s">
        <v>149</v>
      </c>
      <c r="D36" s="24"/>
      <c r="E36" s="25">
        <v>69640598</v>
      </c>
      <c r="F36" s="24"/>
      <c r="G36" s="25">
        <v>700</v>
      </c>
      <c r="H36" s="24"/>
      <c r="I36" s="25">
        <v>0</v>
      </c>
      <c r="J36" s="25"/>
      <c r="K36" s="25">
        <v>0</v>
      </c>
      <c r="L36" s="25"/>
      <c r="M36" s="25">
        <v>0</v>
      </c>
      <c r="N36" s="25"/>
      <c r="O36" s="25">
        <v>48748418600</v>
      </c>
      <c r="P36" s="25"/>
      <c r="Q36" s="25">
        <v>0</v>
      </c>
      <c r="R36" s="25"/>
      <c r="S36" s="25">
        <f t="shared" si="0"/>
        <v>48748418600</v>
      </c>
    </row>
    <row r="37" spans="1:19" s="23" customFormat="1" x14ac:dyDescent="0.55000000000000004">
      <c r="A37" s="23" t="s">
        <v>89</v>
      </c>
      <c r="C37" s="24" t="s">
        <v>119</v>
      </c>
      <c r="D37" s="24"/>
      <c r="E37" s="25">
        <v>11510556</v>
      </c>
      <c r="F37" s="24"/>
      <c r="G37" s="25">
        <v>1400</v>
      </c>
      <c r="H37" s="24"/>
      <c r="I37" s="25">
        <v>0</v>
      </c>
      <c r="J37" s="24"/>
      <c r="K37" s="25">
        <v>0</v>
      </c>
      <c r="L37" s="24"/>
      <c r="M37" s="25">
        <v>0</v>
      </c>
      <c r="N37" s="24"/>
      <c r="O37" s="25">
        <v>16114778400</v>
      </c>
      <c r="P37" s="24"/>
      <c r="Q37" s="25">
        <v>345625274</v>
      </c>
      <c r="R37" s="24"/>
      <c r="S37" s="25">
        <f t="shared" si="0"/>
        <v>15769153126</v>
      </c>
    </row>
    <row r="38" spans="1:19" s="23" customFormat="1" x14ac:dyDescent="0.55000000000000004">
      <c r="A38" s="23" t="s">
        <v>49</v>
      </c>
      <c r="C38" s="24" t="s">
        <v>150</v>
      </c>
      <c r="D38" s="24"/>
      <c r="E38" s="25">
        <v>9500000</v>
      </c>
      <c r="F38" s="24"/>
      <c r="G38" s="25">
        <v>6810</v>
      </c>
      <c r="H38" s="24"/>
      <c r="I38" s="25">
        <v>0</v>
      </c>
      <c r="J38" s="24"/>
      <c r="K38" s="25">
        <v>0</v>
      </c>
      <c r="L38" s="24"/>
      <c r="M38" s="25">
        <v>0</v>
      </c>
      <c r="N38" s="24"/>
      <c r="O38" s="25">
        <v>64695000000</v>
      </c>
      <c r="P38" s="24"/>
      <c r="Q38" s="25">
        <v>0</v>
      </c>
      <c r="R38" s="24"/>
      <c r="S38" s="25">
        <f t="shared" si="0"/>
        <v>64695000000</v>
      </c>
    </row>
    <row r="39" spans="1:19" s="23" customFormat="1" x14ac:dyDescent="0.55000000000000004">
      <c r="A39" s="23" t="s">
        <v>36</v>
      </c>
      <c r="C39" s="24" t="s">
        <v>151</v>
      </c>
      <c r="D39" s="24"/>
      <c r="E39" s="25">
        <v>8288198</v>
      </c>
      <c r="F39" s="24"/>
      <c r="G39" s="25">
        <v>639</v>
      </c>
      <c r="H39" s="24"/>
      <c r="I39" s="25">
        <v>0</v>
      </c>
      <c r="J39" s="24"/>
      <c r="K39" s="25">
        <v>0</v>
      </c>
      <c r="L39" s="24"/>
      <c r="M39" s="25">
        <v>0</v>
      </c>
      <c r="N39" s="24"/>
      <c r="O39" s="25">
        <v>5296158522</v>
      </c>
      <c r="P39" s="24"/>
      <c r="Q39" s="25">
        <v>307518882</v>
      </c>
      <c r="R39" s="24"/>
      <c r="S39" s="25">
        <f t="shared" si="0"/>
        <v>4988639640</v>
      </c>
    </row>
    <row r="40" spans="1:19" s="23" customFormat="1" x14ac:dyDescent="0.55000000000000004">
      <c r="A40" s="23" t="s">
        <v>87</v>
      </c>
      <c r="C40" s="24" t="s">
        <v>149</v>
      </c>
      <c r="D40" s="24"/>
      <c r="E40" s="25">
        <v>42014294</v>
      </c>
      <c r="F40" s="24"/>
      <c r="G40" s="25">
        <v>800</v>
      </c>
      <c r="H40" s="24"/>
      <c r="I40" s="25">
        <v>0</v>
      </c>
      <c r="J40" s="24"/>
      <c r="K40" s="25">
        <v>0</v>
      </c>
      <c r="L40" s="24"/>
      <c r="M40" s="25">
        <v>0</v>
      </c>
      <c r="N40" s="24"/>
      <c r="O40" s="25">
        <v>33611435200</v>
      </c>
      <c r="P40" s="24"/>
      <c r="Q40" s="25">
        <v>0</v>
      </c>
      <c r="R40" s="24"/>
      <c r="S40" s="25">
        <f t="shared" si="0"/>
        <v>33611435200</v>
      </c>
    </row>
    <row r="41" spans="1:19" s="23" customFormat="1" x14ac:dyDescent="0.55000000000000004">
      <c r="A41" s="23" t="s">
        <v>66</v>
      </c>
      <c r="C41" s="24" t="s">
        <v>152</v>
      </c>
      <c r="D41" s="24"/>
      <c r="E41" s="25">
        <v>8652033</v>
      </c>
      <c r="F41" s="24"/>
      <c r="G41" s="25">
        <v>2600</v>
      </c>
      <c r="H41" s="24"/>
      <c r="I41" s="25">
        <v>0</v>
      </c>
      <c r="J41" s="24"/>
      <c r="K41" s="25">
        <v>0</v>
      </c>
      <c r="L41" s="24"/>
      <c r="M41" s="25">
        <v>0</v>
      </c>
      <c r="N41" s="24"/>
      <c r="O41" s="25">
        <v>22495285800</v>
      </c>
      <c r="P41" s="24"/>
      <c r="Q41" s="25">
        <v>0</v>
      </c>
      <c r="R41" s="24"/>
      <c r="S41" s="25">
        <f t="shared" si="0"/>
        <v>22495285800</v>
      </c>
    </row>
    <row r="42" spans="1:19" s="23" customFormat="1" x14ac:dyDescent="0.55000000000000004">
      <c r="A42" s="23" t="s">
        <v>16</v>
      </c>
      <c r="C42" s="24" t="s">
        <v>133</v>
      </c>
      <c r="D42" s="24"/>
      <c r="E42" s="25">
        <v>123895</v>
      </c>
      <c r="F42" s="24"/>
      <c r="G42" s="25">
        <v>90</v>
      </c>
      <c r="H42" s="24"/>
      <c r="I42" s="25">
        <v>0</v>
      </c>
      <c r="J42" s="24"/>
      <c r="K42" s="25">
        <v>0</v>
      </c>
      <c r="L42" s="24"/>
      <c r="M42" s="25">
        <v>0</v>
      </c>
      <c r="N42" s="24"/>
      <c r="O42" s="25">
        <v>11150550</v>
      </c>
      <c r="P42" s="24"/>
      <c r="Q42" s="25">
        <v>0</v>
      </c>
      <c r="R42" s="24"/>
      <c r="S42" s="25">
        <f t="shared" si="0"/>
        <v>11150550</v>
      </c>
    </row>
    <row r="43" spans="1:19" s="23" customFormat="1" x14ac:dyDescent="0.55000000000000004">
      <c r="A43" s="23" t="s">
        <v>27</v>
      </c>
      <c r="C43" s="24" t="s">
        <v>127</v>
      </c>
      <c r="D43" s="24"/>
      <c r="E43" s="25">
        <v>125000000</v>
      </c>
      <c r="F43" s="24"/>
      <c r="G43" s="25">
        <v>1624</v>
      </c>
      <c r="H43" s="24"/>
      <c r="I43" s="25">
        <v>0</v>
      </c>
      <c r="J43" s="24"/>
      <c r="K43" s="25">
        <v>0</v>
      </c>
      <c r="L43" s="24"/>
      <c r="M43" s="25">
        <v>0</v>
      </c>
      <c r="N43" s="24"/>
      <c r="O43" s="25">
        <v>203000000000</v>
      </c>
      <c r="P43" s="24"/>
      <c r="Q43" s="25">
        <v>0</v>
      </c>
      <c r="R43" s="24"/>
      <c r="S43" s="25">
        <f t="shared" si="0"/>
        <v>203000000000</v>
      </c>
    </row>
    <row r="44" spans="1:19" s="23" customFormat="1" x14ac:dyDescent="0.55000000000000004">
      <c r="A44" s="23" t="s">
        <v>20</v>
      </c>
      <c r="C44" s="24" t="s">
        <v>153</v>
      </c>
      <c r="D44" s="24"/>
      <c r="E44" s="25">
        <v>166941974</v>
      </c>
      <c r="F44" s="24"/>
      <c r="G44" s="25">
        <v>936</v>
      </c>
      <c r="H44" s="24"/>
      <c r="I44" s="25">
        <v>0</v>
      </c>
      <c r="J44" s="24"/>
      <c r="K44" s="25">
        <v>0</v>
      </c>
      <c r="L44" s="24"/>
      <c r="M44" s="25">
        <v>0</v>
      </c>
      <c r="N44" s="24"/>
      <c r="O44" s="25">
        <v>156257687664</v>
      </c>
      <c r="P44" s="24"/>
      <c r="Q44" s="25">
        <v>3248818456</v>
      </c>
      <c r="R44" s="24"/>
      <c r="S44" s="25">
        <f t="shared" si="0"/>
        <v>153008869208</v>
      </c>
    </row>
    <row r="45" spans="1:19" s="23" customFormat="1" x14ac:dyDescent="0.55000000000000004">
      <c r="A45" s="23" t="s">
        <v>75</v>
      </c>
      <c r="C45" s="24" t="s">
        <v>154</v>
      </c>
      <c r="D45" s="24"/>
      <c r="E45" s="25">
        <v>30082381</v>
      </c>
      <c r="F45" s="24"/>
      <c r="G45" s="25">
        <v>7240</v>
      </c>
      <c r="H45" s="24"/>
      <c r="I45" s="25">
        <v>0</v>
      </c>
      <c r="J45" s="24"/>
      <c r="K45" s="25">
        <v>0</v>
      </c>
      <c r="L45" s="24"/>
      <c r="M45" s="25">
        <v>0</v>
      </c>
      <c r="N45" s="24"/>
      <c r="O45" s="25">
        <v>217796438440</v>
      </c>
      <c r="P45" s="24"/>
      <c r="Q45" s="25">
        <v>0</v>
      </c>
      <c r="R45" s="24"/>
      <c r="S45" s="25">
        <f t="shared" si="0"/>
        <v>217796438440</v>
      </c>
    </row>
    <row r="46" spans="1:19" s="23" customFormat="1" x14ac:dyDescent="0.55000000000000004">
      <c r="A46" s="23" t="s">
        <v>23</v>
      </c>
      <c r="C46" s="24" t="s">
        <v>155</v>
      </c>
      <c r="D46" s="24"/>
      <c r="E46" s="25">
        <v>8050000</v>
      </c>
      <c r="F46" s="24"/>
      <c r="G46" s="25">
        <v>37000</v>
      </c>
      <c r="H46" s="24"/>
      <c r="I46" s="25">
        <v>0</v>
      </c>
      <c r="J46" s="24"/>
      <c r="K46" s="25">
        <v>0</v>
      </c>
      <c r="L46" s="24"/>
      <c r="M46" s="25">
        <v>0</v>
      </c>
      <c r="N46" s="24"/>
      <c r="O46" s="25">
        <v>297850000000</v>
      </c>
      <c r="P46" s="24"/>
      <c r="Q46" s="25">
        <v>7719277142</v>
      </c>
      <c r="R46" s="24"/>
      <c r="S46" s="25">
        <f t="shared" si="0"/>
        <v>290130722858</v>
      </c>
    </row>
    <row r="47" spans="1:19" s="23" customFormat="1" x14ac:dyDescent="0.55000000000000004">
      <c r="A47" s="23" t="s">
        <v>23</v>
      </c>
      <c r="C47" s="24" t="s">
        <v>156</v>
      </c>
      <c r="D47" s="24"/>
      <c r="E47" s="25">
        <v>7264633</v>
      </c>
      <c r="F47" s="24"/>
      <c r="G47" s="25">
        <v>38000</v>
      </c>
      <c r="H47" s="24"/>
      <c r="I47" s="25">
        <v>0</v>
      </c>
      <c r="J47" s="24"/>
      <c r="K47" s="25">
        <v>0</v>
      </c>
      <c r="L47" s="24"/>
      <c r="M47" s="25">
        <v>0</v>
      </c>
      <c r="N47" s="24"/>
      <c r="O47" s="25">
        <v>276056054000</v>
      </c>
      <c r="P47" s="24"/>
      <c r="Q47" s="25">
        <v>0</v>
      </c>
      <c r="R47" s="24"/>
      <c r="S47" s="25">
        <f>O47-Q47</f>
        <v>276056054000</v>
      </c>
    </row>
    <row r="48" spans="1:19" s="23" customFormat="1" x14ac:dyDescent="0.55000000000000004">
      <c r="A48" s="23" t="s">
        <v>67</v>
      </c>
      <c r="C48" s="24" t="s">
        <v>157</v>
      </c>
      <c r="D48" s="24"/>
      <c r="E48" s="25">
        <v>31273424</v>
      </c>
      <c r="F48" s="24"/>
      <c r="G48" s="25">
        <v>970</v>
      </c>
      <c r="H48" s="24"/>
      <c r="I48" s="25">
        <v>0</v>
      </c>
      <c r="J48" s="24"/>
      <c r="K48" s="25">
        <v>0</v>
      </c>
      <c r="L48" s="24"/>
      <c r="M48" s="25">
        <v>0</v>
      </c>
      <c r="N48" s="24"/>
      <c r="O48" s="25">
        <v>30335221280</v>
      </c>
      <c r="P48" s="24"/>
      <c r="Q48" s="25">
        <v>0</v>
      </c>
      <c r="R48" s="24"/>
      <c r="S48" s="25">
        <f t="shared" si="0"/>
        <v>30335221280</v>
      </c>
    </row>
    <row r="49" spans="1:19" s="23" customFormat="1" x14ac:dyDescent="0.55000000000000004">
      <c r="A49" s="23" t="s">
        <v>83</v>
      </c>
      <c r="C49" s="24" t="s">
        <v>158</v>
      </c>
      <c r="D49" s="24"/>
      <c r="E49" s="25">
        <v>4604581</v>
      </c>
      <c r="F49" s="24"/>
      <c r="G49" s="25">
        <v>14000</v>
      </c>
      <c r="H49" s="24"/>
      <c r="I49" s="25">
        <v>0</v>
      </c>
      <c r="J49" s="24"/>
      <c r="K49" s="25">
        <v>0</v>
      </c>
      <c r="L49" s="24"/>
      <c r="M49" s="25">
        <v>0</v>
      </c>
      <c r="N49" s="24"/>
      <c r="O49" s="25">
        <v>64464134000</v>
      </c>
      <c r="P49" s="24"/>
      <c r="Q49" s="25">
        <v>0</v>
      </c>
      <c r="R49" s="24"/>
      <c r="S49" s="25">
        <f t="shared" si="0"/>
        <v>64464134000</v>
      </c>
    </row>
    <row r="50" spans="1:19" s="23" customFormat="1" x14ac:dyDescent="0.55000000000000004">
      <c r="A50" s="23" t="s">
        <v>61</v>
      </c>
      <c r="C50" s="24" t="s">
        <v>159</v>
      </c>
      <c r="D50" s="24"/>
      <c r="E50" s="25">
        <v>221325658</v>
      </c>
      <c r="F50" s="24"/>
      <c r="G50" s="25">
        <v>637</v>
      </c>
      <c r="H50" s="24"/>
      <c r="I50" s="25">
        <v>0</v>
      </c>
      <c r="J50" s="24"/>
      <c r="K50" s="25">
        <v>0</v>
      </c>
      <c r="L50" s="24"/>
      <c r="M50" s="25">
        <v>0</v>
      </c>
      <c r="N50" s="24"/>
      <c r="O50" s="25">
        <v>140984444146</v>
      </c>
      <c r="P50" s="24"/>
      <c r="Q50" s="25">
        <v>0</v>
      </c>
      <c r="R50" s="24"/>
      <c r="S50" s="25">
        <f t="shared" si="0"/>
        <v>140984444146</v>
      </c>
    </row>
    <row r="51" spans="1:19" s="23" customFormat="1" x14ac:dyDescent="0.55000000000000004">
      <c r="A51" s="23" t="s">
        <v>160</v>
      </c>
      <c r="C51" s="24" t="s">
        <v>161</v>
      </c>
      <c r="D51" s="24"/>
      <c r="E51" s="25">
        <v>157555782</v>
      </c>
      <c r="F51" s="24"/>
      <c r="G51" s="25">
        <v>300</v>
      </c>
      <c r="H51" s="24"/>
      <c r="I51" s="25">
        <v>0</v>
      </c>
      <c r="J51" s="24"/>
      <c r="K51" s="25">
        <v>0</v>
      </c>
      <c r="L51" s="24"/>
      <c r="M51" s="25">
        <v>0</v>
      </c>
      <c r="N51" s="24"/>
      <c r="O51" s="25">
        <v>47266734600</v>
      </c>
      <c r="P51" s="24"/>
      <c r="Q51" s="25">
        <v>0</v>
      </c>
      <c r="R51" s="24"/>
      <c r="S51" s="25">
        <f t="shared" si="0"/>
        <v>47266734600</v>
      </c>
    </row>
    <row r="52" spans="1:19" s="23" customFormat="1" x14ac:dyDescent="0.55000000000000004">
      <c r="A52" s="23" t="s">
        <v>44</v>
      </c>
      <c r="C52" s="24" t="s">
        <v>156</v>
      </c>
      <c r="D52" s="24"/>
      <c r="E52" s="25">
        <v>44511462</v>
      </c>
      <c r="F52" s="24"/>
      <c r="G52" s="25">
        <v>3800</v>
      </c>
      <c r="H52" s="24"/>
      <c r="I52" s="25">
        <v>0</v>
      </c>
      <c r="J52" s="24"/>
      <c r="K52" s="25">
        <v>0</v>
      </c>
      <c r="L52" s="24"/>
      <c r="M52" s="25">
        <v>0</v>
      </c>
      <c r="N52" s="24"/>
      <c r="O52" s="25">
        <v>169143555600</v>
      </c>
      <c r="P52" s="24"/>
      <c r="Q52" s="25">
        <v>8994663787</v>
      </c>
      <c r="R52" s="24"/>
      <c r="S52" s="25">
        <f t="shared" si="0"/>
        <v>160148891813</v>
      </c>
    </row>
    <row r="53" spans="1:19" s="23" customFormat="1" x14ac:dyDescent="0.55000000000000004">
      <c r="A53" s="23" t="s">
        <v>84</v>
      </c>
      <c r="C53" s="24" t="s">
        <v>133</v>
      </c>
      <c r="D53" s="24"/>
      <c r="E53" s="25">
        <v>181791807</v>
      </c>
      <c r="F53" s="24"/>
      <c r="G53" s="25">
        <v>800</v>
      </c>
      <c r="H53" s="24"/>
      <c r="I53" s="25">
        <v>0</v>
      </c>
      <c r="J53" s="24"/>
      <c r="K53" s="25">
        <v>0</v>
      </c>
      <c r="L53" s="24"/>
      <c r="M53" s="25">
        <v>0</v>
      </c>
      <c r="N53" s="24"/>
      <c r="O53" s="25">
        <v>145433445600</v>
      </c>
      <c r="P53" s="24"/>
      <c r="Q53" s="25">
        <v>0</v>
      </c>
      <c r="R53" s="24"/>
      <c r="S53" s="25">
        <f t="shared" si="0"/>
        <v>145433445600</v>
      </c>
    </row>
    <row r="54" spans="1:19" s="23" customFormat="1" x14ac:dyDescent="0.55000000000000004">
      <c r="A54" s="23" t="s">
        <v>60</v>
      </c>
      <c r="C54" s="24" t="s">
        <v>162</v>
      </c>
      <c r="D54" s="24"/>
      <c r="E54" s="25">
        <v>9143022</v>
      </c>
      <c r="F54" s="24"/>
      <c r="G54" s="25">
        <v>2200</v>
      </c>
      <c r="H54" s="24"/>
      <c r="I54" s="25">
        <v>0</v>
      </c>
      <c r="J54" s="24"/>
      <c r="K54" s="25">
        <v>0</v>
      </c>
      <c r="L54" s="24"/>
      <c r="M54" s="25">
        <v>0</v>
      </c>
      <c r="N54" s="24"/>
      <c r="O54" s="25">
        <v>20114648400</v>
      </c>
      <c r="P54" s="24"/>
      <c r="Q54" s="25">
        <v>0</v>
      </c>
      <c r="R54" s="24"/>
      <c r="S54" s="25">
        <f t="shared" si="0"/>
        <v>20114648400</v>
      </c>
    </row>
    <row r="55" spans="1:19" s="23" customFormat="1" x14ac:dyDescent="0.55000000000000004">
      <c r="A55" s="23" t="s">
        <v>50</v>
      </c>
      <c r="C55" s="24" t="s">
        <v>163</v>
      </c>
      <c r="D55" s="24"/>
      <c r="E55" s="25">
        <v>3949846</v>
      </c>
      <c r="F55" s="24"/>
      <c r="G55" s="25">
        <v>9120</v>
      </c>
      <c r="H55" s="24"/>
      <c r="I55" s="25">
        <v>0</v>
      </c>
      <c r="J55" s="24"/>
      <c r="K55" s="25">
        <v>0</v>
      </c>
      <c r="L55" s="24"/>
      <c r="M55" s="25">
        <v>0</v>
      </c>
      <c r="N55" s="24"/>
      <c r="O55" s="25">
        <v>36022595520</v>
      </c>
      <c r="P55" s="24"/>
      <c r="Q55" s="25">
        <v>0</v>
      </c>
      <c r="R55" s="24"/>
      <c r="S55" s="25">
        <f t="shared" si="0"/>
        <v>36022595520</v>
      </c>
    </row>
    <row r="56" spans="1:19" s="23" customFormat="1" x14ac:dyDescent="0.55000000000000004">
      <c r="A56" s="23" t="s">
        <v>31</v>
      </c>
      <c r="C56" s="24" t="s">
        <v>164</v>
      </c>
      <c r="D56" s="24"/>
      <c r="E56" s="25">
        <v>146789797</v>
      </c>
      <c r="F56" s="24"/>
      <c r="G56" s="25">
        <v>650</v>
      </c>
      <c r="H56" s="24"/>
      <c r="I56" s="25">
        <v>0</v>
      </c>
      <c r="J56" s="24"/>
      <c r="K56" s="25">
        <v>0</v>
      </c>
      <c r="L56" s="24"/>
      <c r="M56" s="25">
        <v>0</v>
      </c>
      <c r="N56" s="24"/>
      <c r="O56" s="25">
        <v>95413368050</v>
      </c>
      <c r="P56" s="24"/>
      <c r="Q56" s="25">
        <v>0</v>
      </c>
      <c r="R56" s="24"/>
      <c r="S56" s="25">
        <f t="shared" si="0"/>
        <v>95413368050</v>
      </c>
    </row>
    <row r="57" spans="1:19" s="23" customFormat="1" x14ac:dyDescent="0.55000000000000004">
      <c r="A57" s="23" t="s">
        <v>76</v>
      </c>
      <c r="C57" s="24" t="s">
        <v>165</v>
      </c>
      <c r="D57" s="24"/>
      <c r="E57" s="25">
        <v>16748397</v>
      </c>
      <c r="F57" s="24"/>
      <c r="G57" s="25">
        <v>1200</v>
      </c>
      <c r="H57" s="24"/>
      <c r="I57" s="25">
        <v>20098076400</v>
      </c>
      <c r="J57" s="24"/>
      <c r="K57" s="25">
        <v>1154763589</v>
      </c>
      <c r="L57" s="24"/>
      <c r="M57" s="25">
        <v>18943312811</v>
      </c>
      <c r="N57" s="24"/>
      <c r="O57" s="25">
        <v>20098076400</v>
      </c>
      <c r="P57" s="24"/>
      <c r="Q57" s="25">
        <v>1154763589</v>
      </c>
      <c r="R57" s="24"/>
      <c r="S57" s="25">
        <f t="shared" si="0"/>
        <v>18943312811</v>
      </c>
    </row>
    <row r="58" spans="1:19" s="23" customFormat="1" x14ac:dyDescent="0.55000000000000004">
      <c r="A58" s="23" t="s">
        <v>76</v>
      </c>
      <c r="C58" s="24" t="s">
        <v>150</v>
      </c>
      <c r="D58" s="24"/>
      <c r="E58" s="25">
        <v>21100000</v>
      </c>
      <c r="F58" s="24"/>
      <c r="G58" s="25">
        <v>1000</v>
      </c>
      <c r="H58" s="24"/>
      <c r="I58" s="25">
        <v>0</v>
      </c>
      <c r="J58" s="24"/>
      <c r="K58" s="25">
        <v>0</v>
      </c>
      <c r="L58" s="24"/>
      <c r="M58" s="25">
        <v>0</v>
      </c>
      <c r="N58" s="24"/>
      <c r="O58" s="25">
        <v>21100000000</v>
      </c>
      <c r="P58" s="24"/>
      <c r="Q58" s="25">
        <v>0</v>
      </c>
      <c r="R58" s="24"/>
      <c r="S58" s="25">
        <f t="shared" si="0"/>
        <v>21100000000</v>
      </c>
    </row>
    <row r="59" spans="1:19" s="23" customFormat="1" x14ac:dyDescent="0.55000000000000004">
      <c r="A59" s="23" t="s">
        <v>43</v>
      </c>
      <c r="C59" s="24" t="s">
        <v>166</v>
      </c>
      <c r="D59" s="24"/>
      <c r="E59" s="25">
        <v>2218435</v>
      </c>
      <c r="F59" s="24"/>
      <c r="G59" s="25">
        <v>3840</v>
      </c>
      <c r="H59" s="24"/>
      <c r="I59" s="25">
        <v>0</v>
      </c>
      <c r="J59" s="24"/>
      <c r="K59" s="25">
        <v>0</v>
      </c>
      <c r="L59" s="24"/>
      <c r="M59" s="25">
        <v>0</v>
      </c>
      <c r="N59" s="24"/>
      <c r="O59" s="25">
        <v>8518790400</v>
      </c>
      <c r="P59" s="24"/>
      <c r="Q59" s="25">
        <v>0</v>
      </c>
      <c r="R59" s="24"/>
      <c r="S59" s="25">
        <f t="shared" si="0"/>
        <v>8518790400</v>
      </c>
    </row>
    <row r="60" spans="1:19" s="23" customFormat="1" x14ac:dyDescent="0.55000000000000004">
      <c r="A60" s="23" t="s">
        <v>77</v>
      </c>
      <c r="C60" s="24" t="s">
        <v>167</v>
      </c>
      <c r="D60" s="24"/>
      <c r="E60" s="25">
        <v>97331298</v>
      </c>
      <c r="F60" s="24"/>
      <c r="G60" s="25">
        <v>2223</v>
      </c>
      <c r="H60" s="24"/>
      <c r="I60" s="25">
        <v>0</v>
      </c>
      <c r="J60" s="24"/>
      <c r="K60" s="25">
        <v>0</v>
      </c>
      <c r="L60" s="24"/>
      <c r="M60" s="25">
        <v>0</v>
      </c>
      <c r="N60" s="24"/>
      <c r="O60" s="25">
        <v>216367475454</v>
      </c>
      <c r="P60" s="24"/>
      <c r="Q60" s="25">
        <v>0</v>
      </c>
      <c r="R60" s="24"/>
      <c r="S60" s="25">
        <f t="shared" si="0"/>
        <v>216367475454</v>
      </c>
    </row>
    <row r="61" spans="1:19" s="23" customFormat="1" x14ac:dyDescent="0.55000000000000004">
      <c r="A61" s="23" t="s">
        <v>15</v>
      </c>
      <c r="C61" s="24" t="s">
        <v>133</v>
      </c>
      <c r="D61" s="24"/>
      <c r="E61" s="25">
        <v>218347697</v>
      </c>
      <c r="F61" s="24"/>
      <c r="G61" s="25">
        <v>250</v>
      </c>
      <c r="H61" s="24"/>
      <c r="I61" s="25">
        <v>0</v>
      </c>
      <c r="J61" s="24"/>
      <c r="K61" s="25">
        <v>0</v>
      </c>
      <c r="L61" s="24"/>
      <c r="M61" s="25">
        <v>0</v>
      </c>
      <c r="N61" s="24"/>
      <c r="O61" s="25">
        <v>54586924250</v>
      </c>
      <c r="P61" s="24"/>
      <c r="Q61" s="25">
        <v>0</v>
      </c>
      <c r="R61" s="24"/>
      <c r="S61" s="25">
        <f t="shared" si="0"/>
        <v>54586924250</v>
      </c>
    </row>
    <row r="62" spans="1:19" s="23" customFormat="1" x14ac:dyDescent="0.55000000000000004">
      <c r="A62" s="23" t="s">
        <v>24</v>
      </c>
      <c r="C62" s="24" t="s">
        <v>149</v>
      </c>
      <c r="D62" s="24"/>
      <c r="E62" s="25">
        <v>10233567</v>
      </c>
      <c r="F62" s="24"/>
      <c r="G62" s="25">
        <v>4200</v>
      </c>
      <c r="H62" s="24"/>
      <c r="I62" s="25">
        <v>0</v>
      </c>
      <c r="J62" s="24"/>
      <c r="K62" s="25">
        <v>0</v>
      </c>
      <c r="L62" s="24"/>
      <c r="M62" s="25">
        <v>0</v>
      </c>
      <c r="N62" s="24"/>
      <c r="O62" s="25">
        <v>42980981400</v>
      </c>
      <c r="P62" s="24"/>
      <c r="Q62" s="25">
        <v>0</v>
      </c>
      <c r="R62" s="24"/>
      <c r="S62" s="25">
        <f t="shared" si="0"/>
        <v>42980981400</v>
      </c>
    </row>
    <row r="63" spans="1:19" s="23" customFormat="1" x14ac:dyDescent="0.55000000000000004">
      <c r="A63" s="23" t="s">
        <v>71</v>
      </c>
      <c r="C63" s="24" t="s">
        <v>127</v>
      </c>
      <c r="D63" s="24"/>
      <c r="E63" s="25">
        <v>13015716</v>
      </c>
      <c r="F63" s="24"/>
      <c r="G63" s="25">
        <v>3000</v>
      </c>
      <c r="H63" s="24"/>
      <c r="I63" s="25">
        <v>0</v>
      </c>
      <c r="J63" s="24"/>
      <c r="K63" s="25">
        <v>0</v>
      </c>
      <c r="L63" s="24"/>
      <c r="M63" s="25">
        <v>0</v>
      </c>
      <c r="N63" s="24"/>
      <c r="O63" s="25">
        <v>39047148000</v>
      </c>
      <c r="P63" s="24"/>
      <c r="Q63" s="25">
        <v>0</v>
      </c>
      <c r="R63" s="24"/>
      <c r="S63" s="25">
        <f t="shared" si="0"/>
        <v>39047148000</v>
      </c>
    </row>
    <row r="64" spans="1:19" s="23" customFormat="1" x14ac:dyDescent="0.55000000000000004">
      <c r="A64" s="23" t="s">
        <v>40</v>
      </c>
      <c r="C64" s="24" t="s">
        <v>132</v>
      </c>
      <c r="D64" s="24"/>
      <c r="E64" s="25">
        <v>69359284</v>
      </c>
      <c r="F64" s="24"/>
      <c r="G64" s="25">
        <v>510</v>
      </c>
      <c r="H64" s="24"/>
      <c r="I64" s="25">
        <v>0</v>
      </c>
      <c r="J64" s="24"/>
      <c r="K64" s="25">
        <v>0</v>
      </c>
      <c r="L64" s="24"/>
      <c r="M64" s="25">
        <v>0</v>
      </c>
      <c r="N64" s="24"/>
      <c r="O64" s="25">
        <v>35373234840</v>
      </c>
      <c r="P64" s="24"/>
      <c r="Q64" s="25">
        <v>335973737</v>
      </c>
      <c r="R64" s="24"/>
      <c r="S64" s="25">
        <f t="shared" si="0"/>
        <v>35037261103</v>
      </c>
    </row>
    <row r="65" spans="1:19" s="23" customFormat="1" x14ac:dyDescent="0.55000000000000004">
      <c r="A65" s="23" t="s">
        <v>22</v>
      </c>
      <c r="C65" s="24" t="s">
        <v>149</v>
      </c>
      <c r="D65" s="24"/>
      <c r="E65" s="25">
        <v>5582269</v>
      </c>
      <c r="F65" s="24"/>
      <c r="G65" s="25">
        <v>2280</v>
      </c>
      <c r="H65" s="24"/>
      <c r="I65" s="25">
        <v>0</v>
      </c>
      <c r="J65" s="24"/>
      <c r="K65" s="25">
        <v>0</v>
      </c>
      <c r="L65" s="24"/>
      <c r="M65" s="25">
        <v>0</v>
      </c>
      <c r="N65" s="24"/>
      <c r="O65" s="25">
        <v>12727573320</v>
      </c>
      <c r="P65" s="24"/>
      <c r="Q65" s="25">
        <v>146492042</v>
      </c>
      <c r="R65" s="24"/>
      <c r="S65" s="25">
        <f t="shared" si="0"/>
        <v>12581081278</v>
      </c>
    </row>
    <row r="66" spans="1:19" s="23" customFormat="1" x14ac:dyDescent="0.55000000000000004">
      <c r="A66" s="23" t="s">
        <v>30</v>
      </c>
      <c r="C66" s="24" t="s">
        <v>168</v>
      </c>
      <c r="D66" s="24"/>
      <c r="E66" s="25">
        <v>22832806</v>
      </c>
      <c r="F66" s="24"/>
      <c r="G66" s="25">
        <v>957</v>
      </c>
      <c r="H66" s="24"/>
      <c r="I66" s="25">
        <v>0</v>
      </c>
      <c r="J66" s="24"/>
      <c r="K66" s="25">
        <v>0</v>
      </c>
      <c r="L66" s="24"/>
      <c r="M66" s="25">
        <v>0</v>
      </c>
      <c r="N66" s="24"/>
      <c r="O66" s="25">
        <v>21850995342</v>
      </c>
      <c r="P66" s="24"/>
      <c r="Q66" s="25">
        <v>0</v>
      </c>
      <c r="R66" s="24"/>
      <c r="S66" s="25">
        <f t="shared" si="0"/>
        <v>21850995342</v>
      </c>
    </row>
    <row r="67" spans="1:19" s="23" customFormat="1" x14ac:dyDescent="0.55000000000000004">
      <c r="A67" s="23" t="s">
        <v>65</v>
      </c>
      <c r="C67" s="24" t="s">
        <v>169</v>
      </c>
      <c r="D67" s="24"/>
      <c r="E67" s="25">
        <v>14341118</v>
      </c>
      <c r="F67" s="24"/>
      <c r="G67" s="25">
        <v>1800</v>
      </c>
      <c r="H67" s="24"/>
      <c r="I67" s="25">
        <v>0</v>
      </c>
      <c r="J67" s="24"/>
      <c r="K67" s="25">
        <v>0</v>
      </c>
      <c r="L67" s="24"/>
      <c r="M67" s="25">
        <v>0</v>
      </c>
      <c r="N67" s="24"/>
      <c r="O67" s="25">
        <v>25814012400</v>
      </c>
      <c r="P67" s="24"/>
      <c r="Q67" s="25">
        <v>348838005</v>
      </c>
      <c r="R67" s="24"/>
      <c r="S67" s="25">
        <f t="shared" si="0"/>
        <v>25465174395</v>
      </c>
    </row>
    <row r="68" spans="1:19" s="23" customFormat="1" x14ac:dyDescent="0.55000000000000004">
      <c r="A68" s="23" t="s">
        <v>90</v>
      </c>
      <c r="C68" s="24" t="s">
        <v>170</v>
      </c>
      <c r="D68" s="24"/>
      <c r="E68" s="25">
        <v>64046860</v>
      </c>
      <c r="F68" s="24"/>
      <c r="G68" s="25">
        <v>350</v>
      </c>
      <c r="H68" s="24"/>
      <c r="I68" s="25">
        <v>0</v>
      </c>
      <c r="J68" s="24"/>
      <c r="K68" s="25">
        <v>0</v>
      </c>
      <c r="L68" s="24"/>
      <c r="M68" s="25">
        <v>0</v>
      </c>
      <c r="N68" s="24"/>
      <c r="O68" s="25">
        <v>22416401000</v>
      </c>
      <c r="P68" s="24"/>
      <c r="Q68" s="25">
        <v>392211592</v>
      </c>
      <c r="R68" s="24"/>
      <c r="S68" s="25">
        <f t="shared" si="0"/>
        <v>22024189408</v>
      </c>
    </row>
    <row r="69" spans="1:19" s="23" customFormat="1" x14ac:dyDescent="0.55000000000000004">
      <c r="A69" s="23" t="s">
        <v>91</v>
      </c>
      <c r="C69" s="24" t="s">
        <v>149</v>
      </c>
      <c r="D69" s="24"/>
      <c r="E69" s="25">
        <v>44411857</v>
      </c>
      <c r="F69" s="24"/>
      <c r="G69" s="25">
        <v>380</v>
      </c>
      <c r="H69" s="24"/>
      <c r="I69" s="25">
        <v>0</v>
      </c>
      <c r="J69" s="24"/>
      <c r="K69" s="25">
        <v>0</v>
      </c>
      <c r="L69" s="24"/>
      <c r="M69" s="25">
        <v>0</v>
      </c>
      <c r="N69" s="24"/>
      <c r="O69" s="25">
        <v>16876505660</v>
      </c>
      <c r="P69" s="24"/>
      <c r="Q69" s="25">
        <v>284116257</v>
      </c>
      <c r="R69" s="24"/>
      <c r="S69" s="25">
        <f t="shared" si="0"/>
        <v>16592389403</v>
      </c>
    </row>
    <row r="70" spans="1:19" s="23" customFormat="1" x14ac:dyDescent="0.55000000000000004">
      <c r="A70" s="23" t="s">
        <v>59</v>
      </c>
      <c r="C70" s="24" t="s">
        <v>171</v>
      </c>
      <c r="D70" s="24"/>
      <c r="E70" s="25">
        <v>199453101</v>
      </c>
      <c r="F70" s="24"/>
      <c r="G70" s="25">
        <v>200</v>
      </c>
      <c r="H70" s="24"/>
      <c r="I70" s="25">
        <v>0</v>
      </c>
      <c r="J70" s="24"/>
      <c r="K70" s="25">
        <v>0</v>
      </c>
      <c r="L70" s="24"/>
      <c r="M70" s="25">
        <v>0</v>
      </c>
      <c r="N70" s="24"/>
      <c r="O70" s="25">
        <v>39890620200</v>
      </c>
      <c r="P70" s="24"/>
      <c r="Q70" s="25">
        <v>0</v>
      </c>
      <c r="R70" s="24"/>
      <c r="S70" s="25">
        <f t="shared" si="0"/>
        <v>39890620200</v>
      </c>
    </row>
    <row r="71" spans="1:19" s="23" customFormat="1" x14ac:dyDescent="0.55000000000000004">
      <c r="A71" s="23" t="s">
        <v>92</v>
      </c>
      <c r="C71" s="24" t="s">
        <v>172</v>
      </c>
      <c r="D71" s="24"/>
      <c r="E71" s="25">
        <v>31464377</v>
      </c>
      <c r="F71" s="24"/>
      <c r="G71" s="25">
        <v>890</v>
      </c>
      <c r="H71" s="24"/>
      <c r="I71" s="25">
        <v>0</v>
      </c>
      <c r="J71" s="24"/>
      <c r="K71" s="25">
        <v>0</v>
      </c>
      <c r="L71" s="24"/>
      <c r="M71" s="25">
        <v>0</v>
      </c>
      <c r="N71" s="24"/>
      <c r="O71" s="25">
        <v>28003295530</v>
      </c>
      <c r="P71" s="24"/>
      <c r="Q71" s="25">
        <v>0</v>
      </c>
      <c r="R71" s="24"/>
      <c r="S71" s="25">
        <f t="shared" si="0"/>
        <v>28003295530</v>
      </c>
    </row>
    <row r="72" spans="1:19" s="23" customFormat="1" x14ac:dyDescent="0.55000000000000004">
      <c r="A72" s="23" t="s">
        <v>33</v>
      </c>
      <c r="C72" s="24" t="s">
        <v>173</v>
      </c>
      <c r="D72" s="24"/>
      <c r="E72" s="25">
        <v>7046644</v>
      </c>
      <c r="F72" s="24"/>
      <c r="G72" s="25">
        <v>14500</v>
      </c>
      <c r="H72" s="24"/>
      <c r="I72" s="25">
        <v>0</v>
      </c>
      <c r="J72" s="24"/>
      <c r="K72" s="25">
        <v>0</v>
      </c>
      <c r="L72" s="24"/>
      <c r="M72" s="25">
        <v>0</v>
      </c>
      <c r="N72" s="24"/>
      <c r="O72" s="25">
        <v>102176338000</v>
      </c>
      <c r="P72" s="24"/>
      <c r="Q72" s="25">
        <v>0</v>
      </c>
      <c r="R72" s="24"/>
      <c r="S72" s="25">
        <f t="shared" ref="S72:S87" si="1">O72-Q72</f>
        <v>102176338000</v>
      </c>
    </row>
    <row r="73" spans="1:19" s="23" customFormat="1" x14ac:dyDescent="0.55000000000000004">
      <c r="A73" s="23" t="s">
        <v>26</v>
      </c>
      <c r="C73" s="24" t="s">
        <v>174</v>
      </c>
      <c r="D73" s="24"/>
      <c r="E73" s="25">
        <v>6129047</v>
      </c>
      <c r="F73" s="24"/>
      <c r="G73" s="25">
        <v>5330</v>
      </c>
      <c r="H73" s="24"/>
      <c r="I73" s="25">
        <v>0</v>
      </c>
      <c r="J73" s="24"/>
      <c r="K73" s="25">
        <v>0</v>
      </c>
      <c r="L73" s="24"/>
      <c r="M73" s="25">
        <v>0</v>
      </c>
      <c r="N73" s="24"/>
      <c r="O73" s="25">
        <v>32667820510</v>
      </c>
      <c r="P73" s="24"/>
      <c r="Q73" s="25">
        <v>1289519231</v>
      </c>
      <c r="R73" s="24"/>
      <c r="S73" s="25">
        <f t="shared" si="1"/>
        <v>31378301279</v>
      </c>
    </row>
    <row r="74" spans="1:19" s="23" customFormat="1" x14ac:dyDescent="0.55000000000000004">
      <c r="A74" s="23" t="s">
        <v>51</v>
      </c>
      <c r="C74" s="24" t="s">
        <v>136</v>
      </c>
      <c r="D74" s="24"/>
      <c r="E74" s="25">
        <v>57387637</v>
      </c>
      <c r="F74" s="24"/>
      <c r="G74" s="25">
        <v>1076</v>
      </c>
      <c r="H74" s="24"/>
      <c r="I74" s="25">
        <v>0</v>
      </c>
      <c r="J74" s="24"/>
      <c r="K74" s="25">
        <v>0</v>
      </c>
      <c r="L74" s="24"/>
      <c r="M74" s="25">
        <v>0</v>
      </c>
      <c r="N74" s="24"/>
      <c r="O74" s="25">
        <v>61749097412</v>
      </c>
      <c r="P74" s="24"/>
      <c r="Q74" s="25">
        <v>0</v>
      </c>
      <c r="R74" s="24"/>
      <c r="S74" s="25">
        <f t="shared" si="1"/>
        <v>61749097412</v>
      </c>
    </row>
    <row r="75" spans="1:19" s="23" customFormat="1" x14ac:dyDescent="0.55000000000000004">
      <c r="A75" s="23" t="s">
        <v>42</v>
      </c>
      <c r="C75" s="24" t="s">
        <v>151</v>
      </c>
      <c r="D75" s="24"/>
      <c r="E75" s="25">
        <v>137540346</v>
      </c>
      <c r="F75" s="24"/>
      <c r="G75" s="25">
        <v>20</v>
      </c>
      <c r="H75" s="24"/>
      <c r="I75" s="25">
        <v>0</v>
      </c>
      <c r="J75" s="24"/>
      <c r="K75" s="25">
        <v>0</v>
      </c>
      <c r="L75" s="24"/>
      <c r="M75" s="25">
        <v>0</v>
      </c>
      <c r="N75" s="24"/>
      <c r="O75" s="25">
        <v>2750806920</v>
      </c>
      <c r="P75" s="24"/>
      <c r="Q75" s="25">
        <v>0</v>
      </c>
      <c r="R75" s="24"/>
      <c r="S75" s="25">
        <f t="shared" si="1"/>
        <v>2750806920</v>
      </c>
    </row>
    <row r="76" spans="1:19" s="23" customFormat="1" x14ac:dyDescent="0.55000000000000004">
      <c r="A76" s="23" t="s">
        <v>175</v>
      </c>
      <c r="C76" s="24" t="s">
        <v>176</v>
      </c>
      <c r="D76" s="24"/>
      <c r="E76" s="25">
        <v>1578326</v>
      </c>
      <c r="F76" s="24"/>
      <c r="G76" s="25">
        <v>600</v>
      </c>
      <c r="H76" s="24"/>
      <c r="I76" s="25">
        <v>0</v>
      </c>
      <c r="J76" s="24"/>
      <c r="K76" s="25">
        <v>0</v>
      </c>
      <c r="L76" s="24"/>
      <c r="M76" s="25">
        <v>0</v>
      </c>
      <c r="N76" s="24"/>
      <c r="O76" s="25">
        <v>946995600</v>
      </c>
      <c r="P76" s="24"/>
      <c r="Q76" s="25">
        <v>0</v>
      </c>
      <c r="R76" s="24"/>
      <c r="S76" s="25">
        <f t="shared" si="1"/>
        <v>946995600</v>
      </c>
    </row>
    <row r="77" spans="1:19" s="23" customFormat="1" x14ac:dyDescent="0.55000000000000004">
      <c r="A77" s="23" t="s">
        <v>78</v>
      </c>
      <c r="C77" s="24" t="s">
        <v>150</v>
      </c>
      <c r="D77" s="24"/>
      <c r="E77" s="25">
        <v>189268219</v>
      </c>
      <c r="F77" s="24"/>
      <c r="G77" s="25">
        <v>120</v>
      </c>
      <c r="H77" s="24"/>
      <c r="I77" s="25">
        <v>0</v>
      </c>
      <c r="J77" s="24"/>
      <c r="K77" s="25">
        <v>0</v>
      </c>
      <c r="L77" s="24"/>
      <c r="M77" s="25">
        <v>0</v>
      </c>
      <c r="N77" s="24"/>
      <c r="O77" s="25">
        <v>22712186280</v>
      </c>
      <c r="P77" s="24"/>
      <c r="Q77" s="25">
        <v>0</v>
      </c>
      <c r="R77" s="24"/>
      <c r="S77" s="25">
        <f t="shared" si="1"/>
        <v>22712186280</v>
      </c>
    </row>
    <row r="78" spans="1:19" s="23" customFormat="1" x14ac:dyDescent="0.55000000000000004">
      <c r="A78" s="23" t="s">
        <v>68</v>
      </c>
      <c r="C78" s="24" t="s">
        <v>157</v>
      </c>
      <c r="D78" s="24"/>
      <c r="E78" s="25">
        <v>102806374</v>
      </c>
      <c r="F78" s="24"/>
      <c r="G78" s="25">
        <v>1</v>
      </c>
      <c r="H78" s="24"/>
      <c r="I78" s="25">
        <v>0</v>
      </c>
      <c r="J78" s="24"/>
      <c r="K78" s="25">
        <v>0</v>
      </c>
      <c r="L78" s="24"/>
      <c r="M78" s="25">
        <v>0</v>
      </c>
      <c r="N78" s="24"/>
      <c r="O78" s="25">
        <v>102806374</v>
      </c>
      <c r="P78" s="24"/>
      <c r="Q78" s="25">
        <v>0</v>
      </c>
      <c r="R78" s="24"/>
      <c r="S78" s="25">
        <f t="shared" si="1"/>
        <v>102806374</v>
      </c>
    </row>
    <row r="79" spans="1:19" s="23" customFormat="1" x14ac:dyDescent="0.55000000000000004">
      <c r="A79" s="23" t="s">
        <v>18</v>
      </c>
      <c r="C79" s="24" t="s">
        <v>149</v>
      </c>
      <c r="D79" s="24"/>
      <c r="E79" s="25">
        <v>95989890</v>
      </c>
      <c r="F79" s="24"/>
      <c r="G79" s="25">
        <v>248</v>
      </c>
      <c r="H79" s="24"/>
      <c r="I79" s="25">
        <v>0</v>
      </c>
      <c r="J79" s="24"/>
      <c r="K79" s="25">
        <v>0</v>
      </c>
      <c r="L79" s="24"/>
      <c r="M79" s="25">
        <v>0</v>
      </c>
      <c r="N79" s="24"/>
      <c r="O79" s="25">
        <v>23805492720</v>
      </c>
      <c r="P79" s="24"/>
      <c r="Q79" s="25">
        <v>400765871</v>
      </c>
      <c r="R79" s="24"/>
      <c r="S79" s="25">
        <f t="shared" si="1"/>
        <v>23404726849</v>
      </c>
    </row>
    <row r="80" spans="1:19" s="23" customFormat="1" x14ac:dyDescent="0.55000000000000004">
      <c r="A80" s="23" t="s">
        <v>81</v>
      </c>
      <c r="C80" s="24" t="s">
        <v>132</v>
      </c>
      <c r="D80" s="24"/>
      <c r="E80" s="25">
        <v>35388741</v>
      </c>
      <c r="F80" s="24"/>
      <c r="G80" s="25">
        <v>1950</v>
      </c>
      <c r="H80" s="24"/>
      <c r="I80" s="25">
        <v>0</v>
      </c>
      <c r="J80" s="24"/>
      <c r="K80" s="25">
        <v>0</v>
      </c>
      <c r="L80" s="24"/>
      <c r="M80" s="25">
        <v>0</v>
      </c>
      <c r="N80" s="24"/>
      <c r="O80" s="25">
        <v>69008044950</v>
      </c>
      <c r="P80" s="24"/>
      <c r="Q80" s="25">
        <v>1389423724</v>
      </c>
      <c r="R80" s="24"/>
      <c r="S80" s="25">
        <f t="shared" si="1"/>
        <v>67618621226</v>
      </c>
    </row>
    <row r="81" spans="1:19" s="23" customFormat="1" x14ac:dyDescent="0.55000000000000004">
      <c r="A81" s="23" t="s">
        <v>62</v>
      </c>
      <c r="C81" s="24" t="s">
        <v>127</v>
      </c>
      <c r="D81" s="24"/>
      <c r="E81" s="25">
        <v>5000000</v>
      </c>
      <c r="F81" s="24"/>
      <c r="G81" s="25">
        <v>390</v>
      </c>
      <c r="H81" s="24"/>
      <c r="I81" s="25">
        <v>0</v>
      </c>
      <c r="J81" s="24"/>
      <c r="K81" s="25">
        <v>0</v>
      </c>
      <c r="L81" s="24"/>
      <c r="M81" s="25">
        <v>0</v>
      </c>
      <c r="N81" s="24"/>
      <c r="O81" s="25">
        <v>1950000000</v>
      </c>
      <c r="P81" s="24"/>
      <c r="Q81" s="25">
        <v>0</v>
      </c>
      <c r="R81" s="24"/>
      <c r="S81" s="25">
        <f t="shared" si="1"/>
        <v>1950000000</v>
      </c>
    </row>
    <row r="82" spans="1:19" s="23" customFormat="1" x14ac:dyDescent="0.55000000000000004">
      <c r="A82" s="23" t="s">
        <v>177</v>
      </c>
      <c r="C82" s="24" t="s">
        <v>129</v>
      </c>
      <c r="D82" s="24"/>
      <c r="E82" s="25">
        <v>245000</v>
      </c>
      <c r="F82" s="24"/>
      <c r="G82" s="25">
        <v>100</v>
      </c>
      <c r="H82" s="24"/>
      <c r="I82" s="25">
        <v>0</v>
      </c>
      <c r="J82" s="24"/>
      <c r="K82" s="25">
        <v>0</v>
      </c>
      <c r="L82" s="24"/>
      <c r="M82" s="25">
        <v>0</v>
      </c>
      <c r="N82" s="24"/>
      <c r="O82" s="25">
        <v>24500000</v>
      </c>
      <c r="P82" s="24"/>
      <c r="Q82" s="25">
        <v>331081</v>
      </c>
      <c r="R82" s="24"/>
      <c r="S82" s="25">
        <f t="shared" si="1"/>
        <v>24168919</v>
      </c>
    </row>
    <row r="83" spans="1:19" s="23" customFormat="1" x14ac:dyDescent="0.55000000000000004">
      <c r="A83" s="23" t="s">
        <v>74</v>
      </c>
      <c r="C83" s="24" t="s">
        <v>133</v>
      </c>
      <c r="D83" s="24"/>
      <c r="E83" s="25">
        <v>573863800</v>
      </c>
      <c r="F83" s="24"/>
      <c r="G83" s="25">
        <v>20</v>
      </c>
      <c r="H83" s="24"/>
      <c r="I83" s="25">
        <v>0</v>
      </c>
      <c r="J83" s="24"/>
      <c r="K83" s="25">
        <v>0</v>
      </c>
      <c r="L83" s="24"/>
      <c r="M83" s="25">
        <v>0</v>
      </c>
      <c r="N83" s="24"/>
      <c r="O83" s="25">
        <v>11477276000</v>
      </c>
      <c r="P83" s="24"/>
      <c r="Q83" s="25">
        <v>155098324</v>
      </c>
      <c r="R83" s="24"/>
      <c r="S83" s="25">
        <f t="shared" si="1"/>
        <v>11322177676</v>
      </c>
    </row>
    <row r="84" spans="1:19" s="23" customFormat="1" x14ac:dyDescent="0.55000000000000004">
      <c r="A84" s="23" t="s">
        <v>39</v>
      </c>
      <c r="C84" s="24" t="s">
        <v>178</v>
      </c>
      <c r="D84" s="24"/>
      <c r="E84" s="25">
        <v>15242667</v>
      </c>
      <c r="F84" s="24"/>
      <c r="G84" s="25">
        <v>2400</v>
      </c>
      <c r="H84" s="24"/>
      <c r="I84" s="25">
        <v>0</v>
      </c>
      <c r="J84" s="24"/>
      <c r="K84" s="25">
        <v>0</v>
      </c>
      <c r="L84" s="24"/>
      <c r="M84" s="25">
        <v>0</v>
      </c>
      <c r="N84" s="24"/>
      <c r="O84" s="25">
        <v>36582400800</v>
      </c>
      <c r="P84" s="24"/>
      <c r="Q84" s="25">
        <v>298226093</v>
      </c>
      <c r="R84" s="24"/>
      <c r="S84" s="25">
        <f t="shared" si="1"/>
        <v>36284174707</v>
      </c>
    </row>
    <row r="85" spans="1:19" s="23" customFormat="1" x14ac:dyDescent="0.55000000000000004">
      <c r="A85" s="23" t="s">
        <v>32</v>
      </c>
      <c r="C85" s="24" t="s">
        <v>179</v>
      </c>
      <c r="D85" s="24"/>
      <c r="E85" s="25">
        <v>18371064</v>
      </c>
      <c r="F85" s="24"/>
      <c r="G85" s="25">
        <v>4400</v>
      </c>
      <c r="H85" s="24"/>
      <c r="I85" s="25">
        <v>0</v>
      </c>
      <c r="J85" s="24"/>
      <c r="K85" s="25">
        <v>0</v>
      </c>
      <c r="L85" s="24"/>
      <c r="M85" s="25">
        <v>0</v>
      </c>
      <c r="N85" s="24"/>
      <c r="O85" s="25">
        <v>80832681600</v>
      </c>
      <c r="P85" s="24"/>
      <c r="Q85" s="25">
        <v>0</v>
      </c>
      <c r="R85" s="24"/>
      <c r="S85" s="25">
        <f t="shared" si="1"/>
        <v>80832681600</v>
      </c>
    </row>
    <row r="86" spans="1:19" s="23" customFormat="1" x14ac:dyDescent="0.55000000000000004">
      <c r="A86" s="23" t="s">
        <v>79</v>
      </c>
      <c r="C86" s="24" t="s">
        <v>180</v>
      </c>
      <c r="D86" s="24"/>
      <c r="E86" s="25">
        <v>17190615</v>
      </c>
      <c r="F86" s="24"/>
      <c r="G86" s="25">
        <v>1500</v>
      </c>
      <c r="H86" s="24"/>
      <c r="I86" s="25">
        <v>0</v>
      </c>
      <c r="J86" s="24"/>
      <c r="K86" s="25">
        <v>0</v>
      </c>
      <c r="L86" s="24"/>
      <c r="M86" s="25">
        <v>0</v>
      </c>
      <c r="N86" s="24"/>
      <c r="O86" s="25">
        <v>25785922500</v>
      </c>
      <c r="P86" s="24"/>
      <c r="Q86" s="25">
        <v>0</v>
      </c>
      <c r="R86" s="24"/>
      <c r="S86" s="25">
        <f t="shared" si="1"/>
        <v>25785922500</v>
      </c>
    </row>
    <row r="87" spans="1:19" s="23" customFormat="1" x14ac:dyDescent="0.55000000000000004">
      <c r="A87" s="23" t="s">
        <v>249</v>
      </c>
      <c r="C87" s="24"/>
      <c r="D87" s="24"/>
      <c r="E87" s="25"/>
      <c r="F87" s="24"/>
      <c r="G87" s="25"/>
      <c r="H87" s="24"/>
      <c r="I87" s="25"/>
      <c r="J87" s="24"/>
      <c r="K87" s="25"/>
      <c r="L87" s="24"/>
      <c r="M87" s="25"/>
      <c r="N87" s="24"/>
      <c r="O87" s="25">
        <v>12915071813</v>
      </c>
      <c r="P87" s="24"/>
      <c r="Q87" s="25">
        <v>0</v>
      </c>
      <c r="R87" s="24"/>
      <c r="S87" s="25">
        <f t="shared" si="1"/>
        <v>12915071813</v>
      </c>
    </row>
    <row r="88" spans="1:19" x14ac:dyDescent="0.55000000000000004">
      <c r="A88" s="3" t="s">
        <v>95</v>
      </c>
      <c r="C88" s="11" t="s">
        <v>95</v>
      </c>
      <c r="D88" s="11"/>
      <c r="E88" s="11" t="s">
        <v>95</v>
      </c>
      <c r="F88" s="11"/>
      <c r="G88" s="11" t="s">
        <v>95</v>
      </c>
      <c r="H88" s="11"/>
      <c r="I88" s="12">
        <f>SUM(I8:I86)</f>
        <v>20098076400</v>
      </c>
      <c r="J88" s="11"/>
      <c r="K88" s="12">
        <f>SUM(K8:K86)</f>
        <v>1154763589</v>
      </c>
      <c r="L88" s="11"/>
      <c r="M88" s="12">
        <f>SUM(M8:M86)</f>
        <v>18943312811</v>
      </c>
      <c r="N88" s="11"/>
      <c r="O88" s="12">
        <f>SUM(O8:O87)</f>
        <v>4780827727458</v>
      </c>
      <c r="P88" s="11"/>
      <c r="Q88" s="12">
        <f>SUM(Q8:Q87)</f>
        <v>42690637388</v>
      </c>
      <c r="R88" s="11"/>
      <c r="S88" s="12">
        <f>SUM(S8:S87)</f>
        <v>4738137090070</v>
      </c>
    </row>
    <row r="89" spans="1:19" x14ac:dyDescent="0.55000000000000004">
      <c r="O89" s="5"/>
      <c r="Q89" s="5"/>
    </row>
    <row r="90" spans="1:19" x14ac:dyDescent="0.55000000000000004">
      <c r="N90" s="5"/>
      <c r="O90" s="5"/>
      <c r="P90" s="5"/>
      <c r="Q90" s="5"/>
    </row>
  </sheetData>
  <autoFilter ref="A7:A88" xr:uid="{00000000-0001-0000-0700-000000000000}"/>
  <mergeCells count="3">
    <mergeCell ref="A2:S2"/>
    <mergeCell ref="A3:S3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 درآمدها</vt:lpstr>
      <vt:lpstr>درآمد سپرده بانکی</vt:lpstr>
      <vt:lpstr>درآمدسرمایه‌گذاری در سهام</vt:lpstr>
      <vt:lpstr>سود اوراق بهادار </vt:lpstr>
      <vt:lpstr>سود سپرده بانکی</vt:lpstr>
      <vt:lpstr>سایر درآمدها</vt:lpstr>
      <vt:lpstr>درآمد سود سهام</vt:lpstr>
      <vt:lpstr>درآمد ناشی از تغییر قیمت اوراق</vt:lpstr>
      <vt:lpstr>درآمد ناشی از فروش</vt:lpstr>
      <vt:lpstr>درآمدسرمایه‌گذاری در اوراق بها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2025-10-29T07:45:02Z</dcterms:modified>
</cp:coreProperties>
</file>