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"/>
    </mc:Choice>
  </mc:AlternateContent>
  <xr:revisionPtr revIDLastSave="0" documentId="13_ncr:1_{C89EFB9E-521C-4DE2-A1FB-843A95AA881B}" xr6:coauthVersionLast="47" xr6:coauthVersionMax="47" xr10:uidLastSave="{00000000-0000-0000-0000-000000000000}"/>
  <bookViews>
    <workbookView xWindow="-120" yWindow="-120" windowWidth="29040" windowHeight="15720" tabRatio="914" xr2:uid="{00000000-000D-0000-FFFF-FFFF00000000}"/>
  </bookViews>
  <sheets>
    <sheet name="سهام" sheetId="1" r:id="rId1"/>
    <sheet name="اوراق " sheetId="3" r:id="rId2"/>
    <sheet name="سپرده" sheetId="6" r:id="rId3"/>
    <sheet name="سود اوراق بهادار " sheetId="7" r:id="rId4"/>
    <sheet name="درآمدسود سپرده بانکی" sheetId="16" r:id="rId5"/>
    <sheet name=" درآمدها" sheetId="15" r:id="rId6"/>
    <sheet name="درآمد سپرده بانکی" sheetId="13" r:id="rId7"/>
    <sheet name="درآمدسرمایه‌گذاری در سهام" sheetId="11" r:id="rId8"/>
    <sheet name="درآمدسرمایه‌گذاری در اوراق بها " sheetId="12" r:id="rId9"/>
    <sheet name="سایر درآمدها" sheetId="14" r:id="rId10"/>
    <sheet name="درآمد سود سهام" sheetId="8" r:id="rId11"/>
    <sheet name="درآمد ناشی از فروش" sheetId="10" r:id="rId12"/>
    <sheet name="درآمد ناشی از تغییر قیمت اوراق" sheetId="9" r:id="rId13"/>
  </sheets>
  <definedNames>
    <definedName name="_xlnm._FilterDatabase" localSheetId="10" hidden="1">'درآمد سود سهام'!$A$7:$U$85</definedName>
    <definedName name="_xlnm._FilterDatabase" localSheetId="7" hidden="1">'درآمدسرمایه‌گذاری در سهام'!$A$7:$U$160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5" l="1"/>
  <c r="E7" i="15"/>
  <c r="E10" i="15"/>
  <c r="E8" i="15"/>
  <c r="E9" i="15"/>
  <c r="C10" i="15"/>
  <c r="E15" i="13"/>
  <c r="G11" i="13" s="1"/>
  <c r="I10" i="12"/>
  <c r="I160" i="11"/>
  <c r="I159" i="11"/>
  <c r="C160" i="11"/>
  <c r="E160" i="11"/>
  <c r="G160" i="11"/>
  <c r="M160" i="11"/>
  <c r="O160" i="11"/>
  <c r="Q160" i="11"/>
  <c r="S160" i="11"/>
  <c r="U128" i="11" s="1"/>
  <c r="U131" i="11"/>
  <c r="U134" i="11"/>
  <c r="U135" i="11"/>
  <c r="U139" i="11"/>
  <c r="U142" i="11"/>
  <c r="U143" i="11"/>
  <c r="U147" i="11"/>
  <c r="U150" i="11"/>
  <c r="U151" i="11"/>
  <c r="U155" i="11"/>
  <c r="U158" i="11"/>
  <c r="U159" i="11"/>
  <c r="D160" i="11"/>
  <c r="F160" i="11"/>
  <c r="H160" i="11"/>
  <c r="J160" i="11"/>
  <c r="L160" i="11"/>
  <c r="N160" i="11"/>
  <c r="P160" i="11"/>
  <c r="R160" i="11"/>
  <c r="T160" i="11"/>
  <c r="S130" i="11"/>
  <c r="S131" i="11"/>
  <c r="S132" i="11"/>
  <c r="S133" i="11"/>
  <c r="S134" i="11"/>
  <c r="S135" i="11"/>
  <c r="S136" i="11"/>
  <c r="S137" i="11"/>
  <c r="S138" i="11"/>
  <c r="S139" i="11"/>
  <c r="S140" i="11"/>
  <c r="S141" i="11"/>
  <c r="S142" i="11"/>
  <c r="S143" i="11"/>
  <c r="S144" i="11"/>
  <c r="S145" i="11"/>
  <c r="S146" i="11"/>
  <c r="S147" i="11"/>
  <c r="S148" i="11"/>
  <c r="S149" i="11"/>
  <c r="S150" i="11"/>
  <c r="S151" i="11"/>
  <c r="S152" i="11"/>
  <c r="S153" i="11"/>
  <c r="S154" i="11"/>
  <c r="S155" i="11"/>
  <c r="S156" i="11"/>
  <c r="S157" i="11"/>
  <c r="S158" i="11"/>
  <c r="S159" i="11"/>
  <c r="S129" i="11"/>
  <c r="I129" i="11"/>
  <c r="I130" i="11"/>
  <c r="I131" i="11"/>
  <c r="I132" i="11"/>
  <c r="I133" i="11"/>
  <c r="I134" i="11"/>
  <c r="I135" i="11"/>
  <c r="I136" i="11"/>
  <c r="I137" i="11"/>
  <c r="I138" i="11"/>
  <c r="I139" i="11"/>
  <c r="I140" i="11"/>
  <c r="I141" i="11"/>
  <c r="I142" i="11"/>
  <c r="I143" i="11"/>
  <c r="I144" i="11"/>
  <c r="I145" i="11"/>
  <c r="I146" i="11"/>
  <c r="I147" i="11"/>
  <c r="I148" i="11"/>
  <c r="I149" i="11"/>
  <c r="I150" i="11"/>
  <c r="I151" i="11"/>
  <c r="I152" i="11"/>
  <c r="I153" i="11"/>
  <c r="I154" i="11"/>
  <c r="I155" i="11"/>
  <c r="I156" i="11"/>
  <c r="I157" i="11"/>
  <c r="I158" i="11"/>
  <c r="I128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S8" i="11"/>
  <c r="S128" i="11"/>
  <c r="S127" i="11"/>
  <c r="Q130" i="10"/>
  <c r="O130" i="10"/>
  <c r="M130" i="10"/>
  <c r="I130" i="10"/>
  <c r="G130" i="10"/>
  <c r="E130" i="10"/>
  <c r="I99" i="10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I112" i="10"/>
  <c r="I113" i="10"/>
  <c r="I114" i="10"/>
  <c r="I115" i="10"/>
  <c r="I116" i="10"/>
  <c r="I117" i="10"/>
  <c r="I118" i="10"/>
  <c r="I119" i="10"/>
  <c r="I120" i="10"/>
  <c r="I121" i="10"/>
  <c r="I122" i="10"/>
  <c r="I123" i="10"/>
  <c r="I124" i="10"/>
  <c r="I125" i="10"/>
  <c r="I126" i="10"/>
  <c r="I127" i="10"/>
  <c r="I128" i="10"/>
  <c r="I129" i="10"/>
  <c r="I8" i="10"/>
  <c r="I88" i="9"/>
  <c r="G88" i="9"/>
  <c r="E88" i="9"/>
  <c r="I87" i="9"/>
  <c r="M88" i="9"/>
  <c r="O88" i="9"/>
  <c r="Q88" i="9"/>
  <c r="Q87" i="9"/>
  <c r="K15" i="13"/>
  <c r="K9" i="13"/>
  <c r="K10" i="13"/>
  <c r="K11" i="13"/>
  <c r="K12" i="13"/>
  <c r="K13" i="13"/>
  <c r="K14" i="13"/>
  <c r="K8" i="13"/>
  <c r="G10" i="13"/>
  <c r="G12" i="13"/>
  <c r="Q10" i="12"/>
  <c r="Q9" i="12"/>
  <c r="Q8" i="12"/>
  <c r="C10" i="12"/>
  <c r="E10" i="12"/>
  <c r="G10" i="12"/>
  <c r="I9" i="12"/>
  <c r="I8" i="12"/>
  <c r="S126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8" i="11"/>
  <c r="S119" i="11"/>
  <c r="S120" i="11"/>
  <c r="S121" i="11"/>
  <c r="S122" i="11"/>
  <c r="S123" i="11"/>
  <c r="S124" i="11"/>
  <c r="S125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8" i="11"/>
  <c r="I92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0" i="10"/>
  <c r="Q91" i="10"/>
  <c r="Q92" i="10"/>
  <c r="Q93" i="10"/>
  <c r="Q94" i="10"/>
  <c r="Q95" i="10"/>
  <c r="Q96" i="10"/>
  <c r="Q97" i="10"/>
  <c r="Q98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3" i="10"/>
  <c r="I94" i="10"/>
  <c r="I95" i="10"/>
  <c r="I96" i="10"/>
  <c r="I97" i="10"/>
  <c r="I98" i="10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" i="9"/>
  <c r="M85" i="8"/>
  <c r="K85" i="8"/>
  <c r="I85" i="8"/>
  <c r="S84" i="8"/>
  <c r="O85" i="8"/>
  <c r="Q85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S51" i="8"/>
  <c r="S52" i="8"/>
  <c r="S53" i="8"/>
  <c r="S54" i="8"/>
  <c r="S55" i="8"/>
  <c r="S56" i="8"/>
  <c r="S57" i="8"/>
  <c r="S58" i="8"/>
  <c r="S59" i="8"/>
  <c r="S60" i="8"/>
  <c r="S61" i="8"/>
  <c r="S62" i="8"/>
  <c r="S63" i="8"/>
  <c r="S64" i="8"/>
  <c r="S65" i="8"/>
  <c r="S66" i="8"/>
  <c r="S67" i="8"/>
  <c r="S68" i="8"/>
  <c r="S69" i="8"/>
  <c r="S70" i="8"/>
  <c r="S71" i="8"/>
  <c r="S72" i="8"/>
  <c r="S73" i="8"/>
  <c r="S74" i="8"/>
  <c r="S75" i="8"/>
  <c r="S76" i="8"/>
  <c r="S77" i="8"/>
  <c r="S78" i="8"/>
  <c r="S79" i="8"/>
  <c r="S80" i="8"/>
  <c r="S81" i="8"/>
  <c r="S82" i="8"/>
  <c r="S83" i="8"/>
  <c r="S8" i="8"/>
  <c r="G9" i="13" l="1"/>
  <c r="G8" i="13"/>
  <c r="G15" i="13" s="1"/>
  <c r="G14" i="13"/>
  <c r="G13" i="13"/>
  <c r="U157" i="11"/>
  <c r="U149" i="11"/>
  <c r="U141" i="11"/>
  <c r="U133" i="11"/>
  <c r="U156" i="11"/>
  <c r="U148" i="11"/>
  <c r="U140" i="11"/>
  <c r="U132" i="11"/>
  <c r="U154" i="11"/>
  <c r="U146" i="11"/>
  <c r="U138" i="11"/>
  <c r="U130" i="11"/>
  <c r="U153" i="11"/>
  <c r="U145" i="11"/>
  <c r="U137" i="11"/>
  <c r="U129" i="11"/>
  <c r="U127" i="11"/>
  <c r="U152" i="11"/>
  <c r="U144" i="11"/>
  <c r="U136" i="11"/>
  <c r="S85" i="8"/>
  <c r="M15" i="16" l="1"/>
  <c r="K15" i="16"/>
  <c r="I15" i="16"/>
  <c r="G15" i="16"/>
  <c r="E15" i="16"/>
  <c r="C15" i="16"/>
  <c r="K12" i="6"/>
  <c r="Y92" i="1"/>
  <c r="E10" i="14" l="1"/>
  <c r="C10" i="14"/>
  <c r="I15" i="13"/>
  <c r="O10" i="12"/>
  <c r="M10" i="12"/>
  <c r="K10" i="12"/>
  <c r="M9" i="7"/>
  <c r="K9" i="7"/>
  <c r="I9" i="7"/>
  <c r="G9" i="7"/>
  <c r="E9" i="7"/>
  <c r="C9" i="7"/>
  <c r="I12" i="6"/>
  <c r="G12" i="6"/>
  <c r="E12" i="6"/>
  <c r="C12" i="6"/>
  <c r="AI10" i="3"/>
  <c r="AG10" i="3"/>
  <c r="AA10" i="3"/>
  <c r="W10" i="3"/>
  <c r="S10" i="3"/>
  <c r="Q10" i="3"/>
  <c r="W92" i="1"/>
  <c r="U92" i="1"/>
  <c r="O92" i="1"/>
  <c r="K92" i="1"/>
  <c r="G92" i="1"/>
  <c r="E92" i="1"/>
  <c r="U8" i="11" l="1"/>
  <c r="U126" i="11"/>
  <c r="U120" i="11"/>
  <c r="U56" i="11"/>
  <c r="U103" i="11"/>
  <c r="U39" i="11"/>
  <c r="U30" i="11"/>
  <c r="U69" i="11"/>
  <c r="U108" i="11"/>
  <c r="U44" i="11"/>
  <c r="U99" i="11"/>
  <c r="U35" i="11"/>
  <c r="U74" i="11"/>
  <c r="U10" i="11"/>
  <c r="U121" i="11"/>
  <c r="U112" i="11"/>
  <c r="U48" i="11"/>
  <c r="U95" i="11"/>
  <c r="U31" i="11"/>
  <c r="U14" i="11"/>
  <c r="U125" i="11"/>
  <c r="U61" i="11"/>
  <c r="U100" i="11"/>
  <c r="U36" i="11"/>
  <c r="U91" i="11"/>
  <c r="U27" i="11"/>
  <c r="U66" i="11"/>
  <c r="U113" i="11"/>
  <c r="U49" i="11"/>
  <c r="U24" i="11"/>
  <c r="U106" i="11"/>
  <c r="U89" i="11"/>
  <c r="U104" i="11"/>
  <c r="U40" i="11"/>
  <c r="U87" i="11"/>
  <c r="U23" i="11"/>
  <c r="U117" i="11"/>
  <c r="U53" i="11"/>
  <c r="U92" i="11"/>
  <c r="U28" i="11"/>
  <c r="U102" i="11"/>
  <c r="U83" i="11"/>
  <c r="U19" i="11"/>
  <c r="U122" i="11"/>
  <c r="U58" i="11"/>
  <c r="U105" i="11"/>
  <c r="U41" i="11"/>
  <c r="U88" i="11"/>
  <c r="U101" i="11"/>
  <c r="U76" i="11"/>
  <c r="U96" i="11"/>
  <c r="U32" i="11"/>
  <c r="U79" i="11"/>
  <c r="U15" i="11"/>
  <c r="U109" i="11"/>
  <c r="U45" i="11"/>
  <c r="U84" i="11"/>
  <c r="U20" i="11"/>
  <c r="U78" i="11"/>
  <c r="U75" i="11"/>
  <c r="U11" i="11"/>
  <c r="U114" i="11"/>
  <c r="U50" i="11"/>
  <c r="U97" i="11"/>
  <c r="U33" i="11"/>
  <c r="U110" i="11"/>
  <c r="U37" i="11"/>
  <c r="U62" i="11"/>
  <c r="U67" i="11"/>
  <c r="U42" i="11"/>
  <c r="U25" i="11"/>
  <c r="U71" i="11"/>
  <c r="U118" i="11"/>
  <c r="U12" i="11"/>
  <c r="U80" i="11"/>
  <c r="U16" i="11"/>
  <c r="U63" i="11"/>
  <c r="U38" i="11"/>
  <c r="U86" i="11"/>
  <c r="U93" i="11"/>
  <c r="U29" i="11"/>
  <c r="U94" i="11"/>
  <c r="U68" i="11"/>
  <c r="U22" i="11"/>
  <c r="U123" i="11"/>
  <c r="U59" i="11"/>
  <c r="U98" i="11"/>
  <c r="U34" i="11"/>
  <c r="U81" i="11"/>
  <c r="U17" i="11"/>
  <c r="U64" i="11"/>
  <c r="U111" i="11"/>
  <c r="U47" i="11"/>
  <c r="U54" i="11"/>
  <c r="U13" i="11"/>
  <c r="U52" i="11"/>
  <c r="U107" i="11"/>
  <c r="U82" i="11"/>
  <c r="U72" i="11"/>
  <c r="U119" i="11"/>
  <c r="U55" i="11"/>
  <c r="U70" i="11"/>
  <c r="U85" i="11"/>
  <c r="U21" i="11"/>
  <c r="U46" i="11"/>
  <c r="U124" i="11"/>
  <c r="U60" i="11"/>
  <c r="U115" i="11"/>
  <c r="U51" i="11"/>
  <c r="U90" i="11"/>
  <c r="U26" i="11"/>
  <c r="U73" i="11"/>
  <c r="U9" i="11"/>
  <c r="U77" i="11"/>
  <c r="U116" i="11"/>
  <c r="U43" i="11"/>
  <c r="U18" i="11"/>
  <c r="U65" i="11"/>
  <c r="U57" i="11"/>
  <c r="K56" i="11"/>
  <c r="K48" i="11"/>
  <c r="K88" i="11"/>
  <c r="K8" i="11"/>
  <c r="K24" i="11"/>
  <c r="K80" i="11"/>
  <c r="K40" i="11"/>
  <c r="K72" i="11"/>
  <c r="K112" i="11"/>
  <c r="K32" i="11"/>
  <c r="K104" i="11"/>
  <c r="K16" i="11"/>
  <c r="K64" i="11"/>
  <c r="K96" i="11"/>
  <c r="K120" i="11"/>
  <c r="K19" i="11"/>
  <c r="K65" i="11"/>
  <c r="K79" i="11"/>
  <c r="K78" i="11"/>
  <c r="K14" i="11"/>
  <c r="K111" i="11"/>
  <c r="K117" i="11"/>
  <c r="K53" i="11"/>
  <c r="K39" i="11"/>
  <c r="K108" i="11"/>
  <c r="K44" i="11"/>
  <c r="K91" i="11"/>
  <c r="K27" i="11"/>
  <c r="K66" i="11"/>
  <c r="K121" i="11"/>
  <c r="K57" i="11"/>
  <c r="K47" i="11"/>
  <c r="K70" i="11"/>
  <c r="K87" i="11"/>
  <c r="K109" i="11"/>
  <c r="K45" i="11"/>
  <c r="K15" i="11"/>
  <c r="K100" i="11"/>
  <c r="K36" i="11"/>
  <c r="K83" i="11"/>
  <c r="K11" i="11"/>
  <c r="K122" i="11"/>
  <c r="K58" i="11"/>
  <c r="K85" i="11"/>
  <c r="K12" i="11"/>
  <c r="K113" i="11"/>
  <c r="K49" i="11"/>
  <c r="K31" i="11"/>
  <c r="K126" i="11"/>
  <c r="K62" i="11"/>
  <c r="K55" i="11"/>
  <c r="K101" i="11"/>
  <c r="K37" i="11"/>
  <c r="K92" i="11"/>
  <c r="K28" i="11"/>
  <c r="K75" i="11"/>
  <c r="K114" i="11"/>
  <c r="K50" i="11"/>
  <c r="K76" i="11"/>
  <c r="K59" i="11"/>
  <c r="K34" i="11"/>
  <c r="K105" i="11"/>
  <c r="K41" i="11"/>
  <c r="K118" i="11"/>
  <c r="K54" i="11"/>
  <c r="K23" i="11"/>
  <c r="K93" i="11"/>
  <c r="K29" i="11"/>
  <c r="K84" i="11"/>
  <c r="K20" i="11"/>
  <c r="K67" i="11"/>
  <c r="K106" i="11"/>
  <c r="K42" i="11"/>
  <c r="K33" i="11"/>
  <c r="K46" i="11"/>
  <c r="K21" i="11"/>
  <c r="K97" i="11"/>
  <c r="K71" i="11"/>
  <c r="K110" i="11"/>
  <c r="K123" i="11"/>
  <c r="K98" i="11"/>
  <c r="K89" i="11"/>
  <c r="K25" i="11"/>
  <c r="K102" i="11"/>
  <c r="K38" i="11"/>
  <c r="K77" i="11"/>
  <c r="K13" i="11"/>
  <c r="K127" i="11"/>
  <c r="K68" i="11"/>
  <c r="K115" i="11"/>
  <c r="K51" i="11"/>
  <c r="K90" i="11"/>
  <c r="K26" i="11"/>
  <c r="K9" i="11"/>
  <c r="K22" i="11"/>
  <c r="K61" i="11"/>
  <c r="K116" i="11"/>
  <c r="K99" i="11"/>
  <c r="K74" i="11"/>
  <c r="K10" i="11"/>
  <c r="K81" i="11"/>
  <c r="K17" i="11"/>
  <c r="K119" i="11"/>
  <c r="K94" i="11"/>
  <c r="K30" i="11"/>
  <c r="K69" i="11"/>
  <c r="K95" i="11"/>
  <c r="K124" i="11"/>
  <c r="K60" i="11"/>
  <c r="K107" i="11"/>
  <c r="K43" i="11"/>
  <c r="K82" i="11"/>
  <c r="K18" i="11"/>
  <c r="K73" i="11"/>
  <c r="K103" i="11"/>
  <c r="K86" i="11"/>
  <c r="K125" i="11"/>
  <c r="K63" i="11"/>
  <c r="K52" i="11"/>
  <c r="K35" i="11"/>
  <c r="U160" i="11" l="1"/>
  <c r="K160" i="11"/>
</calcChain>
</file>

<file path=xl/sharedStrings.xml><?xml version="1.0" encoding="utf-8"?>
<sst xmlns="http://schemas.openxmlformats.org/spreadsheetml/2006/main" count="1633" uniqueCount="284">
  <si>
    <t>صندوق سرمایه‌گذاری توسعه اطلس مفید</t>
  </si>
  <si>
    <t>صورت وضعیت پورتفوی</t>
  </si>
  <si>
    <t>برای ماه منتهی به 1404/05/31</t>
  </si>
  <si>
    <t>نام شرکت</t>
  </si>
  <si>
    <t>1404/04/31</t>
  </si>
  <si>
    <t>تغییرات طی دوره</t>
  </si>
  <si>
    <t>1404/05/31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</si>
  <si>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</si>
  <si>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</si>
  <si>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</si>
  <si>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</si>
  <si>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</si>
  <si>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</si>
  <si>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</si>
  <si>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</si>
  <si>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اخشان خراسان</t>
  </si>
  <si>
    <t>0.00%</t>
  </si>
  <si>
    <t>بانک خاورمیانه</t>
  </si>
  <si>
    <t>بانک ملت</t>
  </si>
  <si>
    <t>بهار رز عالیس چناران</t>
  </si>
  <si>
    <t>پالایش نفت اصفهان</t>
  </si>
  <si>
    <t>پالایش نفت بندرعباس</t>
  </si>
  <si>
    <t>پالایش نفت تبریز</t>
  </si>
  <si>
    <t>پاکدیس</t>
  </si>
  <si>
    <t>پتروشیمی  خارک</t>
  </si>
  <si>
    <t>پتروشیمی پردیس</t>
  </si>
  <si>
    <t>پتروشیمی جم</t>
  </si>
  <si>
    <t>پتروشیمی شیراز</t>
  </si>
  <si>
    <t>پخش هجرت</t>
  </si>
  <si>
    <t>پست بانک ایران</t>
  </si>
  <si>
    <t>تراکتورسازی‌ایران‌</t>
  </si>
  <si>
    <t>تمام سکه طرح جدید0312 رفاه</t>
  </si>
  <si>
    <t>توسعه حمل و نقل ریلی پارسیان</t>
  </si>
  <si>
    <t>توسعه معدنی و صنعتی صبانور</t>
  </si>
  <si>
    <t>توسعه نیشکر و  صنایع جانبی</t>
  </si>
  <si>
    <t>تولید ژلاتین کپسول ایران</t>
  </si>
  <si>
    <t>داروپخش‌ (هلدینگ‌</t>
  </si>
  <si>
    <t>داروسازی  ابوریحان</t>
  </si>
  <si>
    <t>داروسازی‌ فارابی‌</t>
  </si>
  <si>
    <t>دارویی و نهاده های زاگرس دارو</t>
  </si>
  <si>
    <t>دامداری تلیسه نمونه</t>
  </si>
  <si>
    <t>دوده‌ صنعتی‌ پارس‌</t>
  </si>
  <si>
    <t>سپید ماکیان</t>
  </si>
  <si>
    <t>سرمایه گذاری تامین اجتماعی</t>
  </si>
  <si>
    <t>سرمایه گذاری توسعه صنایع سیمان</t>
  </si>
  <si>
    <t>سرمایه گذاری دارویی تامین</t>
  </si>
  <si>
    <t>سرمایه گذاری صدرتامین</t>
  </si>
  <si>
    <t>سرمایه‌ گذاری‌ پارس‌ توشه‌</t>
  </si>
  <si>
    <t>سرمایه‌گذاری‌ سپه‌</t>
  </si>
  <si>
    <t>سرمایه‌گذاری‌صندوق‌بازنشستگی‌</t>
  </si>
  <si>
    <t>سرمایه‌گذاری‌غدیر(هلدینگ‌</t>
  </si>
  <si>
    <t>سیمان آبیک</t>
  </si>
  <si>
    <t>سیمان خوزستان</t>
  </si>
  <si>
    <t>سیمان ساوه</t>
  </si>
  <si>
    <t>سیمان فارس و خوزستان</t>
  </si>
  <si>
    <t>سیمان‌ داراب‌</t>
  </si>
  <si>
    <t>سیمان‌ کرمان‌</t>
  </si>
  <si>
    <t>سیمان‌ارومیه‌</t>
  </si>
  <si>
    <t>سیمان‌سپاهان‌</t>
  </si>
  <si>
    <t>سیمان‌مازندران‌</t>
  </si>
  <si>
    <t>سیمان‌هگمتان‌</t>
  </si>
  <si>
    <t>سیمرغ</t>
  </si>
  <si>
    <t>شرکت آهن و فولاد ارفع</t>
  </si>
  <si>
    <t>شرکت ارتباطات سیار ایران</t>
  </si>
  <si>
    <t>شرکت خمیرمایه رضوی</t>
  </si>
  <si>
    <t>شرکت س استان کردستان</t>
  </si>
  <si>
    <t>شمش طلا</t>
  </si>
  <si>
    <t>شیر و گوشت زاگرس شهرکرد</t>
  </si>
  <si>
    <t>صنایع  لاستیکی   سهند</t>
  </si>
  <si>
    <t>صنایع پتروشیمی کرمانشاه</t>
  </si>
  <si>
    <t>صنایع فروآلیاژ ایران</t>
  </si>
  <si>
    <t>صنایع‌ کاشی‌ و سرامیک‌ سینا</t>
  </si>
  <si>
    <t>صنعتی‌ آما</t>
  </si>
  <si>
    <t>فجر انرژی خلیج فارس</t>
  </si>
  <si>
    <t>فولاد  خوزستان</t>
  </si>
  <si>
    <t>فولاد مبارکه اصفهان</t>
  </si>
  <si>
    <t>قندهکمتان‌</t>
  </si>
  <si>
    <t>گروه مدیریت سرمایه گذاری امید</t>
  </si>
  <si>
    <t>گسترش سوخت سبززاگرس(سهامی عام)</t>
  </si>
  <si>
    <t>گسترش نفت و گاز پارسیان</t>
  </si>
  <si>
    <t>م .صنایع و معادن احیاء سپاهان</t>
  </si>
  <si>
    <t>مبین انرژی خلیج فارس</t>
  </si>
  <si>
    <t>محصولات کاغذی لطیف</t>
  </si>
  <si>
    <t>معدنکاران نسوز</t>
  </si>
  <si>
    <t>معدنی و صنعتی گل گهر</t>
  </si>
  <si>
    <t>نخریسی و نساجی خسروی خراسان</t>
  </si>
  <si>
    <t>نفت  بهران</t>
  </si>
  <si>
    <t>نفت ایرانول</t>
  </si>
  <si>
    <t>نفت سپاهان</t>
  </si>
  <si>
    <t>کارخانجات‌ قند قزوین‌</t>
  </si>
  <si>
    <t>کارخانجات‌داروپخش‌</t>
  </si>
  <si>
    <t>کاشی‌ الوند</t>
  </si>
  <si>
    <t>کاشی‌ پارس‌</t>
  </si>
  <si>
    <t>کربن‌ ایران‌</t>
  </si>
  <si>
    <t>کشت و دام قیام اصفهان</t>
  </si>
  <si>
    <t>کشت و دامداری فکا</t>
  </si>
  <si>
    <t>کشت وصنعت شریف آباد</t>
  </si>
  <si>
    <t>ح . کاشی‌ الوند</t>
  </si>
  <si>
    <t/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</si>
  <si>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</si>
  <si>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</si>
  <si>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</si>
  <si>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</si>
  <si>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</si>
  <si>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</si>
  <si>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</si>
  <si>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</si>
  <si>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</si>
  <si>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صکوک اجاره صملی404-6ماهه18%</t>
  </si>
  <si>
    <t>بله</t>
  </si>
  <si>
    <t>1400/05/05</t>
  </si>
  <si>
    <t>1404/05/04</t>
  </si>
  <si>
    <t>درصد به کل دارایی‌ها</t>
  </si>
  <si>
    <t>سپرده</t>
  </si>
  <si>
    <t>شماره حساب</t>
  </si>
  <si>
    <t>مبلغ</t>
  </si>
  <si>
    <t>افزایش</t>
  </si>
  <si>
    <t>کاهش</t>
  </si>
  <si>
    <t>بانک ملت باجه کارگزاری مفید</t>
  </si>
  <si>
    <t>5211835220</t>
  </si>
  <si>
    <t>بانک پاسارگاد هفت تیر</t>
  </si>
  <si>
    <t>207-8100-15522155-1</t>
  </si>
  <si>
    <t>بانک خاورمیانه آفریقا</t>
  </si>
  <si>
    <t>1009-10-810-707074689</t>
  </si>
  <si>
    <t>بانک صادرات بورس کالا</t>
  </si>
  <si>
    <t>0219097367001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</si>
  <si>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</si>
  <si>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</si>
  <si>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</si>
  <si>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</si>
  <si>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</si>
  <si>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</si>
  <si>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</si>
  <si>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</si>
  <si>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بانک صادرات دکتر شریعتی</t>
  </si>
  <si>
    <t xml:space="preserve">بانک ملت مستقل مرکزی 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</si>
  <si>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</si>
  <si>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</si>
  <si>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</si>
  <si>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</si>
  <si>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</si>
  <si>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</si>
  <si>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1404/04/30</t>
  </si>
  <si>
    <t>1403/12/25</t>
  </si>
  <si>
    <t>1404/05/14</t>
  </si>
  <si>
    <t>1404/05/13</t>
  </si>
  <si>
    <t>1403/12/08</t>
  </si>
  <si>
    <t>1404/04/29</t>
  </si>
  <si>
    <t>1404/05/05</t>
  </si>
  <si>
    <t>1404/02/30</t>
  </si>
  <si>
    <t>1404/03/06</t>
  </si>
  <si>
    <t>1404/05/11</t>
  </si>
  <si>
    <t>1404/03/07</t>
  </si>
  <si>
    <t>1404/02/31</t>
  </si>
  <si>
    <t>1403/11/23</t>
  </si>
  <si>
    <t>1404/02/13</t>
  </si>
  <si>
    <t>1404/02/17</t>
  </si>
  <si>
    <t>1403/09/15</t>
  </si>
  <si>
    <t>1404/04/23</t>
  </si>
  <si>
    <t>1404/03/21</t>
  </si>
  <si>
    <t>1404/04/08</t>
  </si>
  <si>
    <t>1404/04/28</t>
  </si>
  <si>
    <t>1404/03/17</t>
  </si>
  <si>
    <t>1404/03/18</t>
  </si>
  <si>
    <t>1404/02/20</t>
  </si>
  <si>
    <t>1404/05/08</t>
  </si>
  <si>
    <t>1403/10/19</t>
  </si>
  <si>
    <t>1403/09/10</t>
  </si>
  <si>
    <t>1404/04/21</t>
  </si>
  <si>
    <t>1404/04/22</t>
  </si>
  <si>
    <t>1404/03/22</t>
  </si>
  <si>
    <t>س.ص.بازنشستگی کارکنان بانکها</t>
  </si>
  <si>
    <t>1403/12/05</t>
  </si>
  <si>
    <t>1404/03/11</t>
  </si>
  <si>
    <t>1404/03/04</t>
  </si>
  <si>
    <t>1404/04/19</t>
  </si>
  <si>
    <t>1404/03/03</t>
  </si>
  <si>
    <t>1404/05/07</t>
  </si>
  <si>
    <t>1403/09/28</t>
  </si>
  <si>
    <t>1404/04/25</t>
  </si>
  <si>
    <t>1404/04/26</t>
  </si>
  <si>
    <t>1404/01/31</t>
  </si>
  <si>
    <t>1404/01/25</t>
  </si>
  <si>
    <t>1404/02/14</t>
  </si>
  <si>
    <t>1404/02/15</t>
  </si>
  <si>
    <t>آریان کیمیا تک</t>
  </si>
  <si>
    <t>1404/04/16</t>
  </si>
  <si>
    <t>1404/05/19</t>
  </si>
  <si>
    <t>1403/12/20</t>
  </si>
  <si>
    <t>1404/05/09</t>
  </si>
  <si>
    <t>بهای فروش</t>
  </si>
  <si>
    <t>ارزش دفتری</t>
  </si>
  <si>
    <t>سود و زیان ناشی از تغییر قیمت</t>
  </si>
  <si>
    <t>سود و زیان ناشی از فروش</t>
  </si>
  <si>
    <t>فروسیلیس  ایران</t>
  </si>
  <si>
    <t>سرمایه‌گذاری‌توکافولاد(هلدینگ</t>
  </si>
  <si>
    <t>سخت آژند</t>
  </si>
  <si>
    <t>سرمایه گذاری  صنعت  نفت</t>
  </si>
  <si>
    <t>نفت پاسارگاد</t>
  </si>
  <si>
    <t>پتروشیمی شازند</t>
  </si>
  <si>
    <t>بین المللی توسعه ص. معادن غدیر</t>
  </si>
  <si>
    <t>بیمه  ما</t>
  </si>
  <si>
    <t>بانک سامان</t>
  </si>
  <si>
    <t>نساجی بابکان</t>
  </si>
  <si>
    <t>ح . حمل و نقل گهرترابر سیرجان</t>
  </si>
  <si>
    <t>پویا زرکان آق دره</t>
  </si>
  <si>
    <t>فرآوری زغال سنگ پروده طبس</t>
  </si>
  <si>
    <t>مهرمام میهن</t>
  </si>
  <si>
    <t>پارس‌ مینو</t>
  </si>
  <si>
    <t>ح توسعه معدنی و صنعتی صبانور</t>
  </si>
  <si>
    <t>غلتک سازان سپاهان</t>
  </si>
  <si>
    <t>نساجی هدیه البرز مشهد</t>
  </si>
  <si>
    <t>فرآورده‌های‌نسوزآذر</t>
  </si>
  <si>
    <t>ایران‌ خودرو</t>
  </si>
  <si>
    <t>زغال سنگ پروده طبس</t>
  </si>
  <si>
    <t>ح.پست بانک ایران</t>
  </si>
  <si>
    <t>سرمایه گذاری سیمان تامین</t>
  </si>
  <si>
    <t>پتروشیمی تندگویان</t>
  </si>
  <si>
    <t>آهن و فولاد غدیر ایرانیان</t>
  </si>
  <si>
    <t>تولیدی برنا باطری</t>
  </si>
  <si>
    <t>نوردوقطعات‌ فولادی‌</t>
  </si>
  <si>
    <t>ح. گسترش سوخت سبززاگرس(س. عام)</t>
  </si>
  <si>
    <t>حمل و نقل گهرترابر سیرجان</t>
  </si>
  <si>
    <t>بانک سینا</t>
  </si>
  <si>
    <t>کانی کربن طبس</t>
  </si>
  <si>
    <t>فرآورده های سیمان شرق</t>
  </si>
  <si>
    <t>صنایع ارتباطی آوا</t>
  </si>
  <si>
    <t>تمام سکه طرح جدید 0310 صادرات</t>
  </si>
  <si>
    <t>سپیدار سیستم آسیا</t>
  </si>
  <si>
    <t>اسنادخزانه-م1بودجه00-030821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</si>
  <si>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</si>
  <si>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</si>
  <si>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</si>
  <si>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</si>
  <si>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</si>
  <si>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</si>
  <si>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</si>
  <si>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</si>
  <si>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</si>
  <si>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</si>
  <si>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207303155221552</t>
  </si>
  <si>
    <t>0407559149002</t>
  </si>
  <si>
    <t>2861623035</t>
  </si>
  <si>
    <t>سایر درآمدها</t>
  </si>
  <si>
    <t>سایر درآمدها برای تنزیل سود سهام</t>
  </si>
  <si>
    <t>سرمایه‌گذاری در سهام</t>
  </si>
  <si>
    <t>سرمایه‌گذاری در اوراق بهادار</t>
  </si>
  <si>
    <t>درآمد سپرده بانکی</t>
  </si>
  <si>
    <t>گواهی سپرده تمام سکه بهار آزادی طرح جدید</t>
  </si>
  <si>
    <t>1404/05/01</t>
  </si>
  <si>
    <t>سود سهام شرکت س استان کردستان</t>
  </si>
  <si>
    <t xml:space="preserve"> سایر درآمدهای تنزیل سود بانک</t>
  </si>
  <si>
    <t>ارزشیابی اوراق اختیارخ شستا-1200-1404/06/12</t>
  </si>
  <si>
    <t>اختیارخ شستا-1350-1403/10/12</t>
  </si>
  <si>
    <t>اختیارخ شستا-1450-1403/10/12</t>
  </si>
  <si>
    <t>اختیارخ شستا-1050-1403/11/10</t>
  </si>
  <si>
    <t>اختیارخ شستا-1150-1403/11/10</t>
  </si>
  <si>
    <t>اختیارخ شستا-1250-1403/11/10</t>
  </si>
  <si>
    <t>اختیارخ خودرو-3000-1403/12/01</t>
  </si>
  <si>
    <t>اختیارخ شستا-1050-1403/12/08</t>
  </si>
  <si>
    <t>اختیارخ شستا-1150-1403/12/08</t>
  </si>
  <si>
    <t>اختیارخ فولاد-4500-1403/12/01</t>
  </si>
  <si>
    <t>اختیارخ فولاد-5500-1403/12/01</t>
  </si>
  <si>
    <t>اختیارخ فولاد-6000-1403/12/01</t>
  </si>
  <si>
    <t>اختیارخ فولاد-6500-1403/12/01</t>
  </si>
  <si>
    <t>اختیارخ وبملت-2000-1403/11/24</t>
  </si>
  <si>
    <t>اختیارخ وبملت-2200-1403/11/24</t>
  </si>
  <si>
    <t>اختیارخ وبملت-2400-1403/11/24</t>
  </si>
  <si>
    <t>اختیارخ وبملت-2600-1403/11/24</t>
  </si>
  <si>
    <t>اختیارخ شپنا-4000-1403/12/08</t>
  </si>
  <si>
    <t>اختیارخ شپنا-4500-1403/12/08</t>
  </si>
  <si>
    <t>اختیارخ شپنا-5000-1403/12/08</t>
  </si>
  <si>
    <t>اختیارخ شپنا-5500-1403/12/08</t>
  </si>
  <si>
    <t>اختیارف شستا-1400-1404/01/20</t>
  </si>
  <si>
    <t>اختیارخ شستا-1400-1404/01/20</t>
  </si>
  <si>
    <t>اختیارخ شستا-1400-1404/02/10</t>
  </si>
  <si>
    <t>اختیارخ وبملت-1526-1404/01/27</t>
  </si>
  <si>
    <t>اختیارخ شپنا-6000-1403/12/08</t>
  </si>
  <si>
    <t>اختیارخ شپنا-4500-1404/02/17</t>
  </si>
  <si>
    <t>اختیارخ شپنا-5000-1404/02/17</t>
  </si>
  <si>
    <t>اختیارخ شستا-1700-1404/03/13</t>
  </si>
  <si>
    <t>اختیارخ شستا-1800-1404/03/13</t>
  </si>
  <si>
    <t>اختیارخ فولاد-6000-1404/03/13</t>
  </si>
  <si>
    <t>اختیارخ فولاد-6500-1404/03/13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</si>
</sst>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(#,##0\)"/>
    <numFmt numFmtId="168" formatCode="0.00000%"/>
  </numFmts>
  <fonts count="8" x14ac:knownFonts="1">
    <font>
      <sz val="11"/>
      <name val="Calibri"/>
    </font>
    <font>
      <sz val="11"/>
      <name val="Calibri"/>
    </font>
    <font>
      <b/>
      <sz val="16"/>
      <color rgb="FF000000"/>
      <name val="B Mitra"/>
      <charset val="178"/>
    </font>
    <font>
      <sz val="16"/>
      <name val="B Mitra"/>
      <charset val="178"/>
    </font>
    <font>
      <b/>
      <sz val="16"/>
      <name val="B Mitra"/>
      <charset val="178"/>
    </font>
    <font>
      <sz val="18"/>
      <name val="B Mitra"/>
      <charset val="178"/>
    </font>
    <font>
      <sz val="16"/>
      <color theme="1"/>
      <name val="B Mitra"/>
      <charset val="178"/>
    </font>
    <font>
      <sz val="10"/>
      <color rgb="FF000000"/>
      <name val="IRANSans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4" fillId="0" borderId="0" xfId="0" applyFont="1"/>
    <xf numFmtId="3" fontId="3" fillId="0" borderId="0" xfId="0" applyNumberFormat="1" applyFont="1"/>
    <xf numFmtId="3" fontId="3" fillId="0" borderId="2" xfId="0" applyNumberFormat="1" applyFont="1" applyBorder="1"/>
    <xf numFmtId="0" fontId="5" fillId="0" borderId="0" xfId="0" applyFont="1" applyAlignment="1">
      <alignment horizontal="right"/>
    </xf>
    <xf numFmtId="164" fontId="6" fillId="0" borderId="0" xfId="0" applyNumberFormat="1" applyFont="1" applyAlignment="1">
      <alignment horizontal="center" vertical="center" readingOrder="2"/>
    </xf>
    <xf numFmtId="0" fontId="3" fillId="0" borderId="0" xfId="0" applyFont="1" applyAlignment="1">
      <alignment horizontal="center"/>
    </xf>
    <xf numFmtId="3" fontId="7" fillId="0" borderId="0" xfId="0" applyNumberFormat="1" applyFont="1"/>
    <xf numFmtId="0" fontId="3" fillId="0" borderId="2" xfId="0" applyFont="1" applyBorder="1" applyAlignment="1">
      <alignment horizontal="center"/>
    </xf>
    <xf numFmtId="10" fontId="6" fillId="0" borderId="0" xfId="1" applyNumberFormat="1" applyFont="1" applyAlignment="1">
      <alignment horizontal="center" vertical="center" readingOrder="2"/>
    </xf>
    <xf numFmtId="10" fontId="3" fillId="0" borderId="2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0" fontId="3" fillId="0" borderId="0" xfId="1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164" fontId="6" fillId="0" borderId="3" xfId="0" applyNumberFormat="1" applyFont="1" applyBorder="1" applyAlignment="1">
      <alignment horizontal="center" vertical="center" readingOrder="2"/>
    </xf>
    <xf numFmtId="10" fontId="3" fillId="0" borderId="3" xfId="0" applyNumberFormat="1" applyFont="1" applyBorder="1" applyAlignment="1">
      <alignment horizontal="center"/>
    </xf>
    <xf numFmtId="168" fontId="3" fillId="0" borderId="0" xfId="1" applyNumberFormat="1" applyFont="1"/>
    <xf numFmtId="0" fontId="3" fillId="0" borderId="0" xfId="0" applyFont="1" applyFill="1"/>
    <xf numFmtId="164" fontId="6" fillId="0" borderId="0" xfId="0" applyNumberFormat="1" applyFont="1" applyFill="1" applyAlignment="1">
      <alignment horizontal="center" vertical="center" readingOrder="2"/>
    </xf>
    <xf numFmtId="10" fontId="3" fillId="0" borderId="0" xfId="1" applyNumberFormat="1" applyFont="1" applyFill="1" applyAlignment="1">
      <alignment horizontal="center"/>
    </xf>
    <xf numFmtId="164" fontId="6" fillId="0" borderId="3" xfId="0" applyNumberFormat="1" applyFont="1" applyFill="1" applyBorder="1" applyAlignment="1">
      <alignment horizontal="center" vertical="center" readingOrder="2"/>
    </xf>
    <xf numFmtId="164" fontId="3" fillId="0" borderId="0" xfId="0" applyNumberFormat="1" applyFont="1" applyFill="1"/>
    <xf numFmtId="3" fontId="3" fillId="0" borderId="0" xfId="0" applyNumberFormat="1" applyFont="1" applyFill="1"/>
    <xf numFmtId="0" fontId="4" fillId="0" borderId="0" xfId="0" applyFont="1" applyFill="1" applyBorder="1"/>
    <xf numFmtId="0" fontId="3" fillId="0" borderId="0" xfId="0" applyFont="1" applyFill="1" applyBorder="1"/>
    <xf numFmtId="164" fontId="6" fillId="0" borderId="0" xfId="0" applyNumberFormat="1" applyFont="1" applyFill="1" applyBorder="1" applyAlignment="1">
      <alignment horizontal="center" vertical="center" readingOrder="2"/>
    </xf>
    <xf numFmtId="10" fontId="6" fillId="0" borderId="3" xfId="1" applyNumberFormat="1" applyFont="1" applyFill="1" applyBorder="1" applyAlignment="1">
      <alignment horizontal="center" vertical="center" readingOrder="2"/>
    </xf>
    <xf numFmtId="9" fontId="3" fillId="0" borderId="0" xfId="1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95"/>
  <sheetViews>
    <sheetView rightToLeft="1" tabSelected="1" topLeftCell="D80" zoomScaleNormal="100" workbookViewId="0">
      <selection activeCell="Y86" sqref="Y86"/>
    </sheetView>
  </sheetViews>
  <sheetFormatPr defaultRowHeight="24" x14ac:dyDescent="0.55000000000000004"/>
  <cols>
    <col min="1" max="1" width="44.5703125" style="1" bestFit="1" customWidth="1"/>
    <col min="2" max="2" width="1" style="1" customWidth="1"/>
    <col min="3" max="3" width="19" style="1" customWidth="1"/>
    <col min="4" max="4" width="1" style="1" customWidth="1"/>
    <col min="5" max="5" width="23" style="1" customWidth="1"/>
    <col min="6" max="6" width="1" style="1" customWidth="1"/>
    <col min="7" max="7" width="26" style="1" customWidth="1"/>
    <col min="8" max="8" width="1" style="1" customWidth="1"/>
    <col min="9" max="9" width="19" style="1" customWidth="1"/>
    <col min="10" max="10" width="1" style="1" customWidth="1"/>
    <col min="11" max="11" width="22" style="1" customWidth="1"/>
    <col min="12" max="12" width="1" style="1" customWidth="1"/>
    <col min="13" max="13" width="19" style="1" customWidth="1"/>
    <col min="14" max="14" width="1" style="1" customWidth="1"/>
    <col min="15" max="15" width="22" style="1" customWidth="1"/>
    <col min="16" max="16" width="1" style="1" customWidth="1"/>
    <col min="17" max="17" width="19" style="1" customWidth="1"/>
    <col min="18" max="18" width="1" style="1" customWidth="1"/>
    <col min="19" max="19" width="19" style="1" customWidth="1"/>
    <col min="20" max="20" width="1" style="1" customWidth="1"/>
    <col min="21" max="21" width="23" style="1" customWidth="1"/>
    <col min="22" max="22" width="1" style="1" customWidth="1"/>
    <col min="23" max="23" width="26" style="1" customWidth="1"/>
    <col min="24" max="24" width="1" style="1" customWidth="1"/>
    <col min="25" max="25" width="32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 x14ac:dyDescent="0.55000000000000004">
      <c r="A2" s="18" t="s">
        <v>0</v>
      </c>
      <c r="B2" s="18" t="s">
        <v>0</v>
      </c>
      <c r="C2" s="18" t="s">
        <v>0</v>
      </c>
      <c r="D2" s="18" t="s">
        <v>0</v>
      </c>
      <c r="E2" s="18" t="s">
        <v>0</v>
      </c>
      <c r="F2" s="18" t="s">
        <v>0</v>
      </c>
      <c r="G2" s="18" t="s">
        <v>0</v>
      </c>
      <c r="H2" s="18" t="s">
        <v>0</v>
      </c>
      <c r="I2" s="18" t="s">
        <v>0</v>
      </c>
      <c r="J2" s="18" t="s">
        <v>0</v>
      </c>
      <c r="K2" s="18" t="s">
        <v>0</v>
      </c>
      <c r="L2" s="18" t="s">
        <v>0</v>
      </c>
      <c r="M2" s="18" t="s">
        <v>0</v>
      </c>
      <c r="N2" s="18" t="s">
        <v>0</v>
      </c>
      <c r="O2" s="18" t="s">
        <v>0</v>
      </c>
      <c r="P2" s="18" t="s">
        <v>0</v>
      </c>
      <c r="Q2" s="18" t="s">
        <v>0</v>
      </c>
      <c r="R2" s="18" t="s">
        <v>0</v>
      </c>
      <c r="S2" s="18" t="s">
        <v>0</v>
      </c>
      <c r="T2" s="18" t="s">
        <v>0</v>
      </c>
      <c r="U2" s="18" t="s">
        <v>0</v>
      </c>
      <c r="V2" s="18" t="s">
        <v>0</v>
      </c>
      <c r="W2" s="18" t="s">
        <v>0</v>
      </c>
      <c r="X2" s="18" t="s">
        <v>0</v>
      </c>
      <c r="Y2" s="18" t="s">
        <v>0</v>
      </c>
    </row>
    <row r="3" spans="1:25" ht="24.75" x14ac:dyDescent="0.55000000000000004">
      <c r="A3" s="18" t="s">
        <v>1</v>
      </c>
      <c r="B3" s="18" t="s">
        <v>1</v>
      </c>
      <c r="C3" s="18" t="s">
        <v>1</v>
      </c>
      <c r="D3" s="18" t="s">
        <v>1</v>
      </c>
      <c r="E3" s="18" t="s">
        <v>1</v>
      </c>
      <c r="F3" s="18" t="s">
        <v>1</v>
      </c>
      <c r="G3" s="18" t="s">
        <v>1</v>
      </c>
      <c r="H3" s="18" t="s">
        <v>1</v>
      </c>
      <c r="I3" s="18" t="s">
        <v>1</v>
      </c>
      <c r="J3" s="18" t="s">
        <v>1</v>
      </c>
      <c r="K3" s="18" t="s">
        <v>1</v>
      </c>
      <c r="L3" s="18" t="s">
        <v>1</v>
      </c>
      <c r="M3" s="18" t="s">
        <v>1</v>
      </c>
      <c r="N3" s="18" t="s">
        <v>1</v>
      </c>
      <c r="O3" s="18" t="s">
        <v>1</v>
      </c>
      <c r="P3" s="18" t="s">
        <v>1</v>
      </c>
      <c r="Q3" s="18" t="s">
        <v>1</v>
      </c>
      <c r="R3" s="18" t="s">
        <v>1</v>
      </c>
      <c r="S3" s="18" t="s">
        <v>1</v>
      </c>
      <c r="T3" s="18" t="s">
        <v>1</v>
      </c>
      <c r="U3" s="18" t="s">
        <v>1</v>
      </c>
      <c r="V3" s="18" t="s">
        <v>1</v>
      </c>
      <c r="W3" s="18" t="s">
        <v>1</v>
      </c>
      <c r="X3" s="18" t="s">
        <v>1</v>
      </c>
      <c r="Y3" s="18" t="s">
        <v>1</v>
      </c>
    </row>
    <row r="4" spans="1:25" ht="24.75" x14ac:dyDescent="0.55000000000000004">
      <c r="A4" s="18" t="s">
        <v>2</v>
      </c>
      <c r="B4" s="18" t="s">
        <v>2</v>
      </c>
      <c r="C4" s="18" t="s">
        <v>2</v>
      </c>
      <c r="D4" s="18" t="s">
        <v>2</v>
      </c>
      <c r="E4" s="18" t="s">
        <v>2</v>
      </c>
      <c r="F4" s="18" t="s">
        <v>2</v>
      </c>
      <c r="G4" s="18" t="s">
        <v>2</v>
      </c>
      <c r="H4" s="18" t="s">
        <v>2</v>
      </c>
      <c r="I4" s="18" t="s">
        <v>2</v>
      </c>
      <c r="J4" s="18" t="s">
        <v>2</v>
      </c>
      <c r="K4" s="18" t="s">
        <v>2</v>
      </c>
      <c r="L4" s="18" t="s">
        <v>2</v>
      </c>
      <c r="M4" s="18" t="s">
        <v>2</v>
      </c>
      <c r="N4" s="18" t="s">
        <v>2</v>
      </c>
      <c r="O4" s="18" t="s">
        <v>2</v>
      </c>
      <c r="P4" s="18" t="s">
        <v>2</v>
      </c>
      <c r="Q4" s="18" t="s">
        <v>2</v>
      </c>
      <c r="R4" s="18" t="s">
        <v>2</v>
      </c>
      <c r="S4" s="18" t="s">
        <v>2</v>
      </c>
      <c r="T4" s="18" t="s">
        <v>2</v>
      </c>
      <c r="U4" s="18" t="s">
        <v>2</v>
      </c>
      <c r="V4" s="18" t="s">
        <v>2</v>
      </c>
      <c r="W4" s="18" t="s">
        <v>2</v>
      </c>
      <c r="X4" s="18" t="s">
        <v>2</v>
      </c>
      <c r="Y4" s="18" t="s">
        <v>2</v>
      </c>
    </row>
    <row r="6" spans="1:25" ht="24.75" x14ac:dyDescent="0.55000000000000004">
      <c r="A6" s="17" t="s">
        <v>3</v>
      </c>
      <c r="C6" s="17" t="s">
        <v>249</v>
      </c>
      <c r="D6" s="17" t="s">
        <v>4</v>
      </c>
      <c r="E6" s="17" t="s">
        <v>4</v>
      </c>
      <c r="F6" s="17" t="s">
        <v>4</v>
      </c>
      <c r="G6" s="17" t="s">
        <v>4</v>
      </c>
      <c r="I6" s="17" t="s">
        <v>5</v>
      </c>
      <c r="J6" s="17" t="s">
        <v>5</v>
      </c>
      <c r="K6" s="17" t="s">
        <v>5</v>
      </c>
      <c r="L6" s="17" t="s">
        <v>5</v>
      </c>
      <c r="M6" s="17" t="s">
        <v>5</v>
      </c>
      <c r="N6" s="17" t="s">
        <v>5</v>
      </c>
      <c r="O6" s="17" t="s">
        <v>5</v>
      </c>
      <c r="Q6" s="17" t="s">
        <v>6</v>
      </c>
      <c r="R6" s="17" t="s">
        <v>6</v>
      </c>
      <c r="S6" s="17" t="s">
        <v>6</v>
      </c>
      <c r="T6" s="17" t="s">
        <v>6</v>
      </c>
      <c r="U6" s="17" t="s">
        <v>6</v>
      </c>
      <c r="V6" s="17" t="s">
        <v>6</v>
      </c>
      <c r="W6" s="17" t="s">
        <v>6</v>
      </c>
      <c r="X6" s="17" t="s">
        <v>6</v>
      </c>
      <c r="Y6" s="17" t="s">
        <v>6</v>
      </c>
    </row>
    <row r="7" spans="1:25" ht="24.75" x14ac:dyDescent="0.55000000000000004">
      <c r="A7" s="17" t="s">
        <v>3</v>
      </c>
      <c r="C7" s="17" t="s">
        <v>7</v>
      </c>
      <c r="E7" s="17" t="s">
        <v>8</v>
      </c>
      <c r="G7" s="17" t="s">
        <v>9</v>
      </c>
      <c r="I7" s="17" t="s">
        <v>10</v>
      </c>
      <c r="J7" s="17" t="s">
        <v>10</v>
      </c>
      <c r="K7" s="17" t="s">
        <v>10</v>
      </c>
      <c r="M7" s="17" t="s">
        <v>11</v>
      </c>
      <c r="N7" s="17" t="s">
        <v>11</v>
      </c>
      <c r="O7" s="17" t="s">
        <v>11</v>
      </c>
      <c r="Q7" s="17" t="s">
        <v>7</v>
      </c>
      <c r="S7" s="17" t="s">
        <v>12</v>
      </c>
      <c r="U7" s="17" t="s">
        <v>8</v>
      </c>
      <c r="W7" s="17" t="s">
        <v>9</v>
      </c>
      <c r="Y7" s="17" t="s">
        <v>13</v>
      </c>
    </row>
    <row r="8" spans="1:25" ht="24.75" x14ac:dyDescent="0.55000000000000004">
      <c r="A8" s="17" t="s">
        <v>3</v>
      </c>
      <c r="C8" s="17" t="s">
        <v>7</v>
      </c>
      <c r="E8" s="17" t="s">
        <v>8</v>
      </c>
      <c r="G8" s="17" t="s">
        <v>9</v>
      </c>
      <c r="I8" s="17" t="s">
        <v>7</v>
      </c>
      <c r="K8" s="17" t="s">
        <v>8</v>
      </c>
      <c r="M8" s="17" t="s">
        <v>7</v>
      </c>
      <c r="O8" s="17" t="s">
        <v>14</v>
      </c>
      <c r="Q8" s="17" t="s">
        <v>7</v>
      </c>
      <c r="S8" s="17" t="s">
        <v>12</v>
      </c>
      <c r="U8" s="17" t="s">
        <v>8</v>
      </c>
      <c r="W8" s="17" t="s">
        <v>9</v>
      </c>
      <c r="Y8" s="17" t="s">
        <v>13</v>
      </c>
    </row>
    <row r="9" spans="1:25" ht="27" x14ac:dyDescent="0.6">
      <c r="A9" s="5" t="s">
        <v>248</v>
      </c>
      <c r="C9" s="6">
        <v>1038</v>
      </c>
      <c r="D9" s="6"/>
      <c r="E9" s="6">
        <v>511006329011</v>
      </c>
      <c r="F9" s="6"/>
      <c r="G9" s="6">
        <v>831435405000</v>
      </c>
      <c r="H9" s="6"/>
      <c r="I9" s="6">
        <v>0</v>
      </c>
      <c r="J9" s="6"/>
      <c r="K9" s="6">
        <v>0</v>
      </c>
      <c r="L9" s="6"/>
      <c r="M9" s="6">
        <v>0</v>
      </c>
      <c r="N9" s="6"/>
      <c r="O9" s="6">
        <v>0</v>
      </c>
      <c r="P9" s="6"/>
      <c r="Q9" s="6">
        <v>1038</v>
      </c>
      <c r="R9" s="6"/>
      <c r="S9" s="6">
        <v>855000000</v>
      </c>
      <c r="T9" s="6"/>
      <c r="U9" s="6">
        <v>511006329011</v>
      </c>
      <c r="V9" s="6"/>
      <c r="W9" s="6">
        <v>886380637500</v>
      </c>
      <c r="X9" s="6"/>
      <c r="Y9" s="10">
        <v>2.3906762127154601E-2</v>
      </c>
    </row>
    <row r="10" spans="1:25" ht="27" x14ac:dyDescent="0.6">
      <c r="A10" s="5" t="s">
        <v>15</v>
      </c>
      <c r="C10" s="6">
        <v>245000</v>
      </c>
      <c r="D10" s="6"/>
      <c r="E10" s="6">
        <v>1790369178</v>
      </c>
      <c r="F10" s="6"/>
      <c r="G10" s="6">
        <v>1785164692.5</v>
      </c>
      <c r="H10" s="6"/>
      <c r="I10" s="6">
        <v>0</v>
      </c>
      <c r="J10" s="6"/>
      <c r="K10" s="6">
        <v>0</v>
      </c>
      <c r="L10" s="6"/>
      <c r="M10" s="6">
        <v>0</v>
      </c>
      <c r="N10" s="6"/>
      <c r="O10" s="6">
        <v>0</v>
      </c>
      <c r="P10" s="6"/>
      <c r="Q10" s="6">
        <v>245000</v>
      </c>
      <c r="R10" s="6"/>
      <c r="S10" s="6">
        <v>6600</v>
      </c>
      <c r="T10" s="6"/>
      <c r="U10" s="6">
        <v>1790369178</v>
      </c>
      <c r="V10" s="6"/>
      <c r="W10" s="6">
        <v>1607378850</v>
      </c>
      <c r="X10" s="6"/>
      <c r="Y10" s="10">
        <v>4.335295942785E-5</v>
      </c>
    </row>
    <row r="11" spans="1:25" ht="27" x14ac:dyDescent="0.6">
      <c r="A11" s="5" t="s">
        <v>17</v>
      </c>
      <c r="C11" s="6">
        <v>349356315</v>
      </c>
      <c r="D11" s="6"/>
      <c r="E11" s="6">
        <v>604149060067</v>
      </c>
      <c r="F11" s="6"/>
      <c r="G11" s="6">
        <v>828257183147.91394</v>
      </c>
      <c r="H11" s="6"/>
      <c r="I11" s="6">
        <v>0</v>
      </c>
      <c r="J11" s="6"/>
      <c r="K11" s="6">
        <v>0</v>
      </c>
      <c r="L11" s="6"/>
      <c r="M11" s="6">
        <v>0</v>
      </c>
      <c r="N11" s="6"/>
      <c r="O11" s="6">
        <v>0</v>
      </c>
      <c r="P11" s="6"/>
      <c r="Q11" s="6">
        <v>349356315</v>
      </c>
      <c r="R11" s="6"/>
      <c r="S11" s="6">
        <v>2320</v>
      </c>
      <c r="T11" s="6"/>
      <c r="U11" s="6">
        <v>604149060067</v>
      </c>
      <c r="V11" s="6"/>
      <c r="W11" s="6">
        <v>805684136227.73999</v>
      </c>
      <c r="X11" s="6"/>
      <c r="Y11" s="10">
        <v>2.1730279497918979E-2</v>
      </c>
    </row>
    <row r="12" spans="1:25" ht="27" x14ac:dyDescent="0.6">
      <c r="A12" s="5" t="s">
        <v>18</v>
      </c>
      <c r="C12" s="6">
        <v>243535</v>
      </c>
      <c r="D12" s="6"/>
      <c r="E12" s="6">
        <v>234029047</v>
      </c>
      <c r="F12" s="6"/>
      <c r="G12" s="6">
        <v>290745246.06674999</v>
      </c>
      <c r="H12" s="6"/>
      <c r="I12" s="6">
        <v>0</v>
      </c>
      <c r="J12" s="6"/>
      <c r="K12" s="6">
        <v>0</v>
      </c>
      <c r="L12" s="6"/>
      <c r="M12" s="6">
        <v>-1</v>
      </c>
      <c r="N12" s="6"/>
      <c r="O12" s="6">
        <v>1</v>
      </c>
      <c r="P12" s="6"/>
      <c r="Q12" s="6">
        <v>243534</v>
      </c>
      <c r="R12" s="6"/>
      <c r="S12" s="6">
        <v>1007</v>
      </c>
      <c r="T12" s="6"/>
      <c r="U12" s="6">
        <v>234028086</v>
      </c>
      <c r="V12" s="6"/>
      <c r="W12" s="6">
        <v>243779567.50889999</v>
      </c>
      <c r="X12" s="6"/>
      <c r="Y12" s="10">
        <v>6.5750309577310666E-6</v>
      </c>
    </row>
    <row r="13" spans="1:25" ht="27" x14ac:dyDescent="0.6">
      <c r="A13" s="5" t="s">
        <v>19</v>
      </c>
      <c r="C13" s="6">
        <v>95989890</v>
      </c>
      <c r="D13" s="6"/>
      <c r="E13" s="6">
        <v>415586936343</v>
      </c>
      <c r="F13" s="6"/>
      <c r="G13" s="6">
        <v>465070988253.03302</v>
      </c>
      <c r="H13" s="6"/>
      <c r="I13" s="6">
        <v>0</v>
      </c>
      <c r="J13" s="6"/>
      <c r="K13" s="6">
        <v>0</v>
      </c>
      <c r="L13" s="6"/>
      <c r="M13" s="6">
        <v>-1919798</v>
      </c>
      <c r="N13" s="6"/>
      <c r="O13" s="6">
        <v>9121022169</v>
      </c>
      <c r="P13" s="6"/>
      <c r="Q13" s="6">
        <v>94070092</v>
      </c>
      <c r="R13" s="6"/>
      <c r="S13" s="6">
        <v>3696</v>
      </c>
      <c r="T13" s="6"/>
      <c r="U13" s="6">
        <v>407275196752</v>
      </c>
      <c r="V13" s="6"/>
      <c r="W13" s="6">
        <v>345614345824.81</v>
      </c>
      <c r="X13" s="6"/>
      <c r="Y13" s="10">
        <v>9.3216385870859928E-3</v>
      </c>
    </row>
    <row r="14" spans="1:25" ht="27" x14ac:dyDescent="0.6">
      <c r="A14" s="5" t="s">
        <v>20</v>
      </c>
      <c r="C14" s="6">
        <v>303065069</v>
      </c>
      <c r="D14" s="6"/>
      <c r="E14" s="6">
        <v>836867546983</v>
      </c>
      <c r="F14" s="6"/>
      <c r="G14" s="6">
        <v>1036943225191.39</v>
      </c>
      <c r="H14" s="6"/>
      <c r="I14" s="6">
        <v>0</v>
      </c>
      <c r="J14" s="6"/>
      <c r="K14" s="6">
        <v>0</v>
      </c>
      <c r="L14" s="6"/>
      <c r="M14" s="6">
        <v>-6061302</v>
      </c>
      <c r="N14" s="6"/>
      <c r="O14" s="6">
        <v>21076280027</v>
      </c>
      <c r="P14" s="6"/>
      <c r="Q14" s="6">
        <v>297003767</v>
      </c>
      <c r="R14" s="6"/>
      <c r="S14" s="6">
        <v>3106</v>
      </c>
      <c r="T14" s="6"/>
      <c r="U14" s="6">
        <v>820130194329</v>
      </c>
      <c r="V14" s="6"/>
      <c r="W14" s="6">
        <v>917004862785.203</v>
      </c>
      <c r="X14" s="6"/>
      <c r="Y14" s="10">
        <v>2.4732734670154494E-2</v>
      </c>
    </row>
    <row r="15" spans="1:25" ht="27" x14ac:dyDescent="0.6">
      <c r="A15" s="5" t="s">
        <v>21</v>
      </c>
      <c r="C15" s="6">
        <v>170348954</v>
      </c>
      <c r="D15" s="6"/>
      <c r="E15" s="6">
        <v>1642228640088</v>
      </c>
      <c r="F15" s="6"/>
      <c r="G15" s="6">
        <v>1805115126534.6399</v>
      </c>
      <c r="H15" s="6"/>
      <c r="I15" s="6">
        <v>0</v>
      </c>
      <c r="J15" s="6"/>
      <c r="K15" s="6">
        <v>0</v>
      </c>
      <c r="L15" s="6"/>
      <c r="M15" s="6">
        <v>-3406980</v>
      </c>
      <c r="N15" s="6"/>
      <c r="O15" s="6">
        <v>37287660417</v>
      </c>
      <c r="P15" s="6"/>
      <c r="Q15" s="6">
        <v>166941974</v>
      </c>
      <c r="R15" s="6"/>
      <c r="S15" s="6">
        <v>9190</v>
      </c>
      <c r="T15" s="6"/>
      <c r="U15" s="6">
        <v>1609384058416</v>
      </c>
      <c r="V15" s="6"/>
      <c r="W15" s="6">
        <v>1525068270450.6899</v>
      </c>
      <c r="X15" s="6"/>
      <c r="Y15" s="10">
        <v>4.1132943147503855E-2</v>
      </c>
    </row>
    <row r="16" spans="1:25" ht="27" x14ac:dyDescent="0.6">
      <c r="A16" s="5" t="s">
        <v>22</v>
      </c>
      <c r="C16" s="6">
        <v>12750823</v>
      </c>
      <c r="D16" s="6"/>
      <c r="E16" s="6">
        <v>166391622559</v>
      </c>
      <c r="F16" s="6"/>
      <c r="G16" s="6">
        <v>230050444197.172</v>
      </c>
      <c r="H16" s="6"/>
      <c r="I16" s="6">
        <v>0</v>
      </c>
      <c r="J16" s="6"/>
      <c r="K16" s="6">
        <v>0</v>
      </c>
      <c r="L16" s="6"/>
      <c r="M16" s="6">
        <v>0</v>
      </c>
      <c r="N16" s="6"/>
      <c r="O16" s="6">
        <v>0</v>
      </c>
      <c r="P16" s="6"/>
      <c r="Q16" s="6">
        <v>12750823</v>
      </c>
      <c r="R16" s="6"/>
      <c r="S16" s="6">
        <v>16390</v>
      </c>
      <c r="T16" s="6"/>
      <c r="U16" s="6">
        <v>166391622559</v>
      </c>
      <c r="V16" s="6"/>
      <c r="W16" s="6">
        <v>207742522335.629</v>
      </c>
      <c r="X16" s="6"/>
      <c r="Y16" s="10">
        <v>5.6030680895519719E-3</v>
      </c>
    </row>
    <row r="17" spans="1:25" ht="27" x14ac:dyDescent="0.6">
      <c r="A17" s="5" t="s">
        <v>23</v>
      </c>
      <c r="C17" s="6">
        <v>5582269</v>
      </c>
      <c r="D17" s="6"/>
      <c r="E17" s="6">
        <v>131701937926</v>
      </c>
      <c r="F17" s="6"/>
      <c r="G17" s="6">
        <v>138448909761.27701</v>
      </c>
      <c r="H17" s="6"/>
      <c r="I17" s="6">
        <v>0</v>
      </c>
      <c r="J17" s="6"/>
      <c r="K17" s="6">
        <v>0</v>
      </c>
      <c r="L17" s="6"/>
      <c r="M17" s="6">
        <v>0</v>
      </c>
      <c r="N17" s="6"/>
      <c r="O17" s="6">
        <v>0</v>
      </c>
      <c r="P17" s="6"/>
      <c r="Q17" s="6">
        <v>5582269</v>
      </c>
      <c r="R17" s="6"/>
      <c r="S17" s="6">
        <v>23850</v>
      </c>
      <c r="T17" s="6"/>
      <c r="U17" s="6">
        <v>131701937926</v>
      </c>
      <c r="V17" s="6"/>
      <c r="W17" s="6">
        <v>132344949811.882</v>
      </c>
      <c r="X17" s="6"/>
      <c r="Y17" s="10">
        <v>3.5695040031635135E-3</v>
      </c>
    </row>
    <row r="18" spans="1:25" ht="27" x14ac:dyDescent="0.6">
      <c r="A18" s="5" t="s">
        <v>24</v>
      </c>
      <c r="C18" s="6">
        <v>2938978</v>
      </c>
      <c r="D18" s="6"/>
      <c r="E18" s="6">
        <v>154765091018</v>
      </c>
      <c r="F18" s="6"/>
      <c r="G18" s="6">
        <v>257967662443.47</v>
      </c>
      <c r="H18" s="6"/>
      <c r="I18" s="6">
        <v>0</v>
      </c>
      <c r="J18" s="6"/>
      <c r="K18" s="6">
        <v>0</v>
      </c>
      <c r="L18" s="6"/>
      <c r="M18" s="6">
        <v>-2938978</v>
      </c>
      <c r="N18" s="6"/>
      <c r="O18" s="6">
        <v>258440738345</v>
      </c>
      <c r="P18" s="6"/>
      <c r="Q18" s="6">
        <v>0</v>
      </c>
      <c r="R18" s="6"/>
      <c r="S18" s="6">
        <v>0</v>
      </c>
      <c r="T18" s="6"/>
      <c r="U18" s="6">
        <v>0</v>
      </c>
      <c r="V18" s="6"/>
      <c r="W18" s="6">
        <v>0</v>
      </c>
      <c r="X18" s="6"/>
      <c r="Y18" s="10">
        <v>0</v>
      </c>
    </row>
    <row r="19" spans="1:25" ht="27" x14ac:dyDescent="0.6">
      <c r="A19" s="5" t="s">
        <v>25</v>
      </c>
      <c r="C19" s="6">
        <v>7412891</v>
      </c>
      <c r="D19" s="6"/>
      <c r="E19" s="6">
        <v>1035507654122</v>
      </c>
      <c r="F19" s="6"/>
      <c r="G19" s="6">
        <v>1977413266515.8899</v>
      </c>
      <c r="H19" s="6"/>
      <c r="I19" s="6">
        <v>0</v>
      </c>
      <c r="J19" s="6"/>
      <c r="K19" s="6">
        <v>0</v>
      </c>
      <c r="L19" s="6"/>
      <c r="M19" s="6">
        <v>-148258</v>
      </c>
      <c r="N19" s="6"/>
      <c r="O19" s="6">
        <v>39864247497</v>
      </c>
      <c r="P19" s="6"/>
      <c r="Q19" s="6">
        <v>7264633</v>
      </c>
      <c r="R19" s="6"/>
      <c r="S19" s="6">
        <v>268220</v>
      </c>
      <c r="T19" s="6"/>
      <c r="U19" s="6">
        <v>1014797475896</v>
      </c>
      <c r="V19" s="6"/>
      <c r="W19" s="6">
        <v>1936926170073.6001</v>
      </c>
      <c r="X19" s="6"/>
      <c r="Y19" s="10">
        <v>5.224125082020438E-2</v>
      </c>
    </row>
    <row r="20" spans="1:25" ht="27" x14ac:dyDescent="0.6">
      <c r="A20" s="5" t="s">
        <v>26</v>
      </c>
      <c r="C20" s="6">
        <v>10233567</v>
      </c>
      <c r="D20" s="6"/>
      <c r="E20" s="6">
        <v>510721001638</v>
      </c>
      <c r="F20" s="6"/>
      <c r="G20" s="6">
        <v>511278759909.35101</v>
      </c>
      <c r="H20" s="6"/>
      <c r="I20" s="6">
        <v>0</v>
      </c>
      <c r="J20" s="6"/>
      <c r="K20" s="6">
        <v>0</v>
      </c>
      <c r="L20" s="6"/>
      <c r="M20" s="6">
        <v>-204672</v>
      </c>
      <c r="N20" s="6"/>
      <c r="O20" s="6">
        <v>9790048013</v>
      </c>
      <c r="P20" s="6"/>
      <c r="Q20" s="6">
        <v>10028895</v>
      </c>
      <c r="R20" s="6"/>
      <c r="S20" s="6">
        <v>38350</v>
      </c>
      <c r="T20" s="6"/>
      <c r="U20" s="6">
        <v>500506548667</v>
      </c>
      <c r="V20" s="6"/>
      <c r="W20" s="6">
        <v>382319704916.66199</v>
      </c>
      <c r="X20" s="6"/>
      <c r="Y20" s="10">
        <v>1.0311626693184143E-2</v>
      </c>
    </row>
    <row r="21" spans="1:25" ht="27" x14ac:dyDescent="0.6">
      <c r="A21" s="5" t="s">
        <v>27</v>
      </c>
      <c r="C21" s="6">
        <v>4841249</v>
      </c>
      <c r="D21" s="6"/>
      <c r="E21" s="6">
        <v>39275820864</v>
      </c>
      <c r="F21" s="6"/>
      <c r="G21" s="6">
        <v>164778067783.728</v>
      </c>
      <c r="H21" s="6"/>
      <c r="I21" s="6">
        <v>0</v>
      </c>
      <c r="J21" s="6"/>
      <c r="K21" s="6">
        <v>0</v>
      </c>
      <c r="L21" s="6"/>
      <c r="M21" s="6">
        <v>0</v>
      </c>
      <c r="N21" s="6"/>
      <c r="O21" s="6">
        <v>0</v>
      </c>
      <c r="P21" s="6"/>
      <c r="Q21" s="6">
        <v>4841249</v>
      </c>
      <c r="R21" s="6"/>
      <c r="S21" s="6">
        <v>27920</v>
      </c>
      <c r="T21" s="6"/>
      <c r="U21" s="6">
        <v>39275820864</v>
      </c>
      <c r="V21" s="6"/>
      <c r="W21" s="6">
        <v>134363424431.12399</v>
      </c>
      <c r="X21" s="6"/>
      <c r="Y21" s="10">
        <v>3.6239447146822344E-3</v>
      </c>
    </row>
    <row r="22" spans="1:25" ht="27" x14ac:dyDescent="0.6">
      <c r="A22" s="5" t="s">
        <v>28</v>
      </c>
      <c r="C22" s="6">
        <v>79103012</v>
      </c>
      <c r="D22" s="6"/>
      <c r="E22" s="6">
        <v>141874511130</v>
      </c>
      <c r="F22" s="6"/>
      <c r="G22" s="6">
        <v>200433857801.35101</v>
      </c>
      <c r="H22" s="6"/>
      <c r="I22" s="6">
        <v>0</v>
      </c>
      <c r="J22" s="6"/>
      <c r="K22" s="6">
        <v>0</v>
      </c>
      <c r="L22" s="6"/>
      <c r="M22" s="6">
        <v>0</v>
      </c>
      <c r="N22" s="6"/>
      <c r="O22" s="6">
        <v>0</v>
      </c>
      <c r="P22" s="6"/>
      <c r="Q22" s="6">
        <v>79103012</v>
      </c>
      <c r="R22" s="6"/>
      <c r="S22" s="6">
        <v>2252</v>
      </c>
      <c r="T22" s="6"/>
      <c r="U22" s="6">
        <v>141874511130</v>
      </c>
      <c r="V22" s="6"/>
      <c r="W22" s="6">
        <v>177080050125.00699</v>
      </c>
      <c r="X22" s="6"/>
      <c r="Y22" s="10">
        <v>4.7760639805302105E-3</v>
      </c>
    </row>
    <row r="23" spans="1:25" ht="27" x14ac:dyDescent="0.6">
      <c r="A23" s="5" t="s">
        <v>29</v>
      </c>
      <c r="C23" s="6">
        <v>125000000</v>
      </c>
      <c r="D23" s="6"/>
      <c r="E23" s="6">
        <v>679354631190</v>
      </c>
      <c r="F23" s="6"/>
      <c r="G23" s="6">
        <v>773619412500</v>
      </c>
      <c r="H23" s="6"/>
      <c r="I23" s="6">
        <v>0</v>
      </c>
      <c r="J23" s="6"/>
      <c r="K23" s="6">
        <v>0</v>
      </c>
      <c r="L23" s="6"/>
      <c r="M23" s="6">
        <v>0</v>
      </c>
      <c r="N23" s="6"/>
      <c r="O23" s="6">
        <v>0</v>
      </c>
      <c r="P23" s="6"/>
      <c r="Q23" s="6">
        <v>125000000</v>
      </c>
      <c r="R23" s="6"/>
      <c r="S23" s="6">
        <v>5880</v>
      </c>
      <c r="T23" s="6"/>
      <c r="U23" s="6">
        <v>679354631190</v>
      </c>
      <c r="V23" s="6"/>
      <c r="W23" s="6">
        <v>730626750000</v>
      </c>
      <c r="X23" s="6"/>
      <c r="Y23" s="10">
        <v>1.9705890649022728E-2</v>
      </c>
    </row>
    <row r="24" spans="1:25" ht="27" x14ac:dyDescent="0.6">
      <c r="A24" s="5" t="s">
        <v>30</v>
      </c>
      <c r="C24" s="6">
        <v>89289452</v>
      </c>
      <c r="D24" s="6"/>
      <c r="E24" s="6">
        <v>318524068539</v>
      </c>
      <c r="F24" s="6"/>
      <c r="G24" s="6">
        <v>420713772065.24402</v>
      </c>
      <c r="H24" s="6"/>
      <c r="I24" s="6">
        <v>0</v>
      </c>
      <c r="J24" s="6"/>
      <c r="K24" s="6">
        <v>0</v>
      </c>
      <c r="L24" s="6"/>
      <c r="M24" s="6">
        <v>0</v>
      </c>
      <c r="N24" s="6"/>
      <c r="O24" s="6">
        <v>0</v>
      </c>
      <c r="P24" s="6"/>
      <c r="Q24" s="6">
        <v>89289452</v>
      </c>
      <c r="R24" s="6"/>
      <c r="S24" s="6">
        <v>3728</v>
      </c>
      <c r="T24" s="6"/>
      <c r="U24" s="6">
        <v>318524068539</v>
      </c>
      <c r="V24" s="6"/>
      <c r="W24" s="6">
        <v>330890494147.51703</v>
      </c>
      <c r="X24" s="6"/>
      <c r="Y24" s="10">
        <v>8.9245184281468819E-3</v>
      </c>
    </row>
    <row r="25" spans="1:25" ht="27" x14ac:dyDescent="0.6">
      <c r="A25" s="5" t="s">
        <v>31</v>
      </c>
      <c r="C25" s="6">
        <v>532000</v>
      </c>
      <c r="D25" s="6"/>
      <c r="E25" s="6">
        <v>67785520118</v>
      </c>
      <c r="F25" s="6"/>
      <c r="G25" s="6">
        <v>423003763525</v>
      </c>
      <c r="H25" s="6"/>
      <c r="I25" s="6">
        <v>0</v>
      </c>
      <c r="J25" s="6"/>
      <c r="K25" s="6">
        <v>0</v>
      </c>
      <c r="L25" s="6"/>
      <c r="M25" s="6">
        <v>0</v>
      </c>
      <c r="N25" s="6"/>
      <c r="O25" s="6">
        <v>0</v>
      </c>
      <c r="P25" s="6"/>
      <c r="Q25" s="6">
        <v>532000</v>
      </c>
      <c r="R25" s="6"/>
      <c r="S25" s="6">
        <v>851902</v>
      </c>
      <c r="T25" s="6"/>
      <c r="U25" s="6">
        <v>67785520118</v>
      </c>
      <c r="V25" s="6"/>
      <c r="W25" s="6">
        <v>452645349170</v>
      </c>
      <c r="X25" s="6"/>
      <c r="Y25" s="10">
        <v>1.2208394715267036E-2</v>
      </c>
    </row>
    <row r="26" spans="1:25" ht="27" x14ac:dyDescent="0.6">
      <c r="A26" s="5" t="s">
        <v>32</v>
      </c>
      <c r="C26" s="6">
        <v>64485623</v>
      </c>
      <c r="D26" s="6"/>
      <c r="E26" s="6">
        <v>466500760312</v>
      </c>
      <c r="F26" s="6"/>
      <c r="G26" s="6">
        <v>364740001860.52301</v>
      </c>
      <c r="H26" s="6"/>
      <c r="I26" s="6">
        <v>116480</v>
      </c>
      <c r="J26" s="6"/>
      <c r="K26" s="6">
        <v>603914247</v>
      </c>
      <c r="L26" s="6"/>
      <c r="M26" s="6">
        <v>0</v>
      </c>
      <c r="N26" s="6"/>
      <c r="O26" s="6">
        <v>0</v>
      </c>
      <c r="P26" s="6"/>
      <c r="Q26" s="6">
        <v>64602103</v>
      </c>
      <c r="R26" s="6"/>
      <c r="S26" s="6">
        <v>5130</v>
      </c>
      <c r="T26" s="6"/>
      <c r="U26" s="6">
        <v>467104674559</v>
      </c>
      <c r="V26" s="6"/>
      <c r="W26" s="6">
        <v>329436906099.07898</v>
      </c>
      <c r="X26" s="6"/>
      <c r="Y26" s="10">
        <v>8.8853133933856354E-3</v>
      </c>
    </row>
    <row r="27" spans="1:25" ht="27" x14ac:dyDescent="0.6">
      <c r="A27" s="5" t="s">
        <v>33</v>
      </c>
      <c r="C27" s="6">
        <v>260484746</v>
      </c>
      <c r="D27" s="6"/>
      <c r="E27" s="6">
        <v>1011361692767</v>
      </c>
      <c r="F27" s="6"/>
      <c r="G27" s="6">
        <v>726053352378.68506</v>
      </c>
      <c r="H27" s="6"/>
      <c r="I27" s="6">
        <v>0</v>
      </c>
      <c r="J27" s="6"/>
      <c r="K27" s="6">
        <v>0</v>
      </c>
      <c r="L27" s="6"/>
      <c r="M27" s="6">
        <v>0</v>
      </c>
      <c r="N27" s="6"/>
      <c r="O27" s="6">
        <v>0</v>
      </c>
      <c r="P27" s="6"/>
      <c r="Q27" s="6">
        <v>260484746</v>
      </c>
      <c r="R27" s="6"/>
      <c r="S27" s="6">
        <v>2679</v>
      </c>
      <c r="T27" s="6"/>
      <c r="U27" s="6">
        <v>1011361692767</v>
      </c>
      <c r="V27" s="6"/>
      <c r="W27" s="6">
        <v>693686494658.52295</v>
      </c>
      <c r="X27" s="6"/>
      <c r="Y27" s="10">
        <v>1.8709567105837203E-2</v>
      </c>
    </row>
    <row r="28" spans="1:25" ht="27" x14ac:dyDescent="0.6">
      <c r="A28" s="5" t="s">
        <v>34</v>
      </c>
      <c r="C28" s="6">
        <v>21163280</v>
      </c>
      <c r="D28" s="6"/>
      <c r="E28" s="6">
        <v>1121617295711</v>
      </c>
      <c r="F28" s="6"/>
      <c r="G28" s="6">
        <v>989807716672.19995</v>
      </c>
      <c r="H28" s="6"/>
      <c r="I28" s="6">
        <v>0</v>
      </c>
      <c r="J28" s="6"/>
      <c r="K28" s="6">
        <v>0</v>
      </c>
      <c r="L28" s="6"/>
      <c r="M28" s="6">
        <v>-423266</v>
      </c>
      <c r="N28" s="6"/>
      <c r="O28" s="6">
        <v>19249201241</v>
      </c>
      <c r="P28" s="6"/>
      <c r="Q28" s="6">
        <v>20740014</v>
      </c>
      <c r="R28" s="6"/>
      <c r="S28" s="6">
        <v>42700</v>
      </c>
      <c r="T28" s="6"/>
      <c r="U28" s="6">
        <v>1099184928593</v>
      </c>
      <c r="V28" s="6"/>
      <c r="W28" s="6">
        <v>880329286143.08997</v>
      </c>
      <c r="X28" s="6"/>
      <c r="Y28" s="10">
        <v>2.3743549832890693E-2</v>
      </c>
    </row>
    <row r="29" spans="1:25" ht="27" x14ac:dyDescent="0.6">
      <c r="A29" s="5" t="s">
        <v>35</v>
      </c>
      <c r="C29" s="6">
        <v>6746644</v>
      </c>
      <c r="D29" s="6"/>
      <c r="E29" s="6">
        <v>662939935028</v>
      </c>
      <c r="F29" s="6"/>
      <c r="G29" s="6">
        <v>806121476477.64001</v>
      </c>
      <c r="H29" s="6"/>
      <c r="I29" s="6">
        <v>0</v>
      </c>
      <c r="J29" s="6"/>
      <c r="K29" s="6">
        <v>0</v>
      </c>
      <c r="L29" s="6"/>
      <c r="M29" s="6">
        <v>-13842</v>
      </c>
      <c r="N29" s="6"/>
      <c r="O29" s="6">
        <v>1672108062</v>
      </c>
      <c r="P29" s="6"/>
      <c r="Q29" s="6">
        <v>6732802</v>
      </c>
      <c r="R29" s="6"/>
      <c r="S29" s="6">
        <v>115600</v>
      </c>
      <c r="T29" s="6"/>
      <c r="U29" s="6">
        <v>661579789956</v>
      </c>
      <c r="V29" s="6"/>
      <c r="W29" s="6">
        <v>773680955328.35999</v>
      </c>
      <c r="X29" s="6"/>
      <c r="Y29" s="10">
        <v>2.0867114847536172E-2</v>
      </c>
    </row>
    <row r="30" spans="1:25" ht="27" x14ac:dyDescent="0.6">
      <c r="A30" s="5" t="s">
        <v>36</v>
      </c>
      <c r="C30" s="6">
        <v>47688406</v>
      </c>
      <c r="D30" s="6"/>
      <c r="E30" s="6">
        <v>699217306883</v>
      </c>
      <c r="F30" s="6"/>
      <c r="G30" s="6">
        <v>606779647799.04004</v>
      </c>
      <c r="H30" s="6"/>
      <c r="I30" s="6">
        <v>0</v>
      </c>
      <c r="J30" s="6"/>
      <c r="K30" s="6">
        <v>0</v>
      </c>
      <c r="L30" s="6"/>
      <c r="M30" s="6">
        <v>-501057</v>
      </c>
      <c r="N30" s="6"/>
      <c r="O30" s="6">
        <v>6249422844</v>
      </c>
      <c r="P30" s="6"/>
      <c r="Q30" s="6">
        <v>47187349</v>
      </c>
      <c r="R30" s="6"/>
      <c r="S30" s="6">
        <v>11930</v>
      </c>
      <c r="T30" s="6"/>
      <c r="U30" s="6">
        <v>691870705152</v>
      </c>
      <c r="V30" s="6"/>
      <c r="W30" s="6">
        <v>559595550382.25903</v>
      </c>
      <c r="X30" s="6"/>
      <c r="Y30" s="10">
        <v>1.5092971511804741E-2</v>
      </c>
    </row>
    <row r="31" spans="1:25" ht="27" x14ac:dyDescent="0.6">
      <c r="A31" s="5" t="s">
        <v>37</v>
      </c>
      <c r="C31" s="6">
        <v>8288198</v>
      </c>
      <c r="D31" s="6"/>
      <c r="E31" s="6">
        <v>115216027029</v>
      </c>
      <c r="F31" s="6"/>
      <c r="G31" s="6">
        <v>124654303147.347</v>
      </c>
      <c r="H31" s="6"/>
      <c r="I31" s="6">
        <v>0</v>
      </c>
      <c r="J31" s="6"/>
      <c r="K31" s="6">
        <v>0</v>
      </c>
      <c r="L31" s="6"/>
      <c r="M31" s="6">
        <v>0</v>
      </c>
      <c r="N31" s="6"/>
      <c r="O31" s="6">
        <v>0</v>
      </c>
      <c r="P31" s="6"/>
      <c r="Q31" s="6">
        <v>8288198</v>
      </c>
      <c r="R31" s="6"/>
      <c r="S31" s="6">
        <v>17490</v>
      </c>
      <c r="T31" s="6"/>
      <c r="U31" s="6">
        <v>115216027029</v>
      </c>
      <c r="V31" s="6"/>
      <c r="W31" s="6">
        <v>144098067551.03101</v>
      </c>
      <c r="X31" s="6"/>
      <c r="Y31" s="10">
        <v>3.8864998604227221E-3</v>
      </c>
    </row>
    <row r="32" spans="1:25" ht="27" x14ac:dyDescent="0.6">
      <c r="A32" s="5" t="s">
        <v>38</v>
      </c>
      <c r="C32" s="6">
        <v>6114347</v>
      </c>
      <c r="D32" s="6"/>
      <c r="E32" s="6">
        <v>186504834907</v>
      </c>
      <c r="F32" s="6"/>
      <c r="G32" s="6">
        <v>177355066419.513</v>
      </c>
      <c r="H32" s="6"/>
      <c r="I32" s="6">
        <v>29066077</v>
      </c>
      <c r="J32" s="6"/>
      <c r="K32" s="6">
        <v>0</v>
      </c>
      <c r="L32" s="6"/>
      <c r="M32" s="6">
        <v>0</v>
      </c>
      <c r="N32" s="6"/>
      <c r="O32" s="6">
        <v>0</v>
      </c>
      <c r="P32" s="6"/>
      <c r="Q32" s="6">
        <v>35180424</v>
      </c>
      <c r="R32" s="6"/>
      <c r="S32" s="6">
        <v>4770</v>
      </c>
      <c r="T32" s="6"/>
      <c r="U32" s="6">
        <v>186504834907</v>
      </c>
      <c r="V32" s="6"/>
      <c r="W32" s="6">
        <v>166812149276.24399</v>
      </c>
      <c r="X32" s="6"/>
      <c r="Y32" s="10">
        <v>4.4991262263065507E-3</v>
      </c>
    </row>
    <row r="33" spans="1:25" ht="27" x14ac:dyDescent="0.6">
      <c r="A33" s="5" t="s">
        <v>39</v>
      </c>
      <c r="C33" s="6">
        <v>15242667</v>
      </c>
      <c r="D33" s="6"/>
      <c r="E33" s="6">
        <v>468112690211</v>
      </c>
      <c r="F33" s="6"/>
      <c r="G33" s="6">
        <v>545471032728.59998</v>
      </c>
      <c r="H33" s="6"/>
      <c r="I33" s="6">
        <v>0</v>
      </c>
      <c r="J33" s="6"/>
      <c r="K33" s="6">
        <v>0</v>
      </c>
      <c r="L33" s="6"/>
      <c r="M33" s="6">
        <v>0</v>
      </c>
      <c r="N33" s="6"/>
      <c r="O33" s="6">
        <v>0</v>
      </c>
      <c r="P33" s="6"/>
      <c r="Q33" s="6">
        <v>15242667</v>
      </c>
      <c r="R33" s="6"/>
      <c r="S33" s="6">
        <v>29550</v>
      </c>
      <c r="T33" s="6"/>
      <c r="U33" s="6">
        <v>468112690211</v>
      </c>
      <c r="V33" s="6"/>
      <c r="W33" s="6">
        <v>447740806031.39301</v>
      </c>
      <c r="X33" s="6"/>
      <c r="Y33" s="10">
        <v>1.207611323122227E-2</v>
      </c>
    </row>
    <row r="34" spans="1:25" ht="27" x14ac:dyDescent="0.6">
      <c r="A34" s="5" t="s">
        <v>40</v>
      </c>
      <c r="C34" s="6">
        <v>69359284</v>
      </c>
      <c r="D34" s="6"/>
      <c r="E34" s="6">
        <v>289022284444</v>
      </c>
      <c r="F34" s="6"/>
      <c r="G34" s="6">
        <v>240761514140.61801</v>
      </c>
      <c r="H34" s="6"/>
      <c r="I34" s="6">
        <v>0</v>
      </c>
      <c r="J34" s="6"/>
      <c r="K34" s="6">
        <v>0</v>
      </c>
      <c r="L34" s="6"/>
      <c r="M34" s="6">
        <v>0</v>
      </c>
      <c r="N34" s="6"/>
      <c r="O34" s="6">
        <v>0</v>
      </c>
      <c r="P34" s="6"/>
      <c r="Q34" s="6">
        <v>69359284</v>
      </c>
      <c r="R34" s="6"/>
      <c r="S34" s="6">
        <v>3149</v>
      </c>
      <c r="T34" s="6"/>
      <c r="U34" s="6">
        <v>289022284444</v>
      </c>
      <c r="V34" s="6"/>
      <c r="W34" s="6">
        <v>217112831623.37</v>
      </c>
      <c r="X34" s="6"/>
      <c r="Y34" s="10">
        <v>5.8557967094276424E-3</v>
      </c>
    </row>
    <row r="35" spans="1:25" ht="27" x14ac:dyDescent="0.6">
      <c r="A35" s="5" t="s">
        <v>41</v>
      </c>
      <c r="C35" s="6">
        <v>64552424</v>
      </c>
      <c r="D35" s="6"/>
      <c r="E35" s="6">
        <v>199013119942</v>
      </c>
      <c r="F35" s="6"/>
      <c r="G35" s="6">
        <v>314104009992.89398</v>
      </c>
      <c r="H35" s="6"/>
      <c r="I35" s="6">
        <v>0</v>
      </c>
      <c r="J35" s="6"/>
      <c r="K35" s="6">
        <v>0</v>
      </c>
      <c r="L35" s="6"/>
      <c r="M35" s="6">
        <v>-779275</v>
      </c>
      <c r="N35" s="6"/>
      <c r="O35" s="6">
        <v>3617249593</v>
      </c>
      <c r="P35" s="6"/>
      <c r="Q35" s="6">
        <v>63773149</v>
      </c>
      <c r="R35" s="6"/>
      <c r="S35" s="6">
        <v>4066</v>
      </c>
      <c r="T35" s="6"/>
      <c r="U35" s="6">
        <v>196610639297</v>
      </c>
      <c r="V35" s="6"/>
      <c r="W35" s="6">
        <v>257758779172.18799</v>
      </c>
      <c r="X35" s="6"/>
      <c r="Y35" s="10">
        <v>6.9520672712746054E-3</v>
      </c>
    </row>
    <row r="36" spans="1:25" ht="27" x14ac:dyDescent="0.6">
      <c r="A36" s="5" t="s">
        <v>42</v>
      </c>
      <c r="C36" s="6">
        <v>137540346</v>
      </c>
      <c r="D36" s="6"/>
      <c r="E36" s="6">
        <v>1015347531261</v>
      </c>
      <c r="F36" s="6"/>
      <c r="G36" s="6">
        <v>847676281836.06006</v>
      </c>
      <c r="H36" s="6"/>
      <c r="I36" s="6">
        <v>1000000</v>
      </c>
      <c r="J36" s="6"/>
      <c r="K36" s="6">
        <v>5392917644</v>
      </c>
      <c r="L36" s="6"/>
      <c r="M36" s="6">
        <v>0</v>
      </c>
      <c r="N36" s="6"/>
      <c r="O36" s="6">
        <v>0</v>
      </c>
      <c r="P36" s="6"/>
      <c r="Q36" s="6">
        <v>138540346</v>
      </c>
      <c r="R36" s="6"/>
      <c r="S36" s="6">
        <v>5690</v>
      </c>
      <c r="T36" s="6"/>
      <c r="U36" s="6">
        <v>1020740448905</v>
      </c>
      <c r="V36" s="6"/>
      <c r="W36" s="6">
        <v>783604216055.99695</v>
      </c>
      <c r="X36" s="6"/>
      <c r="Y36" s="10">
        <v>2.1134757239195875E-2</v>
      </c>
    </row>
    <row r="37" spans="1:25" ht="27" x14ac:dyDescent="0.6">
      <c r="A37" s="5" t="s">
        <v>43</v>
      </c>
      <c r="C37" s="6">
        <v>15545828</v>
      </c>
      <c r="D37" s="6"/>
      <c r="E37" s="6">
        <v>24841442661</v>
      </c>
      <c r="F37" s="6"/>
      <c r="G37" s="6">
        <v>20089329420.419998</v>
      </c>
      <c r="H37" s="6"/>
      <c r="I37" s="6">
        <v>0</v>
      </c>
      <c r="J37" s="6"/>
      <c r="K37" s="6">
        <v>0</v>
      </c>
      <c r="L37" s="6"/>
      <c r="M37" s="6">
        <v>0</v>
      </c>
      <c r="N37" s="6"/>
      <c r="O37" s="6">
        <v>0</v>
      </c>
      <c r="P37" s="6"/>
      <c r="Q37" s="6">
        <v>15545828</v>
      </c>
      <c r="R37" s="6"/>
      <c r="S37" s="6">
        <v>1099</v>
      </c>
      <c r="T37" s="6"/>
      <c r="U37" s="6">
        <v>24841442661</v>
      </c>
      <c r="V37" s="6"/>
      <c r="W37" s="6">
        <v>16983210025.416599</v>
      </c>
      <c r="X37" s="6"/>
      <c r="Y37" s="10">
        <v>4.5805779713136151E-4</v>
      </c>
    </row>
    <row r="38" spans="1:25" ht="27" x14ac:dyDescent="0.6">
      <c r="A38" s="5" t="s">
        <v>44</v>
      </c>
      <c r="C38" s="6">
        <v>2218435</v>
      </c>
      <c r="D38" s="6"/>
      <c r="E38" s="6">
        <v>45211528364</v>
      </c>
      <c r="F38" s="6"/>
      <c r="G38" s="6">
        <v>69839802323.122498</v>
      </c>
      <c r="H38" s="6"/>
      <c r="I38" s="6">
        <v>0</v>
      </c>
      <c r="J38" s="6"/>
      <c r="K38" s="6">
        <v>0</v>
      </c>
      <c r="L38" s="6"/>
      <c r="M38" s="6">
        <v>0</v>
      </c>
      <c r="N38" s="6"/>
      <c r="O38" s="6">
        <v>0</v>
      </c>
      <c r="P38" s="6"/>
      <c r="Q38" s="6">
        <v>2218435</v>
      </c>
      <c r="R38" s="6"/>
      <c r="S38" s="6">
        <v>26640</v>
      </c>
      <c r="T38" s="6"/>
      <c r="U38" s="6">
        <v>45211528364</v>
      </c>
      <c r="V38" s="6"/>
      <c r="W38" s="6">
        <v>58747468705.019997</v>
      </c>
      <c r="X38" s="6"/>
      <c r="Y38" s="10">
        <v>1.5844905681430483E-3</v>
      </c>
    </row>
    <row r="39" spans="1:25" ht="27" x14ac:dyDescent="0.6">
      <c r="A39" s="5" t="s">
        <v>45</v>
      </c>
      <c r="C39" s="6">
        <v>45419860</v>
      </c>
      <c r="D39" s="6"/>
      <c r="E39" s="6">
        <v>999344649887</v>
      </c>
      <c r="F39" s="6"/>
      <c r="G39" s="6">
        <v>1265995115797.3201</v>
      </c>
      <c r="H39" s="6"/>
      <c r="I39" s="6">
        <v>0</v>
      </c>
      <c r="J39" s="6"/>
      <c r="K39" s="6">
        <v>0</v>
      </c>
      <c r="L39" s="6"/>
      <c r="M39" s="6">
        <v>-908398</v>
      </c>
      <c r="N39" s="6"/>
      <c r="O39" s="6">
        <v>24578757130</v>
      </c>
      <c r="P39" s="6"/>
      <c r="Q39" s="6">
        <v>44511462</v>
      </c>
      <c r="R39" s="6"/>
      <c r="S39" s="6">
        <v>25090</v>
      </c>
      <c r="T39" s="6"/>
      <c r="U39" s="6">
        <v>979357739290</v>
      </c>
      <c r="V39" s="6"/>
      <c r="W39" s="6">
        <v>1110147665719.6001</v>
      </c>
      <c r="X39" s="6"/>
      <c r="Y39" s="10">
        <v>2.9942030598986796E-2</v>
      </c>
    </row>
    <row r="40" spans="1:25" ht="27" x14ac:dyDescent="0.6">
      <c r="A40" s="5" t="s">
        <v>46</v>
      </c>
      <c r="C40" s="6">
        <v>21492658</v>
      </c>
      <c r="D40" s="6"/>
      <c r="E40" s="6">
        <v>162578344681</v>
      </c>
      <c r="F40" s="6"/>
      <c r="G40" s="6">
        <v>240781033238.823</v>
      </c>
      <c r="H40" s="6"/>
      <c r="I40" s="6">
        <v>0</v>
      </c>
      <c r="J40" s="6"/>
      <c r="K40" s="6">
        <v>0</v>
      </c>
      <c r="L40" s="6"/>
      <c r="M40" s="6">
        <v>-21492658</v>
      </c>
      <c r="N40" s="6"/>
      <c r="O40" s="6">
        <v>238575660947</v>
      </c>
      <c r="P40" s="6"/>
      <c r="Q40" s="6">
        <v>0</v>
      </c>
      <c r="R40" s="6"/>
      <c r="S40" s="6">
        <v>0</v>
      </c>
      <c r="T40" s="6"/>
      <c r="U40" s="6">
        <v>0</v>
      </c>
      <c r="V40" s="6"/>
      <c r="W40" s="6">
        <v>0</v>
      </c>
      <c r="X40" s="6"/>
      <c r="Y40" s="10">
        <v>0</v>
      </c>
    </row>
    <row r="41" spans="1:25" ht="27" x14ac:dyDescent="0.6">
      <c r="A41" s="5" t="s">
        <v>47</v>
      </c>
      <c r="C41" s="6">
        <v>67831663</v>
      </c>
      <c r="D41" s="6"/>
      <c r="E41" s="6">
        <v>189796778902</v>
      </c>
      <c r="F41" s="6"/>
      <c r="G41" s="6">
        <v>323654710104.71997</v>
      </c>
      <c r="H41" s="6"/>
      <c r="I41" s="6">
        <v>0</v>
      </c>
      <c r="J41" s="6"/>
      <c r="K41" s="6">
        <v>0</v>
      </c>
      <c r="L41" s="6"/>
      <c r="M41" s="6">
        <v>-1356634</v>
      </c>
      <c r="N41" s="6"/>
      <c r="O41" s="6">
        <v>6219513197</v>
      </c>
      <c r="P41" s="6"/>
      <c r="Q41" s="6">
        <v>66475029</v>
      </c>
      <c r="R41" s="6"/>
      <c r="S41" s="6">
        <v>4188</v>
      </c>
      <c r="T41" s="6"/>
      <c r="U41" s="6">
        <v>186000841256</v>
      </c>
      <c r="V41" s="6"/>
      <c r="W41" s="6">
        <v>276740956794.36102</v>
      </c>
      <c r="X41" s="6"/>
      <c r="Y41" s="10">
        <v>7.4640396518408361E-3</v>
      </c>
    </row>
    <row r="42" spans="1:25" ht="27" x14ac:dyDescent="0.6">
      <c r="A42" s="5" t="s">
        <v>48</v>
      </c>
      <c r="C42" s="6">
        <v>75983516</v>
      </c>
      <c r="D42" s="6"/>
      <c r="E42" s="6">
        <v>228493337255</v>
      </c>
      <c r="F42" s="6"/>
      <c r="G42" s="6">
        <v>401071808763.73798</v>
      </c>
      <c r="H42" s="6"/>
      <c r="I42" s="6">
        <v>0</v>
      </c>
      <c r="J42" s="6"/>
      <c r="K42" s="6">
        <v>0</v>
      </c>
      <c r="L42" s="6"/>
      <c r="M42" s="6">
        <v>-1519671</v>
      </c>
      <c r="N42" s="6"/>
      <c r="O42" s="6">
        <v>7447400820</v>
      </c>
      <c r="P42" s="6"/>
      <c r="Q42" s="6">
        <v>74463845</v>
      </c>
      <c r="R42" s="6"/>
      <c r="S42" s="6">
        <v>4628</v>
      </c>
      <c r="T42" s="6"/>
      <c r="U42" s="6">
        <v>223923468462</v>
      </c>
      <c r="V42" s="6"/>
      <c r="W42" s="6">
        <v>342568193545.77301</v>
      </c>
      <c r="X42" s="6"/>
      <c r="Y42" s="10">
        <v>9.2394801611715635E-3</v>
      </c>
    </row>
    <row r="43" spans="1:25" ht="27" x14ac:dyDescent="0.6">
      <c r="A43" s="5" t="s">
        <v>49</v>
      </c>
      <c r="C43" s="6">
        <v>49638998</v>
      </c>
      <c r="D43" s="6"/>
      <c r="E43" s="6">
        <v>990320424632</v>
      </c>
      <c r="F43" s="6"/>
      <c r="G43" s="6">
        <v>991807283834.18994</v>
      </c>
      <c r="H43" s="6"/>
      <c r="I43" s="6">
        <v>0</v>
      </c>
      <c r="J43" s="6"/>
      <c r="K43" s="6">
        <v>0</v>
      </c>
      <c r="L43" s="6"/>
      <c r="M43" s="6">
        <v>-992780</v>
      </c>
      <c r="N43" s="6"/>
      <c r="O43" s="6">
        <v>18860670515</v>
      </c>
      <c r="P43" s="6"/>
      <c r="Q43" s="6">
        <v>48646218</v>
      </c>
      <c r="R43" s="6"/>
      <c r="S43" s="6">
        <v>14120</v>
      </c>
      <c r="T43" s="6"/>
      <c r="U43" s="6">
        <v>970514015341</v>
      </c>
      <c r="V43" s="6"/>
      <c r="W43" s="6">
        <v>682797634800.948</v>
      </c>
      <c r="X43" s="6"/>
      <c r="Y43" s="10">
        <v>1.8415881333114118E-2</v>
      </c>
    </row>
    <row r="44" spans="1:25" ht="27" x14ac:dyDescent="0.6">
      <c r="A44" s="5" t="s">
        <v>50</v>
      </c>
      <c r="C44" s="6">
        <v>149654175</v>
      </c>
      <c r="D44" s="6"/>
      <c r="E44" s="6">
        <v>703303183754</v>
      </c>
      <c r="F44" s="6"/>
      <c r="G44" s="6">
        <v>1429619470850.5901</v>
      </c>
      <c r="H44" s="6"/>
      <c r="I44" s="6">
        <v>0</v>
      </c>
      <c r="J44" s="6"/>
      <c r="K44" s="6">
        <v>0</v>
      </c>
      <c r="L44" s="6"/>
      <c r="M44" s="6">
        <v>-38669953</v>
      </c>
      <c r="N44" s="6"/>
      <c r="O44" s="6">
        <v>349950615419</v>
      </c>
      <c r="P44" s="6"/>
      <c r="Q44" s="6">
        <v>110984222</v>
      </c>
      <c r="R44" s="6"/>
      <c r="S44" s="6">
        <v>7830</v>
      </c>
      <c r="T44" s="6"/>
      <c r="U44" s="6">
        <v>521572864088</v>
      </c>
      <c r="V44" s="6"/>
      <c r="W44" s="6">
        <v>863835869833.35303</v>
      </c>
      <c r="X44" s="6"/>
      <c r="Y44" s="10">
        <v>2.3298702367028697E-2</v>
      </c>
    </row>
    <row r="45" spans="1:25" ht="27" x14ac:dyDescent="0.6">
      <c r="A45" s="5" t="s">
        <v>51</v>
      </c>
      <c r="C45" s="6">
        <v>9500000</v>
      </c>
      <c r="D45" s="6"/>
      <c r="E45" s="6">
        <v>373544437604</v>
      </c>
      <c r="F45" s="6"/>
      <c r="G45" s="6">
        <v>568874934000</v>
      </c>
      <c r="H45" s="6"/>
      <c r="I45" s="6">
        <v>0</v>
      </c>
      <c r="J45" s="6"/>
      <c r="K45" s="6">
        <v>0</v>
      </c>
      <c r="L45" s="6"/>
      <c r="M45" s="6">
        <v>0</v>
      </c>
      <c r="N45" s="6"/>
      <c r="O45" s="6">
        <v>0</v>
      </c>
      <c r="P45" s="6"/>
      <c r="Q45" s="6">
        <v>9500000</v>
      </c>
      <c r="R45" s="6"/>
      <c r="S45" s="6">
        <v>48600</v>
      </c>
      <c r="T45" s="6"/>
      <c r="U45" s="6">
        <v>373544437604</v>
      </c>
      <c r="V45" s="6"/>
      <c r="W45" s="6">
        <v>458952885000</v>
      </c>
      <c r="X45" s="6"/>
      <c r="Y45" s="10">
        <v>1.2378516615855501E-2</v>
      </c>
    </row>
    <row r="46" spans="1:25" ht="27" x14ac:dyDescent="0.6">
      <c r="A46" s="5" t="s">
        <v>52</v>
      </c>
      <c r="C46" s="6">
        <v>3949846</v>
      </c>
      <c r="D46" s="6"/>
      <c r="E46" s="6">
        <v>190910104999</v>
      </c>
      <c r="F46" s="6"/>
      <c r="G46" s="6">
        <v>271035555057.189</v>
      </c>
      <c r="H46" s="6"/>
      <c r="I46" s="6">
        <v>0</v>
      </c>
      <c r="J46" s="6"/>
      <c r="K46" s="6">
        <v>0</v>
      </c>
      <c r="L46" s="6"/>
      <c r="M46" s="6">
        <v>0</v>
      </c>
      <c r="N46" s="6"/>
      <c r="O46" s="6">
        <v>0</v>
      </c>
      <c r="P46" s="6"/>
      <c r="Q46" s="6">
        <v>3949846</v>
      </c>
      <c r="R46" s="6"/>
      <c r="S46" s="6">
        <v>60740</v>
      </c>
      <c r="T46" s="6"/>
      <c r="U46" s="6">
        <v>190910104999</v>
      </c>
      <c r="V46" s="6"/>
      <c r="W46" s="6">
        <v>238486159846.06201</v>
      </c>
      <c r="X46" s="6"/>
      <c r="Y46" s="10">
        <v>6.4322613252688222E-3</v>
      </c>
    </row>
    <row r="47" spans="1:25" ht="27" x14ac:dyDescent="0.6">
      <c r="A47" s="5" t="s">
        <v>53</v>
      </c>
      <c r="C47" s="6">
        <v>57387637</v>
      </c>
      <c r="D47" s="6"/>
      <c r="E47" s="6">
        <v>107499178977</v>
      </c>
      <c r="F47" s="6"/>
      <c r="G47" s="6">
        <v>527677170178.612</v>
      </c>
      <c r="H47" s="6"/>
      <c r="I47" s="6">
        <v>0</v>
      </c>
      <c r="J47" s="6"/>
      <c r="K47" s="6">
        <v>0</v>
      </c>
      <c r="L47" s="6"/>
      <c r="M47" s="6">
        <v>0</v>
      </c>
      <c r="N47" s="6"/>
      <c r="O47" s="6">
        <v>0</v>
      </c>
      <c r="P47" s="6"/>
      <c r="Q47" s="6">
        <v>57387637</v>
      </c>
      <c r="R47" s="6"/>
      <c r="S47" s="6">
        <v>7930</v>
      </c>
      <c r="T47" s="6"/>
      <c r="U47" s="6">
        <v>107499178977</v>
      </c>
      <c r="V47" s="6"/>
      <c r="W47" s="6">
        <v>452376211839.60999</v>
      </c>
      <c r="X47" s="6"/>
      <c r="Y47" s="10">
        <v>1.2201135754652419E-2</v>
      </c>
    </row>
    <row r="48" spans="1:25" ht="27" x14ac:dyDescent="0.6">
      <c r="A48" s="5" t="s">
        <v>54</v>
      </c>
      <c r="C48" s="6">
        <v>12336728</v>
      </c>
      <c r="D48" s="6"/>
      <c r="E48" s="6">
        <v>97890147656</v>
      </c>
      <c r="F48" s="6"/>
      <c r="G48" s="6">
        <v>239870626601.90399</v>
      </c>
      <c r="H48" s="6"/>
      <c r="I48" s="6">
        <v>0</v>
      </c>
      <c r="J48" s="6"/>
      <c r="K48" s="6">
        <v>0</v>
      </c>
      <c r="L48" s="6"/>
      <c r="M48" s="6">
        <v>0</v>
      </c>
      <c r="N48" s="6"/>
      <c r="O48" s="6">
        <v>0</v>
      </c>
      <c r="P48" s="6"/>
      <c r="Q48" s="6">
        <v>12336728</v>
      </c>
      <c r="R48" s="6"/>
      <c r="S48" s="6">
        <v>15140</v>
      </c>
      <c r="T48" s="6"/>
      <c r="U48" s="6">
        <v>97890147656</v>
      </c>
      <c r="V48" s="6"/>
      <c r="W48" s="6">
        <v>185666732451.57599</v>
      </c>
      <c r="X48" s="6"/>
      <c r="Y48" s="10">
        <v>5.0076572297032863E-3</v>
      </c>
    </row>
    <row r="49" spans="1:25" ht="27" x14ac:dyDescent="0.6">
      <c r="A49" s="5" t="s">
        <v>55</v>
      </c>
      <c r="C49" s="6">
        <v>9029253</v>
      </c>
      <c r="D49" s="6"/>
      <c r="E49" s="6">
        <v>314326577909</v>
      </c>
      <c r="F49" s="6"/>
      <c r="G49" s="6">
        <v>361265040022.16199</v>
      </c>
      <c r="H49" s="6"/>
      <c r="I49" s="6">
        <v>0</v>
      </c>
      <c r="J49" s="6"/>
      <c r="K49" s="6">
        <v>0</v>
      </c>
      <c r="L49" s="6"/>
      <c r="M49" s="6">
        <v>0</v>
      </c>
      <c r="N49" s="6"/>
      <c r="O49" s="6">
        <v>0</v>
      </c>
      <c r="P49" s="6"/>
      <c r="Q49" s="6">
        <v>9029253</v>
      </c>
      <c r="R49" s="6"/>
      <c r="S49" s="6">
        <v>38750</v>
      </c>
      <c r="T49" s="6"/>
      <c r="U49" s="6">
        <v>314326577909</v>
      </c>
      <c r="V49" s="6"/>
      <c r="W49" s="6">
        <v>347801746605.18799</v>
      </c>
      <c r="X49" s="6"/>
      <c r="Y49" s="10">
        <v>9.3806354422979257E-3</v>
      </c>
    </row>
    <row r="50" spans="1:25" ht="27" x14ac:dyDescent="0.6">
      <c r="A50" s="5" t="s">
        <v>56</v>
      </c>
      <c r="C50" s="6">
        <v>3468479</v>
      </c>
      <c r="D50" s="6"/>
      <c r="E50" s="6">
        <v>126127578319</v>
      </c>
      <c r="F50" s="6"/>
      <c r="G50" s="6">
        <v>155532132318.245</v>
      </c>
      <c r="H50" s="6"/>
      <c r="I50" s="6">
        <v>0</v>
      </c>
      <c r="J50" s="6"/>
      <c r="K50" s="6">
        <v>0</v>
      </c>
      <c r="L50" s="6"/>
      <c r="M50" s="6">
        <v>0</v>
      </c>
      <c r="N50" s="6"/>
      <c r="O50" s="6">
        <v>0</v>
      </c>
      <c r="P50" s="6"/>
      <c r="Q50" s="6">
        <v>3468479</v>
      </c>
      <c r="R50" s="6"/>
      <c r="S50" s="6">
        <v>41370</v>
      </c>
      <c r="T50" s="6"/>
      <c r="U50" s="6">
        <v>126127578319</v>
      </c>
      <c r="V50" s="6"/>
      <c r="W50" s="6">
        <v>142637204921.431</v>
      </c>
      <c r="X50" s="6"/>
      <c r="Y50" s="10">
        <v>3.8470986213739993E-3</v>
      </c>
    </row>
    <row r="51" spans="1:25" ht="27" x14ac:dyDescent="0.6">
      <c r="A51" s="5" t="s">
        <v>57</v>
      </c>
      <c r="C51" s="6">
        <v>7514971</v>
      </c>
      <c r="D51" s="6"/>
      <c r="E51" s="6">
        <v>187316025147</v>
      </c>
      <c r="F51" s="6"/>
      <c r="G51" s="6">
        <v>913463016489.41394</v>
      </c>
      <c r="H51" s="6"/>
      <c r="I51" s="6">
        <v>0</v>
      </c>
      <c r="J51" s="6"/>
      <c r="K51" s="6">
        <v>0</v>
      </c>
      <c r="L51" s="6"/>
      <c r="M51" s="6">
        <v>0</v>
      </c>
      <c r="N51" s="6"/>
      <c r="O51" s="6">
        <v>0</v>
      </c>
      <c r="P51" s="6"/>
      <c r="Q51" s="6">
        <v>7514971</v>
      </c>
      <c r="R51" s="6"/>
      <c r="S51" s="6">
        <v>106530</v>
      </c>
      <c r="T51" s="6"/>
      <c r="U51" s="6">
        <v>187316025147</v>
      </c>
      <c r="V51" s="6"/>
      <c r="W51" s="6">
        <v>795806469959.25098</v>
      </c>
      <c r="X51" s="6"/>
      <c r="Y51" s="10">
        <v>2.1463866844187936E-2</v>
      </c>
    </row>
    <row r="52" spans="1:25" ht="27" x14ac:dyDescent="0.6">
      <c r="A52" s="5" t="s">
        <v>58</v>
      </c>
      <c r="C52" s="6">
        <v>3889191</v>
      </c>
      <c r="D52" s="6"/>
      <c r="E52" s="6">
        <v>36567717142</v>
      </c>
      <c r="F52" s="6"/>
      <c r="G52" s="6">
        <v>73532276963.720993</v>
      </c>
      <c r="H52" s="6"/>
      <c r="I52" s="6">
        <v>0</v>
      </c>
      <c r="J52" s="6"/>
      <c r="K52" s="6">
        <v>0</v>
      </c>
      <c r="L52" s="6"/>
      <c r="M52" s="6">
        <v>0</v>
      </c>
      <c r="N52" s="6"/>
      <c r="O52" s="6">
        <v>0</v>
      </c>
      <c r="P52" s="6"/>
      <c r="Q52" s="6">
        <v>3889191</v>
      </c>
      <c r="R52" s="6"/>
      <c r="S52" s="6">
        <v>16300</v>
      </c>
      <c r="T52" s="6"/>
      <c r="U52" s="6">
        <v>36567717142</v>
      </c>
      <c r="V52" s="6"/>
      <c r="W52" s="6">
        <v>63016620110.864998</v>
      </c>
      <c r="X52" s="6"/>
      <c r="Y52" s="10">
        <v>1.6996347655977722E-3</v>
      </c>
    </row>
    <row r="53" spans="1:25" ht="27" x14ac:dyDescent="0.6">
      <c r="A53" s="5" t="s">
        <v>59</v>
      </c>
      <c r="C53" s="6">
        <v>18187066</v>
      </c>
      <c r="D53" s="6"/>
      <c r="E53" s="6">
        <v>540951201188</v>
      </c>
      <c r="F53" s="6"/>
      <c r="G53" s="6">
        <v>827288311326.04797</v>
      </c>
      <c r="H53" s="6"/>
      <c r="I53" s="6">
        <v>0</v>
      </c>
      <c r="J53" s="6"/>
      <c r="K53" s="6">
        <v>0</v>
      </c>
      <c r="L53" s="6"/>
      <c r="M53" s="6">
        <v>0</v>
      </c>
      <c r="N53" s="6"/>
      <c r="O53" s="6">
        <v>0</v>
      </c>
      <c r="P53" s="6"/>
      <c r="Q53" s="6">
        <v>18187066</v>
      </c>
      <c r="R53" s="6"/>
      <c r="S53" s="6">
        <v>39810</v>
      </c>
      <c r="T53" s="6"/>
      <c r="U53" s="6">
        <v>540951201188</v>
      </c>
      <c r="V53" s="6"/>
      <c r="W53" s="6">
        <v>719719136230.11304</v>
      </c>
      <c r="X53" s="6"/>
      <c r="Y53" s="10">
        <v>1.9411699060511677E-2</v>
      </c>
    </row>
    <row r="54" spans="1:25" ht="27" x14ac:dyDescent="0.6">
      <c r="A54" s="5" t="s">
        <v>60</v>
      </c>
      <c r="C54" s="6">
        <v>9167325</v>
      </c>
      <c r="D54" s="6"/>
      <c r="E54" s="6">
        <v>327676801728</v>
      </c>
      <c r="F54" s="6"/>
      <c r="G54" s="6">
        <v>1258110326207.48</v>
      </c>
      <c r="H54" s="6"/>
      <c r="I54" s="6">
        <v>0</v>
      </c>
      <c r="J54" s="6"/>
      <c r="K54" s="6">
        <v>0</v>
      </c>
      <c r="L54" s="6"/>
      <c r="M54" s="6">
        <v>0</v>
      </c>
      <c r="N54" s="6"/>
      <c r="O54" s="6">
        <v>0</v>
      </c>
      <c r="P54" s="6"/>
      <c r="Q54" s="6">
        <v>9167325</v>
      </c>
      <c r="R54" s="6"/>
      <c r="S54" s="6">
        <v>108800</v>
      </c>
      <c r="T54" s="6"/>
      <c r="U54" s="6">
        <v>327676801728</v>
      </c>
      <c r="V54" s="6"/>
      <c r="W54" s="6">
        <v>991470400488</v>
      </c>
      <c r="X54" s="6"/>
      <c r="Y54" s="10">
        <v>2.6741160645650186E-2</v>
      </c>
    </row>
    <row r="55" spans="1:25" ht="27" x14ac:dyDescent="0.6">
      <c r="A55" s="5" t="s">
        <v>61</v>
      </c>
      <c r="C55" s="6">
        <v>336881032</v>
      </c>
      <c r="D55" s="6"/>
      <c r="E55" s="6">
        <v>560499939599</v>
      </c>
      <c r="F55" s="6"/>
      <c r="G55" s="6">
        <v>524751616309.99298</v>
      </c>
      <c r="H55" s="6"/>
      <c r="I55" s="6">
        <v>0</v>
      </c>
      <c r="J55" s="6"/>
      <c r="K55" s="6">
        <v>0</v>
      </c>
      <c r="L55" s="6"/>
      <c r="M55" s="6">
        <v>0</v>
      </c>
      <c r="N55" s="6"/>
      <c r="O55" s="6">
        <v>0</v>
      </c>
      <c r="P55" s="6"/>
      <c r="Q55" s="6">
        <v>336881032</v>
      </c>
      <c r="R55" s="6"/>
      <c r="S55" s="6">
        <v>1570</v>
      </c>
      <c r="T55" s="6"/>
      <c r="U55" s="6">
        <v>560499939599</v>
      </c>
      <c r="V55" s="6"/>
      <c r="W55" s="6">
        <v>525756246079.57202</v>
      </c>
      <c r="X55" s="6"/>
      <c r="Y55" s="10">
        <v>1.4180284383626427E-2</v>
      </c>
    </row>
    <row r="56" spans="1:25" ht="27" x14ac:dyDescent="0.6">
      <c r="A56" s="5" t="s">
        <v>62</v>
      </c>
      <c r="C56" s="6">
        <v>9143022</v>
      </c>
      <c r="D56" s="6"/>
      <c r="E56" s="6">
        <v>110725305216</v>
      </c>
      <c r="F56" s="6"/>
      <c r="G56" s="6">
        <v>100792807101.819</v>
      </c>
      <c r="H56" s="6"/>
      <c r="I56" s="6">
        <v>0</v>
      </c>
      <c r="J56" s="6"/>
      <c r="K56" s="6">
        <v>0</v>
      </c>
      <c r="L56" s="6"/>
      <c r="M56" s="6">
        <v>0</v>
      </c>
      <c r="N56" s="6"/>
      <c r="O56" s="6">
        <v>0</v>
      </c>
      <c r="P56" s="6"/>
      <c r="Q56" s="6">
        <v>9143022</v>
      </c>
      <c r="R56" s="6"/>
      <c r="S56" s="6">
        <v>9620</v>
      </c>
      <c r="T56" s="6"/>
      <c r="U56" s="6">
        <v>110725305216</v>
      </c>
      <c r="V56" s="6"/>
      <c r="W56" s="6">
        <v>87432534203.742004</v>
      </c>
      <c r="X56" s="6"/>
      <c r="Y56" s="10">
        <v>2.3581616169759448E-3</v>
      </c>
    </row>
    <row r="57" spans="1:25" ht="27" x14ac:dyDescent="0.6">
      <c r="A57" s="5" t="s">
        <v>63</v>
      </c>
      <c r="C57" s="6">
        <v>214656899</v>
      </c>
      <c r="D57" s="6"/>
      <c r="E57" s="6">
        <v>1079174902001</v>
      </c>
      <c r="F57" s="6"/>
      <c r="G57" s="6">
        <v>942284713031.39502</v>
      </c>
      <c r="H57" s="6"/>
      <c r="I57" s="6">
        <v>0</v>
      </c>
      <c r="J57" s="6"/>
      <c r="K57" s="6">
        <v>0</v>
      </c>
      <c r="L57" s="6"/>
      <c r="M57" s="6">
        <v>-4293138</v>
      </c>
      <c r="N57" s="6"/>
      <c r="O57" s="6">
        <v>18572200099</v>
      </c>
      <c r="P57" s="6"/>
      <c r="Q57" s="6">
        <v>210363761</v>
      </c>
      <c r="R57" s="6"/>
      <c r="S57" s="6">
        <v>4146</v>
      </c>
      <c r="T57" s="6"/>
      <c r="U57" s="6">
        <v>1057591403854</v>
      </c>
      <c r="V57" s="6"/>
      <c r="W57" s="6">
        <v>866978752595.01904</v>
      </c>
      <c r="X57" s="6"/>
      <c r="Y57" s="10">
        <v>2.3383469731519651E-2</v>
      </c>
    </row>
    <row r="58" spans="1:25" ht="27" x14ac:dyDescent="0.6">
      <c r="A58" s="5" t="s">
        <v>64</v>
      </c>
      <c r="C58" s="6">
        <v>5000000</v>
      </c>
      <c r="D58" s="6"/>
      <c r="E58" s="6">
        <v>31828874400</v>
      </c>
      <c r="F58" s="6"/>
      <c r="G58" s="6">
        <v>34692345000</v>
      </c>
      <c r="H58" s="6"/>
      <c r="I58" s="6">
        <v>0</v>
      </c>
      <c r="J58" s="6"/>
      <c r="K58" s="6">
        <v>0</v>
      </c>
      <c r="L58" s="6"/>
      <c r="M58" s="6">
        <v>0</v>
      </c>
      <c r="N58" s="6"/>
      <c r="O58" s="6">
        <v>0</v>
      </c>
      <c r="P58" s="6"/>
      <c r="Q58" s="6">
        <v>5000000</v>
      </c>
      <c r="R58" s="6"/>
      <c r="S58" s="6">
        <v>6630</v>
      </c>
      <c r="T58" s="6"/>
      <c r="U58" s="6">
        <v>31828874400</v>
      </c>
      <c r="V58" s="6"/>
      <c r="W58" s="6">
        <v>32952757500</v>
      </c>
      <c r="X58" s="6"/>
      <c r="Y58" s="10">
        <v>8.8877588437429034E-4</v>
      </c>
    </row>
    <row r="59" spans="1:25" ht="27" x14ac:dyDescent="0.6">
      <c r="A59" s="5" t="s">
        <v>65</v>
      </c>
      <c r="C59" s="6">
        <v>84855799</v>
      </c>
      <c r="D59" s="6"/>
      <c r="E59" s="6">
        <v>36876847481</v>
      </c>
      <c r="F59" s="6"/>
      <c r="G59" s="6">
        <v>36608293636.242302</v>
      </c>
      <c r="H59" s="6"/>
      <c r="I59" s="6">
        <v>0</v>
      </c>
      <c r="J59" s="6"/>
      <c r="K59" s="6">
        <v>0</v>
      </c>
      <c r="L59" s="6"/>
      <c r="M59" s="6">
        <v>0</v>
      </c>
      <c r="N59" s="6"/>
      <c r="O59" s="6">
        <v>0</v>
      </c>
      <c r="P59" s="6"/>
      <c r="Q59" s="6">
        <v>84855799</v>
      </c>
      <c r="R59" s="6"/>
      <c r="S59" s="6">
        <v>434</v>
      </c>
      <c r="T59" s="6"/>
      <c r="U59" s="6">
        <v>36876847481</v>
      </c>
      <c r="V59" s="6"/>
      <c r="W59" s="6">
        <v>36608293636.242302</v>
      </c>
      <c r="X59" s="6"/>
      <c r="Y59" s="10">
        <v>9.8737013289358134E-4</v>
      </c>
    </row>
    <row r="60" spans="1:25" ht="27" x14ac:dyDescent="0.6">
      <c r="A60" s="5" t="s">
        <v>66</v>
      </c>
      <c r="C60" s="6">
        <v>112733</v>
      </c>
      <c r="D60" s="6"/>
      <c r="E60" s="6">
        <v>646527695273</v>
      </c>
      <c r="F60" s="6"/>
      <c r="G60" s="6">
        <v>1079640556304.41</v>
      </c>
      <c r="H60" s="6"/>
      <c r="I60" s="6">
        <v>0</v>
      </c>
      <c r="J60" s="6"/>
      <c r="K60" s="6">
        <v>0</v>
      </c>
      <c r="L60" s="6"/>
      <c r="M60" s="6">
        <v>0</v>
      </c>
      <c r="N60" s="6"/>
      <c r="O60" s="6">
        <v>0</v>
      </c>
      <c r="P60" s="6"/>
      <c r="Q60" s="6">
        <v>112733</v>
      </c>
      <c r="R60" s="6"/>
      <c r="S60" s="6">
        <v>10150000</v>
      </c>
      <c r="T60" s="6"/>
      <c r="U60" s="6">
        <v>646527695273</v>
      </c>
      <c r="V60" s="6"/>
      <c r="W60" s="6">
        <v>1141493774120</v>
      </c>
      <c r="X60" s="6"/>
      <c r="Y60" s="10">
        <v>3.078747320618766E-2</v>
      </c>
    </row>
    <row r="61" spans="1:25" ht="27" x14ac:dyDescent="0.6">
      <c r="A61" s="5" t="s">
        <v>67</v>
      </c>
      <c r="C61" s="6">
        <v>14341118</v>
      </c>
      <c r="D61" s="6"/>
      <c r="E61" s="6">
        <v>182614273181</v>
      </c>
      <c r="F61" s="6"/>
      <c r="G61" s="6">
        <v>182901764503.55701</v>
      </c>
      <c r="H61" s="6"/>
      <c r="I61" s="6">
        <v>0</v>
      </c>
      <c r="J61" s="6"/>
      <c r="K61" s="6">
        <v>0</v>
      </c>
      <c r="L61" s="6"/>
      <c r="M61" s="6">
        <v>0</v>
      </c>
      <c r="N61" s="6"/>
      <c r="O61" s="6">
        <v>0</v>
      </c>
      <c r="P61" s="6"/>
      <c r="Q61" s="6">
        <v>14341118</v>
      </c>
      <c r="R61" s="6"/>
      <c r="S61" s="6">
        <v>11160</v>
      </c>
      <c r="T61" s="6"/>
      <c r="U61" s="6">
        <v>182614273181</v>
      </c>
      <c r="V61" s="6"/>
      <c r="W61" s="6">
        <v>159094597962.564</v>
      </c>
      <c r="X61" s="6"/>
      <c r="Y61" s="10">
        <v>4.2909744959386169E-3</v>
      </c>
    </row>
    <row r="62" spans="1:25" ht="27" x14ac:dyDescent="0.6">
      <c r="A62" s="5" t="s">
        <v>68</v>
      </c>
      <c r="C62" s="6">
        <v>9049109</v>
      </c>
      <c r="D62" s="6"/>
      <c r="E62" s="6">
        <v>293921401365</v>
      </c>
      <c r="F62" s="6"/>
      <c r="G62" s="6">
        <v>278223602168.849</v>
      </c>
      <c r="H62" s="6"/>
      <c r="I62" s="6">
        <v>272787</v>
      </c>
      <c r="J62" s="6"/>
      <c r="K62" s="6">
        <v>6484873361</v>
      </c>
      <c r="L62" s="6"/>
      <c r="M62" s="6">
        <v>0</v>
      </c>
      <c r="N62" s="6"/>
      <c r="O62" s="6">
        <v>0</v>
      </c>
      <c r="P62" s="6"/>
      <c r="Q62" s="6">
        <v>9321896</v>
      </c>
      <c r="R62" s="6"/>
      <c r="S62" s="6">
        <v>23230</v>
      </c>
      <c r="T62" s="6"/>
      <c r="U62" s="6">
        <v>300406274726</v>
      </c>
      <c r="V62" s="6"/>
      <c r="W62" s="6">
        <v>215259185597.724</v>
      </c>
      <c r="X62" s="6"/>
      <c r="Y62" s="10">
        <v>5.8058016252298958E-3</v>
      </c>
    </row>
    <row r="63" spans="1:25" ht="27" x14ac:dyDescent="0.6">
      <c r="A63" s="5" t="s">
        <v>69</v>
      </c>
      <c r="C63" s="6">
        <v>31273424</v>
      </c>
      <c r="D63" s="6"/>
      <c r="E63" s="6">
        <v>603791221453</v>
      </c>
      <c r="F63" s="6"/>
      <c r="G63" s="6">
        <v>603716281210.224</v>
      </c>
      <c r="H63" s="6"/>
      <c r="I63" s="6">
        <v>0</v>
      </c>
      <c r="J63" s="6"/>
      <c r="K63" s="6">
        <v>0</v>
      </c>
      <c r="L63" s="6"/>
      <c r="M63" s="6">
        <v>-625469</v>
      </c>
      <c r="N63" s="6"/>
      <c r="O63" s="6">
        <v>11564611326</v>
      </c>
      <c r="P63" s="6"/>
      <c r="Q63" s="6">
        <v>30647955</v>
      </c>
      <c r="R63" s="6"/>
      <c r="S63" s="6">
        <v>17100</v>
      </c>
      <c r="T63" s="6"/>
      <c r="U63" s="6">
        <v>591715386982</v>
      </c>
      <c r="V63" s="6"/>
      <c r="W63" s="6">
        <v>520961754318.52502</v>
      </c>
      <c r="X63" s="6"/>
      <c r="Y63" s="10">
        <v>1.4050971118870062E-2</v>
      </c>
    </row>
    <row r="64" spans="1:25" ht="27" x14ac:dyDescent="0.6">
      <c r="A64" s="5" t="s">
        <v>70</v>
      </c>
      <c r="C64" s="6">
        <v>102806374</v>
      </c>
      <c r="D64" s="6"/>
      <c r="E64" s="6">
        <v>287343653581</v>
      </c>
      <c r="F64" s="6"/>
      <c r="G64" s="6">
        <v>93405933932.275803</v>
      </c>
      <c r="H64" s="6"/>
      <c r="I64" s="6">
        <v>0</v>
      </c>
      <c r="J64" s="6"/>
      <c r="K64" s="6">
        <v>0</v>
      </c>
      <c r="L64" s="6"/>
      <c r="M64" s="6">
        <v>0</v>
      </c>
      <c r="N64" s="6"/>
      <c r="O64" s="6">
        <v>0</v>
      </c>
      <c r="P64" s="6"/>
      <c r="Q64" s="6">
        <v>102806374</v>
      </c>
      <c r="R64" s="6"/>
      <c r="S64" s="6">
        <v>814</v>
      </c>
      <c r="T64" s="6"/>
      <c r="U64" s="6">
        <v>287343653581</v>
      </c>
      <c r="V64" s="6"/>
      <c r="W64" s="6">
        <v>83186466324.805801</v>
      </c>
      <c r="X64" s="6"/>
      <c r="Y64" s="10">
        <v>2.2436400102723237E-3</v>
      </c>
    </row>
    <row r="65" spans="1:25" ht="27" x14ac:dyDescent="0.6">
      <c r="A65" s="5" t="s">
        <v>71</v>
      </c>
      <c r="C65" s="6">
        <v>11048646</v>
      </c>
      <c r="D65" s="6"/>
      <c r="E65" s="6">
        <v>132055949158</v>
      </c>
      <c r="F65" s="6"/>
      <c r="G65" s="6">
        <v>103898296022.59801</v>
      </c>
      <c r="H65" s="6"/>
      <c r="I65" s="6">
        <v>0</v>
      </c>
      <c r="J65" s="6"/>
      <c r="K65" s="6">
        <v>0</v>
      </c>
      <c r="L65" s="6"/>
      <c r="M65" s="6">
        <v>0</v>
      </c>
      <c r="N65" s="6"/>
      <c r="O65" s="6">
        <v>0</v>
      </c>
      <c r="P65" s="6"/>
      <c r="Q65" s="6">
        <v>11048646</v>
      </c>
      <c r="R65" s="6"/>
      <c r="S65" s="6">
        <v>8170</v>
      </c>
      <c r="T65" s="6"/>
      <c r="U65" s="6">
        <v>132055949158</v>
      </c>
      <c r="V65" s="6"/>
      <c r="W65" s="6">
        <v>89730346564.970993</v>
      </c>
      <c r="X65" s="6"/>
      <c r="Y65" s="10">
        <v>2.420136406596433E-3</v>
      </c>
    </row>
    <row r="66" spans="1:25" ht="27" x14ac:dyDescent="0.6">
      <c r="A66" s="5" t="s">
        <v>72</v>
      </c>
      <c r="C66" s="6">
        <v>86623566</v>
      </c>
      <c r="D66" s="6"/>
      <c r="E66" s="6">
        <v>462096990751</v>
      </c>
      <c r="F66" s="6"/>
      <c r="G66" s="6">
        <v>315758607253.69397</v>
      </c>
      <c r="H66" s="6"/>
      <c r="I66" s="6">
        <v>0</v>
      </c>
      <c r="J66" s="6"/>
      <c r="K66" s="6">
        <v>0</v>
      </c>
      <c r="L66" s="6"/>
      <c r="M66" s="6">
        <v>0</v>
      </c>
      <c r="N66" s="6"/>
      <c r="O66" s="6">
        <v>0</v>
      </c>
      <c r="P66" s="6"/>
      <c r="Q66" s="6">
        <v>86623566</v>
      </c>
      <c r="R66" s="6"/>
      <c r="S66" s="6">
        <v>3089</v>
      </c>
      <c r="T66" s="6"/>
      <c r="U66" s="6">
        <v>462096990751</v>
      </c>
      <c r="V66" s="6"/>
      <c r="W66" s="6">
        <v>265988093211.52499</v>
      </c>
      <c r="X66" s="6"/>
      <c r="Y66" s="10">
        <v>7.174021863788009E-3</v>
      </c>
    </row>
    <row r="67" spans="1:25" ht="27" x14ac:dyDescent="0.6">
      <c r="A67" s="5" t="s">
        <v>73</v>
      </c>
      <c r="C67" s="6">
        <v>13015716</v>
      </c>
      <c r="D67" s="6"/>
      <c r="E67" s="6">
        <v>68111241828</v>
      </c>
      <c r="F67" s="6"/>
      <c r="G67" s="6">
        <v>165092356969.84799</v>
      </c>
      <c r="H67" s="6"/>
      <c r="I67" s="6">
        <v>0</v>
      </c>
      <c r="J67" s="6"/>
      <c r="K67" s="6">
        <v>0</v>
      </c>
      <c r="L67" s="6"/>
      <c r="M67" s="6">
        <v>0</v>
      </c>
      <c r="N67" s="6"/>
      <c r="O67" s="6">
        <v>0</v>
      </c>
      <c r="P67" s="6"/>
      <c r="Q67" s="6">
        <v>13015716</v>
      </c>
      <c r="R67" s="6"/>
      <c r="S67" s="6">
        <v>11450</v>
      </c>
      <c r="T67" s="6"/>
      <c r="U67" s="6">
        <v>68111241828</v>
      </c>
      <c r="V67" s="6"/>
      <c r="W67" s="6">
        <v>148143220008.20999</v>
      </c>
      <c r="X67" s="6"/>
      <c r="Y67" s="10">
        <v>3.995602534229553E-3</v>
      </c>
    </row>
    <row r="68" spans="1:25" ht="27" x14ac:dyDescent="0.6">
      <c r="A68" s="5" t="s">
        <v>74</v>
      </c>
      <c r="C68" s="6">
        <v>219937819</v>
      </c>
      <c r="D68" s="6"/>
      <c r="E68" s="6">
        <v>466118359893</v>
      </c>
      <c r="F68" s="6"/>
      <c r="G68" s="6">
        <v>333846771567.80298</v>
      </c>
      <c r="H68" s="6"/>
      <c r="I68" s="6">
        <v>0</v>
      </c>
      <c r="J68" s="6"/>
      <c r="K68" s="6">
        <v>0</v>
      </c>
      <c r="L68" s="6"/>
      <c r="M68" s="6">
        <v>0</v>
      </c>
      <c r="N68" s="6"/>
      <c r="O68" s="6">
        <v>0</v>
      </c>
      <c r="P68" s="6"/>
      <c r="Q68" s="6">
        <v>219937819</v>
      </c>
      <c r="R68" s="6"/>
      <c r="S68" s="6">
        <v>1155</v>
      </c>
      <c r="T68" s="6"/>
      <c r="U68" s="6">
        <v>466118359893</v>
      </c>
      <c r="V68" s="6"/>
      <c r="W68" s="6">
        <v>252516713268.37701</v>
      </c>
      <c r="X68" s="6"/>
      <c r="Y68" s="10">
        <v>6.8106823883977196E-3</v>
      </c>
    </row>
    <row r="69" spans="1:25" ht="27" x14ac:dyDescent="0.6">
      <c r="A69" s="5" t="s">
        <v>75</v>
      </c>
      <c r="C69" s="6">
        <v>21905121</v>
      </c>
      <c r="D69" s="6"/>
      <c r="E69" s="6">
        <v>54581874207</v>
      </c>
      <c r="F69" s="6"/>
      <c r="G69" s="6">
        <v>68220403065.646698</v>
      </c>
      <c r="H69" s="6"/>
      <c r="I69" s="6">
        <v>0</v>
      </c>
      <c r="J69" s="6"/>
      <c r="K69" s="6">
        <v>0</v>
      </c>
      <c r="L69" s="6"/>
      <c r="M69" s="6">
        <v>-21905121</v>
      </c>
      <c r="N69" s="6"/>
      <c r="O69" s="6">
        <v>68391687751</v>
      </c>
      <c r="P69" s="6"/>
      <c r="Q69" s="6">
        <v>0</v>
      </c>
      <c r="R69" s="6"/>
      <c r="S69" s="6">
        <v>0</v>
      </c>
      <c r="T69" s="6"/>
      <c r="U69" s="6">
        <v>0</v>
      </c>
      <c r="V69" s="6"/>
      <c r="W69" s="6">
        <v>0</v>
      </c>
      <c r="X69" s="6"/>
      <c r="Y69" s="10">
        <v>0</v>
      </c>
    </row>
    <row r="70" spans="1:25" ht="27" x14ac:dyDescent="0.6">
      <c r="A70" s="5" t="s">
        <v>76</v>
      </c>
      <c r="C70" s="6">
        <v>69640598</v>
      </c>
      <c r="D70" s="6"/>
      <c r="E70" s="6">
        <v>321508875199</v>
      </c>
      <c r="F70" s="6"/>
      <c r="G70" s="6">
        <v>320517474725.99701</v>
      </c>
      <c r="H70" s="6"/>
      <c r="I70" s="6">
        <v>0</v>
      </c>
      <c r="J70" s="6"/>
      <c r="K70" s="6">
        <v>0</v>
      </c>
      <c r="L70" s="6"/>
      <c r="M70" s="6">
        <v>0</v>
      </c>
      <c r="N70" s="6"/>
      <c r="O70" s="6">
        <v>0</v>
      </c>
      <c r="P70" s="6"/>
      <c r="Q70" s="6">
        <v>69640598</v>
      </c>
      <c r="R70" s="6"/>
      <c r="S70" s="6">
        <v>4310</v>
      </c>
      <c r="T70" s="6"/>
      <c r="U70" s="6">
        <v>321508875199</v>
      </c>
      <c r="V70" s="6"/>
      <c r="W70" s="6">
        <v>298365079064.58899</v>
      </c>
      <c r="X70" s="6"/>
      <c r="Y70" s="10">
        <v>8.0472684876837734E-3</v>
      </c>
    </row>
    <row r="71" spans="1:25" ht="27" x14ac:dyDescent="0.6">
      <c r="A71" s="5" t="s">
        <v>77</v>
      </c>
      <c r="C71" s="6">
        <v>6534939</v>
      </c>
      <c r="D71" s="6"/>
      <c r="E71" s="6">
        <v>127853150637</v>
      </c>
      <c r="F71" s="6"/>
      <c r="G71" s="6">
        <v>91009746142.429504</v>
      </c>
      <c r="H71" s="6"/>
      <c r="I71" s="6">
        <v>0</v>
      </c>
      <c r="J71" s="6"/>
      <c r="K71" s="6">
        <v>0</v>
      </c>
      <c r="L71" s="6"/>
      <c r="M71" s="6">
        <v>-6534939</v>
      </c>
      <c r="N71" s="6"/>
      <c r="O71" s="6">
        <v>91074188301</v>
      </c>
      <c r="P71" s="6"/>
      <c r="Q71" s="6">
        <v>0</v>
      </c>
      <c r="R71" s="6"/>
      <c r="S71" s="6">
        <v>0</v>
      </c>
      <c r="T71" s="6"/>
      <c r="U71" s="6">
        <v>0</v>
      </c>
      <c r="V71" s="6"/>
      <c r="W71" s="6">
        <v>0</v>
      </c>
      <c r="X71" s="6"/>
      <c r="Y71" s="10">
        <v>0</v>
      </c>
    </row>
    <row r="72" spans="1:25" ht="27" x14ac:dyDescent="0.6">
      <c r="A72" s="5" t="s">
        <v>78</v>
      </c>
      <c r="C72" s="6">
        <v>573863800</v>
      </c>
      <c r="D72" s="6"/>
      <c r="E72" s="6">
        <v>803854215446</v>
      </c>
      <c r="F72" s="6"/>
      <c r="G72" s="6">
        <v>595549080047.16003</v>
      </c>
      <c r="H72" s="6"/>
      <c r="I72" s="6">
        <v>0</v>
      </c>
      <c r="J72" s="6"/>
      <c r="K72" s="6">
        <v>0</v>
      </c>
      <c r="L72" s="6"/>
      <c r="M72" s="6">
        <v>0</v>
      </c>
      <c r="N72" s="6"/>
      <c r="O72" s="6">
        <v>0</v>
      </c>
      <c r="P72" s="6"/>
      <c r="Q72" s="6">
        <v>573863800</v>
      </c>
      <c r="R72" s="6"/>
      <c r="S72" s="6">
        <v>829</v>
      </c>
      <c r="T72" s="6"/>
      <c r="U72" s="6">
        <v>803854215446</v>
      </c>
      <c r="V72" s="6"/>
      <c r="W72" s="6">
        <v>472902478313.31</v>
      </c>
      <c r="X72" s="6"/>
      <c r="Y72" s="10">
        <v>1.2754754086534511E-2</v>
      </c>
    </row>
    <row r="73" spans="1:25" ht="27" x14ac:dyDescent="0.6">
      <c r="A73" s="5" t="s">
        <v>79</v>
      </c>
      <c r="C73" s="6">
        <v>34057987</v>
      </c>
      <c r="D73" s="6"/>
      <c r="E73" s="6">
        <v>1374110173535</v>
      </c>
      <c r="F73" s="6"/>
      <c r="G73" s="6">
        <v>1864075129272.8899</v>
      </c>
      <c r="H73" s="6"/>
      <c r="I73" s="6">
        <v>0</v>
      </c>
      <c r="J73" s="6"/>
      <c r="K73" s="6">
        <v>0</v>
      </c>
      <c r="L73" s="6"/>
      <c r="M73" s="6">
        <v>-517551</v>
      </c>
      <c r="N73" s="6"/>
      <c r="O73" s="6">
        <v>28631846428</v>
      </c>
      <c r="P73" s="6"/>
      <c r="Q73" s="6">
        <v>33540436</v>
      </c>
      <c r="R73" s="6"/>
      <c r="S73" s="6">
        <v>50080</v>
      </c>
      <c r="T73" s="6"/>
      <c r="U73" s="6">
        <v>1353228960137</v>
      </c>
      <c r="V73" s="6"/>
      <c r="W73" s="6">
        <v>1669710789922.46</v>
      </c>
      <c r="X73" s="6"/>
      <c r="Y73" s="10">
        <v>4.5034127537357964E-2</v>
      </c>
    </row>
    <row r="74" spans="1:25" ht="27" x14ac:dyDescent="0.6">
      <c r="A74" s="5" t="s">
        <v>80</v>
      </c>
      <c r="C74" s="6">
        <v>21100000</v>
      </c>
      <c r="D74" s="6"/>
      <c r="E74" s="6">
        <v>189852690917</v>
      </c>
      <c r="F74" s="6"/>
      <c r="G74" s="6">
        <v>203871702600</v>
      </c>
      <c r="H74" s="6"/>
      <c r="I74" s="6">
        <v>0</v>
      </c>
      <c r="J74" s="6"/>
      <c r="K74" s="6">
        <v>0</v>
      </c>
      <c r="L74" s="6"/>
      <c r="M74" s="6">
        <v>0</v>
      </c>
      <c r="N74" s="6"/>
      <c r="O74" s="6">
        <v>0</v>
      </c>
      <c r="P74" s="6"/>
      <c r="Q74" s="6">
        <v>21100000</v>
      </c>
      <c r="R74" s="6"/>
      <c r="S74" s="6">
        <v>7330</v>
      </c>
      <c r="T74" s="6"/>
      <c r="U74" s="6">
        <v>189852690917</v>
      </c>
      <c r="V74" s="6"/>
      <c r="W74" s="6">
        <v>153742755150</v>
      </c>
      <c r="X74" s="6"/>
      <c r="Y74" s="10">
        <v>4.1466287965303428E-3</v>
      </c>
    </row>
    <row r="75" spans="1:25" ht="27" x14ac:dyDescent="0.6">
      <c r="A75" s="5" t="s">
        <v>81</v>
      </c>
      <c r="C75" s="6">
        <v>99317652</v>
      </c>
      <c r="D75" s="6"/>
      <c r="E75" s="6">
        <v>996713591459</v>
      </c>
      <c r="F75" s="6"/>
      <c r="G75" s="6">
        <v>1165962468372.79</v>
      </c>
      <c r="H75" s="6"/>
      <c r="I75" s="6">
        <v>0</v>
      </c>
      <c r="J75" s="6"/>
      <c r="K75" s="6">
        <v>0</v>
      </c>
      <c r="L75" s="6"/>
      <c r="M75" s="6">
        <v>-1986354</v>
      </c>
      <c r="N75" s="6"/>
      <c r="O75" s="6">
        <v>23300486588</v>
      </c>
      <c r="P75" s="6"/>
      <c r="Q75" s="6">
        <v>97331298</v>
      </c>
      <c r="R75" s="6"/>
      <c r="S75" s="6">
        <v>8980</v>
      </c>
      <c r="T75" s="6"/>
      <c r="U75" s="6">
        <v>976779309992</v>
      </c>
      <c r="V75" s="6"/>
      <c r="W75" s="6">
        <v>868834547456.56201</v>
      </c>
      <c r="X75" s="6"/>
      <c r="Y75" s="10">
        <v>2.3433522772430871E-2</v>
      </c>
    </row>
    <row r="76" spans="1:25" ht="27" x14ac:dyDescent="0.6">
      <c r="A76" s="5" t="s">
        <v>82</v>
      </c>
      <c r="C76" s="6">
        <v>189268219</v>
      </c>
      <c r="D76" s="6"/>
      <c r="E76" s="6">
        <v>495490631459</v>
      </c>
      <c r="F76" s="6"/>
      <c r="G76" s="6">
        <v>414853271178.77502</v>
      </c>
      <c r="H76" s="6"/>
      <c r="I76" s="6">
        <v>0</v>
      </c>
      <c r="J76" s="6"/>
      <c r="K76" s="6">
        <v>0</v>
      </c>
      <c r="L76" s="6"/>
      <c r="M76" s="6">
        <v>0</v>
      </c>
      <c r="N76" s="6"/>
      <c r="O76" s="6">
        <v>0</v>
      </c>
      <c r="P76" s="6"/>
      <c r="Q76" s="6">
        <v>189268219</v>
      </c>
      <c r="R76" s="6"/>
      <c r="S76" s="6">
        <v>1970</v>
      </c>
      <c r="T76" s="6"/>
      <c r="U76" s="6">
        <v>495490631459</v>
      </c>
      <c r="V76" s="6"/>
      <c r="W76" s="6">
        <v>370639884000.992</v>
      </c>
      <c r="X76" s="6"/>
      <c r="Y76" s="10">
        <v>9.9966077402586437E-3</v>
      </c>
    </row>
    <row r="77" spans="1:25" ht="27" x14ac:dyDescent="0.6">
      <c r="A77" s="5" t="s">
        <v>83</v>
      </c>
      <c r="C77" s="6">
        <v>17328269</v>
      </c>
      <c r="D77" s="6"/>
      <c r="E77" s="6">
        <v>763253368939</v>
      </c>
      <c r="F77" s="6"/>
      <c r="G77" s="6">
        <v>795802659934.58997</v>
      </c>
      <c r="H77" s="6"/>
      <c r="I77" s="6">
        <v>0</v>
      </c>
      <c r="J77" s="6"/>
      <c r="K77" s="6">
        <v>0</v>
      </c>
      <c r="L77" s="6"/>
      <c r="M77" s="6">
        <v>-823178</v>
      </c>
      <c r="N77" s="6"/>
      <c r="O77" s="6">
        <v>34837967324</v>
      </c>
      <c r="P77" s="6"/>
      <c r="Q77" s="6">
        <v>16505091</v>
      </c>
      <c r="R77" s="6"/>
      <c r="S77" s="6">
        <v>40500</v>
      </c>
      <c r="T77" s="6"/>
      <c r="U77" s="6">
        <v>726995080139</v>
      </c>
      <c r="V77" s="6"/>
      <c r="W77" s="6">
        <v>664478871196.27502</v>
      </c>
      <c r="X77" s="6"/>
      <c r="Y77" s="10">
        <v>1.7921802034184833E-2</v>
      </c>
    </row>
    <row r="78" spans="1:25" ht="27" x14ac:dyDescent="0.6">
      <c r="A78" s="5" t="s">
        <v>84</v>
      </c>
      <c r="C78" s="6">
        <v>303508065</v>
      </c>
      <c r="D78" s="6"/>
      <c r="E78" s="6">
        <v>655259688102</v>
      </c>
      <c r="F78" s="6"/>
      <c r="G78" s="6">
        <v>592543105114.02295</v>
      </c>
      <c r="H78" s="6"/>
      <c r="I78" s="6">
        <v>0</v>
      </c>
      <c r="J78" s="6"/>
      <c r="K78" s="6">
        <v>0</v>
      </c>
      <c r="L78" s="6"/>
      <c r="M78" s="6">
        <v>0</v>
      </c>
      <c r="N78" s="6"/>
      <c r="O78" s="6">
        <v>0</v>
      </c>
      <c r="P78" s="6"/>
      <c r="Q78" s="6">
        <v>303508065</v>
      </c>
      <c r="R78" s="6"/>
      <c r="S78" s="6">
        <v>1660</v>
      </c>
      <c r="T78" s="6"/>
      <c r="U78" s="6">
        <v>655259688102</v>
      </c>
      <c r="V78" s="6"/>
      <c r="W78" s="6">
        <v>500825638741.995</v>
      </c>
      <c r="X78" s="6"/>
      <c r="Y78" s="10">
        <v>1.350787563044566E-2</v>
      </c>
    </row>
    <row r="79" spans="1:25" ht="27" x14ac:dyDescent="0.6">
      <c r="A79" s="5" t="s">
        <v>85</v>
      </c>
      <c r="C79" s="6">
        <v>35388741</v>
      </c>
      <c r="D79" s="6"/>
      <c r="E79" s="6">
        <v>747092913203</v>
      </c>
      <c r="F79" s="6"/>
      <c r="G79" s="6">
        <v>624764441121.04797</v>
      </c>
      <c r="H79" s="6"/>
      <c r="I79" s="6">
        <v>0</v>
      </c>
      <c r="J79" s="6"/>
      <c r="K79" s="6">
        <v>0</v>
      </c>
      <c r="L79" s="6"/>
      <c r="M79" s="6">
        <v>-707775</v>
      </c>
      <c r="N79" s="6"/>
      <c r="O79" s="6">
        <v>12139761984</v>
      </c>
      <c r="P79" s="6"/>
      <c r="Q79" s="6">
        <v>34680966</v>
      </c>
      <c r="R79" s="6"/>
      <c r="S79" s="6">
        <v>17060</v>
      </c>
      <c r="T79" s="6"/>
      <c r="U79" s="6">
        <v>732151051140</v>
      </c>
      <c r="V79" s="6"/>
      <c r="W79" s="6">
        <v>588136919144.23804</v>
      </c>
      <c r="X79" s="6"/>
      <c r="Y79" s="10">
        <v>1.5862766885156445E-2</v>
      </c>
    </row>
    <row r="80" spans="1:25" ht="27" x14ac:dyDescent="0.6">
      <c r="A80" s="5" t="s">
        <v>86</v>
      </c>
      <c r="C80" s="6">
        <v>37166504</v>
      </c>
      <c r="D80" s="6"/>
      <c r="E80" s="6">
        <v>408859209610</v>
      </c>
      <c r="F80" s="6"/>
      <c r="G80" s="6">
        <v>558244439481.13196</v>
      </c>
      <c r="H80" s="6"/>
      <c r="I80" s="6">
        <v>0</v>
      </c>
      <c r="J80" s="6"/>
      <c r="K80" s="6">
        <v>0</v>
      </c>
      <c r="L80" s="6"/>
      <c r="M80" s="6">
        <v>0</v>
      </c>
      <c r="N80" s="6"/>
      <c r="O80" s="6">
        <v>0</v>
      </c>
      <c r="P80" s="6"/>
      <c r="Q80" s="6">
        <v>37166504</v>
      </c>
      <c r="R80" s="6"/>
      <c r="S80" s="6">
        <v>12970</v>
      </c>
      <c r="T80" s="6"/>
      <c r="U80" s="6">
        <v>408859209610</v>
      </c>
      <c r="V80" s="6"/>
      <c r="W80" s="6">
        <v>479181362016.56403</v>
      </c>
      <c r="X80" s="6"/>
      <c r="Y80" s="10">
        <v>1.2924103204472301E-2</v>
      </c>
    </row>
    <row r="81" spans="1:25" ht="27" x14ac:dyDescent="0.6">
      <c r="A81" s="5" t="s">
        <v>87</v>
      </c>
      <c r="C81" s="6">
        <v>4273771</v>
      </c>
      <c r="D81" s="6"/>
      <c r="E81" s="6">
        <v>208098305818</v>
      </c>
      <c r="F81" s="6"/>
      <c r="G81" s="6">
        <v>409115340623.565</v>
      </c>
      <c r="H81" s="6"/>
      <c r="I81" s="6">
        <v>0</v>
      </c>
      <c r="J81" s="6"/>
      <c r="K81" s="6">
        <v>0</v>
      </c>
      <c r="L81" s="6"/>
      <c r="M81" s="6">
        <v>0</v>
      </c>
      <c r="N81" s="6"/>
      <c r="O81" s="6">
        <v>0</v>
      </c>
      <c r="P81" s="6"/>
      <c r="Q81" s="6">
        <v>4273771</v>
      </c>
      <c r="R81" s="6"/>
      <c r="S81" s="6">
        <v>79850</v>
      </c>
      <c r="T81" s="6"/>
      <c r="U81" s="6">
        <v>208098305818</v>
      </c>
      <c r="V81" s="6"/>
      <c r="W81" s="6">
        <v>339230113694.617</v>
      </c>
      <c r="X81" s="6"/>
      <c r="Y81" s="10">
        <v>9.1494480941488512E-3</v>
      </c>
    </row>
    <row r="82" spans="1:25" ht="27" x14ac:dyDescent="0.6">
      <c r="A82" s="5" t="s">
        <v>88</v>
      </c>
      <c r="C82" s="6">
        <v>181791807</v>
      </c>
      <c r="D82" s="6"/>
      <c r="E82" s="6">
        <v>952417725569</v>
      </c>
      <c r="F82" s="6"/>
      <c r="G82" s="6">
        <v>1010169714733.28</v>
      </c>
      <c r="H82" s="6"/>
      <c r="I82" s="6">
        <v>0</v>
      </c>
      <c r="J82" s="6"/>
      <c r="K82" s="6">
        <v>0</v>
      </c>
      <c r="L82" s="6"/>
      <c r="M82" s="6">
        <v>0</v>
      </c>
      <c r="N82" s="6"/>
      <c r="O82" s="6">
        <v>0</v>
      </c>
      <c r="P82" s="6"/>
      <c r="Q82" s="6">
        <v>181791807</v>
      </c>
      <c r="R82" s="6"/>
      <c r="S82" s="6">
        <v>4720</v>
      </c>
      <c r="T82" s="6"/>
      <c r="U82" s="6">
        <v>952417725569</v>
      </c>
      <c r="V82" s="6"/>
      <c r="W82" s="6">
        <v>852951887932.21204</v>
      </c>
      <c r="X82" s="6"/>
      <c r="Y82" s="10">
        <v>2.3005148158713951E-2</v>
      </c>
    </row>
    <row r="83" spans="1:25" ht="27" x14ac:dyDescent="0.6">
      <c r="A83" s="5" t="s">
        <v>89</v>
      </c>
      <c r="C83" s="6">
        <v>79229538</v>
      </c>
      <c r="D83" s="6"/>
      <c r="E83" s="6">
        <v>374384256898</v>
      </c>
      <c r="F83" s="6"/>
      <c r="G83" s="6">
        <v>477274220828.33398</v>
      </c>
      <c r="H83" s="6"/>
      <c r="I83" s="6">
        <v>0</v>
      </c>
      <c r="J83" s="6"/>
      <c r="K83" s="6">
        <v>0</v>
      </c>
      <c r="L83" s="6"/>
      <c r="M83" s="6">
        <v>0</v>
      </c>
      <c r="N83" s="6"/>
      <c r="O83" s="6">
        <v>0</v>
      </c>
      <c r="P83" s="6"/>
      <c r="Q83" s="6">
        <v>79229538</v>
      </c>
      <c r="R83" s="6"/>
      <c r="S83" s="6">
        <v>5150</v>
      </c>
      <c r="T83" s="6"/>
      <c r="U83" s="6">
        <v>374384256898</v>
      </c>
      <c r="V83" s="6"/>
      <c r="W83" s="6">
        <v>405604329581.83502</v>
      </c>
      <c r="X83" s="6"/>
      <c r="Y83" s="10">
        <v>1.0939641294970126E-2</v>
      </c>
    </row>
    <row r="84" spans="1:25" ht="27" x14ac:dyDescent="0.6">
      <c r="A84" s="5" t="s">
        <v>90</v>
      </c>
      <c r="C84" s="6">
        <v>14285770</v>
      </c>
      <c r="D84" s="6"/>
      <c r="E84" s="6">
        <v>270799755715</v>
      </c>
      <c r="F84" s="6"/>
      <c r="G84" s="6">
        <v>350474995418.58002</v>
      </c>
      <c r="H84" s="6"/>
      <c r="I84" s="6">
        <v>270330725</v>
      </c>
      <c r="J84" s="6"/>
      <c r="K84" s="6">
        <v>0</v>
      </c>
      <c r="L84" s="6"/>
      <c r="M84" s="6">
        <v>-1</v>
      </c>
      <c r="N84" s="6"/>
      <c r="O84" s="6">
        <v>1</v>
      </c>
      <c r="P84" s="6"/>
      <c r="Q84" s="6">
        <v>284616494</v>
      </c>
      <c r="R84" s="6"/>
      <c r="S84" s="6">
        <v>1276</v>
      </c>
      <c r="T84" s="6"/>
      <c r="U84" s="6">
        <v>270799754764</v>
      </c>
      <c r="V84" s="6"/>
      <c r="W84" s="6">
        <v>361009780998.25299</v>
      </c>
      <c r="X84" s="6"/>
      <c r="Y84" s="10">
        <v>9.7368721684214492E-3</v>
      </c>
    </row>
    <row r="85" spans="1:25" ht="27" x14ac:dyDescent="0.6">
      <c r="A85" s="5" t="s">
        <v>91</v>
      </c>
      <c r="C85" s="6">
        <v>42014294</v>
      </c>
      <c r="D85" s="6"/>
      <c r="E85" s="6">
        <v>198550096341</v>
      </c>
      <c r="F85" s="6"/>
      <c r="G85" s="6">
        <v>245156493540.60901</v>
      </c>
      <c r="H85" s="6"/>
      <c r="I85" s="6">
        <v>0</v>
      </c>
      <c r="J85" s="6"/>
      <c r="K85" s="6">
        <v>0</v>
      </c>
      <c r="L85" s="6"/>
      <c r="M85" s="6">
        <v>0</v>
      </c>
      <c r="N85" s="6"/>
      <c r="O85" s="6">
        <v>0</v>
      </c>
      <c r="P85" s="6"/>
      <c r="Q85" s="6">
        <v>42014294</v>
      </c>
      <c r="R85" s="6"/>
      <c r="S85" s="6">
        <v>3598</v>
      </c>
      <c r="T85" s="6"/>
      <c r="U85" s="6">
        <v>154627494849</v>
      </c>
      <c r="V85" s="6"/>
      <c r="W85" s="6">
        <v>150267983604.61899</v>
      </c>
      <c r="X85" s="6"/>
      <c r="Y85" s="10">
        <v>4.0529099885293846E-3</v>
      </c>
    </row>
    <row r="86" spans="1:25" ht="27" x14ac:dyDescent="0.6">
      <c r="A86" s="5" t="s">
        <v>92</v>
      </c>
      <c r="C86" s="6">
        <v>15262103</v>
      </c>
      <c r="D86" s="6"/>
      <c r="E86" s="6">
        <v>135389508033</v>
      </c>
      <c r="F86" s="6"/>
      <c r="G86" s="6">
        <v>107261044954.14999</v>
      </c>
      <c r="H86" s="6"/>
      <c r="I86" s="6">
        <v>8161045</v>
      </c>
      <c r="J86" s="6"/>
      <c r="K86" s="6">
        <v>0</v>
      </c>
      <c r="L86" s="6"/>
      <c r="M86" s="6">
        <v>-1</v>
      </c>
      <c r="N86" s="6"/>
      <c r="O86" s="6">
        <v>1</v>
      </c>
      <c r="P86" s="6"/>
      <c r="Q86" s="6">
        <v>23423147</v>
      </c>
      <c r="R86" s="6"/>
      <c r="S86" s="6">
        <v>4167</v>
      </c>
      <c r="T86" s="6"/>
      <c r="U86" s="6">
        <v>135389502253</v>
      </c>
      <c r="V86" s="6"/>
      <c r="W86" s="6">
        <v>97023508240.383499</v>
      </c>
      <c r="X86" s="6"/>
      <c r="Y86" s="10">
        <v>2.6168418330831068E-3</v>
      </c>
    </row>
    <row r="87" spans="1:25" ht="27" x14ac:dyDescent="0.6">
      <c r="A87" s="5" t="s">
        <v>93</v>
      </c>
      <c r="C87" s="6">
        <v>11510556</v>
      </c>
      <c r="D87" s="6"/>
      <c r="E87" s="6">
        <v>124115214228</v>
      </c>
      <c r="F87" s="6"/>
      <c r="G87" s="6">
        <v>96456634856.873993</v>
      </c>
      <c r="H87" s="6"/>
      <c r="I87" s="6">
        <v>0</v>
      </c>
      <c r="J87" s="6"/>
      <c r="K87" s="6">
        <v>0</v>
      </c>
      <c r="L87" s="6"/>
      <c r="M87" s="6">
        <v>0</v>
      </c>
      <c r="N87" s="6"/>
      <c r="O87" s="6">
        <v>0</v>
      </c>
      <c r="P87" s="6"/>
      <c r="Q87" s="6">
        <v>11510556</v>
      </c>
      <c r="R87" s="6"/>
      <c r="S87" s="6">
        <v>5940</v>
      </c>
      <c r="T87" s="6"/>
      <c r="U87" s="6">
        <v>124115214228</v>
      </c>
      <c r="V87" s="6"/>
      <c r="W87" s="6">
        <v>67965885059.292</v>
      </c>
      <c r="X87" s="6"/>
      <c r="Y87" s="10">
        <v>1.8331224511591666E-3</v>
      </c>
    </row>
    <row r="88" spans="1:25" ht="27" x14ac:dyDescent="0.6">
      <c r="A88" s="5" t="s">
        <v>94</v>
      </c>
      <c r="C88" s="6">
        <v>64046860</v>
      </c>
      <c r="D88" s="6"/>
      <c r="E88" s="6">
        <v>267103845343</v>
      </c>
      <c r="F88" s="6"/>
      <c r="G88" s="6">
        <v>249124201769.07901</v>
      </c>
      <c r="H88" s="6"/>
      <c r="I88" s="6">
        <v>0</v>
      </c>
      <c r="J88" s="6"/>
      <c r="K88" s="6">
        <v>0</v>
      </c>
      <c r="L88" s="6"/>
      <c r="M88" s="6">
        <v>0</v>
      </c>
      <c r="N88" s="6"/>
      <c r="O88" s="6">
        <v>0</v>
      </c>
      <c r="P88" s="6"/>
      <c r="Q88" s="6">
        <v>64046860</v>
      </c>
      <c r="R88" s="6"/>
      <c r="S88" s="6">
        <v>3276</v>
      </c>
      <c r="T88" s="6"/>
      <c r="U88" s="6">
        <v>267103845343</v>
      </c>
      <c r="V88" s="6"/>
      <c r="W88" s="6">
        <v>208569099155.508</v>
      </c>
      <c r="X88" s="6"/>
      <c r="Y88" s="10">
        <v>5.6253618700979934E-3</v>
      </c>
    </row>
    <row r="89" spans="1:25" ht="27" x14ac:dyDescent="0.6">
      <c r="A89" s="5" t="s">
        <v>95</v>
      </c>
      <c r="C89" s="6">
        <v>44411857</v>
      </c>
      <c r="D89" s="6"/>
      <c r="E89" s="6">
        <v>119956668288</v>
      </c>
      <c r="F89" s="6"/>
      <c r="G89" s="6">
        <v>134208723610.584</v>
      </c>
      <c r="H89" s="6"/>
      <c r="I89" s="6">
        <v>0</v>
      </c>
      <c r="J89" s="6"/>
      <c r="K89" s="6">
        <v>0</v>
      </c>
      <c r="L89" s="6"/>
      <c r="M89" s="6">
        <v>0</v>
      </c>
      <c r="N89" s="6"/>
      <c r="O89" s="6">
        <v>0</v>
      </c>
      <c r="P89" s="6"/>
      <c r="Q89" s="6">
        <v>44411857</v>
      </c>
      <c r="R89" s="6"/>
      <c r="S89" s="6">
        <v>3073</v>
      </c>
      <c r="T89" s="6"/>
      <c r="U89" s="6">
        <v>119956668288</v>
      </c>
      <c r="V89" s="6"/>
      <c r="W89" s="6">
        <v>135665594623.46201</v>
      </c>
      <c r="X89" s="6"/>
      <c r="Y89" s="10">
        <v>3.6590658259974575E-3</v>
      </c>
    </row>
    <row r="90" spans="1:25" ht="27" x14ac:dyDescent="0.6">
      <c r="A90" s="5" t="s">
        <v>96</v>
      </c>
      <c r="C90" s="6">
        <v>31464377</v>
      </c>
      <c r="D90" s="6"/>
      <c r="E90" s="6">
        <v>226182464698</v>
      </c>
      <c r="F90" s="6"/>
      <c r="G90" s="6">
        <v>204865423917.367</v>
      </c>
      <c r="H90" s="6"/>
      <c r="I90" s="6">
        <v>0</v>
      </c>
      <c r="J90" s="6"/>
      <c r="K90" s="6">
        <v>0</v>
      </c>
      <c r="L90" s="6"/>
      <c r="M90" s="6">
        <v>0</v>
      </c>
      <c r="N90" s="6"/>
      <c r="O90" s="6">
        <v>0</v>
      </c>
      <c r="P90" s="6"/>
      <c r="Q90" s="6">
        <v>31464377</v>
      </c>
      <c r="R90" s="6"/>
      <c r="S90" s="6">
        <v>5990</v>
      </c>
      <c r="T90" s="6"/>
      <c r="U90" s="6">
        <v>226182464698</v>
      </c>
      <c r="V90" s="6"/>
      <c r="W90" s="6">
        <v>187350212101.53101</v>
      </c>
      <c r="X90" s="6"/>
      <c r="Y90" s="10">
        <v>5.053062720115277E-3</v>
      </c>
    </row>
    <row r="91" spans="1:25" ht="27.75" thickBot="1" x14ac:dyDescent="0.65">
      <c r="A91" s="5" t="s">
        <v>97</v>
      </c>
      <c r="C91" s="6">
        <v>0</v>
      </c>
      <c r="D91" s="6"/>
      <c r="E91" s="6">
        <v>0</v>
      </c>
      <c r="F91" s="6"/>
      <c r="G91" s="6">
        <v>0</v>
      </c>
      <c r="H91" s="6"/>
      <c r="I91" s="6">
        <v>16395148</v>
      </c>
      <c r="J91" s="6"/>
      <c r="K91" s="6">
        <v>0</v>
      </c>
      <c r="L91" s="6"/>
      <c r="M91" s="6">
        <v>0</v>
      </c>
      <c r="N91" s="6"/>
      <c r="O91" s="6">
        <v>0</v>
      </c>
      <c r="P91" s="6"/>
      <c r="Q91" s="6">
        <v>16395148</v>
      </c>
      <c r="R91" s="6"/>
      <c r="S91" s="6">
        <v>2598</v>
      </c>
      <c r="T91" s="6"/>
      <c r="U91" s="6">
        <v>43922601492</v>
      </c>
      <c r="V91" s="6"/>
      <c r="W91" s="6">
        <v>42341156666.701202</v>
      </c>
      <c r="X91" s="6"/>
      <c r="Y91" s="10">
        <v>1.1419924102520932E-3</v>
      </c>
    </row>
    <row r="92" spans="1:25" ht="25.5" thickBot="1" x14ac:dyDescent="0.65">
      <c r="A92" s="2" t="s">
        <v>98</v>
      </c>
      <c r="C92" s="1" t="s">
        <v>98</v>
      </c>
      <c r="E92" s="4">
        <f>SUM(E9:E91)</f>
        <v>33916432587945</v>
      </c>
      <c r="G92" s="4">
        <f>SUM(G9:G91)</f>
        <v>41124772761840.461</v>
      </c>
      <c r="I92" s="1" t="s">
        <v>98</v>
      </c>
      <c r="K92" s="4">
        <f>SUM(K9:K91)</f>
        <v>12481705252</v>
      </c>
      <c r="M92" s="1" t="s">
        <v>98</v>
      </c>
      <c r="O92" s="4">
        <f>SUM(O9:O91)</f>
        <v>1340513346040</v>
      </c>
      <c r="Q92" s="1" t="s">
        <v>98</v>
      </c>
      <c r="S92" s="1" t="s">
        <v>98</v>
      </c>
      <c r="U92" s="4">
        <f>SUM(U9:U91)</f>
        <v>32951211500943</v>
      </c>
      <c r="W92" s="4">
        <f>SUM(W9:W91)</f>
        <v>35309054047472.133</v>
      </c>
      <c r="Y92" s="11">
        <f>SUM(Y9:Y91)</f>
        <v>0.95232806351522115</v>
      </c>
    </row>
    <row r="93" spans="1:25" ht="24.75" thickTop="1" x14ac:dyDescent="0.55000000000000004">
      <c r="W93" s="8"/>
    </row>
    <row r="95" spans="1:25" x14ac:dyDescent="0.55000000000000004">
      <c r="Y95" s="3"/>
    </row>
  </sheetData>
  <mergeCells count="21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G13"/>
  <sheetViews>
    <sheetView rightToLeft="1" workbookViewId="0">
      <selection activeCell="U4" sqref="U4"/>
    </sheetView>
  </sheetViews>
  <sheetFormatPr defaultRowHeight="24" x14ac:dyDescent="0.55000000000000004"/>
  <cols>
    <col min="1" max="1" width="31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9.140625" style="1" customWidth="1"/>
    <col min="8" max="16384" width="9.140625" style="1"/>
  </cols>
  <sheetData>
    <row r="2" spans="1:7" ht="24.75" x14ac:dyDescent="0.55000000000000004">
      <c r="A2" s="18" t="s">
        <v>0</v>
      </c>
      <c r="B2" s="18" t="s">
        <v>0</v>
      </c>
      <c r="C2" s="18" t="s">
        <v>0</v>
      </c>
      <c r="D2" s="18" t="s">
        <v>0</v>
      </c>
      <c r="E2" s="18" t="s">
        <v>0</v>
      </c>
    </row>
    <row r="3" spans="1:7" ht="24.75" x14ac:dyDescent="0.55000000000000004">
      <c r="A3" s="18" t="s">
        <v>126</v>
      </c>
      <c r="B3" s="18" t="s">
        <v>126</v>
      </c>
      <c r="C3" s="18" t="s">
        <v>126</v>
      </c>
      <c r="D3" s="18" t="s">
        <v>126</v>
      </c>
      <c r="E3" s="18" t="s">
        <v>126</v>
      </c>
    </row>
    <row r="4" spans="1:7" ht="24.75" x14ac:dyDescent="0.55000000000000004">
      <c r="A4" s="18" t="s">
        <v>2</v>
      </c>
      <c r="B4" s="18" t="s">
        <v>2</v>
      </c>
      <c r="C4" s="18" t="s">
        <v>2</v>
      </c>
      <c r="D4" s="18" t="s">
        <v>2</v>
      </c>
      <c r="E4" s="18" t="s">
        <v>2</v>
      </c>
    </row>
    <row r="6" spans="1:7" ht="24.75" x14ac:dyDescent="0.55000000000000004">
      <c r="A6" s="17" t="s">
        <v>243</v>
      </c>
      <c r="C6" s="17" t="s">
        <v>128</v>
      </c>
      <c r="E6" s="17" t="s">
        <v>6</v>
      </c>
    </row>
    <row r="7" spans="1:7" ht="24.75" x14ac:dyDescent="0.55000000000000004">
      <c r="A7" s="17" t="s">
        <v>243</v>
      </c>
      <c r="C7" s="17" t="s">
        <v>115</v>
      </c>
      <c r="E7" s="17" t="s">
        <v>115</v>
      </c>
    </row>
    <row r="8" spans="1:7" x14ac:dyDescent="0.55000000000000004">
      <c r="A8" s="1" t="s">
        <v>244</v>
      </c>
      <c r="C8" s="12">
        <v>980</v>
      </c>
      <c r="D8" s="7"/>
      <c r="E8" s="12">
        <v>21975982256</v>
      </c>
      <c r="F8" s="7"/>
      <c r="G8" s="7"/>
    </row>
    <row r="9" spans="1:7" x14ac:dyDescent="0.55000000000000004">
      <c r="A9" s="1" t="s">
        <v>251</v>
      </c>
      <c r="C9" s="12">
        <v>0</v>
      </c>
      <c r="D9" s="7"/>
      <c r="E9" s="12">
        <v>4260979</v>
      </c>
      <c r="F9" s="7"/>
      <c r="G9" s="7"/>
    </row>
    <row r="10" spans="1:7" x14ac:dyDescent="0.55000000000000004">
      <c r="A10" s="1" t="s">
        <v>98</v>
      </c>
      <c r="C10" s="13">
        <f>SUM(C8:C9)</f>
        <v>980</v>
      </c>
      <c r="D10" s="7"/>
      <c r="E10" s="13">
        <f>SUM(E8:E9)</f>
        <v>21980243235</v>
      </c>
      <c r="F10" s="7"/>
      <c r="G10" s="7"/>
    </row>
    <row r="11" spans="1:7" x14ac:dyDescent="0.55000000000000004">
      <c r="C11" s="7"/>
      <c r="D11" s="7"/>
      <c r="E11" s="7"/>
      <c r="F11" s="7"/>
      <c r="G11" s="7"/>
    </row>
    <row r="12" spans="1:7" x14ac:dyDescent="0.55000000000000004">
      <c r="C12" s="7"/>
      <c r="D12" s="7"/>
      <c r="E12" s="7"/>
      <c r="F12" s="7"/>
      <c r="G12" s="7"/>
    </row>
    <row r="13" spans="1:7" x14ac:dyDescent="0.55000000000000004">
      <c r="C13" s="7"/>
      <c r="D13" s="7"/>
      <c r="E13" s="7"/>
      <c r="F13" s="7"/>
      <c r="G13" s="7"/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87"/>
  <sheetViews>
    <sheetView rightToLeft="1" topLeftCell="A76" workbookViewId="0">
      <selection activeCell="K90" sqref="K90"/>
    </sheetView>
  </sheetViews>
  <sheetFormatPr defaultRowHeight="24" x14ac:dyDescent="0.55000000000000004"/>
  <cols>
    <col min="1" max="1" width="35.5703125" style="1" bestFit="1" customWidth="1"/>
    <col min="2" max="2" width="1" style="1" customWidth="1"/>
    <col min="3" max="3" width="20" style="1" customWidth="1"/>
    <col min="4" max="4" width="1" style="1" customWidth="1"/>
    <col min="5" max="5" width="35" style="1" customWidth="1"/>
    <col min="6" max="6" width="1" style="1" customWidth="1"/>
    <col min="7" max="7" width="24" style="1" customWidth="1"/>
    <col min="8" max="8" width="1" style="1" customWidth="1"/>
    <col min="9" max="9" width="23" style="1" customWidth="1"/>
    <col min="10" max="10" width="1" style="1" customWidth="1"/>
    <col min="11" max="11" width="22" style="1" customWidth="1"/>
    <col min="12" max="12" width="1" style="1" customWidth="1"/>
    <col min="13" max="13" width="24" style="1" customWidth="1"/>
    <col min="14" max="14" width="1" style="1" customWidth="1"/>
    <col min="15" max="15" width="23" style="1" customWidth="1"/>
    <col min="16" max="16" width="1" style="1" customWidth="1"/>
    <col min="17" max="17" width="22" style="1" customWidth="1"/>
    <col min="18" max="18" width="1" style="1" customWidth="1"/>
    <col min="19" max="19" width="24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18" t="s">
        <v>0</v>
      </c>
      <c r="B2" s="18" t="s">
        <v>0</v>
      </c>
      <c r="C2" s="18" t="s">
        <v>0</v>
      </c>
      <c r="D2" s="18" t="s">
        <v>0</v>
      </c>
      <c r="E2" s="18" t="s">
        <v>0</v>
      </c>
      <c r="F2" s="18" t="s">
        <v>0</v>
      </c>
      <c r="G2" s="18" t="s">
        <v>0</v>
      </c>
      <c r="H2" s="18" t="s">
        <v>0</v>
      </c>
      <c r="I2" s="18" t="s">
        <v>0</v>
      </c>
      <c r="J2" s="18" t="s">
        <v>0</v>
      </c>
      <c r="K2" s="18" t="s">
        <v>0</v>
      </c>
      <c r="L2" s="18" t="s">
        <v>0</v>
      </c>
      <c r="M2" s="18" t="s">
        <v>0</v>
      </c>
      <c r="N2" s="18" t="s">
        <v>0</v>
      </c>
      <c r="O2" s="18" t="s">
        <v>0</v>
      </c>
      <c r="P2" s="18" t="s">
        <v>0</v>
      </c>
      <c r="Q2" s="18" t="s">
        <v>0</v>
      </c>
      <c r="R2" s="18" t="s">
        <v>0</v>
      </c>
      <c r="S2" s="18" t="s">
        <v>0</v>
      </c>
    </row>
    <row r="3" spans="1:19" ht="24.75" x14ac:dyDescent="0.55000000000000004">
      <c r="A3" s="18" t="s">
        <v>126</v>
      </c>
      <c r="B3" s="18" t="s">
        <v>126</v>
      </c>
      <c r="C3" s="18" t="s">
        <v>126</v>
      </c>
      <c r="D3" s="18" t="s">
        <v>126</v>
      </c>
      <c r="E3" s="18" t="s">
        <v>126</v>
      </c>
      <c r="F3" s="18" t="s">
        <v>126</v>
      </c>
      <c r="G3" s="18" t="s">
        <v>126</v>
      </c>
      <c r="H3" s="18" t="s">
        <v>126</v>
      </c>
      <c r="I3" s="18" t="s">
        <v>126</v>
      </c>
      <c r="J3" s="18" t="s">
        <v>126</v>
      </c>
      <c r="K3" s="18" t="s">
        <v>126</v>
      </c>
      <c r="L3" s="18" t="s">
        <v>126</v>
      </c>
      <c r="M3" s="18" t="s">
        <v>126</v>
      </c>
      <c r="N3" s="18" t="s">
        <v>126</v>
      </c>
      <c r="O3" s="18" t="s">
        <v>126</v>
      </c>
      <c r="P3" s="18" t="s">
        <v>126</v>
      </c>
      <c r="Q3" s="18" t="s">
        <v>126</v>
      </c>
      <c r="R3" s="18" t="s">
        <v>126</v>
      </c>
      <c r="S3" s="18" t="s">
        <v>126</v>
      </c>
    </row>
    <row r="4" spans="1:19" ht="24.75" x14ac:dyDescent="0.55000000000000004">
      <c r="A4" s="18" t="s">
        <v>2</v>
      </c>
      <c r="B4" s="18" t="s">
        <v>2</v>
      </c>
      <c r="C4" s="18" t="s">
        <v>2</v>
      </c>
      <c r="D4" s="18" t="s">
        <v>2</v>
      </c>
      <c r="E4" s="18" t="s">
        <v>2</v>
      </c>
      <c r="F4" s="18" t="s">
        <v>2</v>
      </c>
      <c r="G4" s="18" t="s">
        <v>2</v>
      </c>
      <c r="H4" s="18" t="s">
        <v>2</v>
      </c>
      <c r="I4" s="18" t="s">
        <v>2</v>
      </c>
      <c r="J4" s="18" t="s">
        <v>2</v>
      </c>
      <c r="K4" s="18" t="s">
        <v>2</v>
      </c>
      <c r="L4" s="18" t="s">
        <v>2</v>
      </c>
      <c r="M4" s="18" t="s">
        <v>2</v>
      </c>
      <c r="N4" s="18" t="s">
        <v>2</v>
      </c>
      <c r="O4" s="18" t="s">
        <v>2</v>
      </c>
      <c r="P4" s="18" t="s">
        <v>2</v>
      </c>
      <c r="Q4" s="18" t="s">
        <v>2</v>
      </c>
      <c r="R4" s="18" t="s">
        <v>2</v>
      </c>
      <c r="S4" s="18" t="s">
        <v>2</v>
      </c>
    </row>
    <row r="6" spans="1:19" ht="24.75" x14ac:dyDescent="0.55000000000000004">
      <c r="A6" s="17" t="s">
        <v>3</v>
      </c>
      <c r="C6" s="17" t="s">
        <v>136</v>
      </c>
      <c r="D6" s="17" t="s">
        <v>136</v>
      </c>
      <c r="E6" s="17" t="s">
        <v>136</v>
      </c>
      <c r="F6" s="17" t="s">
        <v>136</v>
      </c>
      <c r="G6" s="17" t="s">
        <v>136</v>
      </c>
      <c r="I6" s="17" t="s">
        <v>128</v>
      </c>
      <c r="J6" s="17" t="s">
        <v>128</v>
      </c>
      <c r="K6" s="17" t="s">
        <v>128</v>
      </c>
      <c r="L6" s="17" t="s">
        <v>128</v>
      </c>
      <c r="M6" s="17" t="s">
        <v>128</v>
      </c>
      <c r="O6" s="17" t="s">
        <v>129</v>
      </c>
      <c r="P6" s="17" t="s">
        <v>129</v>
      </c>
      <c r="Q6" s="17" t="s">
        <v>129</v>
      </c>
      <c r="R6" s="17" t="s">
        <v>129</v>
      </c>
      <c r="S6" s="17" t="s">
        <v>129</v>
      </c>
    </row>
    <row r="7" spans="1:19" ht="24.75" x14ac:dyDescent="0.55000000000000004">
      <c r="A7" s="17" t="s">
        <v>3</v>
      </c>
      <c r="C7" s="17" t="s">
        <v>137</v>
      </c>
      <c r="E7" s="17" t="s">
        <v>138</v>
      </c>
      <c r="G7" s="17" t="s">
        <v>139</v>
      </c>
      <c r="I7" s="17" t="s">
        <v>140</v>
      </c>
      <c r="K7" s="17" t="s">
        <v>132</v>
      </c>
      <c r="M7" s="17" t="s">
        <v>141</v>
      </c>
      <c r="O7" s="17" t="s">
        <v>140</v>
      </c>
      <c r="Q7" s="17" t="s">
        <v>132</v>
      </c>
      <c r="S7" s="17" t="s">
        <v>141</v>
      </c>
    </row>
    <row r="8" spans="1:19" x14ac:dyDescent="0.55000000000000004">
      <c r="A8" s="1" t="s">
        <v>86</v>
      </c>
      <c r="C8" s="7" t="s">
        <v>142</v>
      </c>
      <c r="D8" s="7"/>
      <c r="E8" s="12">
        <v>37166504</v>
      </c>
      <c r="F8" s="7"/>
      <c r="G8" s="12">
        <v>1050</v>
      </c>
      <c r="H8" s="7"/>
      <c r="I8" s="12">
        <v>0</v>
      </c>
      <c r="J8" s="7"/>
      <c r="K8" s="12">
        <v>0</v>
      </c>
      <c r="L8" s="7"/>
      <c r="M8" s="12">
        <v>0</v>
      </c>
      <c r="N8" s="7"/>
      <c r="O8" s="12">
        <v>39024829200</v>
      </c>
      <c r="P8" s="7"/>
      <c r="Q8" s="12">
        <v>811381425</v>
      </c>
      <c r="R8" s="7"/>
      <c r="S8" s="12">
        <f>O8-Q8</f>
        <v>38213447775</v>
      </c>
    </row>
    <row r="9" spans="1:19" x14ac:dyDescent="0.55000000000000004">
      <c r="A9" s="1" t="s">
        <v>48</v>
      </c>
      <c r="C9" s="7" t="s">
        <v>143</v>
      </c>
      <c r="D9" s="7"/>
      <c r="E9" s="12">
        <v>86419271</v>
      </c>
      <c r="F9" s="7"/>
      <c r="G9" s="12">
        <v>1100</v>
      </c>
      <c r="H9" s="7"/>
      <c r="I9" s="12">
        <v>0</v>
      </c>
      <c r="J9" s="7"/>
      <c r="K9" s="12">
        <v>0</v>
      </c>
      <c r="L9" s="7"/>
      <c r="M9" s="12">
        <v>0</v>
      </c>
      <c r="N9" s="7"/>
      <c r="O9" s="12">
        <v>95061198100</v>
      </c>
      <c r="P9" s="7"/>
      <c r="Q9" s="12">
        <v>0</v>
      </c>
      <c r="R9" s="7"/>
      <c r="S9" s="12">
        <f t="shared" ref="S9:S72" si="0">O9-Q9</f>
        <v>95061198100</v>
      </c>
    </row>
    <row r="10" spans="1:19" x14ac:dyDescent="0.55000000000000004">
      <c r="A10" s="1" t="s">
        <v>47</v>
      </c>
      <c r="C10" s="7" t="s">
        <v>144</v>
      </c>
      <c r="D10" s="7"/>
      <c r="E10" s="12">
        <v>66475029</v>
      </c>
      <c r="F10" s="7"/>
      <c r="G10" s="12">
        <v>255</v>
      </c>
      <c r="H10" s="7"/>
      <c r="I10" s="12">
        <v>16951132395</v>
      </c>
      <c r="J10" s="7"/>
      <c r="K10" s="12">
        <v>2254782456</v>
      </c>
      <c r="L10" s="7"/>
      <c r="M10" s="12">
        <v>14696349939</v>
      </c>
      <c r="N10" s="7"/>
      <c r="O10" s="12">
        <v>16951132395</v>
      </c>
      <c r="P10" s="7"/>
      <c r="Q10" s="12">
        <v>2254782456</v>
      </c>
      <c r="R10" s="7"/>
      <c r="S10" s="12">
        <f t="shared" si="0"/>
        <v>14696349939</v>
      </c>
    </row>
    <row r="11" spans="1:19" x14ac:dyDescent="0.55000000000000004">
      <c r="A11" s="1" t="s">
        <v>49</v>
      </c>
      <c r="C11" s="7" t="s">
        <v>145</v>
      </c>
      <c r="D11" s="7"/>
      <c r="E11" s="12">
        <v>48646218</v>
      </c>
      <c r="F11" s="7"/>
      <c r="G11" s="12">
        <v>2390</v>
      </c>
      <c r="H11" s="7"/>
      <c r="I11" s="12">
        <v>116264461020</v>
      </c>
      <c r="J11" s="7"/>
      <c r="K11" s="12">
        <v>0</v>
      </c>
      <c r="L11" s="7"/>
      <c r="M11" s="12">
        <v>116264461020</v>
      </c>
      <c r="N11" s="7"/>
      <c r="O11" s="12">
        <v>116264461020</v>
      </c>
      <c r="P11" s="7"/>
      <c r="Q11" s="12">
        <v>0</v>
      </c>
      <c r="R11" s="7"/>
      <c r="S11" s="12">
        <f t="shared" si="0"/>
        <v>116264461020</v>
      </c>
    </row>
    <row r="12" spans="1:19" x14ac:dyDescent="0.55000000000000004">
      <c r="A12" s="1" t="s">
        <v>50</v>
      </c>
      <c r="C12" s="7" t="s">
        <v>146</v>
      </c>
      <c r="D12" s="7"/>
      <c r="E12" s="12">
        <v>159758092</v>
      </c>
      <c r="F12" s="7"/>
      <c r="G12" s="12">
        <v>1170</v>
      </c>
      <c r="H12" s="7"/>
      <c r="I12" s="12">
        <v>0</v>
      </c>
      <c r="J12" s="7"/>
      <c r="K12" s="12">
        <v>0</v>
      </c>
      <c r="L12" s="7"/>
      <c r="M12" s="12">
        <v>0</v>
      </c>
      <c r="N12" s="7"/>
      <c r="O12" s="12">
        <v>186916967640</v>
      </c>
      <c r="P12" s="7"/>
      <c r="Q12" s="12">
        <v>0</v>
      </c>
      <c r="R12" s="7"/>
      <c r="S12" s="12">
        <f t="shared" si="0"/>
        <v>186916967640</v>
      </c>
    </row>
    <row r="13" spans="1:19" x14ac:dyDescent="0.55000000000000004">
      <c r="A13" s="1" t="s">
        <v>55</v>
      </c>
      <c r="C13" s="7" t="s">
        <v>147</v>
      </c>
      <c r="D13" s="7"/>
      <c r="E13" s="12">
        <v>9029253</v>
      </c>
      <c r="F13" s="7"/>
      <c r="G13" s="12">
        <v>4350</v>
      </c>
      <c r="H13" s="7"/>
      <c r="I13" s="12">
        <v>0</v>
      </c>
      <c r="J13" s="7"/>
      <c r="K13" s="12">
        <v>0</v>
      </c>
      <c r="L13" s="7"/>
      <c r="M13" s="12">
        <v>0</v>
      </c>
      <c r="N13" s="7"/>
      <c r="O13" s="12">
        <v>39277250550</v>
      </c>
      <c r="P13" s="7"/>
      <c r="Q13" s="12">
        <v>2304467956</v>
      </c>
      <c r="R13" s="7"/>
      <c r="S13" s="12">
        <f t="shared" si="0"/>
        <v>36972782594</v>
      </c>
    </row>
    <row r="14" spans="1:19" x14ac:dyDescent="0.55000000000000004">
      <c r="A14" s="1" t="s">
        <v>72</v>
      </c>
      <c r="C14" s="7" t="s">
        <v>4</v>
      </c>
      <c r="D14" s="7"/>
      <c r="E14" s="12">
        <v>86623566</v>
      </c>
      <c r="F14" s="7"/>
      <c r="G14" s="12">
        <v>310</v>
      </c>
      <c r="H14" s="7"/>
      <c r="I14" s="12">
        <v>0</v>
      </c>
      <c r="J14" s="7"/>
      <c r="K14" s="12">
        <v>0</v>
      </c>
      <c r="L14" s="7"/>
      <c r="M14" s="12">
        <v>0</v>
      </c>
      <c r="N14" s="7"/>
      <c r="O14" s="12">
        <v>26853305460</v>
      </c>
      <c r="P14" s="7"/>
      <c r="Q14" s="12">
        <v>1510172964</v>
      </c>
      <c r="R14" s="7"/>
      <c r="S14" s="12">
        <f t="shared" si="0"/>
        <v>25343132496</v>
      </c>
    </row>
    <row r="15" spans="1:19" x14ac:dyDescent="0.55000000000000004">
      <c r="A15" s="1" t="s">
        <v>30</v>
      </c>
      <c r="C15" s="7" t="s">
        <v>148</v>
      </c>
      <c r="D15" s="7"/>
      <c r="E15" s="12">
        <v>89289452</v>
      </c>
      <c r="F15" s="7"/>
      <c r="G15" s="12">
        <v>460</v>
      </c>
      <c r="H15" s="7"/>
      <c r="I15" s="12">
        <v>41073147920</v>
      </c>
      <c r="J15" s="7"/>
      <c r="K15" s="12">
        <v>5250689161</v>
      </c>
      <c r="L15" s="7"/>
      <c r="M15" s="12">
        <v>35822458759</v>
      </c>
      <c r="N15" s="7"/>
      <c r="O15" s="12">
        <v>41073147920</v>
      </c>
      <c r="P15" s="7"/>
      <c r="Q15" s="12">
        <v>5250689161</v>
      </c>
      <c r="R15" s="7"/>
      <c r="S15" s="12">
        <f t="shared" si="0"/>
        <v>35822458759</v>
      </c>
    </row>
    <row r="16" spans="1:19" x14ac:dyDescent="0.55000000000000004">
      <c r="A16" s="1" t="s">
        <v>77</v>
      </c>
      <c r="C16" s="7" t="s">
        <v>149</v>
      </c>
      <c r="D16" s="7"/>
      <c r="E16" s="12">
        <v>38819488</v>
      </c>
      <c r="F16" s="7"/>
      <c r="G16" s="12">
        <v>2320</v>
      </c>
      <c r="H16" s="7"/>
      <c r="I16" s="12">
        <v>0</v>
      </c>
      <c r="J16" s="7"/>
      <c r="K16" s="12">
        <v>0</v>
      </c>
      <c r="L16" s="7"/>
      <c r="M16" s="12">
        <v>0</v>
      </c>
      <c r="N16" s="7"/>
      <c r="O16" s="12">
        <v>90061212160</v>
      </c>
      <c r="P16" s="7"/>
      <c r="Q16" s="12">
        <v>0</v>
      </c>
      <c r="R16" s="7"/>
      <c r="S16" s="12">
        <f t="shared" si="0"/>
        <v>90061212160</v>
      </c>
    </row>
    <row r="17" spans="1:19" x14ac:dyDescent="0.55000000000000004">
      <c r="A17" s="1" t="s">
        <v>38</v>
      </c>
      <c r="C17" s="7" t="s">
        <v>150</v>
      </c>
      <c r="D17" s="7"/>
      <c r="E17" s="12">
        <v>6114347</v>
      </c>
      <c r="F17" s="7"/>
      <c r="G17" s="12">
        <v>5375</v>
      </c>
      <c r="H17" s="7"/>
      <c r="I17" s="12">
        <v>0</v>
      </c>
      <c r="J17" s="7"/>
      <c r="K17" s="12">
        <v>0</v>
      </c>
      <c r="L17" s="7"/>
      <c r="M17" s="12">
        <v>0</v>
      </c>
      <c r="N17" s="7"/>
      <c r="O17" s="12">
        <v>32864615125</v>
      </c>
      <c r="P17" s="7"/>
      <c r="Q17" s="12">
        <v>3190936657</v>
      </c>
      <c r="R17" s="7"/>
      <c r="S17" s="12">
        <f t="shared" si="0"/>
        <v>29673678468</v>
      </c>
    </row>
    <row r="18" spans="1:19" x14ac:dyDescent="0.55000000000000004">
      <c r="A18" s="1" t="s">
        <v>27</v>
      </c>
      <c r="C18" s="7" t="s">
        <v>151</v>
      </c>
      <c r="D18" s="7"/>
      <c r="E18" s="12">
        <v>4841249</v>
      </c>
      <c r="F18" s="7"/>
      <c r="G18" s="12">
        <v>4984</v>
      </c>
      <c r="H18" s="7"/>
      <c r="I18" s="12">
        <v>24128785016</v>
      </c>
      <c r="J18" s="7"/>
      <c r="K18" s="12">
        <v>3172196007</v>
      </c>
      <c r="L18" s="7"/>
      <c r="M18" s="12">
        <v>20956589009</v>
      </c>
      <c r="N18" s="7"/>
      <c r="O18" s="12">
        <v>24128785016</v>
      </c>
      <c r="P18" s="7"/>
      <c r="Q18" s="12">
        <v>3172196007</v>
      </c>
      <c r="R18" s="7"/>
      <c r="S18" s="12">
        <f t="shared" si="0"/>
        <v>20956589009</v>
      </c>
    </row>
    <row r="19" spans="1:19" x14ac:dyDescent="0.55000000000000004">
      <c r="A19" s="1" t="s">
        <v>36</v>
      </c>
      <c r="C19" s="7" t="s">
        <v>4</v>
      </c>
      <c r="D19" s="7"/>
      <c r="E19" s="12">
        <v>47688406</v>
      </c>
      <c r="F19" s="7"/>
      <c r="G19" s="12">
        <v>1440</v>
      </c>
      <c r="H19" s="7"/>
      <c r="I19" s="12">
        <v>0</v>
      </c>
      <c r="J19" s="7"/>
      <c r="K19" s="12">
        <v>0</v>
      </c>
      <c r="L19" s="7"/>
      <c r="M19" s="12">
        <v>0</v>
      </c>
      <c r="N19" s="7"/>
      <c r="O19" s="12">
        <v>68671304640</v>
      </c>
      <c r="P19" s="7"/>
      <c r="Q19" s="12">
        <v>4029070743</v>
      </c>
      <c r="R19" s="7"/>
      <c r="S19" s="12">
        <f t="shared" si="0"/>
        <v>64642233897</v>
      </c>
    </row>
    <row r="20" spans="1:19" x14ac:dyDescent="0.55000000000000004">
      <c r="A20" s="1" t="s">
        <v>90</v>
      </c>
      <c r="C20" s="7" t="s">
        <v>152</v>
      </c>
      <c r="D20" s="7"/>
      <c r="E20" s="12">
        <v>15148433</v>
      </c>
      <c r="F20" s="7"/>
      <c r="G20" s="12">
        <v>1070</v>
      </c>
      <c r="H20" s="7"/>
      <c r="I20" s="12">
        <v>0</v>
      </c>
      <c r="J20" s="7"/>
      <c r="K20" s="12">
        <v>0</v>
      </c>
      <c r="L20" s="7"/>
      <c r="M20" s="12">
        <v>0</v>
      </c>
      <c r="N20" s="7"/>
      <c r="O20" s="12">
        <v>16208823310</v>
      </c>
      <c r="P20" s="7"/>
      <c r="Q20" s="12">
        <v>650058003</v>
      </c>
      <c r="R20" s="7"/>
      <c r="S20" s="12">
        <f t="shared" si="0"/>
        <v>15558765307</v>
      </c>
    </row>
    <row r="21" spans="1:19" x14ac:dyDescent="0.55000000000000004">
      <c r="A21" s="1" t="s">
        <v>60</v>
      </c>
      <c r="C21" s="7" t="s">
        <v>153</v>
      </c>
      <c r="D21" s="7"/>
      <c r="E21" s="12">
        <v>9322018</v>
      </c>
      <c r="F21" s="7"/>
      <c r="G21" s="12">
        <v>15200</v>
      </c>
      <c r="H21" s="7"/>
      <c r="I21" s="12">
        <v>0</v>
      </c>
      <c r="J21" s="7"/>
      <c r="K21" s="12">
        <v>0</v>
      </c>
      <c r="L21" s="7"/>
      <c r="M21" s="12">
        <v>0</v>
      </c>
      <c r="N21" s="7"/>
      <c r="O21" s="12">
        <v>141694673600</v>
      </c>
      <c r="P21" s="7"/>
      <c r="Q21" s="12">
        <v>2385432215</v>
      </c>
      <c r="R21" s="7"/>
      <c r="S21" s="12">
        <f t="shared" si="0"/>
        <v>139309241385</v>
      </c>
    </row>
    <row r="22" spans="1:19" x14ac:dyDescent="0.55000000000000004">
      <c r="A22" s="1" t="s">
        <v>59</v>
      </c>
      <c r="C22" s="7" t="s">
        <v>154</v>
      </c>
      <c r="D22" s="7"/>
      <c r="E22" s="12">
        <v>14052643</v>
      </c>
      <c r="F22" s="7"/>
      <c r="G22" s="12">
        <v>5000</v>
      </c>
      <c r="H22" s="7"/>
      <c r="I22" s="12">
        <v>0</v>
      </c>
      <c r="J22" s="7"/>
      <c r="K22" s="12">
        <v>0</v>
      </c>
      <c r="L22" s="7"/>
      <c r="M22" s="12">
        <v>0</v>
      </c>
      <c r="N22" s="7"/>
      <c r="O22" s="12">
        <v>70263215000</v>
      </c>
      <c r="P22" s="7"/>
      <c r="Q22" s="12">
        <v>0</v>
      </c>
      <c r="R22" s="7"/>
      <c r="S22" s="12">
        <f t="shared" si="0"/>
        <v>70263215000</v>
      </c>
    </row>
    <row r="23" spans="1:19" x14ac:dyDescent="0.55000000000000004">
      <c r="A23" s="1" t="s">
        <v>57</v>
      </c>
      <c r="C23" s="7" t="s">
        <v>155</v>
      </c>
      <c r="D23" s="7"/>
      <c r="E23" s="12">
        <v>7514971</v>
      </c>
      <c r="F23" s="7"/>
      <c r="G23" s="12">
        <v>14500</v>
      </c>
      <c r="H23" s="7"/>
      <c r="I23" s="12">
        <v>0</v>
      </c>
      <c r="J23" s="7"/>
      <c r="K23" s="12">
        <v>0</v>
      </c>
      <c r="L23" s="7"/>
      <c r="M23" s="12">
        <v>0</v>
      </c>
      <c r="N23" s="7"/>
      <c r="O23" s="12">
        <v>108967079500</v>
      </c>
      <c r="P23" s="7"/>
      <c r="Q23" s="12">
        <v>0</v>
      </c>
      <c r="R23" s="7"/>
      <c r="S23" s="12">
        <f t="shared" si="0"/>
        <v>108967079500</v>
      </c>
    </row>
    <row r="24" spans="1:19" x14ac:dyDescent="0.55000000000000004">
      <c r="A24" s="1" t="s">
        <v>41</v>
      </c>
      <c r="C24" s="7" t="s">
        <v>156</v>
      </c>
      <c r="D24" s="7"/>
      <c r="E24" s="12">
        <v>64552424</v>
      </c>
      <c r="F24" s="7"/>
      <c r="G24" s="12">
        <v>600</v>
      </c>
      <c r="H24" s="7"/>
      <c r="I24" s="12">
        <v>0</v>
      </c>
      <c r="J24" s="7"/>
      <c r="K24" s="12">
        <v>0</v>
      </c>
      <c r="L24" s="7"/>
      <c r="M24" s="12">
        <v>0</v>
      </c>
      <c r="N24" s="7"/>
      <c r="O24" s="12">
        <v>38731454400</v>
      </c>
      <c r="P24" s="7"/>
      <c r="Q24" s="12">
        <v>445791960</v>
      </c>
      <c r="R24" s="7"/>
      <c r="S24" s="12">
        <f t="shared" si="0"/>
        <v>38285662440</v>
      </c>
    </row>
    <row r="25" spans="1:19" x14ac:dyDescent="0.55000000000000004">
      <c r="A25" s="1" t="s">
        <v>92</v>
      </c>
      <c r="C25" s="7" t="s">
        <v>153</v>
      </c>
      <c r="D25" s="7"/>
      <c r="E25" s="12">
        <v>15262103</v>
      </c>
      <c r="F25" s="7"/>
      <c r="G25" s="12">
        <v>670</v>
      </c>
      <c r="H25" s="7"/>
      <c r="I25" s="12">
        <v>0</v>
      </c>
      <c r="J25" s="7"/>
      <c r="K25" s="12">
        <v>0</v>
      </c>
      <c r="L25" s="7"/>
      <c r="M25" s="12">
        <v>0</v>
      </c>
      <c r="N25" s="7"/>
      <c r="O25" s="12">
        <v>10225609010</v>
      </c>
      <c r="P25" s="7"/>
      <c r="Q25" s="12">
        <v>117694890</v>
      </c>
      <c r="R25" s="7"/>
      <c r="S25" s="12">
        <f t="shared" si="0"/>
        <v>10107914120</v>
      </c>
    </row>
    <row r="26" spans="1:19" x14ac:dyDescent="0.55000000000000004">
      <c r="A26" s="1" t="s">
        <v>56</v>
      </c>
      <c r="C26" s="7" t="s">
        <v>143</v>
      </c>
      <c r="D26" s="7"/>
      <c r="E26" s="12">
        <v>2468479</v>
      </c>
      <c r="F26" s="7"/>
      <c r="G26" s="12">
        <v>6216</v>
      </c>
      <c r="H26" s="7"/>
      <c r="I26" s="12">
        <v>0</v>
      </c>
      <c r="J26" s="7"/>
      <c r="K26" s="12">
        <v>0</v>
      </c>
      <c r="L26" s="7"/>
      <c r="M26" s="12">
        <v>0</v>
      </c>
      <c r="N26" s="7"/>
      <c r="O26" s="12">
        <v>15344065464</v>
      </c>
      <c r="P26" s="7"/>
      <c r="Q26" s="12">
        <v>0</v>
      </c>
      <c r="R26" s="7"/>
      <c r="S26" s="12">
        <f t="shared" si="0"/>
        <v>15344065464</v>
      </c>
    </row>
    <row r="27" spans="1:19" x14ac:dyDescent="0.55000000000000004">
      <c r="A27" s="1" t="s">
        <v>54</v>
      </c>
      <c r="C27" s="7" t="s">
        <v>4</v>
      </c>
      <c r="D27" s="7"/>
      <c r="E27" s="12">
        <v>12336728</v>
      </c>
      <c r="F27" s="7"/>
      <c r="G27" s="12">
        <v>2070</v>
      </c>
      <c r="H27" s="7"/>
      <c r="I27" s="12">
        <v>0</v>
      </c>
      <c r="J27" s="7"/>
      <c r="K27" s="12">
        <v>0</v>
      </c>
      <c r="L27" s="7"/>
      <c r="M27" s="12">
        <v>0</v>
      </c>
      <c r="N27" s="7"/>
      <c r="O27" s="12">
        <v>25537026960</v>
      </c>
      <c r="P27" s="7"/>
      <c r="Q27" s="12">
        <v>1498303967</v>
      </c>
      <c r="R27" s="7"/>
      <c r="S27" s="12">
        <f t="shared" si="0"/>
        <v>24038722993</v>
      </c>
    </row>
    <row r="28" spans="1:19" x14ac:dyDescent="0.55000000000000004">
      <c r="A28" s="1" t="s">
        <v>58</v>
      </c>
      <c r="C28" s="7" t="s">
        <v>157</v>
      </c>
      <c r="D28" s="7"/>
      <c r="E28" s="12">
        <v>3889191</v>
      </c>
      <c r="F28" s="7"/>
      <c r="G28" s="12">
        <v>1380</v>
      </c>
      <c r="H28" s="7"/>
      <c r="I28" s="12">
        <v>0</v>
      </c>
      <c r="J28" s="7"/>
      <c r="K28" s="12">
        <v>0</v>
      </c>
      <c r="L28" s="7"/>
      <c r="M28" s="12">
        <v>0</v>
      </c>
      <c r="N28" s="7"/>
      <c r="O28" s="12">
        <v>5367083580</v>
      </c>
      <c r="P28" s="7"/>
      <c r="Q28" s="12">
        <v>0</v>
      </c>
      <c r="R28" s="7"/>
      <c r="S28" s="12">
        <f t="shared" si="0"/>
        <v>5367083580</v>
      </c>
    </row>
    <row r="29" spans="1:19" x14ac:dyDescent="0.55000000000000004">
      <c r="A29" s="1" t="s">
        <v>22</v>
      </c>
      <c r="C29" s="7" t="s">
        <v>147</v>
      </c>
      <c r="D29" s="7"/>
      <c r="E29" s="12">
        <v>12750823</v>
      </c>
      <c r="F29" s="7"/>
      <c r="G29" s="12">
        <v>1997</v>
      </c>
      <c r="H29" s="7"/>
      <c r="I29" s="12">
        <v>0</v>
      </c>
      <c r="J29" s="7"/>
      <c r="K29" s="12">
        <v>0</v>
      </c>
      <c r="L29" s="7"/>
      <c r="M29" s="12">
        <v>0</v>
      </c>
      <c r="N29" s="7"/>
      <c r="O29" s="12">
        <v>25463393531</v>
      </c>
      <c r="P29" s="7"/>
      <c r="Q29" s="12">
        <v>1180862796</v>
      </c>
      <c r="R29" s="7"/>
      <c r="S29" s="12">
        <f t="shared" si="0"/>
        <v>24282530735</v>
      </c>
    </row>
    <row r="30" spans="1:19" x14ac:dyDescent="0.55000000000000004">
      <c r="A30" s="1" t="s">
        <v>20</v>
      </c>
      <c r="C30" s="7" t="s">
        <v>142</v>
      </c>
      <c r="D30" s="7"/>
      <c r="E30" s="12">
        <v>303065069</v>
      </c>
      <c r="F30" s="7"/>
      <c r="G30" s="12">
        <v>360</v>
      </c>
      <c r="H30" s="7"/>
      <c r="I30" s="12">
        <v>0</v>
      </c>
      <c r="J30" s="7"/>
      <c r="K30" s="12">
        <v>0</v>
      </c>
      <c r="L30" s="7"/>
      <c r="M30" s="12">
        <v>0</v>
      </c>
      <c r="N30" s="7"/>
      <c r="O30" s="12">
        <v>109103424840</v>
      </c>
      <c r="P30" s="7"/>
      <c r="Q30" s="12">
        <v>1764475873</v>
      </c>
      <c r="R30" s="7"/>
      <c r="S30" s="12">
        <f t="shared" si="0"/>
        <v>107338948967</v>
      </c>
    </row>
    <row r="31" spans="1:19" x14ac:dyDescent="0.55000000000000004">
      <c r="A31" s="1" t="s">
        <v>84</v>
      </c>
      <c r="C31" s="7" t="s">
        <v>158</v>
      </c>
      <c r="D31" s="7"/>
      <c r="E31" s="12">
        <v>303508065</v>
      </c>
      <c r="F31" s="7"/>
      <c r="G31" s="12">
        <v>310</v>
      </c>
      <c r="H31" s="7"/>
      <c r="I31" s="12">
        <v>0</v>
      </c>
      <c r="J31" s="7"/>
      <c r="K31" s="12">
        <v>0</v>
      </c>
      <c r="L31" s="7"/>
      <c r="M31" s="12">
        <v>0</v>
      </c>
      <c r="N31" s="7"/>
      <c r="O31" s="12">
        <v>94087500150</v>
      </c>
      <c r="P31" s="7"/>
      <c r="Q31" s="12">
        <v>11534765643</v>
      </c>
      <c r="R31" s="7"/>
      <c r="S31" s="12">
        <f t="shared" si="0"/>
        <v>82552734507</v>
      </c>
    </row>
    <row r="32" spans="1:19" x14ac:dyDescent="0.55000000000000004">
      <c r="A32" s="1" t="s">
        <v>74</v>
      </c>
      <c r="C32" s="7" t="s">
        <v>144</v>
      </c>
      <c r="D32" s="7"/>
      <c r="E32" s="12">
        <v>219937819</v>
      </c>
      <c r="F32" s="7"/>
      <c r="G32" s="12">
        <v>160</v>
      </c>
      <c r="H32" s="7"/>
      <c r="I32" s="12">
        <v>35190051040</v>
      </c>
      <c r="J32" s="7"/>
      <c r="K32" s="12">
        <v>4680861896</v>
      </c>
      <c r="L32" s="7"/>
      <c r="M32" s="12">
        <v>30509189144</v>
      </c>
      <c r="N32" s="7"/>
      <c r="O32" s="12">
        <v>35190051040</v>
      </c>
      <c r="P32" s="7"/>
      <c r="Q32" s="12">
        <v>4680861896</v>
      </c>
      <c r="R32" s="7"/>
      <c r="S32" s="12">
        <f t="shared" si="0"/>
        <v>30509189144</v>
      </c>
    </row>
    <row r="33" spans="1:19" x14ac:dyDescent="0.55000000000000004">
      <c r="A33" s="1" t="s">
        <v>71</v>
      </c>
      <c r="C33" s="7" t="s">
        <v>147</v>
      </c>
      <c r="D33" s="7"/>
      <c r="E33" s="12">
        <v>11048646</v>
      </c>
      <c r="F33" s="7"/>
      <c r="G33" s="12">
        <v>1300</v>
      </c>
      <c r="H33" s="7"/>
      <c r="I33" s="12">
        <v>0</v>
      </c>
      <c r="J33" s="7"/>
      <c r="K33" s="12">
        <v>0</v>
      </c>
      <c r="L33" s="7"/>
      <c r="M33" s="12">
        <v>0</v>
      </c>
      <c r="N33" s="7"/>
      <c r="O33" s="12">
        <v>14363239800</v>
      </c>
      <c r="P33" s="7"/>
      <c r="Q33" s="12">
        <v>1806155903</v>
      </c>
      <c r="R33" s="7"/>
      <c r="S33" s="12">
        <f t="shared" si="0"/>
        <v>12557083897</v>
      </c>
    </row>
    <row r="34" spans="1:19" x14ac:dyDescent="0.55000000000000004">
      <c r="A34" s="1" t="s">
        <v>24</v>
      </c>
      <c r="C34" s="7" t="s">
        <v>159</v>
      </c>
      <c r="D34" s="7"/>
      <c r="E34" s="12">
        <v>3165331</v>
      </c>
      <c r="F34" s="7"/>
      <c r="G34" s="12">
        <v>10000</v>
      </c>
      <c r="H34" s="7"/>
      <c r="I34" s="12">
        <v>0</v>
      </c>
      <c r="J34" s="7"/>
      <c r="K34" s="12">
        <v>0</v>
      </c>
      <c r="L34" s="7"/>
      <c r="M34" s="12">
        <v>0</v>
      </c>
      <c r="N34" s="7"/>
      <c r="O34" s="12">
        <v>31653310000</v>
      </c>
      <c r="P34" s="7"/>
      <c r="Q34" s="12">
        <v>0</v>
      </c>
      <c r="R34" s="7"/>
      <c r="S34" s="12">
        <f t="shared" si="0"/>
        <v>31653310000</v>
      </c>
    </row>
    <row r="35" spans="1:19" x14ac:dyDescent="0.55000000000000004">
      <c r="A35" s="1" t="s">
        <v>89</v>
      </c>
      <c r="C35" s="7" t="s">
        <v>160</v>
      </c>
      <c r="D35" s="7"/>
      <c r="E35" s="12">
        <v>79229538</v>
      </c>
      <c r="F35" s="7"/>
      <c r="G35" s="12">
        <v>1000</v>
      </c>
      <c r="H35" s="7"/>
      <c r="I35" s="12">
        <v>0</v>
      </c>
      <c r="J35" s="7"/>
      <c r="K35" s="12">
        <v>0</v>
      </c>
      <c r="L35" s="7"/>
      <c r="M35" s="12">
        <v>0</v>
      </c>
      <c r="N35" s="7"/>
      <c r="O35" s="12">
        <v>79229538000</v>
      </c>
      <c r="P35" s="7"/>
      <c r="Q35" s="12">
        <v>0</v>
      </c>
      <c r="R35" s="7"/>
      <c r="S35" s="12">
        <f t="shared" si="0"/>
        <v>79229538000</v>
      </c>
    </row>
    <row r="36" spans="1:19" x14ac:dyDescent="0.55000000000000004">
      <c r="A36" s="1" t="s">
        <v>76</v>
      </c>
      <c r="C36" s="7" t="s">
        <v>161</v>
      </c>
      <c r="D36" s="7"/>
      <c r="E36" s="12">
        <v>69640598</v>
      </c>
      <c r="F36" s="7"/>
      <c r="G36" s="12">
        <v>700</v>
      </c>
      <c r="H36" s="7"/>
      <c r="I36" s="12">
        <v>0</v>
      </c>
      <c r="J36" s="7"/>
      <c r="K36" s="12">
        <v>0</v>
      </c>
      <c r="L36" s="7"/>
      <c r="M36" s="12">
        <v>0</v>
      </c>
      <c r="N36" s="7"/>
      <c r="O36" s="12">
        <v>48748418600</v>
      </c>
      <c r="P36" s="7"/>
      <c r="Q36" s="12">
        <v>0</v>
      </c>
      <c r="R36" s="7"/>
      <c r="S36" s="12">
        <f t="shared" si="0"/>
        <v>48748418600</v>
      </c>
    </row>
    <row r="37" spans="1:19" x14ac:dyDescent="0.55000000000000004">
      <c r="A37" s="1" t="s">
        <v>93</v>
      </c>
      <c r="C37" s="7" t="s">
        <v>111</v>
      </c>
      <c r="D37" s="7"/>
      <c r="E37" s="12">
        <v>11510556</v>
      </c>
      <c r="F37" s="7"/>
      <c r="G37" s="12">
        <v>1400</v>
      </c>
      <c r="H37" s="7"/>
      <c r="I37" s="12">
        <v>16114778400</v>
      </c>
      <c r="J37" s="7"/>
      <c r="K37" s="12">
        <v>965018925</v>
      </c>
      <c r="L37" s="7"/>
      <c r="M37" s="12">
        <v>15149759475</v>
      </c>
      <c r="N37" s="7"/>
      <c r="O37" s="12">
        <v>16114778400</v>
      </c>
      <c r="P37" s="7"/>
      <c r="Q37" s="12">
        <v>965018925</v>
      </c>
      <c r="R37" s="7"/>
      <c r="S37" s="12">
        <f t="shared" si="0"/>
        <v>15149759475</v>
      </c>
    </row>
    <row r="38" spans="1:19" x14ac:dyDescent="0.55000000000000004">
      <c r="A38" s="1" t="s">
        <v>51</v>
      </c>
      <c r="C38" s="7" t="s">
        <v>162</v>
      </c>
      <c r="D38" s="7"/>
      <c r="E38" s="12">
        <v>9500000</v>
      </c>
      <c r="F38" s="7"/>
      <c r="G38" s="12">
        <v>6810</v>
      </c>
      <c r="H38" s="7"/>
      <c r="I38" s="12">
        <v>0</v>
      </c>
      <c r="J38" s="7"/>
      <c r="K38" s="12">
        <v>0</v>
      </c>
      <c r="L38" s="7"/>
      <c r="M38" s="12">
        <v>0</v>
      </c>
      <c r="N38" s="7"/>
      <c r="O38" s="12">
        <v>64695000000</v>
      </c>
      <c r="P38" s="7"/>
      <c r="Q38" s="12">
        <v>0</v>
      </c>
      <c r="R38" s="7"/>
      <c r="S38" s="12">
        <f t="shared" si="0"/>
        <v>64695000000</v>
      </c>
    </row>
    <row r="39" spans="1:19" x14ac:dyDescent="0.55000000000000004">
      <c r="A39" s="1" t="s">
        <v>37</v>
      </c>
      <c r="C39" s="7" t="s">
        <v>163</v>
      </c>
      <c r="D39" s="7"/>
      <c r="E39" s="12">
        <v>8288198</v>
      </c>
      <c r="F39" s="7"/>
      <c r="G39" s="12">
        <v>639</v>
      </c>
      <c r="H39" s="7"/>
      <c r="I39" s="12">
        <v>0</v>
      </c>
      <c r="J39" s="7"/>
      <c r="K39" s="12">
        <v>0</v>
      </c>
      <c r="L39" s="7"/>
      <c r="M39" s="12">
        <v>0</v>
      </c>
      <c r="N39" s="7"/>
      <c r="O39" s="12">
        <v>5296158522</v>
      </c>
      <c r="P39" s="7"/>
      <c r="Q39" s="12">
        <v>496412127</v>
      </c>
      <c r="R39" s="7"/>
      <c r="S39" s="12">
        <f t="shared" si="0"/>
        <v>4799746395</v>
      </c>
    </row>
    <row r="40" spans="1:19" x14ac:dyDescent="0.55000000000000004">
      <c r="A40" s="1" t="s">
        <v>91</v>
      </c>
      <c r="C40" s="7" t="s">
        <v>161</v>
      </c>
      <c r="D40" s="7"/>
      <c r="E40" s="12">
        <v>42014294</v>
      </c>
      <c r="F40" s="7"/>
      <c r="G40" s="12">
        <v>800</v>
      </c>
      <c r="H40" s="7"/>
      <c r="I40" s="12">
        <v>0</v>
      </c>
      <c r="J40" s="7"/>
      <c r="K40" s="12">
        <v>0</v>
      </c>
      <c r="L40" s="7"/>
      <c r="M40" s="12">
        <v>0</v>
      </c>
      <c r="N40" s="7"/>
      <c r="O40" s="12">
        <v>33611435200</v>
      </c>
      <c r="P40" s="7"/>
      <c r="Q40" s="12">
        <v>1177399911</v>
      </c>
      <c r="R40" s="7"/>
      <c r="S40" s="12">
        <f t="shared" si="0"/>
        <v>32434035289</v>
      </c>
    </row>
    <row r="41" spans="1:19" x14ac:dyDescent="0.55000000000000004">
      <c r="A41" s="1" t="s">
        <v>68</v>
      </c>
      <c r="C41" s="7" t="s">
        <v>164</v>
      </c>
      <c r="D41" s="7"/>
      <c r="E41" s="12">
        <v>8652033</v>
      </c>
      <c r="F41" s="7"/>
      <c r="G41" s="12">
        <v>2600</v>
      </c>
      <c r="H41" s="7"/>
      <c r="I41" s="12">
        <v>0</v>
      </c>
      <c r="J41" s="7"/>
      <c r="K41" s="12">
        <v>0</v>
      </c>
      <c r="L41" s="7"/>
      <c r="M41" s="12">
        <v>0</v>
      </c>
      <c r="N41" s="7"/>
      <c r="O41" s="12">
        <v>22495285800</v>
      </c>
      <c r="P41" s="7"/>
      <c r="Q41" s="12">
        <v>258916627</v>
      </c>
      <c r="R41" s="7"/>
      <c r="S41" s="12">
        <f t="shared" si="0"/>
        <v>22236369173</v>
      </c>
    </row>
    <row r="42" spans="1:19" x14ac:dyDescent="0.55000000000000004">
      <c r="A42" s="1" t="s">
        <v>18</v>
      </c>
      <c r="C42" s="7" t="s">
        <v>4</v>
      </c>
      <c r="D42" s="7"/>
      <c r="E42" s="12">
        <v>123895</v>
      </c>
      <c r="F42" s="7"/>
      <c r="G42" s="12">
        <v>90</v>
      </c>
      <c r="H42" s="7"/>
      <c r="I42" s="12">
        <v>0</v>
      </c>
      <c r="J42" s="7"/>
      <c r="K42" s="12">
        <v>0</v>
      </c>
      <c r="L42" s="7"/>
      <c r="M42" s="12">
        <v>0</v>
      </c>
      <c r="N42" s="7"/>
      <c r="O42" s="12">
        <v>11150550</v>
      </c>
      <c r="P42" s="7"/>
      <c r="Q42" s="12">
        <v>0</v>
      </c>
      <c r="R42" s="7"/>
      <c r="S42" s="12">
        <f t="shared" si="0"/>
        <v>11150550</v>
      </c>
    </row>
    <row r="43" spans="1:19" x14ac:dyDescent="0.55000000000000004">
      <c r="A43" s="1" t="s">
        <v>29</v>
      </c>
      <c r="C43" s="7" t="s">
        <v>142</v>
      </c>
      <c r="D43" s="7"/>
      <c r="E43" s="12">
        <v>125000000</v>
      </c>
      <c r="F43" s="7"/>
      <c r="G43" s="12">
        <v>1624</v>
      </c>
      <c r="H43" s="7"/>
      <c r="I43" s="12">
        <v>0</v>
      </c>
      <c r="J43" s="7"/>
      <c r="K43" s="12">
        <v>0</v>
      </c>
      <c r="L43" s="7"/>
      <c r="M43" s="12">
        <v>0</v>
      </c>
      <c r="N43" s="7"/>
      <c r="O43" s="12">
        <v>203000000000</v>
      </c>
      <c r="P43" s="7"/>
      <c r="Q43" s="12">
        <v>0</v>
      </c>
      <c r="R43" s="7"/>
      <c r="S43" s="12">
        <f t="shared" si="0"/>
        <v>203000000000</v>
      </c>
    </row>
    <row r="44" spans="1:19" x14ac:dyDescent="0.55000000000000004">
      <c r="A44" s="1" t="s">
        <v>21</v>
      </c>
      <c r="C44" s="7" t="s">
        <v>165</v>
      </c>
      <c r="D44" s="7"/>
      <c r="E44" s="12">
        <v>166941974</v>
      </c>
      <c r="F44" s="7"/>
      <c r="G44" s="12">
        <v>936</v>
      </c>
      <c r="H44" s="7"/>
      <c r="I44" s="12">
        <v>156257687664</v>
      </c>
      <c r="J44" s="7"/>
      <c r="K44" s="12">
        <v>9262697980</v>
      </c>
      <c r="L44" s="7"/>
      <c r="M44" s="12">
        <v>146994989684</v>
      </c>
      <c r="N44" s="7"/>
      <c r="O44" s="12">
        <v>156257687664</v>
      </c>
      <c r="P44" s="7"/>
      <c r="Q44" s="12">
        <v>9262697980</v>
      </c>
      <c r="R44" s="7"/>
      <c r="S44" s="12">
        <f t="shared" si="0"/>
        <v>146994989684</v>
      </c>
    </row>
    <row r="45" spans="1:19" x14ac:dyDescent="0.55000000000000004">
      <c r="A45" s="1" t="s">
        <v>79</v>
      </c>
      <c r="C45" s="7" t="s">
        <v>166</v>
      </c>
      <c r="D45" s="7"/>
      <c r="E45" s="12">
        <v>30082381</v>
      </c>
      <c r="F45" s="7"/>
      <c r="G45" s="12">
        <v>7240</v>
      </c>
      <c r="H45" s="7"/>
      <c r="I45" s="12">
        <v>0</v>
      </c>
      <c r="J45" s="7"/>
      <c r="K45" s="12">
        <v>0</v>
      </c>
      <c r="L45" s="7"/>
      <c r="M45" s="12">
        <v>0</v>
      </c>
      <c r="N45" s="7"/>
      <c r="O45" s="12">
        <v>217796438440</v>
      </c>
      <c r="P45" s="7"/>
      <c r="Q45" s="12">
        <v>0</v>
      </c>
      <c r="R45" s="7"/>
      <c r="S45" s="12">
        <f t="shared" si="0"/>
        <v>217796438440</v>
      </c>
    </row>
    <row r="46" spans="1:19" x14ac:dyDescent="0.55000000000000004">
      <c r="A46" s="1" t="s">
        <v>25</v>
      </c>
      <c r="C46" s="7" t="s">
        <v>167</v>
      </c>
      <c r="D46" s="7"/>
      <c r="E46" s="12">
        <v>8050000</v>
      </c>
      <c r="F46" s="7"/>
      <c r="G46" s="12">
        <v>37000</v>
      </c>
      <c r="H46" s="7"/>
      <c r="I46" s="12">
        <v>0</v>
      </c>
      <c r="J46" s="7"/>
      <c r="K46" s="12">
        <v>0</v>
      </c>
      <c r="L46" s="7"/>
      <c r="M46" s="12">
        <v>0</v>
      </c>
      <c r="N46" s="7"/>
      <c r="O46" s="12">
        <v>297850000000</v>
      </c>
      <c r="P46" s="7"/>
      <c r="Q46" s="12">
        <v>0</v>
      </c>
      <c r="R46" s="7"/>
      <c r="S46" s="12">
        <f t="shared" si="0"/>
        <v>297850000000</v>
      </c>
    </row>
    <row r="47" spans="1:19" x14ac:dyDescent="0.55000000000000004">
      <c r="A47" s="1" t="s">
        <v>69</v>
      </c>
      <c r="C47" s="7" t="s">
        <v>168</v>
      </c>
      <c r="D47" s="7"/>
      <c r="E47" s="12">
        <v>31273424</v>
      </c>
      <c r="F47" s="7"/>
      <c r="G47" s="12">
        <v>970</v>
      </c>
      <c r="H47" s="7"/>
      <c r="I47" s="12">
        <v>0</v>
      </c>
      <c r="J47" s="7"/>
      <c r="K47" s="12">
        <v>0</v>
      </c>
      <c r="L47" s="7"/>
      <c r="M47" s="12">
        <v>0</v>
      </c>
      <c r="N47" s="7"/>
      <c r="O47" s="12">
        <v>30335221280</v>
      </c>
      <c r="P47" s="7"/>
      <c r="Q47" s="12">
        <v>3686952286</v>
      </c>
      <c r="R47" s="7"/>
      <c r="S47" s="12">
        <f t="shared" si="0"/>
        <v>26648268994</v>
      </c>
    </row>
    <row r="48" spans="1:19" x14ac:dyDescent="0.55000000000000004">
      <c r="A48" s="1" t="s">
        <v>87</v>
      </c>
      <c r="C48" s="7" t="s">
        <v>169</v>
      </c>
      <c r="D48" s="7"/>
      <c r="E48" s="12">
        <v>4604581</v>
      </c>
      <c r="F48" s="7"/>
      <c r="G48" s="12">
        <v>14000</v>
      </c>
      <c r="H48" s="7"/>
      <c r="I48" s="12">
        <v>0</v>
      </c>
      <c r="J48" s="7"/>
      <c r="K48" s="12">
        <v>0</v>
      </c>
      <c r="L48" s="7"/>
      <c r="M48" s="12">
        <v>0</v>
      </c>
      <c r="N48" s="7"/>
      <c r="O48" s="12">
        <v>64464134000</v>
      </c>
      <c r="P48" s="7"/>
      <c r="Q48" s="12">
        <v>0</v>
      </c>
      <c r="R48" s="7"/>
      <c r="S48" s="12">
        <f t="shared" si="0"/>
        <v>64464134000</v>
      </c>
    </row>
    <row r="49" spans="1:19" x14ac:dyDescent="0.55000000000000004">
      <c r="A49" s="1" t="s">
        <v>63</v>
      </c>
      <c r="C49" s="7" t="s">
        <v>170</v>
      </c>
      <c r="D49" s="7"/>
      <c r="E49" s="12">
        <v>221325658</v>
      </c>
      <c r="F49" s="7"/>
      <c r="G49" s="12">
        <v>637</v>
      </c>
      <c r="H49" s="7"/>
      <c r="I49" s="12">
        <v>0</v>
      </c>
      <c r="J49" s="7"/>
      <c r="K49" s="12">
        <v>0</v>
      </c>
      <c r="L49" s="7"/>
      <c r="M49" s="12">
        <v>0</v>
      </c>
      <c r="N49" s="7"/>
      <c r="O49" s="12">
        <v>140984444146</v>
      </c>
      <c r="P49" s="7"/>
      <c r="Q49" s="12">
        <v>0</v>
      </c>
      <c r="R49" s="7"/>
      <c r="S49" s="12">
        <f t="shared" si="0"/>
        <v>140984444146</v>
      </c>
    </row>
    <row r="50" spans="1:19" x14ac:dyDescent="0.55000000000000004">
      <c r="A50" s="1" t="s">
        <v>171</v>
      </c>
      <c r="C50" s="7" t="s">
        <v>172</v>
      </c>
      <c r="D50" s="7"/>
      <c r="E50" s="12">
        <v>157555782</v>
      </c>
      <c r="F50" s="7"/>
      <c r="G50" s="12">
        <v>300</v>
      </c>
      <c r="H50" s="7"/>
      <c r="I50" s="12">
        <v>0</v>
      </c>
      <c r="J50" s="7"/>
      <c r="K50" s="12">
        <v>0</v>
      </c>
      <c r="L50" s="7"/>
      <c r="M50" s="12">
        <v>0</v>
      </c>
      <c r="N50" s="7"/>
      <c r="O50" s="12">
        <v>47266734600</v>
      </c>
      <c r="P50" s="7"/>
      <c r="Q50" s="12">
        <v>0</v>
      </c>
      <c r="R50" s="7"/>
      <c r="S50" s="12">
        <f t="shared" si="0"/>
        <v>47266734600</v>
      </c>
    </row>
    <row r="51" spans="1:19" x14ac:dyDescent="0.55000000000000004">
      <c r="A51" s="1" t="s">
        <v>88</v>
      </c>
      <c r="C51" s="7" t="s">
        <v>4</v>
      </c>
      <c r="D51" s="7"/>
      <c r="E51" s="12">
        <v>181791807</v>
      </c>
      <c r="F51" s="7"/>
      <c r="G51" s="12">
        <v>800</v>
      </c>
      <c r="H51" s="7"/>
      <c r="I51" s="12">
        <v>0</v>
      </c>
      <c r="J51" s="7"/>
      <c r="K51" s="12">
        <v>0</v>
      </c>
      <c r="L51" s="7"/>
      <c r="M51" s="12">
        <v>0</v>
      </c>
      <c r="N51" s="7"/>
      <c r="O51" s="12">
        <v>145433445600</v>
      </c>
      <c r="P51" s="7"/>
      <c r="Q51" s="12">
        <v>595225562</v>
      </c>
      <c r="R51" s="7"/>
      <c r="S51" s="12">
        <f t="shared" si="0"/>
        <v>144838220038</v>
      </c>
    </row>
    <row r="52" spans="1:19" x14ac:dyDescent="0.55000000000000004">
      <c r="A52" s="1" t="s">
        <v>62</v>
      </c>
      <c r="C52" s="7" t="s">
        <v>173</v>
      </c>
      <c r="D52" s="7"/>
      <c r="E52" s="12">
        <v>9143022</v>
      </c>
      <c r="F52" s="7"/>
      <c r="G52" s="12">
        <v>2200</v>
      </c>
      <c r="H52" s="7"/>
      <c r="I52" s="12">
        <v>0</v>
      </c>
      <c r="J52" s="7"/>
      <c r="K52" s="12">
        <v>0</v>
      </c>
      <c r="L52" s="7"/>
      <c r="M52" s="12">
        <v>0</v>
      </c>
      <c r="N52" s="7"/>
      <c r="O52" s="12">
        <v>20114648400</v>
      </c>
      <c r="P52" s="7"/>
      <c r="Q52" s="12">
        <v>523329745</v>
      </c>
      <c r="R52" s="7"/>
      <c r="S52" s="12">
        <f t="shared" si="0"/>
        <v>19591318655</v>
      </c>
    </row>
    <row r="53" spans="1:19" x14ac:dyDescent="0.55000000000000004">
      <c r="A53" s="1" t="s">
        <v>52</v>
      </c>
      <c r="C53" s="7" t="s">
        <v>174</v>
      </c>
      <c r="D53" s="7"/>
      <c r="E53" s="12">
        <v>3949846</v>
      </c>
      <c r="F53" s="7"/>
      <c r="G53" s="12">
        <v>9120</v>
      </c>
      <c r="H53" s="7"/>
      <c r="I53" s="12">
        <v>0</v>
      </c>
      <c r="J53" s="7"/>
      <c r="K53" s="12">
        <v>0</v>
      </c>
      <c r="L53" s="7"/>
      <c r="M53" s="12">
        <v>0</v>
      </c>
      <c r="N53" s="7"/>
      <c r="O53" s="12">
        <v>36022595520</v>
      </c>
      <c r="P53" s="7"/>
      <c r="Q53" s="12">
        <v>0</v>
      </c>
      <c r="R53" s="7"/>
      <c r="S53" s="12">
        <f t="shared" si="0"/>
        <v>36022595520</v>
      </c>
    </row>
    <row r="54" spans="1:19" x14ac:dyDescent="0.55000000000000004">
      <c r="A54" s="1" t="s">
        <v>33</v>
      </c>
      <c r="C54" s="7" t="s">
        <v>175</v>
      </c>
      <c r="D54" s="7"/>
      <c r="E54" s="12">
        <v>146789797</v>
      </c>
      <c r="F54" s="7"/>
      <c r="G54" s="12">
        <v>650</v>
      </c>
      <c r="H54" s="7"/>
      <c r="I54" s="12">
        <v>0</v>
      </c>
      <c r="J54" s="7"/>
      <c r="K54" s="12">
        <v>0</v>
      </c>
      <c r="L54" s="7"/>
      <c r="M54" s="12">
        <v>0</v>
      </c>
      <c r="N54" s="7"/>
      <c r="O54" s="12">
        <v>95413368050</v>
      </c>
      <c r="P54" s="7"/>
      <c r="Q54" s="12">
        <v>3826571631</v>
      </c>
      <c r="R54" s="7"/>
      <c r="S54" s="12">
        <f t="shared" si="0"/>
        <v>91586796419</v>
      </c>
    </row>
    <row r="55" spans="1:19" x14ac:dyDescent="0.55000000000000004">
      <c r="A55" s="1" t="s">
        <v>80</v>
      </c>
      <c r="C55" s="7" t="s">
        <v>162</v>
      </c>
      <c r="D55" s="7"/>
      <c r="E55" s="12">
        <v>21100000</v>
      </c>
      <c r="F55" s="7"/>
      <c r="G55" s="12">
        <v>1000</v>
      </c>
      <c r="H55" s="7"/>
      <c r="I55" s="12">
        <v>0</v>
      </c>
      <c r="J55" s="7"/>
      <c r="K55" s="12">
        <v>0</v>
      </c>
      <c r="L55" s="7"/>
      <c r="M55" s="12">
        <v>0</v>
      </c>
      <c r="N55" s="7"/>
      <c r="O55" s="12">
        <v>21100000000</v>
      </c>
      <c r="P55" s="7"/>
      <c r="Q55" s="12">
        <v>0</v>
      </c>
      <c r="R55" s="7"/>
      <c r="S55" s="12">
        <f t="shared" si="0"/>
        <v>21100000000</v>
      </c>
    </row>
    <row r="56" spans="1:19" x14ac:dyDescent="0.55000000000000004">
      <c r="A56" s="1" t="s">
        <v>44</v>
      </c>
      <c r="C56" s="7" t="s">
        <v>176</v>
      </c>
      <c r="D56" s="7"/>
      <c r="E56" s="12">
        <v>2218435</v>
      </c>
      <c r="F56" s="7"/>
      <c r="G56" s="12">
        <v>3840</v>
      </c>
      <c r="H56" s="7"/>
      <c r="I56" s="12">
        <v>0</v>
      </c>
      <c r="J56" s="7"/>
      <c r="K56" s="12">
        <v>0</v>
      </c>
      <c r="L56" s="7"/>
      <c r="M56" s="12">
        <v>0</v>
      </c>
      <c r="N56" s="7"/>
      <c r="O56" s="12">
        <v>8518790400</v>
      </c>
      <c r="P56" s="7"/>
      <c r="Q56" s="12">
        <v>0</v>
      </c>
      <c r="R56" s="7"/>
      <c r="S56" s="12">
        <f t="shared" si="0"/>
        <v>8518790400</v>
      </c>
    </row>
    <row r="57" spans="1:19" x14ac:dyDescent="0.55000000000000004">
      <c r="A57" s="1" t="s">
        <v>81</v>
      </c>
      <c r="C57" s="7" t="s">
        <v>177</v>
      </c>
      <c r="D57" s="7"/>
      <c r="E57" s="12">
        <v>97331298</v>
      </c>
      <c r="F57" s="7"/>
      <c r="G57" s="12">
        <v>2223</v>
      </c>
      <c r="H57" s="7"/>
      <c r="I57" s="12">
        <v>216367475454</v>
      </c>
      <c r="J57" s="7"/>
      <c r="K57" s="12">
        <v>0</v>
      </c>
      <c r="L57" s="7"/>
      <c r="M57" s="12">
        <v>216367475454</v>
      </c>
      <c r="N57" s="7"/>
      <c r="O57" s="12">
        <v>216367475454</v>
      </c>
      <c r="P57" s="7"/>
      <c r="Q57" s="12">
        <v>0</v>
      </c>
      <c r="R57" s="7"/>
      <c r="S57" s="12">
        <f t="shared" si="0"/>
        <v>216367475454</v>
      </c>
    </row>
    <row r="58" spans="1:19" x14ac:dyDescent="0.55000000000000004">
      <c r="A58" s="1" t="s">
        <v>17</v>
      </c>
      <c r="C58" s="7" t="s">
        <v>4</v>
      </c>
      <c r="D58" s="7"/>
      <c r="E58" s="12">
        <v>218347697</v>
      </c>
      <c r="F58" s="7"/>
      <c r="G58" s="12">
        <v>250</v>
      </c>
      <c r="H58" s="7"/>
      <c r="I58" s="12">
        <v>0</v>
      </c>
      <c r="J58" s="7"/>
      <c r="K58" s="12">
        <v>0</v>
      </c>
      <c r="L58" s="7"/>
      <c r="M58" s="12">
        <v>0</v>
      </c>
      <c r="N58" s="7"/>
      <c r="O58" s="12">
        <v>54586924250</v>
      </c>
      <c r="P58" s="7"/>
      <c r="Q58" s="12">
        <v>0</v>
      </c>
      <c r="R58" s="7"/>
      <c r="S58" s="12">
        <f t="shared" si="0"/>
        <v>54586924250</v>
      </c>
    </row>
    <row r="59" spans="1:19" x14ac:dyDescent="0.55000000000000004">
      <c r="A59" s="1" t="s">
        <v>26</v>
      </c>
      <c r="C59" s="7" t="s">
        <v>161</v>
      </c>
      <c r="D59" s="7"/>
      <c r="E59" s="12">
        <v>10233567</v>
      </c>
      <c r="F59" s="7"/>
      <c r="G59" s="12">
        <v>4200</v>
      </c>
      <c r="H59" s="7"/>
      <c r="I59" s="12">
        <v>0</v>
      </c>
      <c r="J59" s="7"/>
      <c r="K59" s="12">
        <v>0</v>
      </c>
      <c r="L59" s="7"/>
      <c r="M59" s="12">
        <v>0</v>
      </c>
      <c r="N59" s="7"/>
      <c r="O59" s="12">
        <v>42980981400</v>
      </c>
      <c r="P59" s="7"/>
      <c r="Q59" s="12">
        <v>5382279876</v>
      </c>
      <c r="R59" s="7"/>
      <c r="S59" s="12">
        <f t="shared" si="0"/>
        <v>37598701524</v>
      </c>
    </row>
    <row r="60" spans="1:19" x14ac:dyDescent="0.55000000000000004">
      <c r="A60" s="1" t="s">
        <v>73</v>
      </c>
      <c r="C60" s="7" t="s">
        <v>142</v>
      </c>
      <c r="D60" s="7"/>
      <c r="E60" s="12">
        <v>13015716</v>
      </c>
      <c r="F60" s="7"/>
      <c r="G60" s="12">
        <v>3000</v>
      </c>
      <c r="H60" s="7"/>
      <c r="I60" s="12">
        <v>0</v>
      </c>
      <c r="J60" s="7"/>
      <c r="K60" s="12">
        <v>0</v>
      </c>
      <c r="L60" s="7"/>
      <c r="M60" s="12">
        <v>0</v>
      </c>
      <c r="N60" s="7"/>
      <c r="O60" s="12">
        <v>39047148000</v>
      </c>
      <c r="P60" s="7"/>
      <c r="Q60" s="12">
        <v>4910120407</v>
      </c>
      <c r="R60" s="7"/>
      <c r="S60" s="12">
        <f t="shared" si="0"/>
        <v>34137027593</v>
      </c>
    </row>
    <row r="61" spans="1:19" x14ac:dyDescent="0.55000000000000004">
      <c r="A61" s="1" t="s">
        <v>40</v>
      </c>
      <c r="C61" s="7" t="s">
        <v>147</v>
      </c>
      <c r="D61" s="7"/>
      <c r="E61" s="12">
        <v>69359284</v>
      </c>
      <c r="F61" s="7"/>
      <c r="G61" s="12">
        <v>510</v>
      </c>
      <c r="H61" s="7"/>
      <c r="I61" s="12">
        <v>0</v>
      </c>
      <c r="J61" s="7"/>
      <c r="K61" s="12">
        <v>0</v>
      </c>
      <c r="L61" s="7"/>
      <c r="M61" s="12">
        <v>0</v>
      </c>
      <c r="N61" s="7"/>
      <c r="O61" s="12">
        <v>35373234840</v>
      </c>
      <c r="P61" s="7"/>
      <c r="Q61" s="12">
        <v>1728333950</v>
      </c>
      <c r="R61" s="7"/>
      <c r="S61" s="12">
        <f t="shared" si="0"/>
        <v>33644900890</v>
      </c>
    </row>
    <row r="62" spans="1:19" x14ac:dyDescent="0.55000000000000004">
      <c r="A62" s="1" t="s">
        <v>23</v>
      </c>
      <c r="C62" s="7" t="s">
        <v>161</v>
      </c>
      <c r="D62" s="7"/>
      <c r="E62" s="12">
        <v>5582269</v>
      </c>
      <c r="F62" s="7"/>
      <c r="G62" s="12">
        <v>2280</v>
      </c>
      <c r="H62" s="7"/>
      <c r="I62" s="12">
        <v>0</v>
      </c>
      <c r="J62" s="7"/>
      <c r="K62" s="12">
        <v>0</v>
      </c>
      <c r="L62" s="7"/>
      <c r="M62" s="12">
        <v>0</v>
      </c>
      <c r="N62" s="7"/>
      <c r="O62" s="12">
        <v>12727573320</v>
      </c>
      <c r="P62" s="7"/>
      <c r="Q62" s="12">
        <v>645481612</v>
      </c>
      <c r="R62" s="7"/>
      <c r="S62" s="12">
        <f t="shared" si="0"/>
        <v>12082091708</v>
      </c>
    </row>
    <row r="63" spans="1:19" x14ac:dyDescent="0.55000000000000004">
      <c r="A63" s="1" t="s">
        <v>32</v>
      </c>
      <c r="C63" s="7" t="s">
        <v>178</v>
      </c>
      <c r="D63" s="7"/>
      <c r="E63" s="12">
        <v>22832806</v>
      </c>
      <c r="F63" s="7"/>
      <c r="G63" s="12">
        <v>957</v>
      </c>
      <c r="H63" s="7"/>
      <c r="I63" s="12">
        <v>0</v>
      </c>
      <c r="J63" s="7"/>
      <c r="K63" s="12">
        <v>0</v>
      </c>
      <c r="L63" s="7"/>
      <c r="M63" s="12">
        <v>0</v>
      </c>
      <c r="N63" s="7"/>
      <c r="O63" s="12">
        <v>21850995342</v>
      </c>
      <c r="P63" s="7"/>
      <c r="Q63" s="12">
        <v>0</v>
      </c>
      <c r="R63" s="7"/>
      <c r="S63" s="12">
        <f t="shared" si="0"/>
        <v>21850995342</v>
      </c>
    </row>
    <row r="64" spans="1:19" x14ac:dyDescent="0.55000000000000004">
      <c r="A64" s="1" t="s">
        <v>67</v>
      </c>
      <c r="C64" s="7" t="s">
        <v>179</v>
      </c>
      <c r="D64" s="7"/>
      <c r="E64" s="12">
        <v>14341118</v>
      </c>
      <c r="F64" s="7"/>
      <c r="G64" s="12">
        <v>1800</v>
      </c>
      <c r="H64" s="7"/>
      <c r="I64" s="12">
        <v>0</v>
      </c>
      <c r="J64" s="7"/>
      <c r="K64" s="12">
        <v>0</v>
      </c>
      <c r="L64" s="7"/>
      <c r="M64" s="12">
        <v>0</v>
      </c>
      <c r="N64" s="7"/>
      <c r="O64" s="12">
        <v>25814012400</v>
      </c>
      <c r="P64" s="7"/>
      <c r="Q64" s="12">
        <v>1356868919</v>
      </c>
      <c r="R64" s="7"/>
      <c r="S64" s="12">
        <f t="shared" si="0"/>
        <v>24457143481</v>
      </c>
    </row>
    <row r="65" spans="1:19" x14ac:dyDescent="0.55000000000000004">
      <c r="A65" s="1" t="s">
        <v>94</v>
      </c>
      <c r="C65" s="7" t="s">
        <v>180</v>
      </c>
      <c r="D65" s="7"/>
      <c r="E65" s="12">
        <v>64046860</v>
      </c>
      <c r="F65" s="7"/>
      <c r="G65" s="12">
        <v>350</v>
      </c>
      <c r="H65" s="7"/>
      <c r="I65" s="12">
        <v>0</v>
      </c>
      <c r="J65" s="7"/>
      <c r="K65" s="12">
        <v>0</v>
      </c>
      <c r="L65" s="7"/>
      <c r="M65" s="12">
        <v>0</v>
      </c>
      <c r="N65" s="7"/>
      <c r="O65" s="12">
        <v>22416401000</v>
      </c>
      <c r="P65" s="7"/>
      <c r="Q65" s="12">
        <v>1260650864</v>
      </c>
      <c r="R65" s="7"/>
      <c r="S65" s="12">
        <f t="shared" si="0"/>
        <v>21155750136</v>
      </c>
    </row>
    <row r="66" spans="1:19" x14ac:dyDescent="0.55000000000000004">
      <c r="A66" s="1" t="s">
        <v>95</v>
      </c>
      <c r="C66" s="7" t="s">
        <v>161</v>
      </c>
      <c r="D66" s="7"/>
      <c r="E66" s="12">
        <v>44411857</v>
      </c>
      <c r="F66" s="7"/>
      <c r="G66" s="12">
        <v>380</v>
      </c>
      <c r="H66" s="7"/>
      <c r="I66" s="12">
        <v>0</v>
      </c>
      <c r="J66" s="7"/>
      <c r="K66" s="12">
        <v>0</v>
      </c>
      <c r="L66" s="7"/>
      <c r="M66" s="12">
        <v>0</v>
      </c>
      <c r="N66" s="7"/>
      <c r="O66" s="12">
        <v>16876505660</v>
      </c>
      <c r="P66" s="7"/>
      <c r="Q66" s="12">
        <v>938796563</v>
      </c>
      <c r="R66" s="7"/>
      <c r="S66" s="12">
        <f t="shared" si="0"/>
        <v>15937709097</v>
      </c>
    </row>
    <row r="67" spans="1:19" x14ac:dyDescent="0.55000000000000004">
      <c r="A67" s="1" t="s">
        <v>61</v>
      </c>
      <c r="C67" s="7" t="s">
        <v>181</v>
      </c>
      <c r="D67" s="7"/>
      <c r="E67" s="12">
        <v>199453101</v>
      </c>
      <c r="F67" s="7"/>
      <c r="G67" s="12">
        <v>200</v>
      </c>
      <c r="H67" s="7"/>
      <c r="I67" s="12">
        <v>0</v>
      </c>
      <c r="J67" s="7"/>
      <c r="K67" s="12">
        <v>0</v>
      </c>
      <c r="L67" s="7"/>
      <c r="M67" s="12">
        <v>0</v>
      </c>
      <c r="N67" s="7"/>
      <c r="O67" s="12">
        <v>39890620200</v>
      </c>
      <c r="P67" s="7"/>
      <c r="Q67" s="12">
        <v>0</v>
      </c>
      <c r="R67" s="7"/>
      <c r="S67" s="12">
        <f t="shared" si="0"/>
        <v>39890620200</v>
      </c>
    </row>
    <row r="68" spans="1:19" x14ac:dyDescent="0.55000000000000004">
      <c r="A68" s="1" t="s">
        <v>96</v>
      </c>
      <c r="C68" s="7" t="s">
        <v>182</v>
      </c>
      <c r="D68" s="7"/>
      <c r="E68" s="12">
        <v>31464377</v>
      </c>
      <c r="F68" s="7"/>
      <c r="G68" s="12">
        <v>890</v>
      </c>
      <c r="H68" s="7"/>
      <c r="I68" s="12">
        <v>0</v>
      </c>
      <c r="J68" s="7"/>
      <c r="K68" s="12">
        <v>0</v>
      </c>
      <c r="L68" s="7"/>
      <c r="M68" s="12">
        <v>0</v>
      </c>
      <c r="N68" s="7"/>
      <c r="O68" s="12">
        <v>28003295530</v>
      </c>
      <c r="P68" s="7"/>
      <c r="Q68" s="12">
        <v>0</v>
      </c>
      <c r="R68" s="7"/>
      <c r="S68" s="12">
        <f t="shared" si="0"/>
        <v>28003295530</v>
      </c>
    </row>
    <row r="69" spans="1:19" x14ac:dyDescent="0.55000000000000004">
      <c r="A69" s="1" t="s">
        <v>35</v>
      </c>
      <c r="C69" s="7" t="s">
        <v>183</v>
      </c>
      <c r="D69" s="7"/>
      <c r="E69" s="12">
        <v>7046644</v>
      </c>
      <c r="F69" s="7"/>
      <c r="G69" s="12">
        <v>14500</v>
      </c>
      <c r="H69" s="7"/>
      <c r="I69" s="12">
        <v>0</v>
      </c>
      <c r="J69" s="7"/>
      <c r="K69" s="12">
        <v>0</v>
      </c>
      <c r="L69" s="7"/>
      <c r="M69" s="12">
        <v>0</v>
      </c>
      <c r="N69" s="7"/>
      <c r="O69" s="12">
        <v>102176338000</v>
      </c>
      <c r="P69" s="7"/>
      <c r="Q69" s="12">
        <v>0</v>
      </c>
      <c r="R69" s="7"/>
      <c r="S69" s="12">
        <f t="shared" si="0"/>
        <v>102176338000</v>
      </c>
    </row>
    <row r="70" spans="1:19" x14ac:dyDescent="0.55000000000000004">
      <c r="A70" s="1" t="s">
        <v>28</v>
      </c>
      <c r="C70" s="7" t="s">
        <v>184</v>
      </c>
      <c r="D70" s="7"/>
      <c r="E70" s="12">
        <v>6129047</v>
      </c>
      <c r="F70" s="7"/>
      <c r="G70" s="12">
        <v>5330</v>
      </c>
      <c r="H70" s="7"/>
      <c r="I70" s="12">
        <v>0</v>
      </c>
      <c r="J70" s="7"/>
      <c r="K70" s="12">
        <v>0</v>
      </c>
      <c r="L70" s="7"/>
      <c r="M70" s="12">
        <v>0</v>
      </c>
      <c r="N70" s="7"/>
      <c r="O70" s="12">
        <v>32667820510</v>
      </c>
      <c r="P70" s="7"/>
      <c r="Q70" s="12">
        <v>2500193727</v>
      </c>
      <c r="R70" s="7"/>
      <c r="S70" s="12">
        <f t="shared" si="0"/>
        <v>30167626783</v>
      </c>
    </row>
    <row r="71" spans="1:19" x14ac:dyDescent="0.55000000000000004">
      <c r="A71" s="1" t="s">
        <v>53</v>
      </c>
      <c r="C71" s="7" t="s">
        <v>149</v>
      </c>
      <c r="D71" s="7"/>
      <c r="E71" s="12">
        <v>57387637</v>
      </c>
      <c r="F71" s="7"/>
      <c r="G71" s="12">
        <v>1076</v>
      </c>
      <c r="H71" s="7"/>
      <c r="I71" s="12">
        <v>0</v>
      </c>
      <c r="J71" s="7"/>
      <c r="K71" s="12">
        <v>0</v>
      </c>
      <c r="L71" s="7"/>
      <c r="M71" s="12">
        <v>0</v>
      </c>
      <c r="N71" s="7"/>
      <c r="O71" s="12">
        <v>61749097412</v>
      </c>
      <c r="P71" s="7"/>
      <c r="Q71" s="12">
        <v>0</v>
      </c>
      <c r="R71" s="7"/>
      <c r="S71" s="12">
        <f t="shared" si="0"/>
        <v>61749097412</v>
      </c>
    </row>
    <row r="72" spans="1:19" x14ac:dyDescent="0.55000000000000004">
      <c r="A72" s="1" t="s">
        <v>42</v>
      </c>
      <c r="C72" s="7" t="s">
        <v>163</v>
      </c>
      <c r="D72" s="7"/>
      <c r="E72" s="12">
        <v>137540346</v>
      </c>
      <c r="F72" s="7"/>
      <c r="G72" s="12">
        <v>20</v>
      </c>
      <c r="H72" s="7"/>
      <c r="I72" s="12">
        <v>0</v>
      </c>
      <c r="J72" s="7"/>
      <c r="K72" s="12">
        <v>0</v>
      </c>
      <c r="L72" s="7"/>
      <c r="M72" s="12">
        <v>0</v>
      </c>
      <c r="N72" s="7"/>
      <c r="O72" s="12">
        <v>2750806920</v>
      </c>
      <c r="P72" s="7"/>
      <c r="Q72" s="12">
        <v>27974308</v>
      </c>
      <c r="R72" s="7"/>
      <c r="S72" s="12">
        <f t="shared" si="0"/>
        <v>2722832612</v>
      </c>
    </row>
    <row r="73" spans="1:19" x14ac:dyDescent="0.55000000000000004">
      <c r="A73" s="1" t="s">
        <v>185</v>
      </c>
      <c r="C73" s="7" t="s">
        <v>186</v>
      </c>
      <c r="D73" s="7"/>
      <c r="E73" s="12">
        <v>1578326</v>
      </c>
      <c r="F73" s="7"/>
      <c r="G73" s="12">
        <v>600</v>
      </c>
      <c r="H73" s="7"/>
      <c r="I73" s="12">
        <v>0</v>
      </c>
      <c r="J73" s="7"/>
      <c r="K73" s="12">
        <v>0</v>
      </c>
      <c r="L73" s="7"/>
      <c r="M73" s="12">
        <v>0</v>
      </c>
      <c r="N73" s="7"/>
      <c r="O73" s="12">
        <v>946995600</v>
      </c>
      <c r="P73" s="7"/>
      <c r="Q73" s="12">
        <v>112587890</v>
      </c>
      <c r="R73" s="7"/>
      <c r="S73" s="12">
        <f t="shared" ref="S73:S83" si="1">O73-Q73</f>
        <v>834407710</v>
      </c>
    </row>
    <row r="74" spans="1:19" x14ac:dyDescent="0.55000000000000004">
      <c r="A74" s="1" t="s">
        <v>82</v>
      </c>
      <c r="C74" s="7" t="s">
        <v>162</v>
      </c>
      <c r="D74" s="7"/>
      <c r="E74" s="12">
        <v>189268219</v>
      </c>
      <c r="F74" s="7"/>
      <c r="G74" s="12">
        <v>120</v>
      </c>
      <c r="H74" s="7"/>
      <c r="I74" s="12">
        <v>0</v>
      </c>
      <c r="J74" s="7"/>
      <c r="K74" s="12">
        <v>0</v>
      </c>
      <c r="L74" s="7"/>
      <c r="M74" s="12">
        <v>0</v>
      </c>
      <c r="N74" s="7"/>
      <c r="O74" s="12">
        <v>22712186280</v>
      </c>
      <c r="P74" s="7"/>
      <c r="Q74" s="12">
        <v>910876636</v>
      </c>
      <c r="R74" s="7"/>
      <c r="S74" s="12">
        <f t="shared" si="1"/>
        <v>21801309644</v>
      </c>
    </row>
    <row r="75" spans="1:19" x14ac:dyDescent="0.55000000000000004">
      <c r="A75" s="1" t="s">
        <v>70</v>
      </c>
      <c r="C75" s="7" t="s">
        <v>168</v>
      </c>
      <c r="D75" s="7"/>
      <c r="E75" s="12">
        <v>102806374</v>
      </c>
      <c r="F75" s="7"/>
      <c r="G75" s="12">
        <v>1</v>
      </c>
      <c r="H75" s="7"/>
      <c r="I75" s="12">
        <v>0</v>
      </c>
      <c r="J75" s="7"/>
      <c r="K75" s="12">
        <v>0</v>
      </c>
      <c r="L75" s="7"/>
      <c r="M75" s="12">
        <v>0</v>
      </c>
      <c r="N75" s="7"/>
      <c r="O75" s="12">
        <v>102806374</v>
      </c>
      <c r="P75" s="7"/>
      <c r="Q75" s="12">
        <v>3073945</v>
      </c>
      <c r="R75" s="7"/>
      <c r="S75" s="12">
        <f t="shared" si="1"/>
        <v>99732429</v>
      </c>
    </row>
    <row r="76" spans="1:19" x14ac:dyDescent="0.55000000000000004">
      <c r="A76" s="1" t="s">
        <v>19</v>
      </c>
      <c r="C76" s="7" t="s">
        <v>161</v>
      </c>
      <c r="D76" s="7"/>
      <c r="E76" s="12">
        <v>95989890</v>
      </c>
      <c r="F76" s="7"/>
      <c r="G76" s="12">
        <v>248</v>
      </c>
      <c r="H76" s="7"/>
      <c r="I76" s="12">
        <v>0</v>
      </c>
      <c r="J76" s="7"/>
      <c r="K76" s="12">
        <v>0</v>
      </c>
      <c r="L76" s="7"/>
      <c r="M76" s="12">
        <v>0</v>
      </c>
      <c r="N76" s="7"/>
      <c r="O76" s="12">
        <v>23805492720</v>
      </c>
      <c r="P76" s="7"/>
      <c r="Q76" s="12">
        <v>1324238275</v>
      </c>
      <c r="R76" s="7"/>
      <c r="S76" s="12">
        <f t="shared" si="1"/>
        <v>22481254445</v>
      </c>
    </row>
    <row r="77" spans="1:19" x14ac:dyDescent="0.55000000000000004">
      <c r="A77" s="1" t="s">
        <v>85</v>
      </c>
      <c r="C77" s="7" t="s">
        <v>147</v>
      </c>
      <c r="D77" s="7"/>
      <c r="E77" s="12">
        <v>35388741</v>
      </c>
      <c r="F77" s="7"/>
      <c r="G77" s="12">
        <v>1950</v>
      </c>
      <c r="H77" s="7"/>
      <c r="I77" s="12">
        <v>0</v>
      </c>
      <c r="J77" s="7"/>
      <c r="K77" s="12">
        <v>0</v>
      </c>
      <c r="L77" s="7"/>
      <c r="M77" s="12">
        <v>0</v>
      </c>
      <c r="N77" s="7"/>
      <c r="O77" s="12">
        <v>69008044950</v>
      </c>
      <c r="P77" s="7"/>
      <c r="Q77" s="12">
        <v>4048827911</v>
      </c>
      <c r="R77" s="7"/>
      <c r="S77" s="12">
        <f t="shared" si="1"/>
        <v>64959217039</v>
      </c>
    </row>
    <row r="78" spans="1:19" x14ac:dyDescent="0.55000000000000004">
      <c r="A78" s="1" t="s">
        <v>64</v>
      </c>
      <c r="C78" s="7" t="s">
        <v>142</v>
      </c>
      <c r="D78" s="7"/>
      <c r="E78" s="12">
        <v>5000000</v>
      </c>
      <c r="F78" s="7"/>
      <c r="G78" s="12">
        <v>390</v>
      </c>
      <c r="H78" s="7"/>
      <c r="I78" s="12">
        <v>0</v>
      </c>
      <c r="J78" s="7"/>
      <c r="K78" s="12">
        <v>0</v>
      </c>
      <c r="L78" s="7"/>
      <c r="M78" s="12">
        <v>0</v>
      </c>
      <c r="N78" s="7"/>
      <c r="O78" s="12">
        <v>1950000000</v>
      </c>
      <c r="P78" s="7"/>
      <c r="Q78" s="12">
        <v>59561753</v>
      </c>
      <c r="R78" s="7"/>
      <c r="S78" s="12">
        <f t="shared" si="1"/>
        <v>1890438247</v>
      </c>
    </row>
    <row r="79" spans="1:19" x14ac:dyDescent="0.55000000000000004">
      <c r="A79" s="1" t="s">
        <v>15</v>
      </c>
      <c r="C79" s="7" t="s">
        <v>144</v>
      </c>
      <c r="D79" s="7"/>
      <c r="E79" s="12">
        <v>245000</v>
      </c>
      <c r="F79" s="7"/>
      <c r="G79" s="12">
        <v>100</v>
      </c>
      <c r="H79" s="7"/>
      <c r="I79" s="12">
        <v>24500000</v>
      </c>
      <c r="J79" s="7"/>
      <c r="K79" s="12">
        <v>1287800</v>
      </c>
      <c r="L79" s="7"/>
      <c r="M79" s="12">
        <v>23212200</v>
      </c>
      <c r="N79" s="7"/>
      <c r="O79" s="12">
        <v>24500000</v>
      </c>
      <c r="P79" s="7"/>
      <c r="Q79" s="12">
        <v>1287800</v>
      </c>
      <c r="R79" s="7"/>
      <c r="S79" s="12">
        <f t="shared" si="1"/>
        <v>23212200</v>
      </c>
    </row>
    <row r="80" spans="1:19" x14ac:dyDescent="0.55000000000000004">
      <c r="A80" s="1" t="s">
        <v>78</v>
      </c>
      <c r="C80" s="7" t="s">
        <v>4</v>
      </c>
      <c r="D80" s="7"/>
      <c r="E80" s="12">
        <v>573863800</v>
      </c>
      <c r="F80" s="7"/>
      <c r="G80" s="12">
        <v>20</v>
      </c>
      <c r="H80" s="7"/>
      <c r="I80" s="12">
        <v>0</v>
      </c>
      <c r="J80" s="7"/>
      <c r="K80" s="12">
        <v>0</v>
      </c>
      <c r="L80" s="7"/>
      <c r="M80" s="12">
        <v>0</v>
      </c>
      <c r="N80" s="7"/>
      <c r="O80" s="12">
        <v>11477276000</v>
      </c>
      <c r="P80" s="7"/>
      <c r="Q80" s="12">
        <v>603283164</v>
      </c>
      <c r="R80" s="7"/>
      <c r="S80" s="12">
        <f t="shared" si="1"/>
        <v>10873992836</v>
      </c>
    </row>
    <row r="81" spans="1:19" x14ac:dyDescent="0.55000000000000004">
      <c r="A81" s="1" t="s">
        <v>39</v>
      </c>
      <c r="C81" s="7" t="s">
        <v>187</v>
      </c>
      <c r="D81" s="7"/>
      <c r="E81" s="12">
        <v>15242667</v>
      </c>
      <c r="F81" s="7"/>
      <c r="G81" s="12">
        <v>2400</v>
      </c>
      <c r="H81" s="7"/>
      <c r="I81" s="12">
        <v>36582400800</v>
      </c>
      <c r="J81" s="7"/>
      <c r="K81" s="12">
        <v>1742019086</v>
      </c>
      <c r="L81" s="7"/>
      <c r="M81" s="12">
        <v>34840381714</v>
      </c>
      <c r="N81" s="7"/>
      <c r="O81" s="12">
        <v>36582400800</v>
      </c>
      <c r="P81" s="7"/>
      <c r="Q81" s="12">
        <v>1742019086</v>
      </c>
      <c r="R81" s="7"/>
      <c r="S81" s="12">
        <f t="shared" si="1"/>
        <v>34840381714</v>
      </c>
    </row>
    <row r="82" spans="1:19" x14ac:dyDescent="0.55000000000000004">
      <c r="A82" s="1" t="s">
        <v>34</v>
      </c>
      <c r="C82" s="7" t="s">
        <v>188</v>
      </c>
      <c r="D82" s="7"/>
      <c r="E82" s="12">
        <v>18371064</v>
      </c>
      <c r="F82" s="7"/>
      <c r="G82" s="12">
        <v>4400</v>
      </c>
      <c r="H82" s="7"/>
      <c r="I82" s="12">
        <v>0</v>
      </c>
      <c r="J82" s="7"/>
      <c r="K82" s="12">
        <v>0</v>
      </c>
      <c r="L82" s="7"/>
      <c r="M82" s="12">
        <v>0</v>
      </c>
      <c r="N82" s="7"/>
      <c r="O82" s="12">
        <v>80832681600</v>
      </c>
      <c r="P82" s="7"/>
      <c r="Q82" s="12">
        <v>0</v>
      </c>
      <c r="R82" s="7"/>
      <c r="S82" s="12">
        <f t="shared" si="1"/>
        <v>80832681600</v>
      </c>
    </row>
    <row r="83" spans="1:19" x14ac:dyDescent="0.55000000000000004">
      <c r="A83" s="1" t="s">
        <v>83</v>
      </c>
      <c r="C83" s="7" t="s">
        <v>189</v>
      </c>
      <c r="D83" s="7"/>
      <c r="E83" s="12">
        <v>17190615</v>
      </c>
      <c r="F83" s="7"/>
      <c r="G83" s="12">
        <v>1500</v>
      </c>
      <c r="H83" s="7"/>
      <c r="I83" s="12">
        <v>25785922500</v>
      </c>
      <c r="J83" s="7"/>
      <c r="K83" s="12">
        <v>1590905244</v>
      </c>
      <c r="L83" s="7"/>
      <c r="M83" s="12">
        <v>24195017256</v>
      </c>
      <c r="N83" s="7"/>
      <c r="O83" s="12">
        <v>25785922500</v>
      </c>
      <c r="P83" s="7"/>
      <c r="Q83" s="12">
        <v>1590905244</v>
      </c>
      <c r="R83" s="7"/>
      <c r="S83" s="12">
        <f t="shared" si="1"/>
        <v>24195017256</v>
      </c>
    </row>
    <row r="84" spans="1:19" x14ac:dyDescent="0.55000000000000004">
      <c r="A84" s="1" t="s">
        <v>250</v>
      </c>
      <c r="C84" s="7"/>
      <c r="D84" s="7"/>
      <c r="E84" s="12"/>
      <c r="F84" s="7"/>
      <c r="G84" s="12"/>
      <c r="H84" s="7"/>
      <c r="I84" s="12">
        <v>0</v>
      </c>
      <c r="J84" s="7"/>
      <c r="K84" s="12">
        <v>0</v>
      </c>
      <c r="L84" s="7"/>
      <c r="M84" s="12">
        <v>0</v>
      </c>
      <c r="N84" s="7"/>
      <c r="O84" s="12">
        <v>6949471665</v>
      </c>
      <c r="P84" s="7"/>
      <c r="Q84" s="12">
        <v>0</v>
      </c>
      <c r="R84" s="7"/>
      <c r="S84" s="12">
        <f>O84-Q84</f>
        <v>6949471665</v>
      </c>
    </row>
    <row r="85" spans="1:19" x14ac:dyDescent="0.55000000000000004">
      <c r="A85" s="1" t="s">
        <v>98</v>
      </c>
      <c r="C85" s="1" t="s">
        <v>98</v>
      </c>
      <c r="E85" s="1" t="s">
        <v>98</v>
      </c>
      <c r="G85" s="1" t="s">
        <v>98</v>
      </c>
      <c r="I85" s="4">
        <f>SUM(I8:I84)</f>
        <v>684740342209</v>
      </c>
      <c r="K85" s="4">
        <f>SUM(K8:K84)</f>
        <v>28920458555</v>
      </c>
      <c r="M85" s="4">
        <f>SUM(M8:M84)</f>
        <v>655819883654</v>
      </c>
      <c r="O85" s="4">
        <f>SUM(O8:O84)</f>
        <v>4309564441310</v>
      </c>
      <c r="Q85" s="4">
        <f>SUM(Q8:Q84)</f>
        <v>98527987239</v>
      </c>
      <c r="S85" s="4">
        <f>SUM(S8:S84)</f>
        <v>4211036454071</v>
      </c>
    </row>
    <row r="86" spans="1:19" x14ac:dyDescent="0.55000000000000004">
      <c r="M86" s="3"/>
      <c r="O86" s="3"/>
    </row>
    <row r="87" spans="1:19" x14ac:dyDescent="0.55000000000000004">
      <c r="M87" s="3"/>
      <c r="O87" s="3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S136"/>
  <sheetViews>
    <sheetView rightToLeft="1" topLeftCell="A118" workbookViewId="0">
      <selection activeCell="Q99" sqref="Q99"/>
    </sheetView>
  </sheetViews>
  <sheetFormatPr defaultRowHeight="24" x14ac:dyDescent="0.55000000000000004"/>
  <cols>
    <col min="1" max="1" width="44.5703125" style="1" bestFit="1" customWidth="1"/>
    <col min="2" max="2" width="1" style="1" customWidth="1"/>
    <col min="3" max="3" width="18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8" style="1" customWidth="1"/>
    <col min="10" max="10" width="1" style="1" customWidth="1"/>
    <col min="11" max="11" width="19" style="1" customWidth="1"/>
    <col min="12" max="12" width="1" style="1" customWidth="1"/>
    <col min="13" max="13" width="23" style="1" customWidth="1"/>
    <col min="14" max="14" width="1" style="1" customWidth="1"/>
    <col min="15" max="15" width="23" style="1" customWidth="1"/>
    <col min="16" max="16" width="1" style="1" customWidth="1"/>
    <col min="17" max="17" width="28" style="1" customWidth="1"/>
    <col min="18" max="18" width="1" style="1" customWidth="1"/>
    <col min="19" max="19" width="18.42578125" style="1" bestFit="1" customWidth="1"/>
    <col min="20" max="16384" width="9.140625" style="1"/>
  </cols>
  <sheetData>
    <row r="2" spans="1:17" ht="24.75" x14ac:dyDescent="0.55000000000000004">
      <c r="A2" s="18" t="s">
        <v>0</v>
      </c>
      <c r="B2" s="18" t="s">
        <v>0</v>
      </c>
      <c r="C2" s="18" t="s">
        <v>0</v>
      </c>
      <c r="D2" s="18" t="s">
        <v>0</v>
      </c>
      <c r="E2" s="18" t="s">
        <v>0</v>
      </c>
      <c r="F2" s="18" t="s">
        <v>0</v>
      </c>
      <c r="G2" s="18" t="s">
        <v>0</v>
      </c>
      <c r="H2" s="18" t="s">
        <v>0</v>
      </c>
      <c r="I2" s="18" t="s">
        <v>0</v>
      </c>
      <c r="J2" s="18" t="s">
        <v>0</v>
      </c>
      <c r="K2" s="18" t="s">
        <v>0</v>
      </c>
      <c r="L2" s="18" t="s">
        <v>0</v>
      </c>
      <c r="M2" s="18" t="s">
        <v>0</v>
      </c>
      <c r="N2" s="18" t="s">
        <v>0</v>
      </c>
      <c r="O2" s="18" t="s">
        <v>0</v>
      </c>
      <c r="P2" s="18" t="s">
        <v>0</v>
      </c>
      <c r="Q2" s="18" t="s">
        <v>0</v>
      </c>
    </row>
    <row r="3" spans="1:17" ht="24.75" x14ac:dyDescent="0.55000000000000004">
      <c r="A3" s="18" t="s">
        <v>126</v>
      </c>
      <c r="B3" s="18" t="s">
        <v>126</v>
      </c>
      <c r="C3" s="18" t="s">
        <v>126</v>
      </c>
      <c r="D3" s="18" t="s">
        <v>126</v>
      </c>
      <c r="E3" s="18" t="s">
        <v>126</v>
      </c>
      <c r="F3" s="18" t="s">
        <v>126</v>
      </c>
      <c r="G3" s="18" t="s">
        <v>126</v>
      </c>
      <c r="H3" s="18" t="s">
        <v>126</v>
      </c>
      <c r="I3" s="18" t="s">
        <v>126</v>
      </c>
      <c r="J3" s="18" t="s">
        <v>126</v>
      </c>
      <c r="K3" s="18" t="s">
        <v>126</v>
      </c>
      <c r="L3" s="18" t="s">
        <v>126</v>
      </c>
      <c r="M3" s="18" t="s">
        <v>126</v>
      </c>
      <c r="N3" s="18" t="s">
        <v>126</v>
      </c>
      <c r="O3" s="18" t="s">
        <v>126</v>
      </c>
      <c r="P3" s="18" t="s">
        <v>126</v>
      </c>
      <c r="Q3" s="18" t="s">
        <v>126</v>
      </c>
    </row>
    <row r="4" spans="1:17" ht="24.75" x14ac:dyDescent="0.55000000000000004">
      <c r="A4" s="18" t="s">
        <v>2</v>
      </c>
      <c r="B4" s="18" t="s">
        <v>2</v>
      </c>
      <c r="C4" s="18" t="s">
        <v>2</v>
      </c>
      <c r="D4" s="18" t="s">
        <v>2</v>
      </c>
      <c r="E4" s="18" t="s">
        <v>2</v>
      </c>
      <c r="F4" s="18" t="s">
        <v>2</v>
      </c>
      <c r="G4" s="18" t="s">
        <v>2</v>
      </c>
      <c r="H4" s="18" t="s">
        <v>2</v>
      </c>
      <c r="I4" s="18" t="s">
        <v>2</v>
      </c>
      <c r="J4" s="18" t="s">
        <v>2</v>
      </c>
      <c r="K4" s="18" t="s">
        <v>2</v>
      </c>
      <c r="L4" s="18" t="s">
        <v>2</v>
      </c>
      <c r="M4" s="18" t="s">
        <v>2</v>
      </c>
      <c r="N4" s="18" t="s">
        <v>2</v>
      </c>
      <c r="O4" s="18" t="s">
        <v>2</v>
      </c>
      <c r="P4" s="18" t="s">
        <v>2</v>
      </c>
      <c r="Q4" s="18" t="s">
        <v>2</v>
      </c>
    </row>
    <row r="6" spans="1:17" ht="24.75" x14ac:dyDescent="0.55000000000000004">
      <c r="A6" s="17" t="s">
        <v>3</v>
      </c>
      <c r="C6" s="17" t="s">
        <v>128</v>
      </c>
      <c r="D6" s="17" t="s">
        <v>128</v>
      </c>
      <c r="E6" s="17" t="s">
        <v>128</v>
      </c>
      <c r="F6" s="17" t="s">
        <v>128</v>
      </c>
      <c r="G6" s="17" t="s">
        <v>128</v>
      </c>
      <c r="H6" s="17" t="s">
        <v>128</v>
      </c>
      <c r="I6" s="17" t="s">
        <v>128</v>
      </c>
      <c r="K6" s="17" t="s">
        <v>129</v>
      </c>
      <c r="L6" s="17" t="s">
        <v>129</v>
      </c>
      <c r="M6" s="17" t="s">
        <v>129</v>
      </c>
      <c r="N6" s="17" t="s">
        <v>129</v>
      </c>
      <c r="O6" s="17" t="s">
        <v>129</v>
      </c>
      <c r="P6" s="17" t="s">
        <v>129</v>
      </c>
      <c r="Q6" s="17" t="s">
        <v>129</v>
      </c>
    </row>
    <row r="7" spans="1:17" ht="24.75" x14ac:dyDescent="0.55000000000000004">
      <c r="A7" s="17" t="s">
        <v>3</v>
      </c>
      <c r="C7" s="17" t="s">
        <v>7</v>
      </c>
      <c r="E7" s="17" t="s">
        <v>190</v>
      </c>
      <c r="G7" s="17" t="s">
        <v>191</v>
      </c>
      <c r="I7" s="17" t="s">
        <v>193</v>
      </c>
      <c r="K7" s="17" t="s">
        <v>7</v>
      </c>
      <c r="M7" s="17" t="s">
        <v>190</v>
      </c>
      <c r="O7" s="17" t="s">
        <v>191</v>
      </c>
      <c r="Q7" s="17" t="s">
        <v>193</v>
      </c>
    </row>
    <row r="8" spans="1:17" x14ac:dyDescent="0.55000000000000004">
      <c r="A8" s="1" t="s">
        <v>34</v>
      </c>
      <c r="C8" s="6">
        <v>423266</v>
      </c>
      <c r="D8" s="6"/>
      <c r="E8" s="6">
        <v>19249201241</v>
      </c>
      <c r="F8" s="6"/>
      <c r="G8" s="6">
        <v>22432367118</v>
      </c>
      <c r="H8" s="6"/>
      <c r="I8" s="6">
        <f>E8-G8</f>
        <v>-3183165877</v>
      </c>
      <c r="J8" s="6"/>
      <c r="K8" s="6">
        <v>423266</v>
      </c>
      <c r="L8" s="6"/>
      <c r="M8" s="6">
        <v>19249201241</v>
      </c>
      <c r="N8" s="6"/>
      <c r="O8" s="6">
        <v>22432367118</v>
      </c>
      <c r="P8" s="6"/>
      <c r="Q8" s="6">
        <f>M8-O8</f>
        <v>-3183165877</v>
      </c>
    </row>
    <row r="9" spans="1:17" x14ac:dyDescent="0.55000000000000004">
      <c r="A9" s="1" t="s">
        <v>47</v>
      </c>
      <c r="C9" s="6">
        <v>1356634</v>
      </c>
      <c r="D9" s="6"/>
      <c r="E9" s="6">
        <v>6219513197</v>
      </c>
      <c r="F9" s="6"/>
      <c r="G9" s="6">
        <v>4765076452</v>
      </c>
      <c r="H9" s="6"/>
      <c r="I9" s="6">
        <f t="shared" ref="I9:I72" si="0">E9-G9</f>
        <v>1454436745</v>
      </c>
      <c r="J9" s="6"/>
      <c r="K9" s="6">
        <v>1356635</v>
      </c>
      <c r="L9" s="6"/>
      <c r="M9" s="6">
        <v>6219513198</v>
      </c>
      <c r="N9" s="6"/>
      <c r="O9" s="6">
        <v>4765079964</v>
      </c>
      <c r="P9" s="6"/>
      <c r="Q9" s="6">
        <f t="shared" ref="Q9:Q72" si="1">M9-O9</f>
        <v>1454433234</v>
      </c>
    </row>
    <row r="10" spans="1:17" x14ac:dyDescent="0.55000000000000004">
      <c r="A10" s="1" t="s">
        <v>81</v>
      </c>
      <c r="C10" s="6">
        <v>1986354</v>
      </c>
      <c r="D10" s="6"/>
      <c r="E10" s="6">
        <v>23300486588</v>
      </c>
      <c r="F10" s="6"/>
      <c r="G10" s="6">
        <v>13900727768</v>
      </c>
      <c r="H10" s="6"/>
      <c r="I10" s="6">
        <f t="shared" si="0"/>
        <v>9399758820</v>
      </c>
      <c r="J10" s="6"/>
      <c r="K10" s="6">
        <v>9024815</v>
      </c>
      <c r="L10" s="6"/>
      <c r="M10" s="6">
        <v>100323488628</v>
      </c>
      <c r="N10" s="6"/>
      <c r="O10" s="6">
        <v>63156666141</v>
      </c>
      <c r="P10" s="6"/>
      <c r="Q10" s="6">
        <f t="shared" si="1"/>
        <v>37166822487</v>
      </c>
    </row>
    <row r="11" spans="1:17" x14ac:dyDescent="0.55000000000000004">
      <c r="A11" s="1" t="s">
        <v>24</v>
      </c>
      <c r="C11" s="6">
        <v>2938978</v>
      </c>
      <c r="D11" s="6"/>
      <c r="E11" s="6">
        <v>258440738345</v>
      </c>
      <c r="F11" s="6"/>
      <c r="G11" s="6">
        <v>166270924504</v>
      </c>
      <c r="H11" s="6"/>
      <c r="I11" s="6">
        <f t="shared" si="0"/>
        <v>92169813841</v>
      </c>
      <c r="J11" s="6"/>
      <c r="K11" s="6">
        <v>3165331</v>
      </c>
      <c r="L11" s="6"/>
      <c r="M11" s="6">
        <v>278062005536</v>
      </c>
      <c r="N11" s="6"/>
      <c r="O11" s="6">
        <v>179076710278</v>
      </c>
      <c r="P11" s="6"/>
      <c r="Q11" s="6">
        <f t="shared" si="1"/>
        <v>98985295258</v>
      </c>
    </row>
    <row r="12" spans="1:17" x14ac:dyDescent="0.55000000000000004">
      <c r="A12" s="1" t="s">
        <v>35</v>
      </c>
      <c r="C12" s="6">
        <v>13842</v>
      </c>
      <c r="D12" s="6"/>
      <c r="E12" s="6">
        <v>1672108062</v>
      </c>
      <c r="F12" s="6"/>
      <c r="G12" s="6">
        <v>1371855146</v>
      </c>
      <c r="H12" s="6"/>
      <c r="I12" s="6">
        <f t="shared" si="0"/>
        <v>300252916</v>
      </c>
      <c r="J12" s="6"/>
      <c r="K12" s="6">
        <v>313842</v>
      </c>
      <c r="L12" s="6"/>
      <c r="M12" s="6">
        <v>38113981337</v>
      </c>
      <c r="N12" s="6"/>
      <c r="O12" s="6">
        <v>31104303007</v>
      </c>
      <c r="P12" s="6"/>
      <c r="Q12" s="6">
        <f t="shared" si="1"/>
        <v>7009678330</v>
      </c>
    </row>
    <row r="13" spans="1:17" x14ac:dyDescent="0.55000000000000004">
      <c r="A13" s="1" t="s">
        <v>41</v>
      </c>
      <c r="C13" s="6">
        <v>779275</v>
      </c>
      <c r="D13" s="6"/>
      <c r="E13" s="6">
        <v>3617249593</v>
      </c>
      <c r="F13" s="6"/>
      <c r="G13" s="6">
        <v>5195562933</v>
      </c>
      <c r="H13" s="6"/>
      <c r="I13" s="6">
        <f t="shared" si="0"/>
        <v>-1578313340</v>
      </c>
      <c r="J13" s="6"/>
      <c r="K13" s="6">
        <v>3054832</v>
      </c>
      <c r="L13" s="6"/>
      <c r="M13" s="6">
        <v>17836631844</v>
      </c>
      <c r="N13" s="6"/>
      <c r="O13" s="6">
        <v>20307179216</v>
      </c>
      <c r="P13" s="6"/>
      <c r="Q13" s="6">
        <f t="shared" si="1"/>
        <v>-2470547372</v>
      </c>
    </row>
    <row r="14" spans="1:17" x14ac:dyDescent="0.55000000000000004">
      <c r="A14" s="1" t="s">
        <v>69</v>
      </c>
      <c r="C14" s="6">
        <v>625469</v>
      </c>
      <c r="D14" s="6"/>
      <c r="E14" s="6">
        <v>11564611326</v>
      </c>
      <c r="F14" s="6"/>
      <c r="G14" s="6">
        <v>13224592872</v>
      </c>
      <c r="H14" s="6"/>
      <c r="I14" s="6">
        <f t="shared" si="0"/>
        <v>-1659981546</v>
      </c>
      <c r="J14" s="6"/>
      <c r="K14" s="6">
        <v>1643923</v>
      </c>
      <c r="L14" s="6"/>
      <c r="M14" s="6">
        <v>37886860589</v>
      </c>
      <c r="N14" s="6"/>
      <c r="O14" s="6">
        <v>34758257209</v>
      </c>
      <c r="P14" s="6"/>
      <c r="Q14" s="6">
        <f t="shared" si="1"/>
        <v>3128603380</v>
      </c>
    </row>
    <row r="15" spans="1:17" x14ac:dyDescent="0.55000000000000004">
      <c r="A15" s="1" t="s">
        <v>90</v>
      </c>
      <c r="C15" s="6">
        <v>1</v>
      </c>
      <c r="D15" s="6"/>
      <c r="E15" s="6">
        <v>1</v>
      </c>
      <c r="F15" s="6"/>
      <c r="G15" s="6">
        <v>980</v>
      </c>
      <c r="H15" s="6"/>
      <c r="I15" s="6">
        <f t="shared" si="0"/>
        <v>-979</v>
      </c>
      <c r="J15" s="6"/>
      <c r="K15" s="6">
        <v>862664</v>
      </c>
      <c r="L15" s="6"/>
      <c r="M15" s="6">
        <v>19706043013</v>
      </c>
      <c r="N15" s="6"/>
      <c r="O15" s="6">
        <v>16855695669</v>
      </c>
      <c r="P15" s="6"/>
      <c r="Q15" s="6">
        <f t="shared" si="1"/>
        <v>2850347344</v>
      </c>
    </row>
    <row r="16" spans="1:17" x14ac:dyDescent="0.55000000000000004">
      <c r="A16" s="1" t="s">
        <v>18</v>
      </c>
      <c r="C16" s="6">
        <v>1</v>
      </c>
      <c r="D16" s="6"/>
      <c r="E16" s="6">
        <v>1</v>
      </c>
      <c r="F16" s="6"/>
      <c r="G16" s="6">
        <v>961</v>
      </c>
      <c r="H16" s="6"/>
      <c r="I16" s="6">
        <f t="shared" si="0"/>
        <v>-960</v>
      </c>
      <c r="J16" s="6"/>
      <c r="K16" s="6">
        <v>2215001</v>
      </c>
      <c r="L16" s="6"/>
      <c r="M16" s="6">
        <v>7127071213</v>
      </c>
      <c r="N16" s="6"/>
      <c r="O16" s="6">
        <v>7130447536</v>
      </c>
      <c r="P16" s="6"/>
      <c r="Q16" s="6">
        <f t="shared" si="1"/>
        <v>-3376323</v>
      </c>
    </row>
    <row r="17" spans="1:17" x14ac:dyDescent="0.55000000000000004">
      <c r="A17" s="1" t="s">
        <v>85</v>
      </c>
      <c r="C17" s="6">
        <v>707775</v>
      </c>
      <c r="D17" s="6"/>
      <c r="E17" s="6">
        <v>12139761984</v>
      </c>
      <c r="F17" s="6"/>
      <c r="G17" s="6">
        <v>14941862063</v>
      </c>
      <c r="H17" s="6"/>
      <c r="I17" s="6">
        <f t="shared" si="0"/>
        <v>-2802100079</v>
      </c>
      <c r="J17" s="6"/>
      <c r="K17" s="6">
        <v>707775</v>
      </c>
      <c r="L17" s="6"/>
      <c r="M17" s="6">
        <v>12139761984</v>
      </c>
      <c r="N17" s="6"/>
      <c r="O17" s="6">
        <v>14941862063</v>
      </c>
      <c r="P17" s="6"/>
      <c r="Q17" s="6">
        <f t="shared" si="1"/>
        <v>-2802100079</v>
      </c>
    </row>
    <row r="18" spans="1:17" x14ac:dyDescent="0.55000000000000004">
      <c r="A18" s="1" t="s">
        <v>19</v>
      </c>
      <c r="C18" s="6">
        <v>1919798</v>
      </c>
      <c r="D18" s="6"/>
      <c r="E18" s="6">
        <v>9121022169</v>
      </c>
      <c r="F18" s="6"/>
      <c r="G18" s="6">
        <v>8311739591</v>
      </c>
      <c r="H18" s="6"/>
      <c r="I18" s="6">
        <f t="shared" si="0"/>
        <v>809282578</v>
      </c>
      <c r="J18" s="6"/>
      <c r="K18" s="6">
        <v>10138819</v>
      </c>
      <c r="L18" s="6"/>
      <c r="M18" s="6">
        <v>50982178525</v>
      </c>
      <c r="N18" s="6"/>
      <c r="O18" s="6">
        <v>43895880355</v>
      </c>
      <c r="P18" s="6"/>
      <c r="Q18" s="6">
        <f t="shared" si="1"/>
        <v>7086298170</v>
      </c>
    </row>
    <row r="19" spans="1:17" x14ac:dyDescent="0.55000000000000004">
      <c r="A19" s="1" t="s">
        <v>79</v>
      </c>
      <c r="C19" s="6">
        <v>517551</v>
      </c>
      <c r="D19" s="6"/>
      <c r="E19" s="6">
        <v>28631846428</v>
      </c>
      <c r="F19" s="6"/>
      <c r="G19" s="6">
        <v>20945863935</v>
      </c>
      <c r="H19" s="6"/>
      <c r="I19" s="6">
        <f t="shared" si="0"/>
        <v>7685982493</v>
      </c>
      <c r="J19" s="6"/>
      <c r="K19" s="6">
        <v>12249265</v>
      </c>
      <c r="L19" s="6"/>
      <c r="M19" s="6">
        <v>680540859508</v>
      </c>
      <c r="N19" s="6"/>
      <c r="O19" s="6">
        <v>449313607098</v>
      </c>
      <c r="P19" s="6"/>
      <c r="Q19" s="6">
        <f t="shared" si="1"/>
        <v>231227252410</v>
      </c>
    </row>
    <row r="20" spans="1:17" x14ac:dyDescent="0.55000000000000004">
      <c r="A20" s="1" t="s">
        <v>63</v>
      </c>
      <c r="C20" s="6">
        <v>4293138</v>
      </c>
      <c r="D20" s="6"/>
      <c r="E20" s="6">
        <v>18572200099</v>
      </c>
      <c r="F20" s="6"/>
      <c r="G20" s="6">
        <v>21583498147</v>
      </c>
      <c r="H20" s="6"/>
      <c r="I20" s="6">
        <f t="shared" si="0"/>
        <v>-3011298048</v>
      </c>
      <c r="J20" s="6"/>
      <c r="K20" s="6">
        <v>10961897</v>
      </c>
      <c r="L20" s="6"/>
      <c r="M20" s="6">
        <v>47797667578</v>
      </c>
      <c r="N20" s="6"/>
      <c r="O20" s="6">
        <v>55110290780</v>
      </c>
      <c r="P20" s="6"/>
      <c r="Q20" s="6">
        <f t="shared" si="1"/>
        <v>-7312623202</v>
      </c>
    </row>
    <row r="21" spans="1:17" x14ac:dyDescent="0.55000000000000004">
      <c r="A21" s="1" t="s">
        <v>20</v>
      </c>
      <c r="C21" s="6">
        <v>6061302</v>
      </c>
      <c r="D21" s="6"/>
      <c r="E21" s="6">
        <v>21076280027</v>
      </c>
      <c r="F21" s="6"/>
      <c r="G21" s="6">
        <v>15369749492</v>
      </c>
      <c r="H21" s="6"/>
      <c r="I21" s="6">
        <f t="shared" si="0"/>
        <v>5706530535</v>
      </c>
      <c r="J21" s="6"/>
      <c r="K21" s="6">
        <v>67572816</v>
      </c>
      <c r="L21" s="6"/>
      <c r="M21" s="6">
        <v>236309973306</v>
      </c>
      <c r="N21" s="6"/>
      <c r="O21" s="6">
        <v>185105030917</v>
      </c>
      <c r="P21" s="6"/>
      <c r="Q21" s="6">
        <f t="shared" si="1"/>
        <v>51204942389</v>
      </c>
    </row>
    <row r="22" spans="1:17" x14ac:dyDescent="0.55000000000000004">
      <c r="A22" s="1" t="s">
        <v>50</v>
      </c>
      <c r="C22" s="6">
        <v>38669953</v>
      </c>
      <c r="D22" s="6"/>
      <c r="E22" s="6">
        <v>349950615419</v>
      </c>
      <c r="F22" s="6"/>
      <c r="G22" s="6">
        <v>257547107469</v>
      </c>
      <c r="H22" s="6"/>
      <c r="I22" s="6">
        <f t="shared" si="0"/>
        <v>92403507950</v>
      </c>
      <c r="J22" s="6"/>
      <c r="K22" s="6">
        <v>66423934</v>
      </c>
      <c r="L22" s="6"/>
      <c r="M22" s="6">
        <v>601343508358</v>
      </c>
      <c r="N22" s="6"/>
      <c r="O22" s="6">
        <v>442392367607</v>
      </c>
      <c r="P22" s="6"/>
      <c r="Q22" s="6">
        <f t="shared" si="1"/>
        <v>158951140751</v>
      </c>
    </row>
    <row r="23" spans="1:17" x14ac:dyDescent="0.55000000000000004">
      <c r="A23" s="1" t="s">
        <v>21</v>
      </c>
      <c r="C23" s="6">
        <v>3406980</v>
      </c>
      <c r="D23" s="6"/>
      <c r="E23" s="6">
        <v>37287660417</v>
      </c>
      <c r="F23" s="6"/>
      <c r="G23" s="6">
        <v>32844581672</v>
      </c>
      <c r="H23" s="6"/>
      <c r="I23" s="6">
        <f t="shared" si="0"/>
        <v>4443078745</v>
      </c>
      <c r="J23" s="6"/>
      <c r="K23" s="6">
        <v>14390555</v>
      </c>
      <c r="L23" s="6"/>
      <c r="M23" s="6">
        <v>141065641095</v>
      </c>
      <c r="N23" s="6"/>
      <c r="O23" s="6">
        <v>138730417847</v>
      </c>
      <c r="P23" s="6"/>
      <c r="Q23" s="6">
        <f t="shared" si="1"/>
        <v>2335223248</v>
      </c>
    </row>
    <row r="24" spans="1:17" x14ac:dyDescent="0.55000000000000004">
      <c r="A24" s="1" t="s">
        <v>45</v>
      </c>
      <c r="C24" s="6">
        <v>908398</v>
      </c>
      <c r="D24" s="6"/>
      <c r="E24" s="6">
        <v>24578757130</v>
      </c>
      <c r="F24" s="6"/>
      <c r="G24" s="6">
        <v>20047031014</v>
      </c>
      <c r="H24" s="6"/>
      <c r="I24" s="6">
        <f t="shared" si="0"/>
        <v>4531726116</v>
      </c>
      <c r="J24" s="6"/>
      <c r="K24" s="6">
        <v>2182111</v>
      </c>
      <c r="L24" s="6"/>
      <c r="M24" s="6">
        <v>60091211594</v>
      </c>
      <c r="N24" s="6"/>
      <c r="O24" s="6">
        <v>48156036115</v>
      </c>
      <c r="P24" s="6"/>
      <c r="Q24" s="6">
        <f t="shared" si="1"/>
        <v>11935175479</v>
      </c>
    </row>
    <row r="25" spans="1:17" x14ac:dyDescent="0.55000000000000004">
      <c r="A25" s="1" t="s">
        <v>46</v>
      </c>
      <c r="C25" s="6">
        <v>21492658</v>
      </c>
      <c r="D25" s="6"/>
      <c r="E25" s="6">
        <v>238575660947</v>
      </c>
      <c r="F25" s="6"/>
      <c r="G25" s="6">
        <v>198022857741</v>
      </c>
      <c r="H25" s="6"/>
      <c r="I25" s="6">
        <f t="shared" si="0"/>
        <v>40552803206</v>
      </c>
      <c r="J25" s="6"/>
      <c r="K25" s="6">
        <v>43807493</v>
      </c>
      <c r="L25" s="6"/>
      <c r="M25" s="6">
        <v>508265619070</v>
      </c>
      <c r="N25" s="6"/>
      <c r="O25" s="6">
        <v>403620852936</v>
      </c>
      <c r="P25" s="6"/>
      <c r="Q25" s="6">
        <f t="shared" si="1"/>
        <v>104644766134</v>
      </c>
    </row>
    <row r="26" spans="1:17" x14ac:dyDescent="0.55000000000000004">
      <c r="A26" s="1" t="s">
        <v>75</v>
      </c>
      <c r="C26" s="6">
        <v>21905121</v>
      </c>
      <c r="D26" s="6"/>
      <c r="E26" s="6">
        <v>68391687751</v>
      </c>
      <c r="F26" s="6"/>
      <c r="G26" s="6">
        <v>62099785870</v>
      </c>
      <c r="H26" s="6"/>
      <c r="I26" s="6">
        <f t="shared" si="0"/>
        <v>6291901881</v>
      </c>
      <c r="J26" s="6"/>
      <c r="K26" s="6">
        <v>469050492</v>
      </c>
      <c r="L26" s="6"/>
      <c r="M26" s="6">
        <v>1805714493369</v>
      </c>
      <c r="N26" s="6"/>
      <c r="O26" s="6">
        <v>1403397379389</v>
      </c>
      <c r="P26" s="6"/>
      <c r="Q26" s="6">
        <f t="shared" si="1"/>
        <v>402317113980</v>
      </c>
    </row>
    <row r="27" spans="1:17" x14ac:dyDescent="0.55000000000000004">
      <c r="A27" s="1" t="s">
        <v>77</v>
      </c>
      <c r="C27" s="6">
        <v>6534939</v>
      </c>
      <c r="D27" s="6"/>
      <c r="E27" s="6">
        <v>91074188301</v>
      </c>
      <c r="F27" s="6"/>
      <c r="G27" s="6">
        <v>127853150637</v>
      </c>
      <c r="H27" s="6"/>
      <c r="I27" s="6">
        <f t="shared" si="0"/>
        <v>-36778962336</v>
      </c>
      <c r="J27" s="6"/>
      <c r="K27" s="6">
        <v>41000000</v>
      </c>
      <c r="L27" s="6"/>
      <c r="M27" s="6">
        <v>615076653057</v>
      </c>
      <c r="N27" s="6"/>
      <c r="O27" s="6">
        <v>802146611680</v>
      </c>
      <c r="P27" s="6"/>
      <c r="Q27" s="6">
        <f t="shared" si="1"/>
        <v>-187069958623</v>
      </c>
    </row>
    <row r="28" spans="1:17" x14ac:dyDescent="0.55000000000000004">
      <c r="A28" s="1" t="s">
        <v>48</v>
      </c>
      <c r="C28" s="6">
        <v>1519671</v>
      </c>
      <c r="D28" s="6"/>
      <c r="E28" s="6">
        <v>7447400820</v>
      </c>
      <c r="F28" s="6"/>
      <c r="G28" s="6">
        <v>6208685018</v>
      </c>
      <c r="H28" s="6"/>
      <c r="I28" s="6">
        <f t="shared" si="0"/>
        <v>1238715802</v>
      </c>
      <c r="J28" s="6"/>
      <c r="K28" s="6">
        <v>15873242</v>
      </c>
      <c r="L28" s="6"/>
      <c r="M28" s="6">
        <v>84242781370</v>
      </c>
      <c r="N28" s="6"/>
      <c r="O28" s="6">
        <v>64850852386</v>
      </c>
      <c r="P28" s="6"/>
      <c r="Q28" s="6">
        <f t="shared" si="1"/>
        <v>19391928984</v>
      </c>
    </row>
    <row r="29" spans="1:17" x14ac:dyDescent="0.55000000000000004">
      <c r="A29" s="1" t="s">
        <v>92</v>
      </c>
      <c r="C29" s="6">
        <v>1</v>
      </c>
      <c r="D29" s="6"/>
      <c r="E29" s="6">
        <v>1</v>
      </c>
      <c r="F29" s="6"/>
      <c r="G29" s="6">
        <v>4716</v>
      </c>
      <c r="H29" s="6"/>
      <c r="I29" s="6">
        <f t="shared" si="0"/>
        <v>-4715</v>
      </c>
      <c r="J29" s="6"/>
      <c r="K29" s="6">
        <v>1</v>
      </c>
      <c r="L29" s="6"/>
      <c r="M29" s="6">
        <v>1</v>
      </c>
      <c r="N29" s="6"/>
      <c r="O29" s="6">
        <v>4716</v>
      </c>
      <c r="P29" s="6"/>
      <c r="Q29" s="6">
        <f t="shared" si="1"/>
        <v>-4715</v>
      </c>
    </row>
    <row r="30" spans="1:17" x14ac:dyDescent="0.55000000000000004">
      <c r="A30" s="1" t="s">
        <v>36</v>
      </c>
      <c r="C30" s="6">
        <v>501057</v>
      </c>
      <c r="D30" s="6"/>
      <c r="E30" s="6">
        <v>6249422844</v>
      </c>
      <c r="F30" s="6"/>
      <c r="G30" s="6">
        <v>6237541172</v>
      </c>
      <c r="H30" s="6"/>
      <c r="I30" s="6">
        <f t="shared" si="0"/>
        <v>11881672</v>
      </c>
      <c r="J30" s="6"/>
      <c r="K30" s="6">
        <v>501057</v>
      </c>
      <c r="L30" s="6"/>
      <c r="M30" s="6">
        <v>6249422844</v>
      </c>
      <c r="N30" s="6"/>
      <c r="O30" s="6">
        <v>6237541172</v>
      </c>
      <c r="P30" s="6"/>
      <c r="Q30" s="6">
        <f t="shared" si="1"/>
        <v>11881672</v>
      </c>
    </row>
    <row r="31" spans="1:17" x14ac:dyDescent="0.55000000000000004">
      <c r="A31" s="1" t="s">
        <v>49</v>
      </c>
      <c r="C31" s="6">
        <v>992780</v>
      </c>
      <c r="D31" s="6"/>
      <c r="E31" s="6">
        <v>18860670515</v>
      </c>
      <c r="F31" s="6"/>
      <c r="G31" s="6">
        <v>19806409291</v>
      </c>
      <c r="H31" s="6"/>
      <c r="I31" s="6">
        <f t="shared" si="0"/>
        <v>-945738776</v>
      </c>
      <c r="J31" s="6"/>
      <c r="K31" s="6">
        <v>13713122</v>
      </c>
      <c r="L31" s="6"/>
      <c r="M31" s="6">
        <v>296385297632</v>
      </c>
      <c r="N31" s="6"/>
      <c r="O31" s="6">
        <v>273582976093</v>
      </c>
      <c r="P31" s="6"/>
      <c r="Q31" s="6">
        <f t="shared" si="1"/>
        <v>22802321539</v>
      </c>
    </row>
    <row r="32" spans="1:17" x14ac:dyDescent="0.55000000000000004">
      <c r="A32" s="1" t="s">
        <v>26</v>
      </c>
      <c r="C32" s="6">
        <v>204672</v>
      </c>
      <c r="D32" s="6"/>
      <c r="E32" s="6">
        <v>9790048013</v>
      </c>
      <c r="F32" s="6"/>
      <c r="G32" s="6">
        <v>9727372377</v>
      </c>
      <c r="H32" s="6"/>
      <c r="I32" s="6">
        <f t="shared" si="0"/>
        <v>62675636</v>
      </c>
      <c r="J32" s="6"/>
      <c r="K32" s="6">
        <v>2565422</v>
      </c>
      <c r="L32" s="6"/>
      <c r="M32" s="6">
        <v>142531074031</v>
      </c>
      <c r="N32" s="6"/>
      <c r="O32" s="6">
        <v>121925886373</v>
      </c>
      <c r="P32" s="6"/>
      <c r="Q32" s="6">
        <f t="shared" si="1"/>
        <v>20605187658</v>
      </c>
    </row>
    <row r="33" spans="1:17" x14ac:dyDescent="0.55000000000000004">
      <c r="A33" s="1" t="s">
        <v>83</v>
      </c>
      <c r="C33" s="6">
        <v>823178</v>
      </c>
      <c r="D33" s="6"/>
      <c r="E33" s="6">
        <v>34837967324</v>
      </c>
      <c r="F33" s="6"/>
      <c r="G33" s="6">
        <v>36258288800</v>
      </c>
      <c r="H33" s="6"/>
      <c r="I33" s="6">
        <f t="shared" si="0"/>
        <v>-1420321476</v>
      </c>
      <c r="J33" s="6"/>
      <c r="K33" s="6">
        <v>823178</v>
      </c>
      <c r="L33" s="6"/>
      <c r="M33" s="6">
        <v>34837967324</v>
      </c>
      <c r="N33" s="6"/>
      <c r="O33" s="6">
        <v>36258288800</v>
      </c>
      <c r="P33" s="6"/>
      <c r="Q33" s="6">
        <f t="shared" si="1"/>
        <v>-1420321476</v>
      </c>
    </row>
    <row r="34" spans="1:17" x14ac:dyDescent="0.55000000000000004">
      <c r="A34" s="1" t="s">
        <v>25</v>
      </c>
      <c r="C34" s="6">
        <v>148258</v>
      </c>
      <c r="D34" s="6"/>
      <c r="E34" s="6">
        <v>39864247497</v>
      </c>
      <c r="F34" s="6"/>
      <c r="G34" s="6">
        <v>29372009872</v>
      </c>
      <c r="H34" s="6"/>
      <c r="I34" s="6">
        <f t="shared" si="0"/>
        <v>10492237625</v>
      </c>
      <c r="J34" s="6"/>
      <c r="K34" s="6">
        <v>785367</v>
      </c>
      <c r="L34" s="6"/>
      <c r="M34" s="6">
        <v>201690528233</v>
      </c>
      <c r="N34" s="6"/>
      <c r="O34" s="6">
        <v>155592327422</v>
      </c>
      <c r="P34" s="6"/>
      <c r="Q34" s="6">
        <f t="shared" si="1"/>
        <v>46098200811</v>
      </c>
    </row>
    <row r="35" spans="1:17" x14ac:dyDescent="0.55000000000000004">
      <c r="A35" s="1" t="s">
        <v>71</v>
      </c>
      <c r="C35" s="6">
        <v>0</v>
      </c>
      <c r="D35" s="6"/>
      <c r="E35" s="6">
        <v>0</v>
      </c>
      <c r="F35" s="6"/>
      <c r="G35" s="6">
        <v>0</v>
      </c>
      <c r="H35" s="6"/>
      <c r="I35" s="6">
        <f t="shared" si="0"/>
        <v>0</v>
      </c>
      <c r="J35" s="6"/>
      <c r="K35" s="6">
        <v>1</v>
      </c>
      <c r="L35" s="6"/>
      <c r="M35" s="6">
        <v>1</v>
      </c>
      <c r="N35" s="6"/>
      <c r="O35" s="6">
        <v>9418</v>
      </c>
      <c r="P35" s="6"/>
      <c r="Q35" s="6">
        <f t="shared" si="1"/>
        <v>-9417</v>
      </c>
    </row>
    <row r="36" spans="1:17" x14ac:dyDescent="0.55000000000000004">
      <c r="A36" s="1" t="s">
        <v>89</v>
      </c>
      <c r="C36" s="6">
        <v>0</v>
      </c>
      <c r="D36" s="6"/>
      <c r="E36" s="6">
        <v>0</v>
      </c>
      <c r="F36" s="6"/>
      <c r="G36" s="6">
        <v>0</v>
      </c>
      <c r="H36" s="6"/>
      <c r="I36" s="6">
        <f t="shared" si="0"/>
        <v>0</v>
      </c>
      <c r="J36" s="6"/>
      <c r="K36" s="6">
        <v>1</v>
      </c>
      <c r="L36" s="6"/>
      <c r="M36" s="6">
        <v>1</v>
      </c>
      <c r="N36" s="6"/>
      <c r="O36" s="6">
        <v>4386</v>
      </c>
      <c r="P36" s="6"/>
      <c r="Q36" s="6">
        <f t="shared" si="1"/>
        <v>-4385</v>
      </c>
    </row>
    <row r="37" spans="1:17" x14ac:dyDescent="0.55000000000000004">
      <c r="A37" s="1" t="s">
        <v>194</v>
      </c>
      <c r="C37" s="6">
        <v>0</v>
      </c>
      <c r="D37" s="6"/>
      <c r="E37" s="6">
        <v>0</v>
      </c>
      <c r="F37" s="6"/>
      <c r="G37" s="6">
        <v>0</v>
      </c>
      <c r="H37" s="6"/>
      <c r="I37" s="6">
        <f t="shared" si="0"/>
        <v>0</v>
      </c>
      <c r="J37" s="6"/>
      <c r="K37" s="6">
        <v>74028914</v>
      </c>
      <c r="L37" s="6"/>
      <c r="M37" s="6">
        <v>177638151961</v>
      </c>
      <c r="N37" s="6"/>
      <c r="O37" s="6">
        <v>144748465338</v>
      </c>
      <c r="P37" s="6"/>
      <c r="Q37" s="6">
        <f t="shared" si="1"/>
        <v>32889686623</v>
      </c>
    </row>
    <row r="38" spans="1:17" x14ac:dyDescent="0.55000000000000004">
      <c r="A38" s="1" t="s">
        <v>195</v>
      </c>
      <c r="C38" s="6">
        <v>0</v>
      </c>
      <c r="D38" s="6"/>
      <c r="E38" s="6">
        <v>0</v>
      </c>
      <c r="F38" s="6"/>
      <c r="G38" s="6">
        <v>0</v>
      </c>
      <c r="H38" s="6"/>
      <c r="I38" s="6">
        <f t="shared" si="0"/>
        <v>0</v>
      </c>
      <c r="J38" s="6"/>
      <c r="K38" s="6">
        <v>21219355</v>
      </c>
      <c r="L38" s="6"/>
      <c r="M38" s="6">
        <v>72730133518</v>
      </c>
      <c r="N38" s="6"/>
      <c r="O38" s="6">
        <v>65726099094</v>
      </c>
      <c r="P38" s="6"/>
      <c r="Q38" s="6">
        <f t="shared" si="1"/>
        <v>7004034424</v>
      </c>
    </row>
    <row r="39" spans="1:17" x14ac:dyDescent="0.55000000000000004">
      <c r="A39" s="1" t="s">
        <v>22</v>
      </c>
      <c r="C39" s="6">
        <v>0</v>
      </c>
      <c r="D39" s="6"/>
      <c r="E39" s="6">
        <v>0</v>
      </c>
      <c r="F39" s="6"/>
      <c r="G39" s="6">
        <v>0</v>
      </c>
      <c r="H39" s="6"/>
      <c r="I39" s="6">
        <f t="shared" si="0"/>
        <v>0</v>
      </c>
      <c r="J39" s="6"/>
      <c r="K39" s="6">
        <v>1026086</v>
      </c>
      <c r="L39" s="6"/>
      <c r="M39" s="6">
        <v>19730770895</v>
      </c>
      <c r="N39" s="6"/>
      <c r="O39" s="6">
        <v>10526201730</v>
      </c>
      <c r="P39" s="6"/>
      <c r="Q39" s="6">
        <f t="shared" si="1"/>
        <v>9204569165</v>
      </c>
    </row>
    <row r="40" spans="1:17" x14ac:dyDescent="0.55000000000000004">
      <c r="A40" s="1" t="s">
        <v>84</v>
      </c>
      <c r="C40" s="6">
        <v>0</v>
      </c>
      <c r="D40" s="6"/>
      <c r="E40" s="6">
        <v>0</v>
      </c>
      <c r="F40" s="6"/>
      <c r="G40" s="6">
        <v>0</v>
      </c>
      <c r="H40" s="6"/>
      <c r="I40" s="6">
        <f t="shared" si="0"/>
        <v>0</v>
      </c>
      <c r="J40" s="6"/>
      <c r="K40" s="6">
        <v>112328406</v>
      </c>
      <c r="L40" s="6"/>
      <c r="M40" s="6">
        <v>286223248246</v>
      </c>
      <c r="N40" s="6"/>
      <c r="O40" s="6">
        <v>242511764182</v>
      </c>
      <c r="P40" s="6"/>
      <c r="Q40" s="6">
        <f t="shared" si="1"/>
        <v>43711484064</v>
      </c>
    </row>
    <row r="41" spans="1:17" x14ac:dyDescent="0.55000000000000004">
      <c r="A41" s="1" t="s">
        <v>73</v>
      </c>
      <c r="C41" s="6">
        <v>0</v>
      </c>
      <c r="D41" s="6"/>
      <c r="E41" s="6">
        <v>0</v>
      </c>
      <c r="F41" s="6"/>
      <c r="G41" s="6">
        <v>0</v>
      </c>
      <c r="H41" s="6"/>
      <c r="I41" s="6">
        <f t="shared" si="0"/>
        <v>0</v>
      </c>
      <c r="J41" s="6"/>
      <c r="K41" s="6">
        <v>2547591</v>
      </c>
      <c r="L41" s="6"/>
      <c r="M41" s="6">
        <v>37777005637</v>
      </c>
      <c r="N41" s="6"/>
      <c r="O41" s="6">
        <v>26084058168</v>
      </c>
      <c r="P41" s="6"/>
      <c r="Q41" s="6">
        <f t="shared" si="1"/>
        <v>11692947469</v>
      </c>
    </row>
    <row r="42" spans="1:17" x14ac:dyDescent="0.55000000000000004">
      <c r="A42" s="1" t="s">
        <v>196</v>
      </c>
      <c r="C42" s="6">
        <v>0</v>
      </c>
      <c r="D42" s="6"/>
      <c r="E42" s="6">
        <v>0</v>
      </c>
      <c r="F42" s="6"/>
      <c r="G42" s="6">
        <v>0</v>
      </c>
      <c r="H42" s="6"/>
      <c r="I42" s="6">
        <f t="shared" si="0"/>
        <v>0</v>
      </c>
      <c r="J42" s="6"/>
      <c r="K42" s="6">
        <v>8338164</v>
      </c>
      <c r="L42" s="6"/>
      <c r="M42" s="6">
        <v>32251456657</v>
      </c>
      <c r="N42" s="6"/>
      <c r="O42" s="6">
        <v>32267332640</v>
      </c>
      <c r="P42" s="6"/>
      <c r="Q42" s="6">
        <f t="shared" si="1"/>
        <v>-15875983</v>
      </c>
    </row>
    <row r="43" spans="1:17" x14ac:dyDescent="0.55000000000000004">
      <c r="A43" s="1" t="s">
        <v>27</v>
      </c>
      <c r="C43" s="6">
        <v>0</v>
      </c>
      <c r="D43" s="6"/>
      <c r="E43" s="6">
        <v>0</v>
      </c>
      <c r="F43" s="6"/>
      <c r="G43" s="6">
        <v>0</v>
      </c>
      <c r="H43" s="6"/>
      <c r="I43" s="6">
        <f t="shared" si="0"/>
        <v>0</v>
      </c>
      <c r="J43" s="6"/>
      <c r="K43" s="6">
        <v>1066576</v>
      </c>
      <c r="L43" s="6"/>
      <c r="M43" s="6">
        <v>41041498490</v>
      </c>
      <c r="N43" s="6"/>
      <c r="O43" s="6">
        <v>28732229549</v>
      </c>
      <c r="P43" s="6"/>
      <c r="Q43" s="6">
        <f t="shared" si="1"/>
        <v>12309268941</v>
      </c>
    </row>
    <row r="44" spans="1:17" x14ac:dyDescent="0.55000000000000004">
      <c r="A44" s="1" t="s">
        <v>197</v>
      </c>
      <c r="C44" s="6">
        <v>0</v>
      </c>
      <c r="D44" s="6"/>
      <c r="E44" s="6">
        <v>0</v>
      </c>
      <c r="F44" s="6"/>
      <c r="G44" s="6">
        <v>0</v>
      </c>
      <c r="H44" s="6"/>
      <c r="I44" s="6">
        <f t="shared" si="0"/>
        <v>0</v>
      </c>
      <c r="J44" s="6"/>
      <c r="K44" s="6">
        <v>18399289</v>
      </c>
      <c r="L44" s="6"/>
      <c r="M44" s="6">
        <v>88912428095</v>
      </c>
      <c r="N44" s="6"/>
      <c r="O44" s="6">
        <v>69245232890</v>
      </c>
      <c r="P44" s="6"/>
      <c r="Q44" s="6">
        <f t="shared" si="1"/>
        <v>19667195205</v>
      </c>
    </row>
    <row r="45" spans="1:17" x14ac:dyDescent="0.55000000000000004">
      <c r="A45" s="1" t="s">
        <v>198</v>
      </c>
      <c r="C45" s="6">
        <v>0</v>
      </c>
      <c r="D45" s="6"/>
      <c r="E45" s="6">
        <v>0</v>
      </c>
      <c r="F45" s="6"/>
      <c r="G45" s="6">
        <v>0</v>
      </c>
      <c r="H45" s="6"/>
      <c r="I45" s="6">
        <f t="shared" si="0"/>
        <v>0</v>
      </c>
      <c r="J45" s="6"/>
      <c r="K45" s="6">
        <v>3250272</v>
      </c>
      <c r="L45" s="6"/>
      <c r="M45" s="6">
        <v>88583925331</v>
      </c>
      <c r="N45" s="6"/>
      <c r="O45" s="6">
        <v>58189101197</v>
      </c>
      <c r="P45" s="6"/>
      <c r="Q45" s="6">
        <f t="shared" si="1"/>
        <v>30394824134</v>
      </c>
    </row>
    <row r="46" spans="1:17" x14ac:dyDescent="0.55000000000000004">
      <c r="A46" s="1" t="s">
        <v>199</v>
      </c>
      <c r="C46" s="6">
        <v>0</v>
      </c>
      <c r="D46" s="6"/>
      <c r="E46" s="6">
        <v>0</v>
      </c>
      <c r="F46" s="6"/>
      <c r="G46" s="6">
        <v>0</v>
      </c>
      <c r="H46" s="6"/>
      <c r="I46" s="6">
        <f t="shared" si="0"/>
        <v>0</v>
      </c>
      <c r="J46" s="6"/>
      <c r="K46" s="6">
        <v>7235790</v>
      </c>
      <c r="L46" s="6"/>
      <c r="M46" s="6">
        <v>168974883114</v>
      </c>
      <c r="N46" s="6"/>
      <c r="O46" s="6">
        <v>161183397524</v>
      </c>
      <c r="P46" s="6"/>
      <c r="Q46" s="6">
        <f t="shared" si="1"/>
        <v>7791485590</v>
      </c>
    </row>
    <row r="47" spans="1:17" x14ac:dyDescent="0.55000000000000004">
      <c r="A47" s="1" t="s">
        <v>200</v>
      </c>
      <c r="C47" s="6">
        <v>0</v>
      </c>
      <c r="D47" s="6"/>
      <c r="E47" s="6">
        <v>0</v>
      </c>
      <c r="F47" s="6"/>
      <c r="G47" s="6">
        <v>0</v>
      </c>
      <c r="H47" s="6"/>
      <c r="I47" s="6">
        <f t="shared" si="0"/>
        <v>0</v>
      </c>
      <c r="J47" s="6"/>
      <c r="K47" s="6">
        <v>32209334</v>
      </c>
      <c r="L47" s="6"/>
      <c r="M47" s="6">
        <v>161973325961</v>
      </c>
      <c r="N47" s="6"/>
      <c r="O47" s="6">
        <v>146576977782</v>
      </c>
      <c r="P47" s="6"/>
      <c r="Q47" s="6">
        <f t="shared" si="1"/>
        <v>15396348179</v>
      </c>
    </row>
    <row r="48" spans="1:17" x14ac:dyDescent="0.55000000000000004">
      <c r="A48" s="1" t="s">
        <v>74</v>
      </c>
      <c r="C48" s="6">
        <v>0</v>
      </c>
      <c r="D48" s="6"/>
      <c r="E48" s="6">
        <v>0</v>
      </c>
      <c r="F48" s="6"/>
      <c r="G48" s="6">
        <v>0</v>
      </c>
      <c r="H48" s="6"/>
      <c r="I48" s="6">
        <f t="shared" si="0"/>
        <v>0</v>
      </c>
      <c r="J48" s="6"/>
      <c r="K48" s="6">
        <v>12729339</v>
      </c>
      <c r="L48" s="6"/>
      <c r="M48" s="6">
        <v>20137854075</v>
      </c>
      <c r="N48" s="6"/>
      <c r="O48" s="6">
        <v>23070352347</v>
      </c>
      <c r="P48" s="6"/>
      <c r="Q48" s="6">
        <f t="shared" si="1"/>
        <v>-2932498272</v>
      </c>
    </row>
    <row r="49" spans="1:17" x14ac:dyDescent="0.55000000000000004">
      <c r="A49" s="1" t="s">
        <v>201</v>
      </c>
      <c r="C49" s="6">
        <v>0</v>
      </c>
      <c r="D49" s="6"/>
      <c r="E49" s="6">
        <v>0</v>
      </c>
      <c r="F49" s="6"/>
      <c r="G49" s="6">
        <v>0</v>
      </c>
      <c r="H49" s="6"/>
      <c r="I49" s="6">
        <f t="shared" si="0"/>
        <v>0</v>
      </c>
      <c r="J49" s="6"/>
      <c r="K49" s="6">
        <v>15499748</v>
      </c>
      <c r="L49" s="6"/>
      <c r="M49" s="6">
        <v>44247556091</v>
      </c>
      <c r="N49" s="6"/>
      <c r="O49" s="6">
        <v>39027259556</v>
      </c>
      <c r="P49" s="6"/>
      <c r="Q49" s="6">
        <f t="shared" si="1"/>
        <v>5220296535</v>
      </c>
    </row>
    <row r="50" spans="1:17" x14ac:dyDescent="0.55000000000000004">
      <c r="A50" s="1" t="s">
        <v>202</v>
      </c>
      <c r="C50" s="6">
        <v>0</v>
      </c>
      <c r="D50" s="6"/>
      <c r="E50" s="6">
        <v>0</v>
      </c>
      <c r="F50" s="6"/>
      <c r="G50" s="6">
        <v>0</v>
      </c>
      <c r="H50" s="6"/>
      <c r="I50" s="6">
        <f t="shared" si="0"/>
        <v>0</v>
      </c>
      <c r="J50" s="6"/>
      <c r="K50" s="6">
        <v>77389946</v>
      </c>
      <c r="L50" s="6"/>
      <c r="M50" s="6">
        <v>187389253908</v>
      </c>
      <c r="N50" s="6"/>
      <c r="O50" s="6">
        <v>141934882890</v>
      </c>
      <c r="P50" s="6"/>
      <c r="Q50" s="6">
        <f t="shared" si="1"/>
        <v>45454371018</v>
      </c>
    </row>
    <row r="51" spans="1:17" x14ac:dyDescent="0.55000000000000004">
      <c r="A51" s="1" t="s">
        <v>203</v>
      </c>
      <c r="C51" s="6">
        <v>0</v>
      </c>
      <c r="D51" s="6"/>
      <c r="E51" s="6">
        <v>0</v>
      </c>
      <c r="F51" s="6"/>
      <c r="G51" s="6">
        <v>0</v>
      </c>
      <c r="H51" s="6"/>
      <c r="I51" s="6">
        <f t="shared" si="0"/>
        <v>0</v>
      </c>
      <c r="J51" s="6"/>
      <c r="K51" s="6">
        <v>450000</v>
      </c>
      <c r="L51" s="6"/>
      <c r="M51" s="6">
        <v>5711965740</v>
      </c>
      <c r="N51" s="6"/>
      <c r="O51" s="6">
        <v>3783882647</v>
      </c>
      <c r="P51" s="6"/>
      <c r="Q51" s="6">
        <f t="shared" si="1"/>
        <v>1928083093</v>
      </c>
    </row>
    <row r="52" spans="1:17" x14ac:dyDescent="0.55000000000000004">
      <c r="A52" s="1" t="s">
        <v>204</v>
      </c>
      <c r="C52" s="6">
        <v>0</v>
      </c>
      <c r="D52" s="6"/>
      <c r="E52" s="6">
        <v>0</v>
      </c>
      <c r="F52" s="6"/>
      <c r="G52" s="6">
        <v>0</v>
      </c>
      <c r="H52" s="6"/>
      <c r="I52" s="6">
        <f t="shared" si="0"/>
        <v>0</v>
      </c>
      <c r="J52" s="6"/>
      <c r="K52" s="6">
        <v>2046967</v>
      </c>
      <c r="L52" s="6"/>
      <c r="M52" s="6">
        <v>4717102397</v>
      </c>
      <c r="N52" s="6"/>
      <c r="O52" s="6">
        <v>4717102397</v>
      </c>
      <c r="P52" s="6"/>
      <c r="Q52" s="6">
        <f t="shared" si="1"/>
        <v>0</v>
      </c>
    </row>
    <row r="53" spans="1:17" x14ac:dyDescent="0.55000000000000004">
      <c r="A53" s="1" t="s">
        <v>82</v>
      </c>
      <c r="C53" s="6">
        <v>0</v>
      </c>
      <c r="D53" s="6"/>
      <c r="E53" s="6">
        <v>0</v>
      </c>
      <c r="F53" s="6"/>
      <c r="G53" s="6">
        <v>0</v>
      </c>
      <c r="H53" s="6"/>
      <c r="I53" s="6">
        <f t="shared" si="0"/>
        <v>0</v>
      </c>
      <c r="J53" s="6"/>
      <c r="K53" s="6">
        <v>503323</v>
      </c>
      <c r="L53" s="6"/>
      <c r="M53" s="6">
        <v>1383907911</v>
      </c>
      <c r="N53" s="6"/>
      <c r="O53" s="6">
        <v>1238740053</v>
      </c>
      <c r="P53" s="6"/>
      <c r="Q53" s="6">
        <f t="shared" si="1"/>
        <v>145167858</v>
      </c>
    </row>
    <row r="54" spans="1:17" x14ac:dyDescent="0.55000000000000004">
      <c r="A54" s="1" t="s">
        <v>205</v>
      </c>
      <c r="C54" s="6">
        <v>0</v>
      </c>
      <c r="D54" s="6"/>
      <c r="E54" s="6">
        <v>0</v>
      </c>
      <c r="F54" s="6"/>
      <c r="G54" s="6">
        <v>0</v>
      </c>
      <c r="H54" s="6"/>
      <c r="I54" s="6">
        <f t="shared" si="0"/>
        <v>0</v>
      </c>
      <c r="J54" s="6"/>
      <c r="K54" s="6">
        <v>15212817</v>
      </c>
      <c r="L54" s="6"/>
      <c r="M54" s="6">
        <v>765955751847</v>
      </c>
      <c r="N54" s="6"/>
      <c r="O54" s="6">
        <v>567188312045</v>
      </c>
      <c r="P54" s="6"/>
      <c r="Q54" s="6">
        <f t="shared" si="1"/>
        <v>198767439802</v>
      </c>
    </row>
    <row r="55" spans="1:17" x14ac:dyDescent="0.55000000000000004">
      <c r="A55" s="1" t="s">
        <v>33</v>
      </c>
      <c r="C55" s="6">
        <v>0</v>
      </c>
      <c r="D55" s="6"/>
      <c r="E55" s="6">
        <v>0</v>
      </c>
      <c r="F55" s="6"/>
      <c r="G55" s="6">
        <v>0</v>
      </c>
      <c r="H55" s="6"/>
      <c r="I55" s="6">
        <f t="shared" si="0"/>
        <v>0</v>
      </c>
      <c r="J55" s="6"/>
      <c r="K55" s="6">
        <v>19422789</v>
      </c>
      <c r="L55" s="6"/>
      <c r="M55" s="6">
        <v>66916822112</v>
      </c>
      <c r="N55" s="6"/>
      <c r="O55" s="6">
        <v>76442490564</v>
      </c>
      <c r="P55" s="6"/>
      <c r="Q55" s="6">
        <f t="shared" si="1"/>
        <v>-9525668452</v>
      </c>
    </row>
    <row r="56" spans="1:17" x14ac:dyDescent="0.55000000000000004">
      <c r="A56" s="1" t="s">
        <v>185</v>
      </c>
      <c r="C56" s="6">
        <v>0</v>
      </c>
      <c r="D56" s="6"/>
      <c r="E56" s="6">
        <v>0</v>
      </c>
      <c r="F56" s="6"/>
      <c r="G56" s="6">
        <v>0</v>
      </c>
      <c r="H56" s="6"/>
      <c r="I56" s="6">
        <f t="shared" si="0"/>
        <v>0</v>
      </c>
      <c r="J56" s="6"/>
      <c r="K56" s="6">
        <v>8584852</v>
      </c>
      <c r="L56" s="6"/>
      <c r="M56" s="6">
        <v>95863678111</v>
      </c>
      <c r="N56" s="6"/>
      <c r="O56" s="6">
        <v>73834193607</v>
      </c>
      <c r="P56" s="6"/>
      <c r="Q56" s="6">
        <f t="shared" si="1"/>
        <v>22029484504</v>
      </c>
    </row>
    <row r="57" spans="1:17" x14ac:dyDescent="0.55000000000000004">
      <c r="A57" s="1" t="s">
        <v>76</v>
      </c>
      <c r="C57" s="6">
        <v>0</v>
      </c>
      <c r="D57" s="6"/>
      <c r="E57" s="6">
        <v>0</v>
      </c>
      <c r="F57" s="6"/>
      <c r="G57" s="6">
        <v>0</v>
      </c>
      <c r="H57" s="6"/>
      <c r="I57" s="6">
        <f t="shared" si="0"/>
        <v>0</v>
      </c>
      <c r="J57" s="6"/>
      <c r="K57" s="6">
        <v>1</v>
      </c>
      <c r="L57" s="6"/>
      <c r="M57" s="6">
        <v>1</v>
      </c>
      <c r="N57" s="6"/>
      <c r="O57" s="6">
        <v>4552</v>
      </c>
      <c r="P57" s="6"/>
      <c r="Q57" s="6">
        <f t="shared" si="1"/>
        <v>-4551</v>
      </c>
    </row>
    <row r="58" spans="1:17" x14ac:dyDescent="0.55000000000000004">
      <c r="A58" s="1" t="s">
        <v>206</v>
      </c>
      <c r="C58" s="6">
        <v>0</v>
      </c>
      <c r="D58" s="6"/>
      <c r="E58" s="6">
        <v>0</v>
      </c>
      <c r="F58" s="6"/>
      <c r="G58" s="6">
        <v>0</v>
      </c>
      <c r="H58" s="6"/>
      <c r="I58" s="6">
        <f t="shared" si="0"/>
        <v>0</v>
      </c>
      <c r="J58" s="6"/>
      <c r="K58" s="6">
        <v>9291184</v>
      </c>
      <c r="L58" s="6"/>
      <c r="M58" s="6">
        <v>83584908498</v>
      </c>
      <c r="N58" s="6"/>
      <c r="O58" s="6">
        <v>70931723175</v>
      </c>
      <c r="P58" s="6"/>
      <c r="Q58" s="6">
        <f t="shared" si="1"/>
        <v>12653185323</v>
      </c>
    </row>
    <row r="59" spans="1:17" x14ac:dyDescent="0.55000000000000004">
      <c r="A59" s="1" t="s">
        <v>31</v>
      </c>
      <c r="C59" s="6">
        <v>0</v>
      </c>
      <c r="D59" s="6"/>
      <c r="E59" s="6">
        <v>0</v>
      </c>
      <c r="F59" s="6"/>
      <c r="G59" s="6">
        <v>0</v>
      </c>
      <c r="H59" s="6"/>
      <c r="I59" s="6">
        <f t="shared" si="0"/>
        <v>0</v>
      </c>
      <c r="J59" s="6"/>
      <c r="K59" s="6">
        <v>167900</v>
      </c>
      <c r="L59" s="6"/>
      <c r="M59" s="6">
        <v>560314626261</v>
      </c>
      <c r="N59" s="6"/>
      <c r="O59" s="6">
        <v>331933957780</v>
      </c>
      <c r="P59" s="6"/>
      <c r="Q59" s="6">
        <f t="shared" si="1"/>
        <v>228380668481</v>
      </c>
    </row>
    <row r="60" spans="1:17" x14ac:dyDescent="0.55000000000000004">
      <c r="A60" s="1" t="s">
        <v>171</v>
      </c>
      <c r="C60" s="6">
        <v>0</v>
      </c>
      <c r="D60" s="6"/>
      <c r="E60" s="6">
        <v>0</v>
      </c>
      <c r="F60" s="6"/>
      <c r="G60" s="6">
        <v>0</v>
      </c>
      <c r="H60" s="6"/>
      <c r="I60" s="6">
        <f t="shared" si="0"/>
        <v>0</v>
      </c>
      <c r="J60" s="6"/>
      <c r="K60" s="6">
        <v>173728614</v>
      </c>
      <c r="L60" s="6"/>
      <c r="M60" s="6">
        <v>364184517435</v>
      </c>
      <c r="N60" s="6"/>
      <c r="O60" s="6">
        <v>273721462063</v>
      </c>
      <c r="P60" s="6"/>
      <c r="Q60" s="6">
        <f t="shared" si="1"/>
        <v>90463055372</v>
      </c>
    </row>
    <row r="61" spans="1:17" x14ac:dyDescent="0.55000000000000004">
      <c r="A61" s="1" t="s">
        <v>207</v>
      </c>
      <c r="C61" s="6">
        <v>0</v>
      </c>
      <c r="D61" s="6"/>
      <c r="E61" s="6">
        <v>0</v>
      </c>
      <c r="F61" s="6"/>
      <c r="G61" s="6">
        <v>0</v>
      </c>
      <c r="H61" s="6"/>
      <c r="I61" s="6">
        <f t="shared" si="0"/>
        <v>0</v>
      </c>
      <c r="J61" s="6"/>
      <c r="K61" s="6">
        <v>11630</v>
      </c>
      <c r="L61" s="6"/>
      <c r="M61" s="6">
        <v>71214538</v>
      </c>
      <c r="N61" s="6"/>
      <c r="O61" s="6">
        <v>51393014</v>
      </c>
      <c r="P61" s="6"/>
      <c r="Q61" s="6">
        <f t="shared" si="1"/>
        <v>19821524</v>
      </c>
    </row>
    <row r="62" spans="1:17" x14ac:dyDescent="0.55000000000000004">
      <c r="A62" s="1" t="s">
        <v>208</v>
      </c>
      <c r="C62" s="6">
        <v>0</v>
      </c>
      <c r="D62" s="6"/>
      <c r="E62" s="6">
        <v>0</v>
      </c>
      <c r="F62" s="6"/>
      <c r="G62" s="6">
        <v>0</v>
      </c>
      <c r="H62" s="6"/>
      <c r="I62" s="6">
        <f t="shared" si="0"/>
        <v>0</v>
      </c>
      <c r="J62" s="6"/>
      <c r="K62" s="6">
        <v>500000</v>
      </c>
      <c r="L62" s="6"/>
      <c r="M62" s="6">
        <v>2795673475</v>
      </c>
      <c r="N62" s="6"/>
      <c r="O62" s="6">
        <v>2214052731</v>
      </c>
      <c r="P62" s="6"/>
      <c r="Q62" s="6">
        <f t="shared" si="1"/>
        <v>581620744</v>
      </c>
    </row>
    <row r="63" spans="1:17" x14ac:dyDescent="0.55000000000000004">
      <c r="A63" s="1" t="s">
        <v>60</v>
      </c>
      <c r="C63" s="6">
        <v>0</v>
      </c>
      <c r="D63" s="6"/>
      <c r="E63" s="6">
        <v>0</v>
      </c>
      <c r="F63" s="6"/>
      <c r="G63" s="6">
        <v>0</v>
      </c>
      <c r="H63" s="6"/>
      <c r="I63" s="6">
        <f t="shared" si="0"/>
        <v>0</v>
      </c>
      <c r="J63" s="6"/>
      <c r="K63" s="6">
        <v>154693</v>
      </c>
      <c r="L63" s="6"/>
      <c r="M63" s="6">
        <v>19552172834</v>
      </c>
      <c r="N63" s="6"/>
      <c r="O63" s="6">
        <v>9891982581</v>
      </c>
      <c r="P63" s="6"/>
      <c r="Q63" s="6">
        <f t="shared" si="1"/>
        <v>9660190253</v>
      </c>
    </row>
    <row r="64" spans="1:17" x14ac:dyDescent="0.55000000000000004">
      <c r="A64" s="1" t="s">
        <v>209</v>
      </c>
      <c r="C64" s="6">
        <v>0</v>
      </c>
      <c r="D64" s="6"/>
      <c r="E64" s="6">
        <v>0</v>
      </c>
      <c r="F64" s="6"/>
      <c r="G64" s="6">
        <v>0</v>
      </c>
      <c r="H64" s="6"/>
      <c r="I64" s="6">
        <f t="shared" si="0"/>
        <v>0</v>
      </c>
      <c r="J64" s="6"/>
      <c r="K64" s="6">
        <v>94934330</v>
      </c>
      <c r="L64" s="6"/>
      <c r="M64" s="6">
        <v>261269965773</v>
      </c>
      <c r="N64" s="6"/>
      <c r="O64" s="6">
        <v>261269965773</v>
      </c>
      <c r="P64" s="6"/>
      <c r="Q64" s="6">
        <f t="shared" si="1"/>
        <v>0</v>
      </c>
    </row>
    <row r="65" spans="1:17" x14ac:dyDescent="0.55000000000000004">
      <c r="A65" s="1" t="s">
        <v>210</v>
      </c>
      <c r="C65" s="6">
        <v>0</v>
      </c>
      <c r="D65" s="6"/>
      <c r="E65" s="6">
        <v>0</v>
      </c>
      <c r="F65" s="6"/>
      <c r="G65" s="6">
        <v>0</v>
      </c>
      <c r="H65" s="6"/>
      <c r="I65" s="6">
        <f t="shared" si="0"/>
        <v>0</v>
      </c>
      <c r="J65" s="6"/>
      <c r="K65" s="6">
        <v>17971237</v>
      </c>
      <c r="L65" s="6"/>
      <c r="M65" s="6">
        <v>88418046011</v>
      </c>
      <c r="N65" s="6"/>
      <c r="O65" s="6">
        <v>55307898000</v>
      </c>
      <c r="P65" s="6"/>
      <c r="Q65" s="6">
        <f t="shared" si="1"/>
        <v>33110148011</v>
      </c>
    </row>
    <row r="66" spans="1:17" x14ac:dyDescent="0.55000000000000004">
      <c r="A66" s="1" t="s">
        <v>211</v>
      </c>
      <c r="C66" s="6">
        <v>0</v>
      </c>
      <c r="D66" s="6"/>
      <c r="E66" s="6">
        <v>0</v>
      </c>
      <c r="F66" s="6"/>
      <c r="G66" s="6">
        <v>0</v>
      </c>
      <c r="H66" s="6"/>
      <c r="I66" s="6">
        <f t="shared" si="0"/>
        <v>0</v>
      </c>
      <c r="J66" s="6"/>
      <c r="K66" s="6">
        <v>1000000</v>
      </c>
      <c r="L66" s="6"/>
      <c r="M66" s="6">
        <v>37923007554</v>
      </c>
      <c r="N66" s="6"/>
      <c r="O66" s="6">
        <v>19512019483</v>
      </c>
      <c r="P66" s="6"/>
      <c r="Q66" s="6">
        <f t="shared" si="1"/>
        <v>18410988071</v>
      </c>
    </row>
    <row r="67" spans="1:17" x14ac:dyDescent="0.55000000000000004">
      <c r="A67" s="1" t="s">
        <v>212</v>
      </c>
      <c r="C67" s="6">
        <v>0</v>
      </c>
      <c r="D67" s="6"/>
      <c r="E67" s="6">
        <v>0</v>
      </c>
      <c r="F67" s="6"/>
      <c r="G67" s="6">
        <v>0</v>
      </c>
      <c r="H67" s="6"/>
      <c r="I67" s="6">
        <f t="shared" si="0"/>
        <v>0</v>
      </c>
      <c r="J67" s="6"/>
      <c r="K67" s="6">
        <v>22796169</v>
      </c>
      <c r="L67" s="6"/>
      <c r="M67" s="6">
        <v>79757340791</v>
      </c>
      <c r="N67" s="6"/>
      <c r="O67" s="6">
        <v>58830673448</v>
      </c>
      <c r="P67" s="6"/>
      <c r="Q67" s="6">
        <f t="shared" si="1"/>
        <v>20926667343</v>
      </c>
    </row>
    <row r="68" spans="1:17" x14ac:dyDescent="0.55000000000000004">
      <c r="A68" s="19" t="s">
        <v>248</v>
      </c>
      <c r="C68" s="6">
        <v>0</v>
      </c>
      <c r="D68" s="6"/>
      <c r="E68" s="6">
        <v>0</v>
      </c>
      <c r="F68" s="6"/>
      <c r="G68" s="6">
        <v>0</v>
      </c>
      <c r="H68" s="6"/>
      <c r="I68" s="6">
        <f t="shared" si="0"/>
        <v>0</v>
      </c>
      <c r="J68" s="6"/>
      <c r="K68" s="6">
        <v>755</v>
      </c>
      <c r="L68" s="6"/>
      <c r="M68" s="6">
        <v>717656640501</v>
      </c>
      <c r="N68" s="6"/>
      <c r="O68" s="6">
        <v>419944089229</v>
      </c>
      <c r="P68" s="6"/>
      <c r="Q68" s="6">
        <f t="shared" si="1"/>
        <v>297712551272</v>
      </c>
    </row>
    <row r="69" spans="1:17" x14ac:dyDescent="0.55000000000000004">
      <c r="A69" s="1" t="s">
        <v>28</v>
      </c>
      <c r="C69" s="6">
        <v>0</v>
      </c>
      <c r="D69" s="6"/>
      <c r="E69" s="6">
        <v>0</v>
      </c>
      <c r="F69" s="6"/>
      <c r="G69" s="6">
        <v>0</v>
      </c>
      <c r="H69" s="6"/>
      <c r="I69" s="6">
        <f t="shared" si="0"/>
        <v>0</v>
      </c>
      <c r="J69" s="6"/>
      <c r="K69" s="6">
        <v>1</v>
      </c>
      <c r="L69" s="6"/>
      <c r="M69" s="6">
        <v>1</v>
      </c>
      <c r="N69" s="6"/>
      <c r="O69" s="6">
        <v>1902</v>
      </c>
      <c r="P69" s="6"/>
      <c r="Q69" s="6">
        <f t="shared" si="1"/>
        <v>-1901</v>
      </c>
    </row>
    <row r="70" spans="1:17" x14ac:dyDescent="0.55000000000000004">
      <c r="A70" s="1" t="s">
        <v>213</v>
      </c>
      <c r="C70" s="6">
        <v>0</v>
      </c>
      <c r="D70" s="6"/>
      <c r="E70" s="6">
        <v>0</v>
      </c>
      <c r="F70" s="6"/>
      <c r="G70" s="6">
        <v>0</v>
      </c>
      <c r="H70" s="6"/>
      <c r="I70" s="6">
        <f t="shared" si="0"/>
        <v>0</v>
      </c>
      <c r="J70" s="6"/>
      <c r="K70" s="6">
        <v>1500000</v>
      </c>
      <c r="L70" s="6"/>
      <c r="M70" s="6">
        <v>5041342881</v>
      </c>
      <c r="N70" s="6"/>
      <c r="O70" s="6">
        <v>5187069283</v>
      </c>
      <c r="P70" s="6"/>
      <c r="Q70" s="6">
        <f t="shared" si="1"/>
        <v>-145726402</v>
      </c>
    </row>
    <row r="71" spans="1:17" x14ac:dyDescent="0.55000000000000004">
      <c r="A71" s="1" t="s">
        <v>214</v>
      </c>
      <c r="C71" s="6">
        <v>0</v>
      </c>
      <c r="D71" s="6"/>
      <c r="E71" s="6">
        <v>0</v>
      </c>
      <c r="F71" s="6"/>
      <c r="G71" s="6">
        <v>0</v>
      </c>
      <c r="H71" s="6"/>
      <c r="I71" s="6">
        <f t="shared" si="0"/>
        <v>0</v>
      </c>
      <c r="J71" s="6"/>
      <c r="K71" s="6">
        <v>11740461</v>
      </c>
      <c r="L71" s="6"/>
      <c r="M71" s="6">
        <v>149442051915</v>
      </c>
      <c r="N71" s="6"/>
      <c r="O71" s="6">
        <v>155102343866</v>
      </c>
      <c r="P71" s="6"/>
      <c r="Q71" s="6">
        <f t="shared" si="1"/>
        <v>-5660291951</v>
      </c>
    </row>
    <row r="72" spans="1:17" x14ac:dyDescent="0.55000000000000004">
      <c r="A72" s="1" t="s">
        <v>43</v>
      </c>
      <c r="C72" s="6">
        <v>0</v>
      </c>
      <c r="D72" s="6"/>
      <c r="E72" s="6">
        <v>0</v>
      </c>
      <c r="F72" s="6"/>
      <c r="G72" s="6">
        <v>0</v>
      </c>
      <c r="H72" s="6"/>
      <c r="I72" s="6">
        <f t="shared" si="0"/>
        <v>0</v>
      </c>
      <c r="J72" s="6"/>
      <c r="K72" s="6">
        <v>318357142</v>
      </c>
      <c r="L72" s="6"/>
      <c r="M72" s="6">
        <v>407102886207</v>
      </c>
      <c r="N72" s="6"/>
      <c r="O72" s="6">
        <v>297475141970</v>
      </c>
      <c r="P72" s="6"/>
      <c r="Q72" s="6">
        <f t="shared" si="1"/>
        <v>109627744237</v>
      </c>
    </row>
    <row r="73" spans="1:17" x14ac:dyDescent="0.55000000000000004">
      <c r="A73" s="1" t="s">
        <v>72</v>
      </c>
      <c r="C73" s="6">
        <v>0</v>
      </c>
      <c r="D73" s="6"/>
      <c r="E73" s="6">
        <v>0</v>
      </c>
      <c r="F73" s="6"/>
      <c r="G73" s="6">
        <v>0</v>
      </c>
      <c r="H73" s="6"/>
      <c r="I73" s="6">
        <f t="shared" ref="I73:I98" si="2">E73-G73</f>
        <v>0</v>
      </c>
      <c r="J73" s="6"/>
      <c r="K73" s="6">
        <v>1</v>
      </c>
      <c r="L73" s="6"/>
      <c r="M73" s="6">
        <v>1</v>
      </c>
      <c r="N73" s="6"/>
      <c r="O73" s="6">
        <v>5417</v>
      </c>
      <c r="P73" s="6"/>
      <c r="Q73" s="6">
        <f t="shared" ref="Q73:Q98" si="3">M73-O73</f>
        <v>-5416</v>
      </c>
    </row>
    <row r="74" spans="1:17" x14ac:dyDescent="0.55000000000000004">
      <c r="A74" s="1" t="s">
        <v>30</v>
      </c>
      <c r="C74" s="6">
        <v>0</v>
      </c>
      <c r="D74" s="6"/>
      <c r="E74" s="6">
        <v>0</v>
      </c>
      <c r="F74" s="6"/>
      <c r="G74" s="6">
        <v>0</v>
      </c>
      <c r="H74" s="6"/>
      <c r="I74" s="6">
        <f t="shared" si="2"/>
        <v>0</v>
      </c>
      <c r="J74" s="6"/>
      <c r="K74" s="6">
        <v>1</v>
      </c>
      <c r="L74" s="6"/>
      <c r="M74" s="6">
        <v>1</v>
      </c>
      <c r="N74" s="6"/>
      <c r="O74" s="6">
        <v>3732</v>
      </c>
      <c r="P74" s="6"/>
      <c r="Q74" s="6">
        <f t="shared" si="3"/>
        <v>-3731</v>
      </c>
    </row>
    <row r="75" spans="1:17" x14ac:dyDescent="0.55000000000000004">
      <c r="A75" s="1" t="s">
        <v>54</v>
      </c>
      <c r="C75" s="6">
        <v>0</v>
      </c>
      <c r="D75" s="6"/>
      <c r="E75" s="6">
        <v>0</v>
      </c>
      <c r="F75" s="6"/>
      <c r="G75" s="6">
        <v>0</v>
      </c>
      <c r="H75" s="6"/>
      <c r="I75" s="6">
        <f t="shared" si="2"/>
        <v>0</v>
      </c>
      <c r="J75" s="6"/>
      <c r="K75" s="6">
        <v>1</v>
      </c>
      <c r="L75" s="6"/>
      <c r="M75" s="6">
        <v>1</v>
      </c>
      <c r="N75" s="6"/>
      <c r="O75" s="6">
        <v>9528</v>
      </c>
      <c r="P75" s="6"/>
      <c r="Q75" s="6">
        <f t="shared" si="3"/>
        <v>-9527</v>
      </c>
    </row>
    <row r="76" spans="1:17" x14ac:dyDescent="0.55000000000000004">
      <c r="A76" s="1" t="s">
        <v>215</v>
      </c>
      <c r="C76" s="6">
        <v>0</v>
      </c>
      <c r="D76" s="6"/>
      <c r="E76" s="6">
        <v>0</v>
      </c>
      <c r="F76" s="6"/>
      <c r="G76" s="6">
        <v>0</v>
      </c>
      <c r="H76" s="6"/>
      <c r="I76" s="6">
        <f t="shared" si="2"/>
        <v>0</v>
      </c>
      <c r="J76" s="6"/>
      <c r="K76" s="6">
        <v>15000000</v>
      </c>
      <c r="L76" s="6"/>
      <c r="M76" s="6">
        <v>43900437590</v>
      </c>
      <c r="N76" s="6"/>
      <c r="O76" s="6">
        <v>43599033000</v>
      </c>
      <c r="P76" s="6"/>
      <c r="Q76" s="6">
        <f t="shared" si="3"/>
        <v>301404590</v>
      </c>
    </row>
    <row r="77" spans="1:17" x14ac:dyDescent="0.55000000000000004">
      <c r="A77" s="1" t="s">
        <v>70</v>
      </c>
      <c r="C77" s="6">
        <v>0</v>
      </c>
      <c r="D77" s="6"/>
      <c r="E77" s="6">
        <v>0</v>
      </c>
      <c r="F77" s="6"/>
      <c r="G77" s="6">
        <v>0</v>
      </c>
      <c r="H77" s="6"/>
      <c r="I77" s="6">
        <f t="shared" si="2"/>
        <v>0</v>
      </c>
      <c r="J77" s="6"/>
      <c r="K77" s="6">
        <v>7000000</v>
      </c>
      <c r="L77" s="6"/>
      <c r="M77" s="6">
        <v>8920604960</v>
      </c>
      <c r="N77" s="6"/>
      <c r="O77" s="6">
        <v>7918602396</v>
      </c>
      <c r="P77" s="6"/>
      <c r="Q77" s="6">
        <f t="shared" si="3"/>
        <v>1002002564</v>
      </c>
    </row>
    <row r="78" spans="1:17" x14ac:dyDescent="0.55000000000000004">
      <c r="A78" s="1" t="s">
        <v>216</v>
      </c>
      <c r="C78" s="6">
        <v>0</v>
      </c>
      <c r="D78" s="6"/>
      <c r="E78" s="6">
        <v>0</v>
      </c>
      <c r="F78" s="6"/>
      <c r="G78" s="6">
        <v>0</v>
      </c>
      <c r="H78" s="6"/>
      <c r="I78" s="6">
        <f t="shared" si="2"/>
        <v>0</v>
      </c>
      <c r="J78" s="6"/>
      <c r="K78" s="6">
        <v>845046</v>
      </c>
      <c r="L78" s="6"/>
      <c r="M78" s="6">
        <v>18354771971</v>
      </c>
      <c r="N78" s="6"/>
      <c r="O78" s="6">
        <v>7526561067</v>
      </c>
      <c r="P78" s="6"/>
      <c r="Q78" s="6">
        <f t="shared" si="3"/>
        <v>10828210904</v>
      </c>
    </row>
    <row r="79" spans="1:17" x14ac:dyDescent="0.55000000000000004">
      <c r="A79" s="1" t="s">
        <v>217</v>
      </c>
      <c r="C79" s="6">
        <v>0</v>
      </c>
      <c r="D79" s="6"/>
      <c r="E79" s="6">
        <v>0</v>
      </c>
      <c r="F79" s="6"/>
      <c r="G79" s="6">
        <v>0</v>
      </c>
      <c r="H79" s="6"/>
      <c r="I79" s="6">
        <f t="shared" si="2"/>
        <v>0</v>
      </c>
      <c r="J79" s="6"/>
      <c r="K79" s="6">
        <v>14546919</v>
      </c>
      <c r="L79" s="6"/>
      <c r="M79" s="6">
        <v>174970414866</v>
      </c>
      <c r="N79" s="6"/>
      <c r="O79" s="6">
        <v>149520172362</v>
      </c>
      <c r="P79" s="6"/>
      <c r="Q79" s="6">
        <f t="shared" si="3"/>
        <v>25450242504</v>
      </c>
    </row>
    <row r="80" spans="1:17" x14ac:dyDescent="0.55000000000000004">
      <c r="A80" s="1" t="s">
        <v>218</v>
      </c>
      <c r="C80" s="6">
        <v>0</v>
      </c>
      <c r="D80" s="6"/>
      <c r="E80" s="6">
        <v>0</v>
      </c>
      <c r="F80" s="6"/>
      <c r="G80" s="6">
        <v>0</v>
      </c>
      <c r="H80" s="6"/>
      <c r="I80" s="6">
        <f t="shared" si="2"/>
        <v>0</v>
      </c>
      <c r="J80" s="6"/>
      <c r="K80" s="6">
        <v>40376068</v>
      </c>
      <c r="L80" s="6"/>
      <c r="M80" s="6">
        <v>250419273040</v>
      </c>
      <c r="N80" s="6"/>
      <c r="O80" s="6">
        <v>241216340676</v>
      </c>
      <c r="P80" s="6"/>
      <c r="Q80" s="6">
        <f t="shared" si="3"/>
        <v>9202932364</v>
      </c>
    </row>
    <row r="81" spans="1:17" x14ac:dyDescent="0.55000000000000004">
      <c r="A81" s="1" t="s">
        <v>66</v>
      </c>
      <c r="C81" s="6">
        <v>0</v>
      </c>
      <c r="D81" s="6"/>
      <c r="E81" s="6">
        <v>0</v>
      </c>
      <c r="F81" s="6"/>
      <c r="G81" s="6">
        <v>0</v>
      </c>
      <c r="H81" s="6"/>
      <c r="I81" s="6">
        <f t="shared" si="2"/>
        <v>0</v>
      </c>
      <c r="J81" s="6"/>
      <c r="K81" s="6">
        <v>99494</v>
      </c>
      <c r="L81" s="6"/>
      <c r="M81" s="6">
        <v>976259307419</v>
      </c>
      <c r="N81" s="6"/>
      <c r="O81" s="6">
        <v>577361626860</v>
      </c>
      <c r="P81" s="6"/>
      <c r="Q81" s="6">
        <f t="shared" si="3"/>
        <v>398897680559</v>
      </c>
    </row>
    <row r="82" spans="1:17" x14ac:dyDescent="0.55000000000000004">
      <c r="A82" s="1" t="s">
        <v>219</v>
      </c>
      <c r="C82" s="6">
        <v>0</v>
      </c>
      <c r="D82" s="6"/>
      <c r="E82" s="6">
        <v>0</v>
      </c>
      <c r="F82" s="6"/>
      <c r="G82" s="6">
        <v>0</v>
      </c>
      <c r="H82" s="6"/>
      <c r="I82" s="6">
        <f t="shared" si="2"/>
        <v>0</v>
      </c>
      <c r="J82" s="6"/>
      <c r="K82" s="6">
        <v>2000000</v>
      </c>
      <c r="L82" s="6"/>
      <c r="M82" s="6">
        <v>14608696283</v>
      </c>
      <c r="N82" s="6"/>
      <c r="O82" s="6">
        <v>11009988000</v>
      </c>
      <c r="P82" s="6"/>
      <c r="Q82" s="6">
        <f t="shared" si="3"/>
        <v>3598708283</v>
      </c>
    </row>
    <row r="83" spans="1:17" x14ac:dyDescent="0.55000000000000004">
      <c r="A83" s="1" t="s">
        <v>220</v>
      </c>
      <c r="C83" s="6">
        <v>0</v>
      </c>
      <c r="D83" s="6"/>
      <c r="E83" s="6">
        <v>0</v>
      </c>
      <c r="F83" s="6"/>
      <c r="G83" s="6">
        <v>0</v>
      </c>
      <c r="H83" s="6"/>
      <c r="I83" s="6">
        <f t="shared" si="2"/>
        <v>0</v>
      </c>
      <c r="J83" s="6"/>
      <c r="K83" s="6">
        <v>5383251</v>
      </c>
      <c r="L83" s="6"/>
      <c r="M83" s="6">
        <v>50524295410</v>
      </c>
      <c r="N83" s="6"/>
      <c r="O83" s="6">
        <v>36816398117</v>
      </c>
      <c r="P83" s="6"/>
      <c r="Q83" s="6">
        <f t="shared" si="3"/>
        <v>13707897293</v>
      </c>
    </row>
    <row r="84" spans="1:17" x14ac:dyDescent="0.55000000000000004">
      <c r="A84" s="1" t="s">
        <v>55</v>
      </c>
      <c r="C84" s="6">
        <v>0</v>
      </c>
      <c r="D84" s="6"/>
      <c r="E84" s="6">
        <v>0</v>
      </c>
      <c r="F84" s="6"/>
      <c r="G84" s="6">
        <v>0</v>
      </c>
      <c r="H84" s="6"/>
      <c r="I84" s="6">
        <f t="shared" si="2"/>
        <v>0</v>
      </c>
      <c r="J84" s="6"/>
      <c r="K84" s="6">
        <v>229816</v>
      </c>
      <c r="L84" s="6"/>
      <c r="M84" s="6">
        <v>9970446179</v>
      </c>
      <c r="N84" s="6"/>
      <c r="O84" s="6">
        <v>5951692434</v>
      </c>
      <c r="P84" s="6"/>
      <c r="Q84" s="6">
        <f t="shared" si="3"/>
        <v>4018753745</v>
      </c>
    </row>
    <row r="85" spans="1:17" x14ac:dyDescent="0.55000000000000004">
      <c r="A85" s="1" t="s">
        <v>221</v>
      </c>
      <c r="C85" s="6">
        <v>0</v>
      </c>
      <c r="D85" s="6"/>
      <c r="E85" s="6">
        <v>0</v>
      </c>
      <c r="F85" s="6"/>
      <c r="G85" s="6">
        <v>0</v>
      </c>
      <c r="H85" s="6"/>
      <c r="I85" s="6">
        <f t="shared" si="2"/>
        <v>0</v>
      </c>
      <c r="J85" s="6"/>
      <c r="K85" s="6">
        <v>259509671</v>
      </c>
      <c r="L85" s="6"/>
      <c r="M85" s="6">
        <v>387068923518</v>
      </c>
      <c r="N85" s="6"/>
      <c r="O85" s="6">
        <v>387068923518</v>
      </c>
      <c r="P85" s="6"/>
      <c r="Q85" s="6">
        <f t="shared" si="3"/>
        <v>0</v>
      </c>
    </row>
    <row r="86" spans="1:17" x14ac:dyDescent="0.55000000000000004">
      <c r="A86" s="1" t="s">
        <v>87</v>
      </c>
      <c r="C86" s="6">
        <v>0</v>
      </c>
      <c r="D86" s="6"/>
      <c r="E86" s="6">
        <v>0</v>
      </c>
      <c r="F86" s="6"/>
      <c r="G86" s="6">
        <v>0</v>
      </c>
      <c r="H86" s="6"/>
      <c r="I86" s="6">
        <f t="shared" si="2"/>
        <v>0</v>
      </c>
      <c r="J86" s="6"/>
      <c r="K86" s="6">
        <v>379346</v>
      </c>
      <c r="L86" s="6"/>
      <c r="M86" s="6">
        <v>35079388472</v>
      </c>
      <c r="N86" s="6"/>
      <c r="O86" s="6">
        <v>27218330258</v>
      </c>
      <c r="P86" s="6"/>
      <c r="Q86" s="6">
        <f t="shared" si="3"/>
        <v>7861058214</v>
      </c>
    </row>
    <row r="87" spans="1:17" x14ac:dyDescent="0.55000000000000004">
      <c r="A87" s="1" t="s">
        <v>15</v>
      </c>
      <c r="C87" s="6">
        <v>0</v>
      </c>
      <c r="D87" s="6"/>
      <c r="E87" s="6">
        <v>0</v>
      </c>
      <c r="F87" s="6"/>
      <c r="G87" s="6">
        <v>0</v>
      </c>
      <c r="H87" s="6"/>
      <c r="I87" s="6">
        <f t="shared" si="2"/>
        <v>0</v>
      </c>
      <c r="J87" s="6"/>
      <c r="K87" s="6">
        <v>245000</v>
      </c>
      <c r="L87" s="6"/>
      <c r="M87" s="6">
        <v>1941031794</v>
      </c>
      <c r="N87" s="6"/>
      <c r="O87" s="6">
        <v>1790369180</v>
      </c>
      <c r="P87" s="6"/>
      <c r="Q87" s="6">
        <f t="shared" si="3"/>
        <v>150662614</v>
      </c>
    </row>
    <row r="88" spans="1:17" x14ac:dyDescent="0.55000000000000004">
      <c r="A88" s="1" t="s">
        <v>222</v>
      </c>
      <c r="C88" s="6">
        <v>0</v>
      </c>
      <c r="D88" s="6"/>
      <c r="E88" s="6">
        <v>0</v>
      </c>
      <c r="F88" s="6"/>
      <c r="G88" s="6">
        <v>0</v>
      </c>
      <c r="H88" s="6"/>
      <c r="I88" s="6">
        <f t="shared" si="2"/>
        <v>0</v>
      </c>
      <c r="J88" s="6"/>
      <c r="K88" s="6">
        <v>2046967</v>
      </c>
      <c r="L88" s="6"/>
      <c r="M88" s="6">
        <v>12245394029</v>
      </c>
      <c r="N88" s="6"/>
      <c r="O88" s="6">
        <v>6764069397</v>
      </c>
      <c r="P88" s="6"/>
      <c r="Q88" s="6">
        <f t="shared" si="3"/>
        <v>5481324632</v>
      </c>
    </row>
    <row r="89" spans="1:17" x14ac:dyDescent="0.55000000000000004">
      <c r="A89" s="1" t="s">
        <v>223</v>
      </c>
      <c r="C89" s="6">
        <v>0</v>
      </c>
      <c r="D89" s="6"/>
      <c r="E89" s="6">
        <v>0</v>
      </c>
      <c r="F89" s="6"/>
      <c r="G89" s="6">
        <v>0</v>
      </c>
      <c r="H89" s="6"/>
      <c r="I89" s="6">
        <f t="shared" si="2"/>
        <v>0</v>
      </c>
      <c r="J89" s="6"/>
      <c r="K89" s="6">
        <v>40455704</v>
      </c>
      <c r="L89" s="6"/>
      <c r="M89" s="6">
        <v>94400472251</v>
      </c>
      <c r="N89" s="6"/>
      <c r="O89" s="6">
        <v>76730205806</v>
      </c>
      <c r="P89" s="6"/>
      <c r="Q89" s="6">
        <f t="shared" si="3"/>
        <v>17670266445</v>
      </c>
    </row>
    <row r="90" spans="1:17" x14ac:dyDescent="0.55000000000000004">
      <c r="A90" s="1" t="s">
        <v>224</v>
      </c>
      <c r="C90" s="6">
        <v>0</v>
      </c>
      <c r="D90" s="6"/>
      <c r="E90" s="6">
        <v>0</v>
      </c>
      <c r="F90" s="6"/>
      <c r="G90" s="6">
        <v>0</v>
      </c>
      <c r="H90" s="6"/>
      <c r="I90" s="6">
        <f t="shared" si="2"/>
        <v>0</v>
      </c>
      <c r="J90" s="6"/>
      <c r="K90" s="6">
        <v>500000</v>
      </c>
      <c r="L90" s="6"/>
      <c r="M90" s="6">
        <v>8172533765</v>
      </c>
      <c r="N90" s="6"/>
      <c r="O90" s="6">
        <v>7011360540</v>
      </c>
      <c r="P90" s="6"/>
      <c r="Q90" s="6">
        <f t="shared" si="3"/>
        <v>1161173225</v>
      </c>
    </row>
    <row r="91" spans="1:17" x14ac:dyDescent="0.55000000000000004">
      <c r="A91" s="1" t="s">
        <v>225</v>
      </c>
      <c r="C91" s="6">
        <v>0</v>
      </c>
      <c r="D91" s="6"/>
      <c r="E91" s="6">
        <v>0</v>
      </c>
      <c r="F91" s="6"/>
      <c r="G91" s="6">
        <v>0</v>
      </c>
      <c r="H91" s="6"/>
      <c r="I91" s="6">
        <f t="shared" si="2"/>
        <v>0</v>
      </c>
      <c r="J91" s="6"/>
      <c r="K91" s="6">
        <v>2402248</v>
      </c>
      <c r="L91" s="6"/>
      <c r="M91" s="6">
        <v>46780031485</v>
      </c>
      <c r="N91" s="6"/>
      <c r="O91" s="6">
        <v>31640398773</v>
      </c>
      <c r="P91" s="6"/>
      <c r="Q91" s="6">
        <f t="shared" si="3"/>
        <v>15139632712</v>
      </c>
    </row>
    <row r="92" spans="1:17" x14ac:dyDescent="0.55000000000000004">
      <c r="A92" s="1" t="s">
        <v>78</v>
      </c>
      <c r="C92" s="6">
        <v>0</v>
      </c>
      <c r="D92" s="6"/>
      <c r="E92" s="6">
        <v>0</v>
      </c>
      <c r="F92" s="6"/>
      <c r="G92" s="6">
        <v>0</v>
      </c>
      <c r="H92" s="6"/>
      <c r="I92" s="6">
        <f>E92-G92</f>
        <v>0</v>
      </c>
      <c r="J92" s="6"/>
      <c r="K92" s="6">
        <v>91755878</v>
      </c>
      <c r="L92" s="6"/>
      <c r="M92" s="6">
        <v>138651738924</v>
      </c>
      <c r="N92" s="6"/>
      <c r="O92" s="6">
        <v>125922039715</v>
      </c>
      <c r="P92" s="6"/>
      <c r="Q92" s="6">
        <f t="shared" si="3"/>
        <v>12729699209</v>
      </c>
    </row>
    <row r="93" spans="1:17" x14ac:dyDescent="0.55000000000000004">
      <c r="A93" s="1" t="s">
        <v>226</v>
      </c>
      <c r="C93" s="6">
        <v>0</v>
      </c>
      <c r="D93" s="6"/>
      <c r="E93" s="6">
        <v>0</v>
      </c>
      <c r="F93" s="6"/>
      <c r="G93" s="6">
        <v>0</v>
      </c>
      <c r="H93" s="6"/>
      <c r="I93" s="6">
        <f t="shared" si="2"/>
        <v>0</v>
      </c>
      <c r="J93" s="6"/>
      <c r="K93" s="6">
        <v>500000</v>
      </c>
      <c r="L93" s="6"/>
      <c r="M93" s="6">
        <v>4362189707</v>
      </c>
      <c r="N93" s="6"/>
      <c r="O93" s="6">
        <v>3303496842</v>
      </c>
      <c r="P93" s="6"/>
      <c r="Q93" s="6">
        <f t="shared" si="3"/>
        <v>1058692865</v>
      </c>
    </row>
    <row r="94" spans="1:17" x14ac:dyDescent="0.55000000000000004">
      <c r="A94" s="23" t="s">
        <v>227</v>
      </c>
      <c r="B94" s="23"/>
      <c r="C94" s="24">
        <v>0</v>
      </c>
      <c r="D94" s="24"/>
      <c r="E94" s="24">
        <v>0</v>
      </c>
      <c r="F94" s="24"/>
      <c r="G94" s="24">
        <v>0</v>
      </c>
      <c r="H94" s="24"/>
      <c r="I94" s="24">
        <f t="shared" si="2"/>
        <v>0</v>
      </c>
      <c r="J94" s="24"/>
      <c r="K94" s="24">
        <v>104300</v>
      </c>
      <c r="L94" s="24"/>
      <c r="M94" s="24">
        <v>588617050000</v>
      </c>
      <c r="N94" s="24"/>
      <c r="O94" s="24">
        <v>561113643508</v>
      </c>
      <c r="P94" s="24"/>
      <c r="Q94" s="24">
        <f t="shared" si="3"/>
        <v>27503406492</v>
      </c>
    </row>
    <row r="95" spans="1:17" x14ac:dyDescent="0.55000000000000004">
      <c r="A95" s="23" t="s">
        <v>39</v>
      </c>
      <c r="B95" s="23"/>
      <c r="C95" s="24">
        <v>0</v>
      </c>
      <c r="D95" s="24"/>
      <c r="E95" s="24">
        <v>0</v>
      </c>
      <c r="F95" s="24"/>
      <c r="G95" s="24">
        <v>0</v>
      </c>
      <c r="H95" s="24"/>
      <c r="I95" s="24">
        <f t="shared" si="2"/>
        <v>0</v>
      </c>
      <c r="J95" s="24"/>
      <c r="K95" s="24">
        <v>595000</v>
      </c>
      <c r="L95" s="24"/>
      <c r="M95" s="24">
        <v>18009949520</v>
      </c>
      <c r="N95" s="24"/>
      <c r="O95" s="24">
        <v>10421954550</v>
      </c>
      <c r="P95" s="24"/>
      <c r="Q95" s="24">
        <f t="shared" si="3"/>
        <v>7587994970</v>
      </c>
    </row>
    <row r="96" spans="1:17" x14ac:dyDescent="0.55000000000000004">
      <c r="A96" s="23" t="s">
        <v>228</v>
      </c>
      <c r="B96" s="23"/>
      <c r="C96" s="24">
        <v>0</v>
      </c>
      <c r="D96" s="24"/>
      <c r="E96" s="24">
        <v>0</v>
      </c>
      <c r="F96" s="24"/>
      <c r="G96" s="24">
        <v>0</v>
      </c>
      <c r="H96" s="24"/>
      <c r="I96" s="24">
        <f t="shared" si="2"/>
        <v>0</v>
      </c>
      <c r="J96" s="24"/>
      <c r="K96" s="24">
        <v>1608495</v>
      </c>
      <c r="L96" s="24"/>
      <c r="M96" s="24">
        <v>248786447227</v>
      </c>
      <c r="N96" s="24"/>
      <c r="O96" s="24">
        <v>225288455674</v>
      </c>
      <c r="P96" s="24"/>
      <c r="Q96" s="24">
        <f t="shared" si="3"/>
        <v>23497991553</v>
      </c>
    </row>
    <row r="97" spans="1:17" x14ac:dyDescent="0.55000000000000004">
      <c r="A97" s="23" t="s">
        <v>108</v>
      </c>
      <c r="B97" s="23"/>
      <c r="C97" s="24">
        <v>24414</v>
      </c>
      <c r="D97" s="24"/>
      <c r="E97" s="24">
        <v>24414000000</v>
      </c>
      <c r="F97" s="24"/>
      <c r="G97" s="24">
        <v>23061409727</v>
      </c>
      <c r="H97" s="24"/>
      <c r="I97" s="24">
        <f t="shared" si="2"/>
        <v>1352590273</v>
      </c>
      <c r="J97" s="24"/>
      <c r="K97" s="24">
        <v>24414</v>
      </c>
      <c r="L97" s="24"/>
      <c r="M97" s="24">
        <v>24414000000</v>
      </c>
      <c r="N97" s="24"/>
      <c r="O97" s="24">
        <v>23061409727</v>
      </c>
      <c r="P97" s="24"/>
      <c r="Q97" s="24">
        <f t="shared" si="3"/>
        <v>1352590273</v>
      </c>
    </row>
    <row r="98" spans="1:17" x14ac:dyDescent="0.55000000000000004">
      <c r="A98" s="23" t="s">
        <v>229</v>
      </c>
      <c r="B98" s="23"/>
      <c r="C98" s="24">
        <v>0</v>
      </c>
      <c r="D98" s="24"/>
      <c r="E98" s="24">
        <v>0</v>
      </c>
      <c r="F98" s="24"/>
      <c r="G98" s="24">
        <v>0</v>
      </c>
      <c r="H98" s="24"/>
      <c r="I98" s="24">
        <f t="shared" si="2"/>
        <v>0</v>
      </c>
      <c r="J98" s="24"/>
      <c r="K98" s="24">
        <v>65000</v>
      </c>
      <c r="L98" s="24"/>
      <c r="M98" s="24">
        <v>65000000000</v>
      </c>
      <c r="N98" s="24"/>
      <c r="O98" s="24">
        <v>63954906071</v>
      </c>
      <c r="P98" s="24"/>
      <c r="Q98" s="24">
        <f t="shared" si="3"/>
        <v>1045093929</v>
      </c>
    </row>
    <row r="99" spans="1:17" x14ac:dyDescent="0.55000000000000004">
      <c r="A99" s="23" t="s">
        <v>253</v>
      </c>
      <c r="B99" s="23"/>
      <c r="C99" s="24">
        <v>0</v>
      </c>
      <c r="D99" s="24"/>
      <c r="E99" s="24">
        <v>0</v>
      </c>
      <c r="F99" s="24"/>
      <c r="G99" s="24">
        <v>0</v>
      </c>
      <c r="H99" s="24"/>
      <c r="I99" s="24">
        <f t="shared" ref="I99:I129" si="4">E99-G99</f>
        <v>0</v>
      </c>
      <c r="J99" s="24"/>
      <c r="K99" s="24">
        <v>0</v>
      </c>
      <c r="L99" s="24"/>
      <c r="M99" s="24">
        <v>0</v>
      </c>
      <c r="N99" s="24"/>
      <c r="O99" s="24">
        <v>0</v>
      </c>
      <c r="P99" s="24"/>
      <c r="Q99" s="24">
        <v>-902100979</v>
      </c>
    </row>
    <row r="100" spans="1:17" x14ac:dyDescent="0.55000000000000004">
      <c r="A100" s="23" t="s">
        <v>254</v>
      </c>
      <c r="B100" s="23"/>
      <c r="C100" s="24">
        <v>0</v>
      </c>
      <c r="D100" s="24"/>
      <c r="E100" s="24">
        <v>0</v>
      </c>
      <c r="F100" s="24"/>
      <c r="G100" s="24">
        <v>0</v>
      </c>
      <c r="H100" s="24"/>
      <c r="I100" s="24">
        <f t="shared" si="4"/>
        <v>0</v>
      </c>
      <c r="J100" s="24"/>
      <c r="K100" s="24">
        <v>0</v>
      </c>
      <c r="L100" s="24"/>
      <c r="M100" s="24">
        <v>0</v>
      </c>
      <c r="N100" s="24"/>
      <c r="O100" s="24">
        <v>0</v>
      </c>
      <c r="P100" s="24"/>
      <c r="Q100" s="24">
        <v>408372376</v>
      </c>
    </row>
    <row r="101" spans="1:17" x14ac:dyDescent="0.55000000000000004">
      <c r="A101" s="23" t="s">
        <v>255</v>
      </c>
      <c r="B101" s="23"/>
      <c r="C101" s="24">
        <v>0</v>
      </c>
      <c r="D101" s="24"/>
      <c r="E101" s="24">
        <v>0</v>
      </c>
      <c r="F101" s="24"/>
      <c r="G101" s="24">
        <v>0</v>
      </c>
      <c r="H101" s="24"/>
      <c r="I101" s="24">
        <f t="shared" si="4"/>
        <v>0</v>
      </c>
      <c r="J101" s="24"/>
      <c r="K101" s="24">
        <v>0</v>
      </c>
      <c r="L101" s="24"/>
      <c r="M101" s="24">
        <v>0</v>
      </c>
      <c r="N101" s="24"/>
      <c r="O101" s="24">
        <v>0</v>
      </c>
      <c r="P101" s="24"/>
      <c r="Q101" s="24">
        <v>6430913</v>
      </c>
    </row>
    <row r="102" spans="1:17" x14ac:dyDescent="0.55000000000000004">
      <c r="A102" s="23" t="s">
        <v>256</v>
      </c>
      <c r="B102" s="23"/>
      <c r="C102" s="24">
        <v>0</v>
      </c>
      <c r="D102" s="24"/>
      <c r="E102" s="24">
        <v>0</v>
      </c>
      <c r="F102" s="24"/>
      <c r="G102" s="24">
        <v>0</v>
      </c>
      <c r="H102" s="24"/>
      <c r="I102" s="24">
        <f t="shared" si="4"/>
        <v>0</v>
      </c>
      <c r="J102" s="24"/>
      <c r="K102" s="24">
        <v>0</v>
      </c>
      <c r="L102" s="24"/>
      <c r="M102" s="24">
        <v>0</v>
      </c>
      <c r="N102" s="24"/>
      <c r="O102" s="24">
        <v>0</v>
      </c>
      <c r="P102" s="24"/>
      <c r="Q102" s="24">
        <v>165298543</v>
      </c>
    </row>
    <row r="103" spans="1:17" x14ac:dyDescent="0.55000000000000004">
      <c r="A103" s="23" t="s">
        <v>257</v>
      </c>
      <c r="B103" s="23"/>
      <c r="C103" s="24">
        <v>0</v>
      </c>
      <c r="D103" s="24"/>
      <c r="E103" s="24">
        <v>0</v>
      </c>
      <c r="F103" s="24"/>
      <c r="G103" s="24">
        <v>0</v>
      </c>
      <c r="H103" s="24"/>
      <c r="I103" s="24">
        <f t="shared" si="4"/>
        <v>0</v>
      </c>
      <c r="J103" s="24"/>
      <c r="K103" s="24">
        <v>0</v>
      </c>
      <c r="L103" s="24"/>
      <c r="M103" s="24">
        <v>0</v>
      </c>
      <c r="N103" s="24"/>
      <c r="O103" s="24">
        <v>0</v>
      </c>
      <c r="P103" s="24"/>
      <c r="Q103" s="24">
        <v>950020886</v>
      </c>
    </row>
    <row r="104" spans="1:17" x14ac:dyDescent="0.55000000000000004">
      <c r="A104" s="23" t="s">
        <v>258</v>
      </c>
      <c r="B104" s="23"/>
      <c r="C104" s="24">
        <v>0</v>
      </c>
      <c r="D104" s="24"/>
      <c r="E104" s="24">
        <v>0</v>
      </c>
      <c r="F104" s="24"/>
      <c r="G104" s="24">
        <v>0</v>
      </c>
      <c r="H104" s="24"/>
      <c r="I104" s="24">
        <f t="shared" si="4"/>
        <v>0</v>
      </c>
      <c r="J104" s="24"/>
      <c r="K104" s="24">
        <v>0</v>
      </c>
      <c r="L104" s="24"/>
      <c r="M104" s="24">
        <v>0</v>
      </c>
      <c r="N104" s="24"/>
      <c r="O104" s="24">
        <v>0</v>
      </c>
      <c r="P104" s="24"/>
      <c r="Q104" s="24">
        <v>330890528</v>
      </c>
    </row>
    <row r="105" spans="1:17" x14ac:dyDescent="0.55000000000000004">
      <c r="A105" s="23" t="s">
        <v>259</v>
      </c>
      <c r="B105" s="23"/>
      <c r="C105" s="24">
        <v>0</v>
      </c>
      <c r="D105" s="24"/>
      <c r="E105" s="24">
        <v>0</v>
      </c>
      <c r="F105" s="24"/>
      <c r="G105" s="24">
        <v>0</v>
      </c>
      <c r="H105" s="24"/>
      <c r="I105" s="24">
        <f t="shared" si="4"/>
        <v>0</v>
      </c>
      <c r="J105" s="24"/>
      <c r="K105" s="24">
        <v>0</v>
      </c>
      <c r="L105" s="24"/>
      <c r="M105" s="24">
        <v>0</v>
      </c>
      <c r="N105" s="24"/>
      <c r="O105" s="24">
        <v>0</v>
      </c>
      <c r="P105" s="24"/>
      <c r="Q105" s="24">
        <v>8338914</v>
      </c>
    </row>
    <row r="106" spans="1:17" x14ac:dyDescent="0.55000000000000004">
      <c r="A106" s="23" t="s">
        <v>260</v>
      </c>
      <c r="B106" s="23"/>
      <c r="C106" s="24">
        <v>0</v>
      </c>
      <c r="D106" s="24"/>
      <c r="E106" s="24">
        <v>0</v>
      </c>
      <c r="F106" s="24"/>
      <c r="G106" s="24">
        <v>0</v>
      </c>
      <c r="H106" s="24"/>
      <c r="I106" s="24">
        <f t="shared" si="4"/>
        <v>0</v>
      </c>
      <c r="J106" s="24"/>
      <c r="K106" s="24">
        <v>0</v>
      </c>
      <c r="L106" s="24"/>
      <c r="M106" s="24">
        <v>0</v>
      </c>
      <c r="N106" s="24"/>
      <c r="O106" s="24">
        <v>0</v>
      </c>
      <c r="P106" s="24"/>
      <c r="Q106" s="24">
        <v>265619820</v>
      </c>
    </row>
    <row r="107" spans="1:17" x14ac:dyDescent="0.55000000000000004">
      <c r="A107" s="23" t="s">
        <v>261</v>
      </c>
      <c r="B107" s="23"/>
      <c r="C107" s="24">
        <v>0</v>
      </c>
      <c r="D107" s="24"/>
      <c r="E107" s="24">
        <v>0</v>
      </c>
      <c r="F107" s="24"/>
      <c r="G107" s="24">
        <v>0</v>
      </c>
      <c r="H107" s="24"/>
      <c r="I107" s="24">
        <f t="shared" si="4"/>
        <v>0</v>
      </c>
      <c r="J107" s="24"/>
      <c r="K107" s="24">
        <v>0</v>
      </c>
      <c r="L107" s="24"/>
      <c r="M107" s="24">
        <v>0</v>
      </c>
      <c r="N107" s="24"/>
      <c r="O107" s="24">
        <v>0</v>
      </c>
      <c r="P107" s="24"/>
      <c r="Q107" s="24">
        <v>60342103</v>
      </c>
    </row>
    <row r="108" spans="1:17" x14ac:dyDescent="0.55000000000000004">
      <c r="A108" s="23" t="s">
        <v>262</v>
      </c>
      <c r="B108" s="23"/>
      <c r="C108" s="24">
        <v>0</v>
      </c>
      <c r="D108" s="24"/>
      <c r="E108" s="24">
        <v>0</v>
      </c>
      <c r="F108" s="24"/>
      <c r="G108" s="24">
        <v>0</v>
      </c>
      <c r="H108" s="24"/>
      <c r="I108" s="24">
        <f t="shared" si="4"/>
        <v>0</v>
      </c>
      <c r="J108" s="24"/>
      <c r="K108" s="24">
        <v>0</v>
      </c>
      <c r="L108" s="24"/>
      <c r="M108" s="24">
        <v>0</v>
      </c>
      <c r="N108" s="24"/>
      <c r="O108" s="24">
        <v>0</v>
      </c>
      <c r="P108" s="24"/>
      <c r="Q108" s="24">
        <v>4233628851</v>
      </c>
    </row>
    <row r="109" spans="1:17" x14ac:dyDescent="0.55000000000000004">
      <c r="A109" s="23" t="s">
        <v>263</v>
      </c>
      <c r="B109" s="23"/>
      <c r="C109" s="24">
        <v>0</v>
      </c>
      <c r="D109" s="24"/>
      <c r="E109" s="24">
        <v>0</v>
      </c>
      <c r="F109" s="24"/>
      <c r="G109" s="24">
        <v>0</v>
      </c>
      <c r="H109" s="24"/>
      <c r="I109" s="24">
        <f t="shared" si="4"/>
        <v>0</v>
      </c>
      <c r="J109" s="24"/>
      <c r="K109" s="24">
        <v>0</v>
      </c>
      <c r="L109" s="24"/>
      <c r="M109" s="24">
        <v>0</v>
      </c>
      <c r="N109" s="24"/>
      <c r="O109" s="24">
        <v>0</v>
      </c>
      <c r="P109" s="24"/>
      <c r="Q109" s="24">
        <v>13502534592</v>
      </c>
    </row>
    <row r="110" spans="1:17" x14ac:dyDescent="0.55000000000000004">
      <c r="A110" s="23" t="s">
        <v>264</v>
      </c>
      <c r="B110" s="23"/>
      <c r="C110" s="24">
        <v>0</v>
      </c>
      <c r="D110" s="24"/>
      <c r="E110" s="24">
        <v>0</v>
      </c>
      <c r="F110" s="24"/>
      <c r="G110" s="24">
        <v>0</v>
      </c>
      <c r="H110" s="24"/>
      <c r="I110" s="24">
        <f t="shared" si="4"/>
        <v>0</v>
      </c>
      <c r="J110" s="24"/>
      <c r="K110" s="24">
        <v>0</v>
      </c>
      <c r="L110" s="24"/>
      <c r="M110" s="24">
        <v>0</v>
      </c>
      <c r="N110" s="24"/>
      <c r="O110" s="24">
        <v>0</v>
      </c>
      <c r="P110" s="24"/>
      <c r="Q110" s="24">
        <v>2722272070</v>
      </c>
    </row>
    <row r="111" spans="1:17" x14ac:dyDescent="0.55000000000000004">
      <c r="A111" s="23" t="s">
        <v>265</v>
      </c>
      <c r="B111" s="23"/>
      <c r="C111" s="24">
        <v>0</v>
      </c>
      <c r="D111" s="24"/>
      <c r="E111" s="24">
        <v>0</v>
      </c>
      <c r="F111" s="24"/>
      <c r="G111" s="24">
        <v>0</v>
      </c>
      <c r="H111" s="24"/>
      <c r="I111" s="24">
        <f t="shared" si="4"/>
        <v>0</v>
      </c>
      <c r="J111" s="24"/>
      <c r="K111" s="24">
        <v>0</v>
      </c>
      <c r="L111" s="24"/>
      <c r="M111" s="24">
        <v>0</v>
      </c>
      <c r="N111" s="24"/>
      <c r="O111" s="24">
        <v>0</v>
      </c>
      <c r="P111" s="24"/>
      <c r="Q111" s="24">
        <v>56267274</v>
      </c>
    </row>
    <row r="112" spans="1:17" x14ac:dyDescent="0.55000000000000004">
      <c r="A112" s="23" t="s">
        <v>266</v>
      </c>
      <c r="B112" s="23"/>
      <c r="C112" s="24">
        <v>0</v>
      </c>
      <c r="D112" s="24"/>
      <c r="E112" s="24">
        <v>0</v>
      </c>
      <c r="F112" s="24"/>
      <c r="G112" s="24">
        <v>0</v>
      </c>
      <c r="H112" s="24"/>
      <c r="I112" s="24">
        <f t="shared" si="4"/>
        <v>0</v>
      </c>
      <c r="J112" s="24"/>
      <c r="K112" s="24">
        <v>0</v>
      </c>
      <c r="L112" s="24"/>
      <c r="M112" s="24">
        <v>0</v>
      </c>
      <c r="N112" s="24"/>
      <c r="O112" s="24">
        <v>0</v>
      </c>
      <c r="P112" s="24"/>
      <c r="Q112" s="24">
        <v>80138590</v>
      </c>
    </row>
    <row r="113" spans="1:17" x14ac:dyDescent="0.55000000000000004">
      <c r="A113" s="23" t="s">
        <v>267</v>
      </c>
      <c r="B113" s="23"/>
      <c r="C113" s="24">
        <v>0</v>
      </c>
      <c r="D113" s="24"/>
      <c r="E113" s="24">
        <v>0</v>
      </c>
      <c r="F113" s="24"/>
      <c r="G113" s="24">
        <v>0</v>
      </c>
      <c r="H113" s="24"/>
      <c r="I113" s="24">
        <f t="shared" si="4"/>
        <v>0</v>
      </c>
      <c r="J113" s="24"/>
      <c r="K113" s="24">
        <v>0</v>
      </c>
      <c r="L113" s="24"/>
      <c r="M113" s="24">
        <v>0</v>
      </c>
      <c r="N113" s="24"/>
      <c r="O113" s="24">
        <v>0</v>
      </c>
      <c r="P113" s="24"/>
      <c r="Q113" s="24">
        <v>8750443</v>
      </c>
    </row>
    <row r="114" spans="1:17" x14ac:dyDescent="0.55000000000000004">
      <c r="A114" s="23" t="s">
        <v>268</v>
      </c>
      <c r="B114" s="23"/>
      <c r="C114" s="24">
        <v>0</v>
      </c>
      <c r="D114" s="24"/>
      <c r="E114" s="24">
        <v>0</v>
      </c>
      <c r="F114" s="24"/>
      <c r="G114" s="24">
        <v>0</v>
      </c>
      <c r="H114" s="24"/>
      <c r="I114" s="24">
        <f t="shared" si="4"/>
        <v>0</v>
      </c>
      <c r="J114" s="24"/>
      <c r="K114" s="24">
        <v>0</v>
      </c>
      <c r="L114" s="24"/>
      <c r="M114" s="24">
        <v>0</v>
      </c>
      <c r="N114" s="24"/>
      <c r="O114" s="24">
        <v>0</v>
      </c>
      <c r="P114" s="24"/>
      <c r="Q114" s="24">
        <v>187048410</v>
      </c>
    </row>
    <row r="115" spans="1:17" x14ac:dyDescent="0.55000000000000004">
      <c r="A115" s="23" t="s">
        <v>269</v>
      </c>
      <c r="B115" s="23"/>
      <c r="C115" s="24">
        <v>0</v>
      </c>
      <c r="D115" s="24"/>
      <c r="E115" s="24">
        <v>0</v>
      </c>
      <c r="F115" s="24"/>
      <c r="G115" s="24">
        <v>0</v>
      </c>
      <c r="H115" s="24"/>
      <c r="I115" s="24">
        <f t="shared" si="4"/>
        <v>0</v>
      </c>
      <c r="J115" s="24"/>
      <c r="K115" s="24">
        <v>0</v>
      </c>
      <c r="L115" s="24"/>
      <c r="M115" s="24">
        <v>0</v>
      </c>
      <c r="N115" s="24"/>
      <c r="O115" s="24">
        <v>0</v>
      </c>
      <c r="P115" s="24"/>
      <c r="Q115" s="24">
        <v>-19303990</v>
      </c>
    </row>
    <row r="116" spans="1:17" x14ac:dyDescent="0.55000000000000004">
      <c r="A116" s="23" t="s">
        <v>270</v>
      </c>
      <c r="B116" s="23"/>
      <c r="C116" s="24">
        <v>0</v>
      </c>
      <c r="D116" s="24"/>
      <c r="E116" s="24">
        <v>0</v>
      </c>
      <c r="F116" s="24"/>
      <c r="G116" s="24">
        <v>0</v>
      </c>
      <c r="H116" s="24"/>
      <c r="I116" s="24">
        <f t="shared" si="4"/>
        <v>0</v>
      </c>
      <c r="J116" s="24"/>
      <c r="K116" s="24">
        <v>0</v>
      </c>
      <c r="L116" s="24"/>
      <c r="M116" s="24">
        <v>0</v>
      </c>
      <c r="N116" s="24"/>
      <c r="O116" s="24">
        <v>0</v>
      </c>
      <c r="P116" s="24"/>
      <c r="Q116" s="24">
        <v>-248048886</v>
      </c>
    </row>
    <row r="117" spans="1:17" x14ac:dyDescent="0.55000000000000004">
      <c r="A117" s="23" t="s">
        <v>271</v>
      </c>
      <c r="B117" s="23"/>
      <c r="C117" s="24">
        <v>0</v>
      </c>
      <c r="D117" s="24"/>
      <c r="E117" s="24">
        <v>0</v>
      </c>
      <c r="F117" s="24"/>
      <c r="G117" s="24">
        <v>0</v>
      </c>
      <c r="H117" s="24"/>
      <c r="I117" s="24">
        <f t="shared" si="4"/>
        <v>0</v>
      </c>
      <c r="J117" s="24"/>
      <c r="K117" s="24">
        <v>0</v>
      </c>
      <c r="L117" s="24"/>
      <c r="M117" s="24">
        <v>0</v>
      </c>
      <c r="N117" s="24"/>
      <c r="O117" s="24">
        <v>0</v>
      </c>
      <c r="P117" s="24"/>
      <c r="Q117" s="24">
        <v>197347716</v>
      </c>
    </row>
    <row r="118" spans="1:17" x14ac:dyDescent="0.55000000000000004">
      <c r="A118" s="23" t="s">
        <v>272</v>
      </c>
      <c r="B118" s="23"/>
      <c r="C118" s="24">
        <v>0</v>
      </c>
      <c r="D118" s="24"/>
      <c r="E118" s="24">
        <v>0</v>
      </c>
      <c r="F118" s="24"/>
      <c r="G118" s="24">
        <v>0</v>
      </c>
      <c r="H118" s="24"/>
      <c r="I118" s="24">
        <f t="shared" si="4"/>
        <v>0</v>
      </c>
      <c r="J118" s="24"/>
      <c r="K118" s="24">
        <v>0</v>
      </c>
      <c r="L118" s="24"/>
      <c r="M118" s="24">
        <v>0</v>
      </c>
      <c r="N118" s="24"/>
      <c r="O118" s="24">
        <v>0</v>
      </c>
      <c r="P118" s="24"/>
      <c r="Q118" s="24">
        <v>9551466210</v>
      </c>
    </row>
    <row r="119" spans="1:17" x14ac:dyDescent="0.55000000000000004">
      <c r="A119" s="23" t="s">
        <v>273</v>
      </c>
      <c r="B119" s="23"/>
      <c r="C119" s="24">
        <v>0</v>
      </c>
      <c r="D119" s="24"/>
      <c r="E119" s="24">
        <v>0</v>
      </c>
      <c r="F119" s="24"/>
      <c r="G119" s="24">
        <v>0</v>
      </c>
      <c r="H119" s="24"/>
      <c r="I119" s="24">
        <f t="shared" si="4"/>
        <v>0</v>
      </c>
      <c r="J119" s="24"/>
      <c r="K119" s="24">
        <v>0</v>
      </c>
      <c r="L119" s="24"/>
      <c r="M119" s="24">
        <v>0</v>
      </c>
      <c r="N119" s="24"/>
      <c r="O119" s="24">
        <v>0</v>
      </c>
      <c r="P119" s="24"/>
      <c r="Q119" s="24">
        <v>-29730160</v>
      </c>
    </row>
    <row r="120" spans="1:17" x14ac:dyDescent="0.55000000000000004">
      <c r="A120" s="23" t="s">
        <v>274</v>
      </c>
      <c r="B120" s="23"/>
      <c r="C120" s="24">
        <v>0</v>
      </c>
      <c r="D120" s="24"/>
      <c r="E120" s="24">
        <v>0</v>
      </c>
      <c r="F120" s="24"/>
      <c r="G120" s="24">
        <v>0</v>
      </c>
      <c r="H120" s="24"/>
      <c r="I120" s="24">
        <f t="shared" si="4"/>
        <v>0</v>
      </c>
      <c r="J120" s="24"/>
      <c r="K120" s="24">
        <v>0</v>
      </c>
      <c r="L120" s="24"/>
      <c r="M120" s="24">
        <v>0</v>
      </c>
      <c r="N120" s="24"/>
      <c r="O120" s="24">
        <v>0</v>
      </c>
      <c r="P120" s="24"/>
      <c r="Q120" s="24">
        <v>63385705</v>
      </c>
    </row>
    <row r="121" spans="1:17" x14ac:dyDescent="0.55000000000000004">
      <c r="A121" s="23" t="s">
        <v>275</v>
      </c>
      <c r="B121" s="23"/>
      <c r="C121" s="24">
        <v>0</v>
      </c>
      <c r="D121" s="24"/>
      <c r="E121" s="24">
        <v>0</v>
      </c>
      <c r="F121" s="24"/>
      <c r="G121" s="24">
        <v>0</v>
      </c>
      <c r="H121" s="24"/>
      <c r="I121" s="24">
        <f t="shared" si="4"/>
        <v>0</v>
      </c>
      <c r="J121" s="24"/>
      <c r="K121" s="24">
        <v>0</v>
      </c>
      <c r="L121" s="24"/>
      <c r="M121" s="24">
        <v>0</v>
      </c>
      <c r="N121" s="24"/>
      <c r="O121" s="24">
        <v>0</v>
      </c>
      <c r="P121" s="24"/>
      <c r="Q121" s="24">
        <v>-297062479</v>
      </c>
    </row>
    <row r="122" spans="1:17" x14ac:dyDescent="0.55000000000000004">
      <c r="A122" s="23" t="s">
        <v>276</v>
      </c>
      <c r="B122" s="23"/>
      <c r="C122" s="24">
        <v>0</v>
      </c>
      <c r="D122" s="24"/>
      <c r="E122" s="24">
        <v>0</v>
      </c>
      <c r="F122" s="24"/>
      <c r="G122" s="24">
        <v>0</v>
      </c>
      <c r="H122" s="24"/>
      <c r="I122" s="24">
        <f t="shared" si="4"/>
        <v>0</v>
      </c>
      <c r="J122" s="24"/>
      <c r="K122" s="24">
        <v>0</v>
      </c>
      <c r="L122" s="24"/>
      <c r="M122" s="24">
        <v>0</v>
      </c>
      <c r="N122" s="24"/>
      <c r="O122" s="24">
        <v>0</v>
      </c>
      <c r="P122" s="24"/>
      <c r="Q122" s="24">
        <v>2838330684</v>
      </c>
    </row>
    <row r="123" spans="1:17" x14ac:dyDescent="0.55000000000000004">
      <c r="A123" s="23" t="s">
        <v>277</v>
      </c>
      <c r="B123" s="23"/>
      <c r="C123" s="24">
        <v>0</v>
      </c>
      <c r="D123" s="24"/>
      <c r="E123" s="24">
        <v>0</v>
      </c>
      <c r="F123" s="24"/>
      <c r="G123" s="24">
        <v>0</v>
      </c>
      <c r="H123" s="24"/>
      <c r="I123" s="24">
        <f t="shared" si="4"/>
        <v>0</v>
      </c>
      <c r="J123" s="24"/>
      <c r="K123" s="24">
        <v>0</v>
      </c>
      <c r="L123" s="24"/>
      <c r="M123" s="24">
        <v>0</v>
      </c>
      <c r="N123" s="24"/>
      <c r="O123" s="24">
        <v>0</v>
      </c>
      <c r="P123" s="24"/>
      <c r="Q123" s="24">
        <v>2409980</v>
      </c>
    </row>
    <row r="124" spans="1:17" x14ac:dyDescent="0.55000000000000004">
      <c r="A124" s="23" t="s">
        <v>278</v>
      </c>
      <c r="B124" s="23"/>
      <c r="C124" s="24">
        <v>0</v>
      </c>
      <c r="D124" s="24"/>
      <c r="E124" s="24">
        <v>0</v>
      </c>
      <c r="F124" s="24"/>
      <c r="G124" s="24">
        <v>0</v>
      </c>
      <c r="H124" s="24"/>
      <c r="I124" s="24">
        <f t="shared" si="4"/>
        <v>0</v>
      </c>
      <c r="J124" s="24"/>
      <c r="K124" s="24">
        <v>0</v>
      </c>
      <c r="L124" s="24"/>
      <c r="M124" s="24">
        <v>0</v>
      </c>
      <c r="N124" s="24"/>
      <c r="O124" s="24">
        <v>0</v>
      </c>
      <c r="P124" s="24"/>
      <c r="Q124" s="24">
        <v>2906255073</v>
      </c>
    </row>
    <row r="125" spans="1:17" x14ac:dyDescent="0.55000000000000004">
      <c r="A125" s="23" t="s">
        <v>279</v>
      </c>
      <c r="B125" s="23"/>
      <c r="C125" s="24">
        <v>0</v>
      </c>
      <c r="D125" s="24"/>
      <c r="E125" s="24">
        <v>0</v>
      </c>
      <c r="F125" s="24"/>
      <c r="G125" s="24">
        <v>0</v>
      </c>
      <c r="H125" s="24"/>
      <c r="I125" s="24">
        <f t="shared" si="4"/>
        <v>0</v>
      </c>
      <c r="J125" s="24"/>
      <c r="K125" s="24">
        <v>0</v>
      </c>
      <c r="L125" s="24"/>
      <c r="M125" s="24">
        <v>0</v>
      </c>
      <c r="N125" s="24"/>
      <c r="O125" s="24">
        <v>0</v>
      </c>
      <c r="P125" s="24"/>
      <c r="Q125" s="24">
        <v>1821492650</v>
      </c>
    </row>
    <row r="126" spans="1:17" x14ac:dyDescent="0.55000000000000004">
      <c r="A126" s="23" t="s">
        <v>280</v>
      </c>
      <c r="B126" s="23"/>
      <c r="C126" s="24">
        <v>0</v>
      </c>
      <c r="D126" s="24"/>
      <c r="E126" s="24">
        <v>0</v>
      </c>
      <c r="F126" s="24"/>
      <c r="G126" s="24">
        <v>0</v>
      </c>
      <c r="H126" s="24"/>
      <c r="I126" s="24">
        <f t="shared" si="4"/>
        <v>0</v>
      </c>
      <c r="J126" s="24"/>
      <c r="K126" s="24">
        <v>0</v>
      </c>
      <c r="L126" s="24"/>
      <c r="M126" s="24">
        <v>0</v>
      </c>
      <c r="N126" s="24"/>
      <c r="O126" s="24">
        <v>0</v>
      </c>
      <c r="P126" s="24"/>
      <c r="Q126" s="24">
        <v>159103102</v>
      </c>
    </row>
    <row r="127" spans="1:17" x14ac:dyDescent="0.55000000000000004">
      <c r="A127" s="23" t="s">
        <v>281</v>
      </c>
      <c r="B127" s="23"/>
      <c r="C127" s="24">
        <v>0</v>
      </c>
      <c r="D127" s="24"/>
      <c r="E127" s="24">
        <v>0</v>
      </c>
      <c r="F127" s="24"/>
      <c r="G127" s="24">
        <v>0</v>
      </c>
      <c r="H127" s="24"/>
      <c r="I127" s="24">
        <f t="shared" si="4"/>
        <v>0</v>
      </c>
      <c r="J127" s="24"/>
      <c r="K127" s="24">
        <v>0</v>
      </c>
      <c r="L127" s="24"/>
      <c r="M127" s="24">
        <v>0</v>
      </c>
      <c r="N127" s="24"/>
      <c r="O127" s="24">
        <v>0</v>
      </c>
      <c r="P127" s="24"/>
      <c r="Q127" s="24">
        <v>1106277000</v>
      </c>
    </row>
    <row r="128" spans="1:17" x14ac:dyDescent="0.55000000000000004">
      <c r="A128" s="23" t="s">
        <v>282</v>
      </c>
      <c r="B128" s="23"/>
      <c r="C128" s="24">
        <v>0</v>
      </c>
      <c r="D128" s="24"/>
      <c r="E128" s="24">
        <v>0</v>
      </c>
      <c r="F128" s="24"/>
      <c r="G128" s="24">
        <v>0</v>
      </c>
      <c r="H128" s="24"/>
      <c r="I128" s="24">
        <f t="shared" si="4"/>
        <v>0</v>
      </c>
      <c r="J128" s="24"/>
      <c r="K128" s="24">
        <v>0</v>
      </c>
      <c r="L128" s="24"/>
      <c r="M128" s="24">
        <v>0</v>
      </c>
      <c r="N128" s="24"/>
      <c r="O128" s="24">
        <v>0</v>
      </c>
      <c r="P128" s="24"/>
      <c r="Q128" s="24">
        <v>508512900</v>
      </c>
    </row>
    <row r="129" spans="1:19" x14ac:dyDescent="0.55000000000000004">
      <c r="A129" s="23" t="s">
        <v>283</v>
      </c>
      <c r="B129" s="23"/>
      <c r="C129" s="24">
        <v>0</v>
      </c>
      <c r="D129" s="24"/>
      <c r="E129" s="24">
        <v>0</v>
      </c>
      <c r="F129" s="24"/>
      <c r="G129" s="24">
        <v>0</v>
      </c>
      <c r="H129" s="24"/>
      <c r="I129" s="24">
        <f t="shared" si="4"/>
        <v>0</v>
      </c>
      <c r="J129" s="24"/>
      <c r="K129" s="24">
        <v>0</v>
      </c>
      <c r="L129" s="24"/>
      <c r="M129" s="24">
        <v>0</v>
      </c>
      <c r="N129" s="24"/>
      <c r="O129" s="24">
        <v>0</v>
      </c>
      <c r="P129" s="24"/>
      <c r="Q129" s="24">
        <v>1047350448</v>
      </c>
    </row>
    <row r="130" spans="1:19" ht="24.75" x14ac:dyDescent="0.6">
      <c r="A130" s="2" t="s">
        <v>98</v>
      </c>
      <c r="C130" s="1" t="s">
        <v>98</v>
      </c>
      <c r="E130" s="13">
        <f>SUM(E8:E129)</f>
        <v>1364927346040</v>
      </c>
      <c r="F130" s="7"/>
      <c r="G130" s="13">
        <f>SUM(G8:G129)</f>
        <v>1137400057338</v>
      </c>
      <c r="H130" s="7"/>
      <c r="I130" s="13">
        <f>SUM(I8:I129)</f>
        <v>227527288702</v>
      </c>
      <c r="J130" s="7"/>
      <c r="K130" s="7" t="s">
        <v>98</v>
      </c>
      <c r="L130" s="7"/>
      <c r="M130" s="13">
        <f>SUM(M8:M129)</f>
        <v>14416521948666</v>
      </c>
      <c r="N130" s="7"/>
      <c r="O130" s="13">
        <f>SUM(O8:O129)</f>
        <v>11535456785889</v>
      </c>
      <c r="P130" s="7"/>
      <c r="Q130" s="13">
        <f>SUM(Q8:Q129)</f>
        <v>2922756802064</v>
      </c>
      <c r="S130" s="3"/>
    </row>
    <row r="131" spans="1:19" x14ac:dyDescent="0.55000000000000004">
      <c r="I131" s="3"/>
      <c r="S131" s="3"/>
    </row>
    <row r="132" spans="1:19" x14ac:dyDescent="0.55000000000000004">
      <c r="I132" s="3"/>
      <c r="Q132" s="3"/>
      <c r="S132" s="3"/>
    </row>
    <row r="133" spans="1:19" x14ac:dyDescent="0.55000000000000004">
      <c r="I133" s="3"/>
      <c r="Q133" s="3"/>
      <c r="S133" s="3"/>
    </row>
    <row r="134" spans="1:19" x14ac:dyDescent="0.55000000000000004">
      <c r="I134" s="3"/>
      <c r="Q134" s="3"/>
      <c r="S134" s="3"/>
    </row>
    <row r="135" spans="1:19" x14ac:dyDescent="0.55000000000000004">
      <c r="I135" s="3"/>
      <c r="Q135" s="3"/>
      <c r="S135" s="3"/>
    </row>
    <row r="136" spans="1:19" x14ac:dyDescent="0.55000000000000004">
      <c r="S136" s="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91"/>
  <sheetViews>
    <sheetView rightToLeft="1" topLeftCell="A70" workbookViewId="0">
      <selection activeCell="I87" sqref="I87"/>
    </sheetView>
  </sheetViews>
  <sheetFormatPr defaultRowHeight="24" x14ac:dyDescent="0.55000000000000004"/>
  <cols>
    <col min="1" max="1" width="44.5703125" style="1" bestFit="1" customWidth="1"/>
    <col min="2" max="2" width="1" style="1" customWidth="1"/>
    <col min="3" max="3" width="19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34" style="1" customWidth="1"/>
    <col min="10" max="10" width="1" style="1" customWidth="1"/>
    <col min="11" max="11" width="19" style="1" customWidth="1"/>
    <col min="12" max="12" width="1" style="1" customWidth="1"/>
    <col min="13" max="13" width="23" style="1" customWidth="1"/>
    <col min="14" max="14" width="1" style="1" customWidth="1"/>
    <col min="15" max="15" width="23" style="1" customWidth="1"/>
    <col min="16" max="16" width="1" style="1" customWidth="1"/>
    <col min="17" max="17" width="34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18" t="s">
        <v>0</v>
      </c>
      <c r="B2" s="18" t="s">
        <v>0</v>
      </c>
      <c r="C2" s="18" t="s">
        <v>0</v>
      </c>
      <c r="D2" s="18" t="s">
        <v>0</v>
      </c>
      <c r="E2" s="18" t="s">
        <v>0</v>
      </c>
      <c r="F2" s="18" t="s">
        <v>0</v>
      </c>
      <c r="G2" s="18" t="s">
        <v>0</v>
      </c>
      <c r="H2" s="18" t="s">
        <v>0</v>
      </c>
      <c r="I2" s="18" t="s">
        <v>0</v>
      </c>
      <c r="J2" s="18" t="s">
        <v>0</v>
      </c>
      <c r="K2" s="18" t="s">
        <v>0</v>
      </c>
      <c r="L2" s="18" t="s">
        <v>0</v>
      </c>
      <c r="M2" s="18" t="s">
        <v>0</v>
      </c>
      <c r="N2" s="18" t="s">
        <v>0</v>
      </c>
      <c r="O2" s="18" t="s">
        <v>0</v>
      </c>
      <c r="P2" s="18" t="s">
        <v>0</v>
      </c>
      <c r="Q2" s="18" t="s">
        <v>0</v>
      </c>
    </row>
    <row r="3" spans="1:17" ht="24.75" x14ac:dyDescent="0.55000000000000004">
      <c r="A3" s="18" t="s">
        <v>126</v>
      </c>
      <c r="B3" s="18" t="s">
        <v>126</v>
      </c>
      <c r="C3" s="18" t="s">
        <v>126</v>
      </c>
      <c r="D3" s="18" t="s">
        <v>126</v>
      </c>
      <c r="E3" s="18" t="s">
        <v>126</v>
      </c>
      <c r="F3" s="18" t="s">
        <v>126</v>
      </c>
      <c r="G3" s="18" t="s">
        <v>126</v>
      </c>
      <c r="H3" s="18" t="s">
        <v>126</v>
      </c>
      <c r="I3" s="18" t="s">
        <v>126</v>
      </c>
      <c r="J3" s="18" t="s">
        <v>126</v>
      </c>
      <c r="K3" s="18" t="s">
        <v>126</v>
      </c>
      <c r="L3" s="18" t="s">
        <v>126</v>
      </c>
      <c r="M3" s="18" t="s">
        <v>126</v>
      </c>
      <c r="N3" s="18" t="s">
        <v>126</v>
      </c>
      <c r="O3" s="18" t="s">
        <v>126</v>
      </c>
      <c r="P3" s="18" t="s">
        <v>126</v>
      </c>
      <c r="Q3" s="18" t="s">
        <v>126</v>
      </c>
    </row>
    <row r="4" spans="1:17" ht="24.75" x14ac:dyDescent="0.55000000000000004">
      <c r="A4" s="18" t="s">
        <v>2</v>
      </c>
      <c r="B4" s="18" t="s">
        <v>2</v>
      </c>
      <c r="C4" s="18" t="s">
        <v>2</v>
      </c>
      <c r="D4" s="18" t="s">
        <v>2</v>
      </c>
      <c r="E4" s="18" t="s">
        <v>2</v>
      </c>
      <c r="F4" s="18" t="s">
        <v>2</v>
      </c>
      <c r="G4" s="18" t="s">
        <v>2</v>
      </c>
      <c r="H4" s="18" t="s">
        <v>2</v>
      </c>
      <c r="I4" s="18" t="s">
        <v>2</v>
      </c>
      <c r="J4" s="18" t="s">
        <v>2</v>
      </c>
      <c r="K4" s="18" t="s">
        <v>2</v>
      </c>
      <c r="L4" s="18" t="s">
        <v>2</v>
      </c>
      <c r="M4" s="18" t="s">
        <v>2</v>
      </c>
      <c r="N4" s="18" t="s">
        <v>2</v>
      </c>
      <c r="O4" s="18" t="s">
        <v>2</v>
      </c>
      <c r="P4" s="18" t="s">
        <v>2</v>
      </c>
      <c r="Q4" s="18" t="s">
        <v>2</v>
      </c>
    </row>
    <row r="6" spans="1:17" ht="24.75" x14ac:dyDescent="0.55000000000000004">
      <c r="A6" s="17" t="s">
        <v>3</v>
      </c>
      <c r="C6" s="17" t="s">
        <v>128</v>
      </c>
      <c r="D6" s="17" t="s">
        <v>128</v>
      </c>
      <c r="E6" s="17" t="s">
        <v>128</v>
      </c>
      <c r="F6" s="17" t="s">
        <v>128</v>
      </c>
      <c r="G6" s="17" t="s">
        <v>128</v>
      </c>
      <c r="H6" s="17" t="s">
        <v>128</v>
      </c>
      <c r="I6" s="17" t="s">
        <v>128</v>
      </c>
      <c r="K6" s="17" t="s">
        <v>129</v>
      </c>
      <c r="L6" s="17" t="s">
        <v>129</v>
      </c>
      <c r="M6" s="17" t="s">
        <v>129</v>
      </c>
      <c r="N6" s="17" t="s">
        <v>129</v>
      </c>
      <c r="O6" s="17" t="s">
        <v>129</v>
      </c>
      <c r="P6" s="17" t="s">
        <v>129</v>
      </c>
      <c r="Q6" s="17" t="s">
        <v>129</v>
      </c>
    </row>
    <row r="7" spans="1:17" ht="24.75" x14ac:dyDescent="0.55000000000000004">
      <c r="A7" s="17" t="s">
        <v>3</v>
      </c>
      <c r="C7" s="17" t="s">
        <v>7</v>
      </c>
      <c r="E7" s="17" t="s">
        <v>190</v>
      </c>
      <c r="G7" s="17" t="s">
        <v>191</v>
      </c>
      <c r="I7" s="17" t="s">
        <v>192</v>
      </c>
      <c r="K7" s="17" t="s">
        <v>7</v>
      </c>
      <c r="M7" s="17" t="s">
        <v>190</v>
      </c>
      <c r="O7" s="17" t="s">
        <v>191</v>
      </c>
      <c r="Q7" s="17" t="s">
        <v>192</v>
      </c>
    </row>
    <row r="8" spans="1:17" x14ac:dyDescent="0.55000000000000004">
      <c r="A8" s="1" t="s">
        <v>48</v>
      </c>
      <c r="C8" s="6">
        <v>74463845</v>
      </c>
      <c r="D8" s="6"/>
      <c r="E8" s="6">
        <v>342568193545</v>
      </c>
      <c r="F8" s="6"/>
      <c r="G8" s="6">
        <v>394863123745</v>
      </c>
      <c r="H8" s="6"/>
      <c r="I8" s="6">
        <f>E8-G8</f>
        <v>-52294930200</v>
      </c>
      <c r="J8" s="6"/>
      <c r="K8" s="6">
        <v>74463845</v>
      </c>
      <c r="L8" s="6"/>
      <c r="M8" s="6">
        <v>342568193545</v>
      </c>
      <c r="N8" s="6"/>
      <c r="O8" s="6">
        <v>304225426889</v>
      </c>
      <c r="P8" s="6"/>
      <c r="Q8" s="6">
        <f>M8-O8</f>
        <v>38342766656</v>
      </c>
    </row>
    <row r="9" spans="1:17" x14ac:dyDescent="0.55000000000000004">
      <c r="A9" s="1" t="s">
        <v>92</v>
      </c>
      <c r="C9" s="6">
        <v>23423147</v>
      </c>
      <c r="D9" s="6"/>
      <c r="E9" s="6">
        <v>97023508240</v>
      </c>
      <c r="F9" s="6"/>
      <c r="G9" s="6">
        <v>107261040238</v>
      </c>
      <c r="H9" s="6"/>
      <c r="I9" s="6">
        <f t="shared" ref="I9:I72" si="0">E9-G9</f>
        <v>-10237531998</v>
      </c>
      <c r="J9" s="6"/>
      <c r="K9" s="6">
        <v>23423147</v>
      </c>
      <c r="L9" s="6"/>
      <c r="M9" s="6">
        <v>97023508240</v>
      </c>
      <c r="N9" s="6"/>
      <c r="O9" s="6">
        <v>110458374239</v>
      </c>
      <c r="P9" s="6"/>
      <c r="Q9" s="6">
        <f t="shared" ref="Q9:Q72" si="1">M9-O9</f>
        <v>-13434865999</v>
      </c>
    </row>
    <row r="10" spans="1:17" x14ac:dyDescent="0.55000000000000004">
      <c r="A10" s="1" t="s">
        <v>88</v>
      </c>
      <c r="C10" s="6">
        <v>181791807</v>
      </c>
      <c r="D10" s="6"/>
      <c r="E10" s="6">
        <v>852951887932</v>
      </c>
      <c r="F10" s="6"/>
      <c r="G10" s="6">
        <v>1010169714733</v>
      </c>
      <c r="H10" s="6"/>
      <c r="I10" s="6">
        <f t="shared" si="0"/>
        <v>-157217826801</v>
      </c>
      <c r="J10" s="6"/>
      <c r="K10" s="6">
        <v>181791807</v>
      </c>
      <c r="L10" s="6"/>
      <c r="M10" s="6">
        <v>852951887932</v>
      </c>
      <c r="N10" s="6"/>
      <c r="O10" s="6">
        <v>983799616697</v>
      </c>
      <c r="P10" s="6"/>
      <c r="Q10" s="6">
        <f t="shared" si="1"/>
        <v>-130847728765</v>
      </c>
    </row>
    <row r="11" spans="1:17" x14ac:dyDescent="0.55000000000000004">
      <c r="A11" s="1" t="s">
        <v>36</v>
      </c>
      <c r="C11" s="6">
        <v>47187349</v>
      </c>
      <c r="D11" s="6"/>
      <c r="E11" s="6">
        <v>559595550382</v>
      </c>
      <c r="F11" s="6"/>
      <c r="G11" s="6">
        <v>600542106627</v>
      </c>
      <c r="H11" s="6"/>
      <c r="I11" s="6">
        <f t="shared" si="0"/>
        <v>-40946556245</v>
      </c>
      <c r="J11" s="6"/>
      <c r="K11" s="6">
        <v>47187349</v>
      </c>
      <c r="L11" s="6"/>
      <c r="M11" s="6">
        <v>559595550382</v>
      </c>
      <c r="N11" s="6"/>
      <c r="O11" s="6">
        <v>587424243357</v>
      </c>
      <c r="P11" s="6"/>
      <c r="Q11" s="6">
        <f t="shared" si="1"/>
        <v>-27828692975</v>
      </c>
    </row>
    <row r="12" spans="1:17" x14ac:dyDescent="0.55000000000000004">
      <c r="A12" s="1" t="s">
        <v>52</v>
      </c>
      <c r="C12" s="6">
        <v>3949846</v>
      </c>
      <c r="D12" s="6"/>
      <c r="E12" s="6">
        <v>238486159846</v>
      </c>
      <c r="F12" s="6"/>
      <c r="G12" s="6">
        <v>271035555057</v>
      </c>
      <c r="H12" s="6"/>
      <c r="I12" s="6">
        <f t="shared" si="0"/>
        <v>-32549395211</v>
      </c>
      <c r="J12" s="6"/>
      <c r="K12" s="6">
        <v>3949846</v>
      </c>
      <c r="L12" s="6"/>
      <c r="M12" s="6">
        <v>238486159846</v>
      </c>
      <c r="N12" s="6"/>
      <c r="O12" s="6">
        <v>136322678133</v>
      </c>
      <c r="P12" s="6"/>
      <c r="Q12" s="6">
        <f t="shared" si="1"/>
        <v>102163481713</v>
      </c>
    </row>
    <row r="13" spans="1:17" x14ac:dyDescent="0.55000000000000004">
      <c r="A13" s="1" t="s">
        <v>49</v>
      </c>
      <c r="C13" s="6">
        <v>48646218</v>
      </c>
      <c r="D13" s="6"/>
      <c r="E13" s="6">
        <v>682797634800</v>
      </c>
      <c r="F13" s="6"/>
      <c r="G13" s="6">
        <v>972000874543</v>
      </c>
      <c r="H13" s="6"/>
      <c r="I13" s="6">
        <f t="shared" si="0"/>
        <v>-289203239743</v>
      </c>
      <c r="J13" s="6"/>
      <c r="K13" s="6">
        <v>48646218</v>
      </c>
      <c r="L13" s="6"/>
      <c r="M13" s="6">
        <v>682797634800</v>
      </c>
      <c r="N13" s="6"/>
      <c r="O13" s="6">
        <v>970514015341</v>
      </c>
      <c r="P13" s="6"/>
      <c r="Q13" s="6">
        <f t="shared" si="1"/>
        <v>-287716380541</v>
      </c>
    </row>
    <row r="14" spans="1:17" x14ac:dyDescent="0.55000000000000004">
      <c r="A14" s="1" t="s">
        <v>26</v>
      </c>
      <c r="C14" s="6">
        <v>10028895</v>
      </c>
      <c r="D14" s="6"/>
      <c r="E14" s="6">
        <v>382319704916</v>
      </c>
      <c r="F14" s="6"/>
      <c r="G14" s="6">
        <v>501551387532</v>
      </c>
      <c r="H14" s="6"/>
      <c r="I14" s="6">
        <f t="shared" si="0"/>
        <v>-119231682616</v>
      </c>
      <c r="J14" s="6"/>
      <c r="K14" s="6">
        <v>10028895</v>
      </c>
      <c r="L14" s="6"/>
      <c r="M14" s="6">
        <v>382319704916</v>
      </c>
      <c r="N14" s="6"/>
      <c r="O14" s="6">
        <v>476639676366</v>
      </c>
      <c r="P14" s="6"/>
      <c r="Q14" s="6">
        <f t="shared" si="1"/>
        <v>-94319971450</v>
      </c>
    </row>
    <row r="15" spans="1:17" x14ac:dyDescent="0.55000000000000004">
      <c r="A15" s="1" t="s">
        <v>33</v>
      </c>
      <c r="C15" s="6">
        <v>260484746</v>
      </c>
      <c r="D15" s="6"/>
      <c r="E15" s="6">
        <v>693686494658</v>
      </c>
      <c r="F15" s="6"/>
      <c r="G15" s="6">
        <v>726053352378</v>
      </c>
      <c r="H15" s="6"/>
      <c r="I15" s="6">
        <f t="shared" si="0"/>
        <v>-32366857720</v>
      </c>
      <c r="J15" s="6"/>
      <c r="K15" s="6">
        <v>260484746</v>
      </c>
      <c r="L15" s="6"/>
      <c r="M15" s="6">
        <v>693686494658</v>
      </c>
      <c r="N15" s="6"/>
      <c r="O15" s="6">
        <v>1021622035097</v>
      </c>
      <c r="P15" s="6"/>
      <c r="Q15" s="6">
        <f t="shared" si="1"/>
        <v>-327935540439</v>
      </c>
    </row>
    <row r="16" spans="1:17" x14ac:dyDescent="0.55000000000000004">
      <c r="A16" s="1" t="s">
        <v>76</v>
      </c>
      <c r="C16" s="6">
        <v>69640598</v>
      </c>
      <c r="D16" s="6"/>
      <c r="E16" s="6">
        <v>298365079064</v>
      </c>
      <c r="F16" s="6"/>
      <c r="G16" s="6">
        <v>320517474725</v>
      </c>
      <c r="H16" s="6"/>
      <c r="I16" s="6">
        <f t="shared" si="0"/>
        <v>-22152395661</v>
      </c>
      <c r="J16" s="6"/>
      <c r="K16" s="6">
        <v>69640598</v>
      </c>
      <c r="L16" s="6"/>
      <c r="M16" s="6">
        <v>298365079064</v>
      </c>
      <c r="N16" s="6"/>
      <c r="O16" s="6">
        <v>320506381383</v>
      </c>
      <c r="P16" s="6"/>
      <c r="Q16" s="6">
        <f t="shared" si="1"/>
        <v>-22141302319</v>
      </c>
    </row>
    <row r="17" spans="1:17" x14ac:dyDescent="0.55000000000000004">
      <c r="A17" s="1" t="s">
        <v>62</v>
      </c>
      <c r="C17" s="6">
        <v>9143022</v>
      </c>
      <c r="D17" s="6"/>
      <c r="E17" s="6">
        <v>87432534203</v>
      </c>
      <c r="F17" s="6"/>
      <c r="G17" s="6">
        <v>100792807101</v>
      </c>
      <c r="H17" s="6"/>
      <c r="I17" s="6">
        <f t="shared" si="0"/>
        <v>-13360272898</v>
      </c>
      <c r="J17" s="6"/>
      <c r="K17" s="6">
        <v>9143022</v>
      </c>
      <c r="L17" s="6"/>
      <c r="M17" s="6">
        <v>87432534203</v>
      </c>
      <c r="N17" s="6"/>
      <c r="O17" s="6">
        <v>152143515859</v>
      </c>
      <c r="P17" s="6"/>
      <c r="Q17" s="6">
        <f t="shared" si="1"/>
        <v>-64710981656</v>
      </c>
    </row>
    <row r="18" spans="1:17" x14ac:dyDescent="0.55000000000000004">
      <c r="A18" s="1" t="s">
        <v>31</v>
      </c>
      <c r="C18" s="6">
        <v>532000</v>
      </c>
      <c r="D18" s="6"/>
      <c r="E18" s="6">
        <v>452645349170</v>
      </c>
      <c r="F18" s="6"/>
      <c r="G18" s="6">
        <v>423003763525</v>
      </c>
      <c r="H18" s="6"/>
      <c r="I18" s="6">
        <f t="shared" si="0"/>
        <v>29641585645</v>
      </c>
      <c r="J18" s="6"/>
      <c r="K18" s="6">
        <v>532000</v>
      </c>
      <c r="L18" s="6"/>
      <c r="M18" s="6">
        <v>452645349170</v>
      </c>
      <c r="N18" s="6"/>
      <c r="O18" s="6">
        <v>286205616899</v>
      </c>
      <c r="P18" s="6"/>
      <c r="Q18" s="6">
        <f t="shared" si="1"/>
        <v>166439732271</v>
      </c>
    </row>
    <row r="19" spans="1:17" x14ac:dyDescent="0.55000000000000004">
      <c r="A19" s="1" t="s">
        <v>34</v>
      </c>
      <c r="C19" s="6">
        <v>20740014</v>
      </c>
      <c r="D19" s="6"/>
      <c r="E19" s="6">
        <v>880329286143</v>
      </c>
      <c r="F19" s="6"/>
      <c r="G19" s="6">
        <v>967375349554</v>
      </c>
      <c r="H19" s="6"/>
      <c r="I19" s="6">
        <f t="shared" si="0"/>
        <v>-87046063411</v>
      </c>
      <c r="J19" s="6"/>
      <c r="K19" s="6">
        <v>20740014</v>
      </c>
      <c r="L19" s="6"/>
      <c r="M19" s="6">
        <v>880329286143</v>
      </c>
      <c r="N19" s="6"/>
      <c r="O19" s="6">
        <v>1099184928593</v>
      </c>
      <c r="P19" s="6"/>
      <c r="Q19" s="6">
        <f t="shared" si="1"/>
        <v>-218855642450</v>
      </c>
    </row>
    <row r="20" spans="1:17" x14ac:dyDescent="0.55000000000000004">
      <c r="A20" s="1" t="s">
        <v>71</v>
      </c>
      <c r="C20" s="6">
        <v>11048646</v>
      </c>
      <c r="D20" s="6"/>
      <c r="E20" s="6">
        <v>89730346564</v>
      </c>
      <c r="F20" s="6"/>
      <c r="G20" s="6">
        <v>103898296022</v>
      </c>
      <c r="H20" s="6"/>
      <c r="I20" s="6">
        <f t="shared" si="0"/>
        <v>-14167949458</v>
      </c>
      <c r="J20" s="6"/>
      <c r="K20" s="6">
        <v>11048646</v>
      </c>
      <c r="L20" s="6"/>
      <c r="M20" s="6">
        <v>89730346564</v>
      </c>
      <c r="N20" s="6"/>
      <c r="O20" s="6">
        <v>104059622544</v>
      </c>
      <c r="P20" s="6"/>
      <c r="Q20" s="6">
        <f t="shared" si="1"/>
        <v>-14329275980</v>
      </c>
    </row>
    <row r="21" spans="1:17" x14ac:dyDescent="0.55000000000000004">
      <c r="A21" s="1" t="s">
        <v>89</v>
      </c>
      <c r="C21" s="6">
        <v>79229538</v>
      </c>
      <c r="D21" s="6"/>
      <c r="E21" s="6">
        <v>405604329581</v>
      </c>
      <c r="F21" s="6"/>
      <c r="G21" s="6">
        <v>477274220828</v>
      </c>
      <c r="H21" s="6"/>
      <c r="I21" s="6">
        <f t="shared" si="0"/>
        <v>-71669891247</v>
      </c>
      <c r="J21" s="6"/>
      <c r="K21" s="6">
        <v>79229538</v>
      </c>
      <c r="L21" s="6"/>
      <c r="M21" s="6">
        <v>405604329581</v>
      </c>
      <c r="N21" s="6"/>
      <c r="O21" s="6">
        <v>382979342451</v>
      </c>
      <c r="P21" s="6"/>
      <c r="Q21" s="6">
        <f t="shared" si="1"/>
        <v>22624987130</v>
      </c>
    </row>
    <row r="22" spans="1:17" x14ac:dyDescent="0.55000000000000004">
      <c r="A22" s="1" t="s">
        <v>22</v>
      </c>
      <c r="C22" s="6">
        <v>12750823</v>
      </c>
      <c r="D22" s="6"/>
      <c r="E22" s="6">
        <v>207742522335</v>
      </c>
      <c r="F22" s="6"/>
      <c r="G22" s="6">
        <v>230050444197</v>
      </c>
      <c r="H22" s="6"/>
      <c r="I22" s="6">
        <f t="shared" si="0"/>
        <v>-22307921862</v>
      </c>
      <c r="J22" s="6"/>
      <c r="K22" s="6">
        <v>12750823</v>
      </c>
      <c r="L22" s="6"/>
      <c r="M22" s="6">
        <v>207742522335</v>
      </c>
      <c r="N22" s="6"/>
      <c r="O22" s="6">
        <v>130805541829</v>
      </c>
      <c r="P22" s="6"/>
      <c r="Q22" s="6">
        <f t="shared" si="1"/>
        <v>76936980506</v>
      </c>
    </row>
    <row r="23" spans="1:17" x14ac:dyDescent="0.55000000000000004">
      <c r="A23" s="1" t="s">
        <v>80</v>
      </c>
      <c r="C23" s="6">
        <v>21100000</v>
      </c>
      <c r="D23" s="6"/>
      <c r="E23" s="6">
        <v>153742755150</v>
      </c>
      <c r="F23" s="6"/>
      <c r="G23" s="6">
        <v>203871702600</v>
      </c>
      <c r="H23" s="6"/>
      <c r="I23" s="6">
        <f t="shared" si="0"/>
        <v>-50128947450</v>
      </c>
      <c r="J23" s="6"/>
      <c r="K23" s="6">
        <v>21100000</v>
      </c>
      <c r="L23" s="6"/>
      <c r="M23" s="6">
        <v>153742755150</v>
      </c>
      <c r="N23" s="6"/>
      <c r="O23" s="6">
        <v>168005384550</v>
      </c>
      <c r="P23" s="6"/>
      <c r="Q23" s="6">
        <f t="shared" si="1"/>
        <v>-14262629400</v>
      </c>
    </row>
    <row r="24" spans="1:17" x14ac:dyDescent="0.55000000000000004">
      <c r="A24" s="1" t="s">
        <v>40</v>
      </c>
      <c r="C24" s="6">
        <v>69359284</v>
      </c>
      <c r="D24" s="6"/>
      <c r="E24" s="6">
        <v>217112831623</v>
      </c>
      <c r="F24" s="6"/>
      <c r="G24" s="6">
        <v>240761514140</v>
      </c>
      <c r="H24" s="6"/>
      <c r="I24" s="6">
        <f t="shared" si="0"/>
        <v>-23648682517</v>
      </c>
      <c r="J24" s="6"/>
      <c r="K24" s="6">
        <v>69359284</v>
      </c>
      <c r="L24" s="6"/>
      <c r="M24" s="6">
        <v>217112831623</v>
      </c>
      <c r="N24" s="6"/>
      <c r="O24" s="6">
        <v>289022284444</v>
      </c>
      <c r="P24" s="6"/>
      <c r="Q24" s="6">
        <f t="shared" si="1"/>
        <v>-71909452821</v>
      </c>
    </row>
    <row r="25" spans="1:17" x14ac:dyDescent="0.55000000000000004">
      <c r="A25" s="1" t="s">
        <v>58</v>
      </c>
      <c r="C25" s="6">
        <v>3889191</v>
      </c>
      <c r="D25" s="6"/>
      <c r="E25" s="6">
        <v>63016620110</v>
      </c>
      <c r="F25" s="6"/>
      <c r="G25" s="6">
        <v>73532276963</v>
      </c>
      <c r="H25" s="6"/>
      <c r="I25" s="6">
        <f t="shared" si="0"/>
        <v>-10515656853</v>
      </c>
      <c r="J25" s="6"/>
      <c r="K25" s="6">
        <v>3889191</v>
      </c>
      <c r="L25" s="6"/>
      <c r="M25" s="6">
        <v>63016620110</v>
      </c>
      <c r="N25" s="6"/>
      <c r="O25" s="6">
        <v>31392328546</v>
      </c>
      <c r="P25" s="6"/>
      <c r="Q25" s="6">
        <f t="shared" si="1"/>
        <v>31624291564</v>
      </c>
    </row>
    <row r="26" spans="1:17" x14ac:dyDescent="0.55000000000000004">
      <c r="A26" s="1" t="s">
        <v>85</v>
      </c>
      <c r="C26" s="6">
        <v>34680966</v>
      </c>
      <c r="D26" s="6"/>
      <c r="E26" s="6">
        <v>588136919144</v>
      </c>
      <c r="F26" s="6"/>
      <c r="G26" s="6">
        <v>609822579058</v>
      </c>
      <c r="H26" s="6"/>
      <c r="I26" s="6">
        <f t="shared" si="0"/>
        <v>-21685659914</v>
      </c>
      <c r="J26" s="6"/>
      <c r="K26" s="6">
        <v>34680966</v>
      </c>
      <c r="L26" s="6"/>
      <c r="M26" s="6">
        <v>588136919144</v>
      </c>
      <c r="N26" s="6"/>
      <c r="O26" s="6">
        <v>732151051140</v>
      </c>
      <c r="P26" s="6"/>
      <c r="Q26" s="6">
        <f t="shared" si="1"/>
        <v>-144014131996</v>
      </c>
    </row>
    <row r="27" spans="1:17" x14ac:dyDescent="0.55000000000000004">
      <c r="A27" s="1" t="s">
        <v>32</v>
      </c>
      <c r="C27" s="6">
        <v>64602103</v>
      </c>
      <c r="D27" s="6"/>
      <c r="E27" s="6">
        <v>329436906099</v>
      </c>
      <c r="F27" s="6"/>
      <c r="G27" s="6">
        <v>365343916107</v>
      </c>
      <c r="H27" s="6"/>
      <c r="I27" s="6">
        <f t="shared" si="0"/>
        <v>-35907010008</v>
      </c>
      <c r="J27" s="6"/>
      <c r="K27" s="6">
        <v>64602103</v>
      </c>
      <c r="L27" s="6"/>
      <c r="M27" s="6">
        <v>329436906099</v>
      </c>
      <c r="N27" s="6"/>
      <c r="O27" s="6">
        <v>467174446404</v>
      </c>
      <c r="P27" s="6"/>
      <c r="Q27" s="6">
        <f t="shared" si="1"/>
        <v>-137737540305</v>
      </c>
    </row>
    <row r="28" spans="1:17" x14ac:dyDescent="0.55000000000000004">
      <c r="A28" s="1" t="s">
        <v>42</v>
      </c>
      <c r="C28" s="6">
        <v>138540346</v>
      </c>
      <c r="D28" s="6"/>
      <c r="E28" s="6">
        <v>783604216055</v>
      </c>
      <c r="F28" s="6"/>
      <c r="G28" s="6">
        <v>853069199480</v>
      </c>
      <c r="H28" s="6"/>
      <c r="I28" s="6">
        <f t="shared" si="0"/>
        <v>-69464983425</v>
      </c>
      <c r="J28" s="6"/>
      <c r="K28" s="6">
        <v>138540346</v>
      </c>
      <c r="L28" s="6"/>
      <c r="M28" s="6">
        <v>783604216055</v>
      </c>
      <c r="N28" s="6"/>
      <c r="O28" s="6">
        <v>914697007510</v>
      </c>
      <c r="P28" s="6"/>
      <c r="Q28" s="6">
        <f t="shared" si="1"/>
        <v>-131092791455</v>
      </c>
    </row>
    <row r="29" spans="1:17" x14ac:dyDescent="0.55000000000000004">
      <c r="A29" s="1" t="s">
        <v>30</v>
      </c>
      <c r="C29" s="6">
        <v>89289452</v>
      </c>
      <c r="D29" s="6"/>
      <c r="E29" s="6">
        <v>330890494147</v>
      </c>
      <c r="F29" s="6"/>
      <c r="G29" s="6">
        <v>420713772065</v>
      </c>
      <c r="H29" s="6"/>
      <c r="I29" s="6">
        <f t="shared" si="0"/>
        <v>-89823277918</v>
      </c>
      <c r="J29" s="6"/>
      <c r="K29" s="6">
        <v>89289452</v>
      </c>
      <c r="L29" s="6"/>
      <c r="M29" s="6">
        <v>330890494147</v>
      </c>
      <c r="N29" s="6"/>
      <c r="O29" s="6">
        <v>356246021971</v>
      </c>
      <c r="P29" s="6"/>
      <c r="Q29" s="6">
        <f t="shared" si="1"/>
        <v>-25355527824</v>
      </c>
    </row>
    <row r="30" spans="1:17" x14ac:dyDescent="0.55000000000000004">
      <c r="A30" s="1" t="s">
        <v>54</v>
      </c>
      <c r="C30" s="6">
        <v>12336728</v>
      </c>
      <c r="D30" s="6"/>
      <c r="E30" s="6">
        <v>185666732451</v>
      </c>
      <c r="F30" s="6"/>
      <c r="G30" s="6">
        <v>239870626601</v>
      </c>
      <c r="H30" s="6"/>
      <c r="I30" s="6">
        <f t="shared" si="0"/>
        <v>-54203894150</v>
      </c>
      <c r="J30" s="6"/>
      <c r="K30" s="6">
        <v>12336728</v>
      </c>
      <c r="L30" s="6"/>
      <c r="M30" s="6">
        <v>185666732451</v>
      </c>
      <c r="N30" s="6"/>
      <c r="O30" s="6">
        <v>117543963970</v>
      </c>
      <c r="P30" s="6"/>
      <c r="Q30" s="6">
        <f t="shared" si="1"/>
        <v>68122768481</v>
      </c>
    </row>
    <row r="31" spans="1:17" x14ac:dyDescent="0.55000000000000004">
      <c r="A31" s="1" t="s">
        <v>37</v>
      </c>
      <c r="C31" s="6">
        <v>8288198</v>
      </c>
      <c r="D31" s="6"/>
      <c r="E31" s="6">
        <v>144098067551</v>
      </c>
      <c r="F31" s="6"/>
      <c r="G31" s="6">
        <v>124654303147</v>
      </c>
      <c r="H31" s="6"/>
      <c r="I31" s="6">
        <f t="shared" si="0"/>
        <v>19443764404</v>
      </c>
      <c r="J31" s="6"/>
      <c r="K31" s="6">
        <v>8288198</v>
      </c>
      <c r="L31" s="6"/>
      <c r="M31" s="6">
        <v>144098067551</v>
      </c>
      <c r="N31" s="6"/>
      <c r="O31" s="6">
        <v>96230156031</v>
      </c>
      <c r="P31" s="6"/>
      <c r="Q31" s="6">
        <f t="shared" si="1"/>
        <v>47867911520</v>
      </c>
    </row>
    <row r="32" spans="1:17" x14ac:dyDescent="0.55000000000000004">
      <c r="A32" s="1" t="s">
        <v>19</v>
      </c>
      <c r="C32" s="6">
        <v>94070092</v>
      </c>
      <c r="D32" s="6"/>
      <c r="E32" s="6">
        <v>345614345824</v>
      </c>
      <c r="F32" s="6"/>
      <c r="G32" s="6">
        <v>456759248662</v>
      </c>
      <c r="H32" s="6"/>
      <c r="I32" s="6">
        <f t="shared" si="0"/>
        <v>-111144902838</v>
      </c>
      <c r="J32" s="6"/>
      <c r="K32" s="6">
        <v>94070092</v>
      </c>
      <c r="L32" s="6"/>
      <c r="M32" s="6">
        <v>345614345824</v>
      </c>
      <c r="N32" s="6"/>
      <c r="O32" s="6">
        <v>407275196752</v>
      </c>
      <c r="P32" s="6"/>
      <c r="Q32" s="6">
        <f t="shared" si="1"/>
        <v>-61660850928</v>
      </c>
    </row>
    <row r="33" spans="1:17" x14ac:dyDescent="0.55000000000000004">
      <c r="A33" s="1" t="s">
        <v>91</v>
      </c>
      <c r="C33" s="6">
        <v>42014294</v>
      </c>
      <c r="D33" s="6"/>
      <c r="E33" s="6">
        <v>150267983604</v>
      </c>
      <c r="F33" s="6"/>
      <c r="G33" s="6">
        <v>201233892048</v>
      </c>
      <c r="H33" s="6"/>
      <c r="I33" s="6">
        <f t="shared" si="0"/>
        <v>-50965908444</v>
      </c>
      <c r="J33" s="6"/>
      <c r="K33" s="6">
        <v>42014294</v>
      </c>
      <c r="L33" s="6"/>
      <c r="M33" s="6">
        <v>150267983604</v>
      </c>
      <c r="N33" s="6"/>
      <c r="O33" s="6">
        <v>149160659649</v>
      </c>
      <c r="P33" s="6"/>
      <c r="Q33" s="6">
        <f t="shared" si="1"/>
        <v>1107323955</v>
      </c>
    </row>
    <row r="34" spans="1:17" x14ac:dyDescent="0.55000000000000004">
      <c r="A34" s="1" t="s">
        <v>79</v>
      </c>
      <c r="C34" s="6">
        <v>33540436</v>
      </c>
      <c r="D34" s="6"/>
      <c r="E34" s="6">
        <v>1669710789922</v>
      </c>
      <c r="F34" s="6"/>
      <c r="G34" s="6">
        <v>1843129265337</v>
      </c>
      <c r="H34" s="6"/>
      <c r="I34" s="6">
        <f t="shared" si="0"/>
        <v>-173418475415</v>
      </c>
      <c r="J34" s="6"/>
      <c r="K34" s="6">
        <v>33540436</v>
      </c>
      <c r="L34" s="6"/>
      <c r="M34" s="6">
        <v>1669710789922</v>
      </c>
      <c r="N34" s="6"/>
      <c r="O34" s="6">
        <v>1357418706114</v>
      </c>
      <c r="P34" s="6"/>
      <c r="Q34" s="6">
        <f t="shared" si="1"/>
        <v>312292083808</v>
      </c>
    </row>
    <row r="35" spans="1:17" x14ac:dyDescent="0.55000000000000004">
      <c r="A35" s="1" t="s">
        <v>53</v>
      </c>
      <c r="C35" s="6">
        <v>57387637</v>
      </c>
      <c r="D35" s="6"/>
      <c r="E35" s="6">
        <v>452376211839</v>
      </c>
      <c r="F35" s="6"/>
      <c r="G35" s="6">
        <v>527677170178</v>
      </c>
      <c r="H35" s="6"/>
      <c r="I35" s="6">
        <f t="shared" si="0"/>
        <v>-75300958339</v>
      </c>
      <c r="J35" s="6"/>
      <c r="K35" s="6">
        <v>57387637</v>
      </c>
      <c r="L35" s="6"/>
      <c r="M35" s="6">
        <v>452376211839</v>
      </c>
      <c r="N35" s="6"/>
      <c r="O35" s="6">
        <v>312613069467</v>
      </c>
      <c r="P35" s="6"/>
      <c r="Q35" s="6">
        <f t="shared" si="1"/>
        <v>139763142372</v>
      </c>
    </row>
    <row r="36" spans="1:17" x14ac:dyDescent="0.55000000000000004">
      <c r="A36" s="1" t="s">
        <v>63</v>
      </c>
      <c r="C36" s="6">
        <v>210363761</v>
      </c>
      <c r="D36" s="6"/>
      <c r="E36" s="6">
        <v>866978752595</v>
      </c>
      <c r="F36" s="6"/>
      <c r="G36" s="6">
        <v>920701214884</v>
      </c>
      <c r="H36" s="6"/>
      <c r="I36" s="6">
        <f t="shared" si="0"/>
        <v>-53722462289</v>
      </c>
      <c r="J36" s="6"/>
      <c r="K36" s="6">
        <v>210363761</v>
      </c>
      <c r="L36" s="6"/>
      <c r="M36" s="6">
        <v>866978752595</v>
      </c>
      <c r="N36" s="6"/>
      <c r="O36" s="6">
        <v>1057591403854</v>
      </c>
      <c r="P36" s="6"/>
      <c r="Q36" s="6">
        <f t="shared" si="1"/>
        <v>-190612651259</v>
      </c>
    </row>
    <row r="37" spans="1:17" x14ac:dyDescent="0.55000000000000004">
      <c r="A37" s="1" t="s">
        <v>68</v>
      </c>
      <c r="C37" s="6">
        <v>9321896</v>
      </c>
      <c r="D37" s="6"/>
      <c r="E37" s="6">
        <v>215259185597</v>
      </c>
      <c r="F37" s="6"/>
      <c r="G37" s="6">
        <v>284708475529</v>
      </c>
      <c r="H37" s="6"/>
      <c r="I37" s="6">
        <f t="shared" si="0"/>
        <v>-69449289932</v>
      </c>
      <c r="J37" s="6"/>
      <c r="K37" s="6">
        <v>9321896</v>
      </c>
      <c r="L37" s="6"/>
      <c r="M37" s="6">
        <v>215259185597</v>
      </c>
      <c r="N37" s="6"/>
      <c r="O37" s="6">
        <v>297430427046</v>
      </c>
      <c r="P37" s="6"/>
      <c r="Q37" s="6">
        <f t="shared" si="1"/>
        <v>-82171241449</v>
      </c>
    </row>
    <row r="38" spans="1:17" x14ac:dyDescent="0.55000000000000004">
      <c r="A38" s="1" t="s">
        <v>38</v>
      </c>
      <c r="C38" s="6">
        <v>35180424</v>
      </c>
      <c r="D38" s="6"/>
      <c r="E38" s="6">
        <v>166812149276</v>
      </c>
      <c r="F38" s="6"/>
      <c r="G38" s="6">
        <v>177355066419</v>
      </c>
      <c r="H38" s="6"/>
      <c r="I38" s="6">
        <f t="shared" si="0"/>
        <v>-10542917143</v>
      </c>
      <c r="J38" s="6"/>
      <c r="K38" s="6">
        <v>35180424</v>
      </c>
      <c r="L38" s="6"/>
      <c r="M38" s="6">
        <v>166812149276</v>
      </c>
      <c r="N38" s="6"/>
      <c r="O38" s="6">
        <v>166476945767</v>
      </c>
      <c r="P38" s="6"/>
      <c r="Q38" s="6">
        <f t="shared" si="1"/>
        <v>335203509</v>
      </c>
    </row>
    <row r="39" spans="1:17" x14ac:dyDescent="0.55000000000000004">
      <c r="A39" s="1" t="s">
        <v>56</v>
      </c>
      <c r="C39" s="6">
        <v>3468479</v>
      </c>
      <c r="D39" s="6"/>
      <c r="E39" s="6">
        <v>142637204921</v>
      </c>
      <c r="F39" s="6"/>
      <c r="G39" s="6">
        <v>155532132318</v>
      </c>
      <c r="H39" s="6"/>
      <c r="I39" s="6">
        <f t="shared" si="0"/>
        <v>-12894927397</v>
      </c>
      <c r="J39" s="6"/>
      <c r="K39" s="6">
        <v>3468479</v>
      </c>
      <c r="L39" s="6"/>
      <c r="M39" s="6">
        <v>142637204921</v>
      </c>
      <c r="N39" s="6"/>
      <c r="O39" s="6">
        <v>117982002931</v>
      </c>
      <c r="P39" s="6"/>
      <c r="Q39" s="6">
        <f t="shared" si="1"/>
        <v>24655201990</v>
      </c>
    </row>
    <row r="40" spans="1:17" x14ac:dyDescent="0.55000000000000004">
      <c r="A40" s="1" t="s">
        <v>20</v>
      </c>
      <c r="C40" s="6">
        <v>297003767</v>
      </c>
      <c r="D40" s="6"/>
      <c r="E40" s="6">
        <v>917004862785</v>
      </c>
      <c r="F40" s="6"/>
      <c r="G40" s="6">
        <v>1021573475699</v>
      </c>
      <c r="H40" s="6"/>
      <c r="I40" s="6">
        <f t="shared" si="0"/>
        <v>-104568612914</v>
      </c>
      <c r="J40" s="6"/>
      <c r="K40" s="6">
        <v>297003767</v>
      </c>
      <c r="L40" s="6"/>
      <c r="M40" s="6">
        <v>917004862785</v>
      </c>
      <c r="N40" s="6"/>
      <c r="O40" s="6">
        <v>753103065193</v>
      </c>
      <c r="P40" s="6"/>
      <c r="Q40" s="6">
        <f t="shared" si="1"/>
        <v>163901797592</v>
      </c>
    </row>
    <row r="41" spans="1:17" x14ac:dyDescent="0.55000000000000004">
      <c r="A41" s="1" t="s">
        <v>29</v>
      </c>
      <c r="C41" s="6">
        <v>125000000</v>
      </c>
      <c r="D41" s="6"/>
      <c r="E41" s="6">
        <v>730626750000</v>
      </c>
      <c r="F41" s="6"/>
      <c r="G41" s="6">
        <v>773619412500</v>
      </c>
      <c r="H41" s="6"/>
      <c r="I41" s="6">
        <f t="shared" si="0"/>
        <v>-42992662500</v>
      </c>
      <c r="J41" s="6"/>
      <c r="K41" s="6">
        <v>125000000</v>
      </c>
      <c r="L41" s="6"/>
      <c r="M41" s="6">
        <v>730626750000</v>
      </c>
      <c r="N41" s="6"/>
      <c r="O41" s="6">
        <v>666054773690</v>
      </c>
      <c r="P41" s="6"/>
      <c r="Q41" s="6">
        <f t="shared" si="1"/>
        <v>64571976310</v>
      </c>
    </row>
    <row r="42" spans="1:17" x14ac:dyDescent="0.55000000000000004">
      <c r="A42" s="1" t="s">
        <v>70</v>
      </c>
      <c r="C42" s="6">
        <v>102806374</v>
      </c>
      <c r="D42" s="6"/>
      <c r="E42" s="6">
        <v>83186466324</v>
      </c>
      <c r="F42" s="6"/>
      <c r="G42" s="6">
        <v>93405933932</v>
      </c>
      <c r="H42" s="6"/>
      <c r="I42" s="6">
        <f t="shared" si="0"/>
        <v>-10219467608</v>
      </c>
      <c r="J42" s="6"/>
      <c r="K42" s="6">
        <v>102806374</v>
      </c>
      <c r="L42" s="6"/>
      <c r="M42" s="6">
        <v>83186466324</v>
      </c>
      <c r="N42" s="6"/>
      <c r="O42" s="6">
        <v>116297541277</v>
      </c>
      <c r="P42" s="6"/>
      <c r="Q42" s="6">
        <f t="shared" si="1"/>
        <v>-33111074953</v>
      </c>
    </row>
    <row r="43" spans="1:17" x14ac:dyDescent="0.55000000000000004">
      <c r="A43" s="1" t="s">
        <v>50</v>
      </c>
      <c r="C43" s="6">
        <v>110984222</v>
      </c>
      <c r="D43" s="6"/>
      <c r="E43" s="6">
        <v>863835869833</v>
      </c>
      <c r="F43" s="6"/>
      <c r="G43" s="6">
        <v>1172072363381</v>
      </c>
      <c r="H43" s="6"/>
      <c r="I43" s="6">
        <f t="shared" si="0"/>
        <v>-308236493548</v>
      </c>
      <c r="J43" s="6"/>
      <c r="K43" s="6">
        <v>110984222</v>
      </c>
      <c r="L43" s="6"/>
      <c r="M43" s="6">
        <v>863835869833</v>
      </c>
      <c r="N43" s="6"/>
      <c r="O43" s="6">
        <v>739169901454</v>
      </c>
      <c r="P43" s="6"/>
      <c r="Q43" s="6">
        <f t="shared" si="1"/>
        <v>124665968379</v>
      </c>
    </row>
    <row r="44" spans="1:17" x14ac:dyDescent="0.55000000000000004">
      <c r="A44" s="1" t="s">
        <v>66</v>
      </c>
      <c r="C44" s="6">
        <v>112733</v>
      </c>
      <c r="D44" s="6"/>
      <c r="E44" s="6">
        <v>1141493774120</v>
      </c>
      <c r="F44" s="6"/>
      <c r="G44" s="6">
        <v>1079640556304</v>
      </c>
      <c r="H44" s="6"/>
      <c r="I44" s="6">
        <f t="shared" si="0"/>
        <v>61853217816</v>
      </c>
      <c r="J44" s="6"/>
      <c r="K44" s="6">
        <v>112733</v>
      </c>
      <c r="L44" s="6"/>
      <c r="M44" s="6">
        <v>1141493774120</v>
      </c>
      <c r="N44" s="6"/>
      <c r="O44" s="6">
        <v>798263448799</v>
      </c>
      <c r="P44" s="6"/>
      <c r="Q44" s="6">
        <f t="shared" si="1"/>
        <v>343230325321</v>
      </c>
    </row>
    <row r="45" spans="1:17" x14ac:dyDescent="0.55000000000000004">
      <c r="A45" s="1" t="s">
        <v>87</v>
      </c>
      <c r="C45" s="6">
        <v>4273771</v>
      </c>
      <c r="D45" s="6"/>
      <c r="E45" s="6">
        <v>339230113694</v>
      </c>
      <c r="F45" s="6"/>
      <c r="G45" s="6">
        <v>409115340623</v>
      </c>
      <c r="H45" s="6"/>
      <c r="I45" s="6">
        <f t="shared" si="0"/>
        <v>-69885226929</v>
      </c>
      <c r="J45" s="6"/>
      <c r="K45" s="6">
        <v>4273771</v>
      </c>
      <c r="L45" s="6"/>
      <c r="M45" s="6">
        <v>339230113694</v>
      </c>
      <c r="N45" s="6"/>
      <c r="O45" s="6">
        <v>306645939419</v>
      </c>
      <c r="P45" s="6"/>
      <c r="Q45" s="6">
        <f t="shared" si="1"/>
        <v>32584174275</v>
      </c>
    </row>
    <row r="46" spans="1:17" x14ac:dyDescent="0.55000000000000004">
      <c r="A46" s="1" t="s">
        <v>44</v>
      </c>
      <c r="C46" s="6">
        <v>2218435</v>
      </c>
      <c r="D46" s="6"/>
      <c r="E46" s="6">
        <v>58747468705</v>
      </c>
      <c r="F46" s="6"/>
      <c r="G46" s="6">
        <v>69839802323</v>
      </c>
      <c r="H46" s="6"/>
      <c r="I46" s="6">
        <f t="shared" si="0"/>
        <v>-11092333618</v>
      </c>
      <c r="J46" s="6"/>
      <c r="K46" s="6">
        <v>2218435</v>
      </c>
      <c r="L46" s="6"/>
      <c r="M46" s="6">
        <v>58747468705</v>
      </c>
      <c r="N46" s="6"/>
      <c r="O46" s="6">
        <v>51051197467</v>
      </c>
      <c r="P46" s="6"/>
      <c r="Q46" s="6">
        <f t="shared" si="1"/>
        <v>7696271238</v>
      </c>
    </row>
    <row r="47" spans="1:17" x14ac:dyDescent="0.55000000000000004">
      <c r="A47" s="1" t="s">
        <v>15</v>
      </c>
      <c r="C47" s="6">
        <v>245000</v>
      </c>
      <c r="D47" s="6"/>
      <c r="E47" s="6">
        <v>1607378850</v>
      </c>
      <c r="F47" s="6"/>
      <c r="G47" s="6">
        <v>1785164692</v>
      </c>
      <c r="H47" s="6"/>
      <c r="I47" s="6">
        <f t="shared" si="0"/>
        <v>-177785842</v>
      </c>
      <c r="J47" s="6"/>
      <c r="K47" s="6">
        <v>245000</v>
      </c>
      <c r="L47" s="6"/>
      <c r="M47" s="6">
        <v>1607378850</v>
      </c>
      <c r="N47" s="6"/>
      <c r="O47" s="6">
        <v>1790369178</v>
      </c>
      <c r="P47" s="6"/>
      <c r="Q47" s="6">
        <f t="shared" si="1"/>
        <v>-182990328</v>
      </c>
    </row>
    <row r="48" spans="1:17" x14ac:dyDescent="0.55000000000000004">
      <c r="A48" s="1" t="s">
        <v>59</v>
      </c>
      <c r="C48" s="6">
        <v>18187066</v>
      </c>
      <c r="D48" s="6"/>
      <c r="E48" s="6">
        <v>719719136230</v>
      </c>
      <c r="F48" s="6"/>
      <c r="G48" s="6">
        <v>827288311326</v>
      </c>
      <c r="H48" s="6"/>
      <c r="I48" s="6">
        <f t="shared" si="0"/>
        <v>-107569175096</v>
      </c>
      <c r="J48" s="6"/>
      <c r="K48" s="6">
        <v>18187066</v>
      </c>
      <c r="L48" s="6"/>
      <c r="M48" s="6">
        <v>719719136230</v>
      </c>
      <c r="N48" s="6"/>
      <c r="O48" s="6">
        <v>558433352210</v>
      </c>
      <c r="P48" s="6"/>
      <c r="Q48" s="6">
        <f t="shared" si="1"/>
        <v>161285784020</v>
      </c>
    </row>
    <row r="49" spans="1:17" x14ac:dyDescent="0.55000000000000004">
      <c r="A49" s="1" t="s">
        <v>90</v>
      </c>
      <c r="C49" s="6">
        <v>284616494</v>
      </c>
      <c r="D49" s="6"/>
      <c r="E49" s="6">
        <v>361009780998</v>
      </c>
      <c r="F49" s="6"/>
      <c r="G49" s="6">
        <v>350474994438</v>
      </c>
      <c r="H49" s="6"/>
      <c r="I49" s="6">
        <f t="shared" si="0"/>
        <v>10534786560</v>
      </c>
      <c r="J49" s="6"/>
      <c r="K49" s="6">
        <v>284616494</v>
      </c>
      <c r="L49" s="6"/>
      <c r="M49" s="6">
        <v>361009780998</v>
      </c>
      <c r="N49" s="6"/>
      <c r="O49" s="6">
        <v>279131684770</v>
      </c>
      <c r="P49" s="6"/>
      <c r="Q49" s="6">
        <f t="shared" si="1"/>
        <v>81878096228</v>
      </c>
    </row>
    <row r="50" spans="1:17" x14ac:dyDescent="0.55000000000000004">
      <c r="A50" s="1" t="s">
        <v>23</v>
      </c>
      <c r="C50" s="6">
        <v>5582269</v>
      </c>
      <c r="D50" s="6"/>
      <c r="E50" s="6">
        <v>132344949811</v>
      </c>
      <c r="F50" s="6"/>
      <c r="G50" s="6">
        <v>138448909761</v>
      </c>
      <c r="H50" s="6"/>
      <c r="I50" s="6">
        <f t="shared" si="0"/>
        <v>-6103959950</v>
      </c>
      <c r="J50" s="6"/>
      <c r="K50" s="6">
        <v>5582269</v>
      </c>
      <c r="L50" s="6"/>
      <c r="M50" s="6">
        <v>132344949811</v>
      </c>
      <c r="N50" s="6"/>
      <c r="O50" s="6">
        <v>131701937926</v>
      </c>
      <c r="P50" s="6"/>
      <c r="Q50" s="6">
        <f t="shared" si="1"/>
        <v>643011885</v>
      </c>
    </row>
    <row r="51" spans="1:17" x14ac:dyDescent="0.55000000000000004">
      <c r="A51" s="1" t="s">
        <v>94</v>
      </c>
      <c r="C51" s="6">
        <v>64046860</v>
      </c>
      <c r="D51" s="6"/>
      <c r="E51" s="6">
        <v>208569099155</v>
      </c>
      <c r="F51" s="6"/>
      <c r="G51" s="6">
        <v>249124201769</v>
      </c>
      <c r="H51" s="6"/>
      <c r="I51" s="6">
        <f t="shared" si="0"/>
        <v>-40555102614</v>
      </c>
      <c r="J51" s="6"/>
      <c r="K51" s="6">
        <v>64046860</v>
      </c>
      <c r="L51" s="6"/>
      <c r="M51" s="6">
        <v>208569099155</v>
      </c>
      <c r="N51" s="6"/>
      <c r="O51" s="6">
        <v>267103845343</v>
      </c>
      <c r="P51" s="6"/>
      <c r="Q51" s="6">
        <f t="shared" si="1"/>
        <v>-58534746188</v>
      </c>
    </row>
    <row r="52" spans="1:17" x14ac:dyDescent="0.55000000000000004">
      <c r="A52" s="1" t="s">
        <v>57</v>
      </c>
      <c r="C52" s="6">
        <v>7514971</v>
      </c>
      <c r="D52" s="6"/>
      <c r="E52" s="6">
        <v>795806469959</v>
      </c>
      <c r="F52" s="6"/>
      <c r="G52" s="6">
        <v>913463016489</v>
      </c>
      <c r="H52" s="6"/>
      <c r="I52" s="6">
        <f t="shared" si="0"/>
        <v>-117656546530</v>
      </c>
      <c r="J52" s="6"/>
      <c r="K52" s="6">
        <v>7514971</v>
      </c>
      <c r="L52" s="6"/>
      <c r="M52" s="6">
        <v>795806469959</v>
      </c>
      <c r="N52" s="6"/>
      <c r="O52" s="6">
        <v>411760561570</v>
      </c>
      <c r="P52" s="6"/>
      <c r="Q52" s="6">
        <f t="shared" si="1"/>
        <v>384045908389</v>
      </c>
    </row>
    <row r="53" spans="1:17" x14ac:dyDescent="0.55000000000000004">
      <c r="A53" s="1" t="s">
        <v>74</v>
      </c>
      <c r="C53" s="6">
        <v>219937819</v>
      </c>
      <c r="D53" s="6"/>
      <c r="E53" s="6">
        <v>252516713268</v>
      </c>
      <c r="F53" s="6"/>
      <c r="G53" s="6">
        <v>333846771567</v>
      </c>
      <c r="H53" s="6"/>
      <c r="I53" s="6">
        <f t="shared" si="0"/>
        <v>-81330058299</v>
      </c>
      <c r="J53" s="6"/>
      <c r="K53" s="6">
        <v>219937819</v>
      </c>
      <c r="L53" s="6"/>
      <c r="M53" s="6">
        <v>252516713268</v>
      </c>
      <c r="N53" s="6"/>
      <c r="O53" s="6">
        <v>398610091120</v>
      </c>
      <c r="P53" s="6"/>
      <c r="Q53" s="6">
        <f t="shared" si="1"/>
        <v>-146093377852</v>
      </c>
    </row>
    <row r="54" spans="1:17" x14ac:dyDescent="0.55000000000000004">
      <c r="A54" s="1" t="s">
        <v>67</v>
      </c>
      <c r="C54" s="6">
        <v>14341118</v>
      </c>
      <c r="D54" s="6"/>
      <c r="E54" s="6">
        <v>159094597962</v>
      </c>
      <c r="F54" s="6"/>
      <c r="G54" s="6">
        <v>182901764503</v>
      </c>
      <c r="H54" s="6"/>
      <c r="I54" s="6">
        <f t="shared" si="0"/>
        <v>-23807166541</v>
      </c>
      <c r="J54" s="6"/>
      <c r="K54" s="6">
        <v>14341118</v>
      </c>
      <c r="L54" s="6"/>
      <c r="M54" s="6">
        <v>159094597962</v>
      </c>
      <c r="N54" s="6"/>
      <c r="O54" s="6">
        <v>182614273181</v>
      </c>
      <c r="P54" s="6"/>
      <c r="Q54" s="6">
        <f t="shared" si="1"/>
        <v>-23519675219</v>
      </c>
    </row>
    <row r="55" spans="1:17" x14ac:dyDescent="0.55000000000000004">
      <c r="A55" s="1" t="s">
        <v>51</v>
      </c>
      <c r="C55" s="6">
        <v>9500000</v>
      </c>
      <c r="D55" s="6"/>
      <c r="E55" s="6">
        <v>458952885000</v>
      </c>
      <c r="F55" s="6"/>
      <c r="G55" s="6">
        <v>568874934000</v>
      </c>
      <c r="H55" s="6"/>
      <c r="I55" s="6">
        <f t="shared" si="0"/>
        <v>-109922049000</v>
      </c>
      <c r="J55" s="6"/>
      <c r="K55" s="6">
        <v>9500000</v>
      </c>
      <c r="L55" s="6"/>
      <c r="M55" s="6">
        <v>458952885000</v>
      </c>
      <c r="N55" s="6"/>
      <c r="O55" s="6">
        <v>373544437604</v>
      </c>
      <c r="P55" s="6"/>
      <c r="Q55" s="6">
        <f t="shared" si="1"/>
        <v>85408447396</v>
      </c>
    </row>
    <row r="56" spans="1:17" x14ac:dyDescent="0.55000000000000004">
      <c r="A56" s="1" t="s">
        <v>18</v>
      </c>
      <c r="C56" s="6">
        <v>243534</v>
      </c>
      <c r="D56" s="6"/>
      <c r="E56" s="6">
        <v>243779567</v>
      </c>
      <c r="F56" s="6"/>
      <c r="G56" s="6">
        <v>290744285</v>
      </c>
      <c r="H56" s="6"/>
      <c r="I56" s="6">
        <f t="shared" si="0"/>
        <v>-46964718</v>
      </c>
      <c r="J56" s="6"/>
      <c r="K56" s="6">
        <v>243534</v>
      </c>
      <c r="L56" s="6"/>
      <c r="M56" s="6">
        <v>243779567</v>
      </c>
      <c r="N56" s="6"/>
      <c r="O56" s="6">
        <v>234028086</v>
      </c>
      <c r="P56" s="6"/>
      <c r="Q56" s="6">
        <f t="shared" si="1"/>
        <v>9751481</v>
      </c>
    </row>
    <row r="57" spans="1:17" x14ac:dyDescent="0.55000000000000004">
      <c r="A57" s="1" t="s">
        <v>17</v>
      </c>
      <c r="C57" s="6">
        <v>349356315</v>
      </c>
      <c r="D57" s="6"/>
      <c r="E57" s="6">
        <v>805684136227</v>
      </c>
      <c r="F57" s="6"/>
      <c r="G57" s="6">
        <v>828257183147</v>
      </c>
      <c r="H57" s="6"/>
      <c r="I57" s="6">
        <f t="shared" si="0"/>
        <v>-22573046920</v>
      </c>
      <c r="J57" s="6"/>
      <c r="K57" s="6">
        <v>349356315</v>
      </c>
      <c r="L57" s="6"/>
      <c r="M57" s="6">
        <v>805684136227</v>
      </c>
      <c r="N57" s="6"/>
      <c r="O57" s="6">
        <v>624329060980</v>
      </c>
      <c r="P57" s="6"/>
      <c r="Q57" s="6">
        <f t="shared" si="1"/>
        <v>181355075247</v>
      </c>
    </row>
    <row r="58" spans="1:17" x14ac:dyDescent="0.55000000000000004">
      <c r="A58" s="1" t="s">
        <v>248</v>
      </c>
      <c r="C58" s="6">
        <v>1038</v>
      </c>
      <c r="D58" s="6"/>
      <c r="E58" s="6">
        <v>886380637500</v>
      </c>
      <c r="F58" s="6"/>
      <c r="G58" s="6">
        <v>831435405000</v>
      </c>
      <c r="H58" s="6"/>
      <c r="I58" s="6">
        <f t="shared" si="0"/>
        <v>54945232500</v>
      </c>
      <c r="J58" s="6"/>
      <c r="K58" s="6">
        <v>1038</v>
      </c>
      <c r="L58" s="6"/>
      <c r="M58" s="6">
        <v>886380637500</v>
      </c>
      <c r="N58" s="6"/>
      <c r="O58" s="6">
        <v>577353595614</v>
      </c>
      <c r="P58" s="6"/>
      <c r="Q58" s="6">
        <f t="shared" si="1"/>
        <v>309027041886</v>
      </c>
    </row>
    <row r="59" spans="1:17" x14ac:dyDescent="0.55000000000000004">
      <c r="A59" s="1" t="s">
        <v>28</v>
      </c>
      <c r="C59" s="6">
        <v>79103012</v>
      </c>
      <c r="D59" s="6"/>
      <c r="E59" s="6">
        <v>177080050125</v>
      </c>
      <c r="F59" s="6"/>
      <c r="G59" s="6">
        <v>200433857801</v>
      </c>
      <c r="H59" s="6"/>
      <c r="I59" s="6">
        <f t="shared" si="0"/>
        <v>-23353807676</v>
      </c>
      <c r="J59" s="6"/>
      <c r="K59" s="6">
        <v>79103012</v>
      </c>
      <c r="L59" s="6"/>
      <c r="M59" s="6">
        <v>177080050125</v>
      </c>
      <c r="N59" s="6"/>
      <c r="O59" s="6">
        <v>150365072052</v>
      </c>
      <c r="P59" s="6"/>
      <c r="Q59" s="6">
        <f t="shared" si="1"/>
        <v>26714978073</v>
      </c>
    </row>
    <row r="60" spans="1:17" x14ac:dyDescent="0.55000000000000004">
      <c r="A60" s="1" t="s">
        <v>97</v>
      </c>
      <c r="C60" s="6">
        <v>16395148</v>
      </c>
      <c r="D60" s="6"/>
      <c r="E60" s="6">
        <v>42341156666</v>
      </c>
      <c r="F60" s="6"/>
      <c r="G60" s="6">
        <v>43922601492</v>
      </c>
      <c r="H60" s="6"/>
      <c r="I60" s="6">
        <f t="shared" si="0"/>
        <v>-1581444826</v>
      </c>
      <c r="J60" s="6"/>
      <c r="K60" s="6">
        <v>16395148</v>
      </c>
      <c r="L60" s="6"/>
      <c r="M60" s="6">
        <v>42341156666</v>
      </c>
      <c r="N60" s="6"/>
      <c r="O60" s="6">
        <v>43922601492</v>
      </c>
      <c r="P60" s="6"/>
      <c r="Q60" s="6">
        <f t="shared" si="1"/>
        <v>-1581444826</v>
      </c>
    </row>
    <row r="61" spans="1:17" x14ac:dyDescent="0.55000000000000004">
      <c r="A61" s="1" t="s">
        <v>43</v>
      </c>
      <c r="C61" s="6">
        <v>15545828</v>
      </c>
      <c r="D61" s="6"/>
      <c r="E61" s="6">
        <v>16983210025</v>
      </c>
      <c r="F61" s="6"/>
      <c r="G61" s="6">
        <v>20089329420</v>
      </c>
      <c r="H61" s="6"/>
      <c r="I61" s="6">
        <f t="shared" si="0"/>
        <v>-3106119395</v>
      </c>
      <c r="J61" s="6"/>
      <c r="K61" s="6">
        <v>15545828</v>
      </c>
      <c r="L61" s="6"/>
      <c r="M61" s="6">
        <v>16983210025</v>
      </c>
      <c r="N61" s="6"/>
      <c r="O61" s="6">
        <v>24825103081</v>
      </c>
      <c r="P61" s="6"/>
      <c r="Q61" s="6">
        <f t="shared" si="1"/>
        <v>-7841893056</v>
      </c>
    </row>
    <row r="62" spans="1:17" x14ac:dyDescent="0.55000000000000004">
      <c r="A62" s="1" t="s">
        <v>72</v>
      </c>
      <c r="C62" s="6">
        <v>86623566</v>
      </c>
      <c r="D62" s="6"/>
      <c r="E62" s="6">
        <v>265988093211</v>
      </c>
      <c r="F62" s="6"/>
      <c r="G62" s="6">
        <v>315758607253</v>
      </c>
      <c r="H62" s="6"/>
      <c r="I62" s="6">
        <f t="shared" si="0"/>
        <v>-49770514042</v>
      </c>
      <c r="J62" s="6"/>
      <c r="K62" s="6">
        <v>86623566</v>
      </c>
      <c r="L62" s="6"/>
      <c r="M62" s="6">
        <v>265988093211</v>
      </c>
      <c r="N62" s="6"/>
      <c r="O62" s="6">
        <v>462096990751</v>
      </c>
      <c r="P62" s="6"/>
      <c r="Q62" s="6">
        <f t="shared" si="1"/>
        <v>-196108897540</v>
      </c>
    </row>
    <row r="63" spans="1:17" x14ac:dyDescent="0.55000000000000004">
      <c r="A63" s="1" t="s">
        <v>96</v>
      </c>
      <c r="C63" s="6">
        <v>31464377</v>
      </c>
      <c r="D63" s="6"/>
      <c r="E63" s="6">
        <v>187350212101</v>
      </c>
      <c r="F63" s="6"/>
      <c r="G63" s="6">
        <v>204865423917</v>
      </c>
      <c r="H63" s="6"/>
      <c r="I63" s="6">
        <f t="shared" si="0"/>
        <v>-17515211816</v>
      </c>
      <c r="J63" s="6"/>
      <c r="K63" s="6">
        <v>31464377</v>
      </c>
      <c r="L63" s="6"/>
      <c r="M63" s="6">
        <v>187350212101</v>
      </c>
      <c r="N63" s="6"/>
      <c r="O63" s="6">
        <v>226182464698</v>
      </c>
      <c r="P63" s="6"/>
      <c r="Q63" s="6">
        <f t="shared" si="1"/>
        <v>-38832252597</v>
      </c>
    </row>
    <row r="64" spans="1:17" x14ac:dyDescent="0.55000000000000004">
      <c r="A64" s="1" t="s">
        <v>61</v>
      </c>
      <c r="C64" s="6">
        <v>336881032</v>
      </c>
      <c r="D64" s="6"/>
      <c r="E64" s="6">
        <v>525756246079</v>
      </c>
      <c r="F64" s="6"/>
      <c r="G64" s="6">
        <v>524751616309</v>
      </c>
      <c r="H64" s="6"/>
      <c r="I64" s="6">
        <f t="shared" si="0"/>
        <v>1004629770</v>
      </c>
      <c r="J64" s="6"/>
      <c r="K64" s="6">
        <v>336881032</v>
      </c>
      <c r="L64" s="6"/>
      <c r="M64" s="6">
        <v>525756246079</v>
      </c>
      <c r="N64" s="6"/>
      <c r="O64" s="6">
        <v>560499939599</v>
      </c>
      <c r="P64" s="6"/>
      <c r="Q64" s="6">
        <f t="shared" si="1"/>
        <v>-34743693520</v>
      </c>
    </row>
    <row r="65" spans="1:17" x14ac:dyDescent="0.55000000000000004">
      <c r="A65" s="1" t="s">
        <v>78</v>
      </c>
      <c r="C65" s="6">
        <v>573863800</v>
      </c>
      <c r="D65" s="6"/>
      <c r="E65" s="6">
        <v>472902478313</v>
      </c>
      <c r="F65" s="6"/>
      <c r="G65" s="6">
        <v>595549080047</v>
      </c>
      <c r="H65" s="6"/>
      <c r="I65" s="6">
        <f t="shared" si="0"/>
        <v>-122646601734</v>
      </c>
      <c r="J65" s="6"/>
      <c r="K65" s="6">
        <v>573863800</v>
      </c>
      <c r="L65" s="6"/>
      <c r="M65" s="6">
        <v>472902478313</v>
      </c>
      <c r="N65" s="6"/>
      <c r="O65" s="6">
        <v>799792550388</v>
      </c>
      <c r="P65" s="6"/>
      <c r="Q65" s="6">
        <f t="shared" si="1"/>
        <v>-326890072075</v>
      </c>
    </row>
    <row r="66" spans="1:17" x14ac:dyDescent="0.55000000000000004">
      <c r="A66" s="1" t="s">
        <v>83</v>
      </c>
      <c r="C66" s="6">
        <v>16505091</v>
      </c>
      <c r="D66" s="6"/>
      <c r="E66" s="6">
        <v>664478871196</v>
      </c>
      <c r="F66" s="6"/>
      <c r="G66" s="6">
        <v>759544371134</v>
      </c>
      <c r="H66" s="6"/>
      <c r="I66" s="6">
        <f t="shared" si="0"/>
        <v>-95065499938</v>
      </c>
      <c r="J66" s="6"/>
      <c r="K66" s="6">
        <v>16505091</v>
      </c>
      <c r="L66" s="6"/>
      <c r="M66" s="6">
        <v>664478871196</v>
      </c>
      <c r="N66" s="6"/>
      <c r="O66" s="6">
        <v>726995080139</v>
      </c>
      <c r="P66" s="6"/>
      <c r="Q66" s="6">
        <f t="shared" si="1"/>
        <v>-62516208943</v>
      </c>
    </row>
    <row r="67" spans="1:17" x14ac:dyDescent="0.55000000000000004">
      <c r="A67" s="1" t="s">
        <v>39</v>
      </c>
      <c r="C67" s="6">
        <v>15242667</v>
      </c>
      <c r="D67" s="6"/>
      <c r="E67" s="6">
        <v>447740806031</v>
      </c>
      <c r="F67" s="6"/>
      <c r="G67" s="6">
        <v>545471032728</v>
      </c>
      <c r="H67" s="6"/>
      <c r="I67" s="6">
        <f t="shared" si="0"/>
        <v>-97730226697</v>
      </c>
      <c r="J67" s="6"/>
      <c r="K67" s="6">
        <v>15242667</v>
      </c>
      <c r="L67" s="6"/>
      <c r="M67" s="6">
        <v>447740806031</v>
      </c>
      <c r="N67" s="6"/>
      <c r="O67" s="6">
        <v>468112690211</v>
      </c>
      <c r="P67" s="6"/>
      <c r="Q67" s="6">
        <f t="shared" si="1"/>
        <v>-20371884180</v>
      </c>
    </row>
    <row r="68" spans="1:17" x14ac:dyDescent="0.55000000000000004">
      <c r="A68" s="1" t="s">
        <v>25</v>
      </c>
      <c r="C68" s="6">
        <v>7264633</v>
      </c>
      <c r="D68" s="6"/>
      <c r="E68" s="6">
        <v>1936926170073</v>
      </c>
      <c r="F68" s="6"/>
      <c r="G68" s="6">
        <v>1948041256643</v>
      </c>
      <c r="H68" s="6"/>
      <c r="I68" s="6">
        <f t="shared" si="0"/>
        <v>-11115086570</v>
      </c>
      <c r="J68" s="6"/>
      <c r="K68" s="6">
        <v>7264633</v>
      </c>
      <c r="L68" s="6"/>
      <c r="M68" s="6">
        <v>1936926170073</v>
      </c>
      <c r="N68" s="6"/>
      <c r="O68" s="6">
        <v>1439226700828</v>
      </c>
      <c r="P68" s="6"/>
      <c r="Q68" s="6">
        <f t="shared" si="1"/>
        <v>497699469245</v>
      </c>
    </row>
    <row r="69" spans="1:17" x14ac:dyDescent="0.55000000000000004">
      <c r="A69" s="1" t="s">
        <v>95</v>
      </c>
      <c r="C69" s="6">
        <v>44411857</v>
      </c>
      <c r="D69" s="6"/>
      <c r="E69" s="6">
        <v>135665594623</v>
      </c>
      <c r="F69" s="6"/>
      <c r="G69" s="6">
        <v>134208723610</v>
      </c>
      <c r="H69" s="6"/>
      <c r="I69" s="6">
        <f t="shared" si="0"/>
        <v>1456871013</v>
      </c>
      <c r="J69" s="6"/>
      <c r="K69" s="6">
        <v>44411857</v>
      </c>
      <c r="L69" s="6"/>
      <c r="M69" s="6">
        <v>135665594623</v>
      </c>
      <c r="N69" s="6"/>
      <c r="O69" s="6">
        <v>119956668288</v>
      </c>
      <c r="P69" s="6"/>
      <c r="Q69" s="6">
        <f t="shared" si="1"/>
        <v>15708926335</v>
      </c>
    </row>
    <row r="70" spans="1:17" x14ac:dyDescent="0.55000000000000004">
      <c r="A70" s="1" t="s">
        <v>82</v>
      </c>
      <c r="C70" s="6">
        <v>189268219</v>
      </c>
      <c r="D70" s="6"/>
      <c r="E70" s="6">
        <v>370639884000</v>
      </c>
      <c r="F70" s="6"/>
      <c r="G70" s="6">
        <v>414853271178</v>
      </c>
      <c r="H70" s="6"/>
      <c r="I70" s="6">
        <f t="shared" si="0"/>
        <v>-44213387178</v>
      </c>
      <c r="J70" s="6"/>
      <c r="K70" s="6">
        <v>189268219</v>
      </c>
      <c r="L70" s="6"/>
      <c r="M70" s="6">
        <v>370639884000</v>
      </c>
      <c r="N70" s="6"/>
      <c r="O70" s="6">
        <v>465812456332</v>
      </c>
      <c r="P70" s="6"/>
      <c r="Q70" s="6">
        <f t="shared" si="1"/>
        <v>-95172572332</v>
      </c>
    </row>
    <row r="71" spans="1:17" x14ac:dyDescent="0.55000000000000004">
      <c r="A71" s="1" t="s">
        <v>81</v>
      </c>
      <c r="C71" s="6">
        <v>97331298</v>
      </c>
      <c r="D71" s="6"/>
      <c r="E71" s="6">
        <v>868834547456</v>
      </c>
      <c r="F71" s="6"/>
      <c r="G71" s="6">
        <v>1152061740604</v>
      </c>
      <c r="H71" s="6"/>
      <c r="I71" s="6">
        <f t="shared" si="0"/>
        <v>-283227193148</v>
      </c>
      <c r="J71" s="6"/>
      <c r="K71" s="6">
        <v>97331298</v>
      </c>
      <c r="L71" s="6"/>
      <c r="M71" s="6">
        <v>868834547456</v>
      </c>
      <c r="N71" s="6"/>
      <c r="O71" s="6">
        <v>681135324517</v>
      </c>
      <c r="P71" s="6"/>
      <c r="Q71" s="6">
        <f t="shared" si="1"/>
        <v>187699222939</v>
      </c>
    </row>
    <row r="72" spans="1:17" x14ac:dyDescent="0.55000000000000004">
      <c r="A72" s="1" t="s">
        <v>47</v>
      </c>
      <c r="C72" s="6">
        <v>66475029</v>
      </c>
      <c r="D72" s="6"/>
      <c r="E72" s="6">
        <v>276740956794</v>
      </c>
      <c r="F72" s="6"/>
      <c r="G72" s="6">
        <v>318889633652</v>
      </c>
      <c r="H72" s="6"/>
      <c r="I72" s="6">
        <f t="shared" si="0"/>
        <v>-42148676858</v>
      </c>
      <c r="J72" s="6"/>
      <c r="K72" s="6">
        <v>66475029</v>
      </c>
      <c r="L72" s="6"/>
      <c r="M72" s="6">
        <v>276740956794</v>
      </c>
      <c r="N72" s="6"/>
      <c r="O72" s="6">
        <v>233488616774</v>
      </c>
      <c r="P72" s="6"/>
      <c r="Q72" s="6">
        <f t="shared" si="1"/>
        <v>43252340020</v>
      </c>
    </row>
    <row r="73" spans="1:17" x14ac:dyDescent="0.55000000000000004">
      <c r="A73" s="1" t="s">
        <v>86</v>
      </c>
      <c r="C73" s="6">
        <v>37166504</v>
      </c>
      <c r="D73" s="6"/>
      <c r="E73" s="6">
        <v>479181362016</v>
      </c>
      <c r="F73" s="6"/>
      <c r="G73" s="6">
        <v>558244439481</v>
      </c>
      <c r="H73" s="6"/>
      <c r="I73" s="6">
        <f t="shared" ref="I73:I87" si="2">E73-G73</f>
        <v>-79063077465</v>
      </c>
      <c r="J73" s="6"/>
      <c r="K73" s="6">
        <v>37166504</v>
      </c>
      <c r="L73" s="6"/>
      <c r="M73" s="6">
        <v>479181362016</v>
      </c>
      <c r="N73" s="6"/>
      <c r="O73" s="6">
        <v>484930529613</v>
      </c>
      <c r="P73" s="6"/>
      <c r="Q73" s="6">
        <f t="shared" ref="Q73:Q87" si="3">M73-O73</f>
        <v>-5749167597</v>
      </c>
    </row>
    <row r="74" spans="1:17" x14ac:dyDescent="0.55000000000000004">
      <c r="A74" s="1" t="s">
        <v>84</v>
      </c>
      <c r="C74" s="6">
        <v>303508065</v>
      </c>
      <c r="D74" s="6"/>
      <c r="E74" s="6">
        <v>500825638741</v>
      </c>
      <c r="F74" s="6"/>
      <c r="G74" s="6">
        <v>592543105114</v>
      </c>
      <c r="H74" s="6"/>
      <c r="I74" s="6">
        <f t="shared" si="2"/>
        <v>-91717466373</v>
      </c>
      <c r="J74" s="6"/>
      <c r="K74" s="6">
        <v>303508065</v>
      </c>
      <c r="L74" s="6"/>
      <c r="M74" s="6">
        <v>500825638741</v>
      </c>
      <c r="N74" s="6"/>
      <c r="O74" s="6">
        <v>655259688102</v>
      </c>
      <c r="P74" s="6"/>
      <c r="Q74" s="6">
        <f t="shared" si="3"/>
        <v>-154434049361</v>
      </c>
    </row>
    <row r="75" spans="1:17" x14ac:dyDescent="0.55000000000000004">
      <c r="A75" s="1" t="s">
        <v>93</v>
      </c>
      <c r="C75" s="6">
        <v>11510556</v>
      </c>
      <c r="D75" s="6"/>
      <c r="E75" s="6">
        <v>67965885059</v>
      </c>
      <c r="F75" s="6"/>
      <c r="G75" s="6">
        <v>96456634856</v>
      </c>
      <c r="H75" s="6"/>
      <c r="I75" s="6">
        <f t="shared" si="2"/>
        <v>-28490749797</v>
      </c>
      <c r="J75" s="6"/>
      <c r="K75" s="6">
        <v>11510556</v>
      </c>
      <c r="L75" s="6"/>
      <c r="M75" s="6">
        <v>67965885059</v>
      </c>
      <c r="N75" s="6"/>
      <c r="O75" s="6">
        <v>124115214228</v>
      </c>
      <c r="P75" s="6"/>
      <c r="Q75" s="6">
        <f t="shared" si="3"/>
        <v>-56149329169</v>
      </c>
    </row>
    <row r="76" spans="1:17" x14ac:dyDescent="0.55000000000000004">
      <c r="A76" s="1" t="s">
        <v>73</v>
      </c>
      <c r="C76" s="6">
        <v>13015716</v>
      </c>
      <c r="D76" s="6"/>
      <c r="E76" s="6">
        <v>148143220008</v>
      </c>
      <c r="F76" s="6"/>
      <c r="G76" s="6">
        <v>165092356969</v>
      </c>
      <c r="H76" s="6"/>
      <c r="I76" s="6">
        <f t="shared" si="2"/>
        <v>-16949136961</v>
      </c>
      <c r="J76" s="6"/>
      <c r="K76" s="6">
        <v>13015716</v>
      </c>
      <c r="L76" s="6"/>
      <c r="M76" s="6">
        <v>148143220008</v>
      </c>
      <c r="N76" s="6"/>
      <c r="O76" s="6">
        <v>133264206662</v>
      </c>
      <c r="P76" s="6"/>
      <c r="Q76" s="6">
        <f t="shared" si="3"/>
        <v>14879013346</v>
      </c>
    </row>
    <row r="77" spans="1:17" x14ac:dyDescent="0.55000000000000004">
      <c r="A77" s="1" t="s">
        <v>27</v>
      </c>
      <c r="C77" s="6">
        <v>4841249</v>
      </c>
      <c r="D77" s="6"/>
      <c r="E77" s="6">
        <v>134363424431</v>
      </c>
      <c r="F77" s="6"/>
      <c r="G77" s="6">
        <v>164778067783</v>
      </c>
      <c r="H77" s="6"/>
      <c r="I77" s="6">
        <f t="shared" si="2"/>
        <v>-30414643352</v>
      </c>
      <c r="J77" s="6"/>
      <c r="K77" s="6">
        <v>4841249</v>
      </c>
      <c r="L77" s="6"/>
      <c r="M77" s="6">
        <v>134363424431</v>
      </c>
      <c r="N77" s="6"/>
      <c r="O77" s="6">
        <v>130417220708</v>
      </c>
      <c r="P77" s="6"/>
      <c r="Q77" s="6">
        <f t="shared" si="3"/>
        <v>3946203723</v>
      </c>
    </row>
    <row r="78" spans="1:17" x14ac:dyDescent="0.55000000000000004">
      <c r="A78" s="1" t="s">
        <v>65</v>
      </c>
      <c r="C78" s="6">
        <v>84855799</v>
      </c>
      <c r="D78" s="6"/>
      <c r="E78" s="6">
        <v>36608293636</v>
      </c>
      <c r="F78" s="6"/>
      <c r="G78" s="6">
        <v>36608293636</v>
      </c>
      <c r="H78" s="6"/>
      <c r="I78" s="6">
        <f t="shared" si="2"/>
        <v>0</v>
      </c>
      <c r="J78" s="6"/>
      <c r="K78" s="6">
        <v>84855799</v>
      </c>
      <c r="L78" s="6"/>
      <c r="M78" s="6">
        <v>36608293636</v>
      </c>
      <c r="N78" s="6"/>
      <c r="O78" s="6">
        <v>36608293636</v>
      </c>
      <c r="P78" s="6"/>
      <c r="Q78" s="6">
        <f t="shared" si="3"/>
        <v>0</v>
      </c>
    </row>
    <row r="79" spans="1:17" x14ac:dyDescent="0.55000000000000004">
      <c r="A79" s="1" t="s">
        <v>60</v>
      </c>
      <c r="C79" s="6">
        <v>9167325</v>
      </c>
      <c r="D79" s="6"/>
      <c r="E79" s="6">
        <v>991470400488</v>
      </c>
      <c r="F79" s="6"/>
      <c r="G79" s="6">
        <v>1258110326207</v>
      </c>
      <c r="H79" s="6"/>
      <c r="I79" s="6">
        <f t="shared" si="2"/>
        <v>-266639925719</v>
      </c>
      <c r="J79" s="6"/>
      <c r="K79" s="6">
        <v>9167325</v>
      </c>
      <c r="L79" s="6"/>
      <c r="M79" s="6">
        <v>991470400488</v>
      </c>
      <c r="N79" s="6"/>
      <c r="O79" s="6">
        <v>586212817371</v>
      </c>
      <c r="P79" s="6"/>
      <c r="Q79" s="6">
        <f t="shared" si="3"/>
        <v>405257583117</v>
      </c>
    </row>
    <row r="80" spans="1:17" x14ac:dyDescent="0.55000000000000004">
      <c r="A80" s="1" t="s">
        <v>35</v>
      </c>
      <c r="C80" s="6">
        <v>6732802</v>
      </c>
      <c r="D80" s="6"/>
      <c r="E80" s="6">
        <v>773680955328</v>
      </c>
      <c r="F80" s="6"/>
      <c r="G80" s="6">
        <v>804749621331</v>
      </c>
      <c r="H80" s="6"/>
      <c r="I80" s="6">
        <f t="shared" si="2"/>
        <v>-31068666003</v>
      </c>
      <c r="J80" s="6"/>
      <c r="K80" s="6">
        <v>6732802</v>
      </c>
      <c r="L80" s="6"/>
      <c r="M80" s="6">
        <v>773680955328</v>
      </c>
      <c r="N80" s="6"/>
      <c r="O80" s="6">
        <v>667275614587</v>
      </c>
      <c r="P80" s="6"/>
      <c r="Q80" s="6">
        <f t="shared" si="3"/>
        <v>106405340741</v>
      </c>
    </row>
    <row r="81" spans="1:17" x14ac:dyDescent="0.55000000000000004">
      <c r="A81" s="1" t="s">
        <v>41</v>
      </c>
      <c r="C81" s="6">
        <v>63773149</v>
      </c>
      <c r="D81" s="6"/>
      <c r="E81" s="6">
        <v>257758779172</v>
      </c>
      <c r="F81" s="6"/>
      <c r="G81" s="6">
        <v>308908447059</v>
      </c>
      <c r="H81" s="6"/>
      <c r="I81" s="6">
        <f t="shared" si="2"/>
        <v>-51149667887</v>
      </c>
      <c r="J81" s="6"/>
      <c r="K81" s="6">
        <v>63773149</v>
      </c>
      <c r="L81" s="6"/>
      <c r="M81" s="6">
        <v>257758779172</v>
      </c>
      <c r="N81" s="6"/>
      <c r="O81" s="6">
        <v>425186762995</v>
      </c>
      <c r="P81" s="6"/>
      <c r="Q81" s="6">
        <f t="shared" si="3"/>
        <v>-167427983823</v>
      </c>
    </row>
    <row r="82" spans="1:17" x14ac:dyDescent="0.55000000000000004">
      <c r="A82" s="1" t="s">
        <v>69</v>
      </c>
      <c r="C82" s="6">
        <v>30647955</v>
      </c>
      <c r="D82" s="6"/>
      <c r="E82" s="6">
        <v>520961754318</v>
      </c>
      <c r="F82" s="6"/>
      <c r="G82" s="6">
        <v>590491688338</v>
      </c>
      <c r="H82" s="6"/>
      <c r="I82" s="6">
        <f t="shared" si="2"/>
        <v>-69529934020</v>
      </c>
      <c r="J82" s="6"/>
      <c r="K82" s="6">
        <v>30647955</v>
      </c>
      <c r="L82" s="6"/>
      <c r="M82" s="6">
        <v>520961754318</v>
      </c>
      <c r="N82" s="6"/>
      <c r="O82" s="6">
        <v>648004500621</v>
      </c>
      <c r="P82" s="6"/>
      <c r="Q82" s="6">
        <f t="shared" si="3"/>
        <v>-127042746303</v>
      </c>
    </row>
    <row r="83" spans="1:17" x14ac:dyDescent="0.55000000000000004">
      <c r="A83" s="1" t="s">
        <v>21</v>
      </c>
      <c r="C83" s="6">
        <v>166941974</v>
      </c>
      <c r="D83" s="6"/>
      <c r="E83" s="6">
        <v>1525068270450</v>
      </c>
      <c r="F83" s="6"/>
      <c r="G83" s="6">
        <v>1772270544862</v>
      </c>
      <c r="H83" s="6"/>
      <c r="I83" s="6">
        <f t="shared" si="2"/>
        <v>-247202274412</v>
      </c>
      <c r="J83" s="6"/>
      <c r="K83" s="6">
        <v>166941974</v>
      </c>
      <c r="L83" s="6"/>
      <c r="M83" s="6">
        <v>1525068270450</v>
      </c>
      <c r="N83" s="6"/>
      <c r="O83" s="6">
        <v>1609384058416</v>
      </c>
      <c r="P83" s="6"/>
      <c r="Q83" s="6">
        <f t="shared" si="3"/>
        <v>-84315787966</v>
      </c>
    </row>
    <row r="84" spans="1:17" x14ac:dyDescent="0.55000000000000004">
      <c r="A84" s="1" t="s">
        <v>55</v>
      </c>
      <c r="C84" s="6">
        <v>9029253</v>
      </c>
      <c r="D84" s="6"/>
      <c r="E84" s="6">
        <v>347801746605</v>
      </c>
      <c r="F84" s="6"/>
      <c r="G84" s="6">
        <v>361265040022</v>
      </c>
      <c r="H84" s="6"/>
      <c r="I84" s="6">
        <f t="shared" si="2"/>
        <v>-13463293417</v>
      </c>
      <c r="J84" s="6"/>
      <c r="K84" s="6">
        <v>9029253</v>
      </c>
      <c r="L84" s="6"/>
      <c r="M84" s="6">
        <v>347801746605</v>
      </c>
      <c r="N84" s="6"/>
      <c r="O84" s="6">
        <v>233836363341</v>
      </c>
      <c r="P84" s="6"/>
      <c r="Q84" s="6">
        <f t="shared" si="3"/>
        <v>113965383264</v>
      </c>
    </row>
    <row r="85" spans="1:17" x14ac:dyDescent="0.55000000000000004">
      <c r="A85" s="1" t="s">
        <v>45</v>
      </c>
      <c r="C85" s="6">
        <v>44511462</v>
      </c>
      <c r="D85" s="6"/>
      <c r="E85" s="6">
        <v>1110147665719</v>
      </c>
      <c r="F85" s="6"/>
      <c r="G85" s="6">
        <v>1245948084783</v>
      </c>
      <c r="H85" s="6"/>
      <c r="I85" s="6">
        <f t="shared" si="2"/>
        <v>-135800419064</v>
      </c>
      <c r="J85" s="6"/>
      <c r="K85" s="6">
        <v>44511462</v>
      </c>
      <c r="L85" s="6"/>
      <c r="M85" s="6">
        <v>1110147665719</v>
      </c>
      <c r="N85" s="6"/>
      <c r="O85" s="6">
        <v>982303637683</v>
      </c>
      <c r="P85" s="6"/>
      <c r="Q85" s="6">
        <f t="shared" si="3"/>
        <v>127844028036</v>
      </c>
    </row>
    <row r="86" spans="1:17" x14ac:dyDescent="0.55000000000000004">
      <c r="A86" s="1" t="s">
        <v>64</v>
      </c>
      <c r="C86" s="6">
        <v>5000000</v>
      </c>
      <c r="D86" s="6"/>
      <c r="E86" s="6">
        <v>32952757500</v>
      </c>
      <c r="F86" s="6"/>
      <c r="G86" s="6">
        <v>34692345000</v>
      </c>
      <c r="H86" s="6"/>
      <c r="I86" s="6">
        <f t="shared" si="2"/>
        <v>-1739587500</v>
      </c>
      <c r="J86" s="6"/>
      <c r="K86" s="6">
        <v>5000000</v>
      </c>
      <c r="L86" s="6"/>
      <c r="M86" s="6">
        <v>32952757500</v>
      </c>
      <c r="N86" s="6"/>
      <c r="O86" s="6">
        <v>31828874400</v>
      </c>
      <c r="P86" s="6"/>
      <c r="Q86" s="6">
        <f t="shared" si="3"/>
        <v>1123883100</v>
      </c>
    </row>
    <row r="87" spans="1:17" x14ac:dyDescent="0.55000000000000004">
      <c r="A87" s="1" t="s">
        <v>252</v>
      </c>
      <c r="C87" s="6"/>
      <c r="D87" s="6"/>
      <c r="E87" s="6">
        <v>433656450</v>
      </c>
      <c r="F87" s="6"/>
      <c r="G87" s="6">
        <v>0</v>
      </c>
      <c r="H87" s="6"/>
      <c r="I87" s="6">
        <f t="shared" si="2"/>
        <v>433656450</v>
      </c>
      <c r="J87" s="6"/>
      <c r="K87" s="6"/>
      <c r="L87" s="6"/>
      <c r="M87" s="6">
        <v>433656450</v>
      </c>
      <c r="N87" s="6"/>
      <c r="O87" s="6">
        <v>0</v>
      </c>
      <c r="P87" s="6"/>
      <c r="Q87" s="6">
        <f t="shared" si="3"/>
        <v>433656450</v>
      </c>
    </row>
    <row r="88" spans="1:17" ht="24.75" thickBot="1" x14ac:dyDescent="0.6">
      <c r="A88" s="1" t="s">
        <v>98</v>
      </c>
      <c r="C88" s="6" t="s">
        <v>98</v>
      </c>
      <c r="D88" s="6"/>
      <c r="E88" s="20">
        <f>SUM(E8:E87)</f>
        <v>35309487703889</v>
      </c>
      <c r="F88" s="6"/>
      <c r="G88" s="20">
        <f>SUM(G8:G87)</f>
        <v>39919183693309</v>
      </c>
      <c r="H88" s="6"/>
      <c r="I88" s="20">
        <f>SUM(I8:I87)</f>
        <v>-4609695989420</v>
      </c>
      <c r="J88" s="6"/>
      <c r="K88" s="6" t="s">
        <v>98</v>
      </c>
      <c r="L88" s="6"/>
      <c r="M88" s="20">
        <f>SUM(M8:M87)</f>
        <v>35309487703889</v>
      </c>
      <c r="N88" s="6"/>
      <c r="O88" s="20">
        <f>SUM(O8:O87)</f>
        <v>34493535218217</v>
      </c>
      <c r="P88" s="6"/>
      <c r="Q88" s="20">
        <f>SUM(Q8:Q87)</f>
        <v>815952485672</v>
      </c>
    </row>
    <row r="89" spans="1:17" ht="24.75" thickTop="1" x14ac:dyDescent="0.55000000000000004">
      <c r="Q89" s="3"/>
    </row>
    <row r="90" spans="1:17" x14ac:dyDescent="0.55000000000000004">
      <c r="Q90" s="3"/>
    </row>
    <row r="91" spans="1:17" x14ac:dyDescent="0.55000000000000004">
      <c r="M91" s="22"/>
      <c r="O91" s="6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0"/>
  <sheetViews>
    <sheetView rightToLeft="1" topLeftCell="B1" zoomScale="85" zoomScaleNormal="85" workbookViewId="0">
      <selection activeCell="B9" sqref="B9"/>
    </sheetView>
  </sheetViews>
  <sheetFormatPr defaultRowHeight="24" x14ac:dyDescent="0.55000000000000004"/>
  <cols>
    <col min="1" max="1" width="30.7109375" style="1" customWidth="1"/>
    <col min="2" max="2" width="1" style="1" customWidth="1"/>
    <col min="3" max="3" width="25" style="1" customWidth="1"/>
    <col min="4" max="4" width="1" style="1" customWidth="1"/>
    <col min="5" max="5" width="22" style="1" customWidth="1"/>
    <col min="6" max="6" width="1" style="1" customWidth="1"/>
    <col min="7" max="7" width="20" style="1" customWidth="1"/>
    <col min="8" max="8" width="1" style="1" customWidth="1"/>
    <col min="9" max="9" width="20" style="1" customWidth="1"/>
    <col min="10" max="10" width="1" style="1" customWidth="1"/>
    <col min="11" max="11" width="12" style="1" customWidth="1"/>
    <col min="12" max="12" width="1" style="1" customWidth="1"/>
    <col min="13" max="13" width="13" style="1" customWidth="1"/>
    <col min="14" max="14" width="1" style="1" customWidth="1"/>
    <col min="15" max="15" width="15" style="1" customWidth="1"/>
    <col min="16" max="16" width="1" style="1" customWidth="1"/>
    <col min="17" max="17" width="21" style="1" customWidth="1"/>
    <col min="18" max="18" width="1" style="1" customWidth="1"/>
    <col min="19" max="19" width="21" style="1" customWidth="1"/>
    <col min="20" max="20" width="1" style="1" customWidth="1"/>
    <col min="21" max="21" width="11" style="1" customWidth="1"/>
    <col min="22" max="22" width="1" style="1" customWidth="1"/>
    <col min="23" max="23" width="21" style="1" customWidth="1"/>
    <col min="24" max="24" width="1" style="1" customWidth="1"/>
    <col min="25" max="25" width="15" style="1" customWidth="1"/>
    <col min="26" max="26" width="1" style="1" customWidth="1"/>
    <col min="27" max="27" width="23" style="1" customWidth="1"/>
    <col min="28" max="28" width="1" style="1" customWidth="1"/>
    <col min="29" max="29" width="11" style="1" customWidth="1"/>
    <col min="30" max="30" width="1" style="1" customWidth="1"/>
    <col min="31" max="31" width="23" style="1" customWidth="1"/>
    <col min="32" max="32" width="1" style="1" customWidth="1"/>
    <col min="33" max="33" width="23" style="1" customWidth="1"/>
    <col min="34" max="34" width="1" style="1" customWidth="1"/>
    <col min="35" max="35" width="23" style="1" customWidth="1"/>
    <col min="36" max="36" width="1" style="1" customWidth="1"/>
    <col min="37" max="37" width="32" style="1" customWidth="1"/>
    <col min="38" max="38" width="1" style="1" customWidth="1"/>
    <col min="39" max="39" width="9.140625" style="1" customWidth="1"/>
    <col min="40" max="16384" width="9.140625" style="1"/>
  </cols>
  <sheetData>
    <row r="2" spans="1:37" ht="24.75" x14ac:dyDescent="0.55000000000000004">
      <c r="A2" s="18" t="s">
        <v>0</v>
      </c>
      <c r="B2" s="18" t="s">
        <v>0</v>
      </c>
      <c r="C2" s="18" t="s">
        <v>0</v>
      </c>
      <c r="D2" s="18" t="s">
        <v>0</v>
      </c>
      <c r="E2" s="18" t="s">
        <v>0</v>
      </c>
      <c r="F2" s="18" t="s">
        <v>0</v>
      </c>
      <c r="G2" s="18" t="s">
        <v>0</v>
      </c>
      <c r="H2" s="18" t="s">
        <v>0</v>
      </c>
      <c r="I2" s="18" t="s">
        <v>0</v>
      </c>
      <c r="J2" s="18" t="s">
        <v>0</v>
      </c>
      <c r="K2" s="18" t="s">
        <v>0</v>
      </c>
      <c r="L2" s="18" t="s">
        <v>0</v>
      </c>
      <c r="M2" s="18" t="s">
        <v>0</v>
      </c>
      <c r="N2" s="18" t="s">
        <v>0</v>
      </c>
      <c r="O2" s="18" t="s">
        <v>0</v>
      </c>
      <c r="P2" s="18" t="s">
        <v>0</v>
      </c>
      <c r="Q2" s="18" t="s">
        <v>0</v>
      </c>
      <c r="R2" s="18" t="s">
        <v>0</v>
      </c>
      <c r="S2" s="18" t="s">
        <v>0</v>
      </c>
      <c r="T2" s="18" t="s">
        <v>0</v>
      </c>
      <c r="U2" s="18" t="s">
        <v>0</v>
      </c>
      <c r="V2" s="18" t="s">
        <v>0</v>
      </c>
      <c r="W2" s="18" t="s">
        <v>0</v>
      </c>
      <c r="X2" s="18" t="s">
        <v>0</v>
      </c>
      <c r="Y2" s="18" t="s">
        <v>0</v>
      </c>
      <c r="Z2" s="18" t="s">
        <v>0</v>
      </c>
      <c r="AA2" s="18" t="s">
        <v>0</v>
      </c>
      <c r="AB2" s="18" t="s">
        <v>0</v>
      </c>
      <c r="AC2" s="18" t="s">
        <v>0</v>
      </c>
      <c r="AD2" s="18" t="s">
        <v>0</v>
      </c>
      <c r="AE2" s="18" t="s">
        <v>0</v>
      </c>
      <c r="AF2" s="18" t="s">
        <v>0</v>
      </c>
      <c r="AG2" s="18" t="s">
        <v>0</v>
      </c>
      <c r="AH2" s="18" t="s">
        <v>0</v>
      </c>
      <c r="AI2" s="18" t="s">
        <v>0</v>
      </c>
      <c r="AJ2" s="18" t="s">
        <v>0</v>
      </c>
      <c r="AK2" s="18" t="s">
        <v>0</v>
      </c>
    </row>
    <row r="3" spans="1:37" ht="24.75" x14ac:dyDescent="0.55000000000000004">
      <c r="A3" s="18" t="s">
        <v>1</v>
      </c>
      <c r="B3" s="18" t="s">
        <v>1</v>
      </c>
      <c r="C3" s="18" t="s">
        <v>1</v>
      </c>
      <c r="D3" s="18" t="s">
        <v>1</v>
      </c>
      <c r="E3" s="18" t="s">
        <v>1</v>
      </c>
      <c r="F3" s="18" t="s">
        <v>1</v>
      </c>
      <c r="G3" s="18" t="s">
        <v>1</v>
      </c>
      <c r="H3" s="18" t="s">
        <v>1</v>
      </c>
      <c r="I3" s="18" t="s">
        <v>1</v>
      </c>
      <c r="J3" s="18" t="s">
        <v>1</v>
      </c>
      <c r="K3" s="18" t="s">
        <v>1</v>
      </c>
      <c r="L3" s="18" t="s">
        <v>1</v>
      </c>
      <c r="M3" s="18" t="s">
        <v>1</v>
      </c>
      <c r="N3" s="18" t="s">
        <v>1</v>
      </c>
      <c r="O3" s="18" t="s">
        <v>1</v>
      </c>
      <c r="P3" s="18" t="s">
        <v>1</v>
      </c>
      <c r="Q3" s="18" t="s">
        <v>1</v>
      </c>
      <c r="R3" s="18" t="s">
        <v>1</v>
      </c>
      <c r="S3" s="18" t="s">
        <v>1</v>
      </c>
      <c r="T3" s="18" t="s">
        <v>1</v>
      </c>
      <c r="U3" s="18" t="s">
        <v>1</v>
      </c>
      <c r="V3" s="18" t="s">
        <v>1</v>
      </c>
      <c r="W3" s="18" t="s">
        <v>1</v>
      </c>
      <c r="X3" s="18" t="s">
        <v>1</v>
      </c>
      <c r="Y3" s="18" t="s">
        <v>1</v>
      </c>
      <c r="Z3" s="18" t="s">
        <v>1</v>
      </c>
      <c r="AA3" s="18" t="s">
        <v>1</v>
      </c>
      <c r="AB3" s="18" t="s">
        <v>1</v>
      </c>
      <c r="AC3" s="18" t="s">
        <v>1</v>
      </c>
      <c r="AD3" s="18" t="s">
        <v>1</v>
      </c>
      <c r="AE3" s="18" t="s">
        <v>1</v>
      </c>
      <c r="AF3" s="18" t="s">
        <v>1</v>
      </c>
      <c r="AG3" s="18" t="s">
        <v>1</v>
      </c>
      <c r="AH3" s="18" t="s">
        <v>1</v>
      </c>
      <c r="AI3" s="18" t="s">
        <v>1</v>
      </c>
      <c r="AJ3" s="18" t="s">
        <v>1</v>
      </c>
      <c r="AK3" s="18" t="s">
        <v>1</v>
      </c>
    </row>
    <row r="4" spans="1:37" ht="24.75" x14ac:dyDescent="0.55000000000000004">
      <c r="A4" s="18" t="s">
        <v>2</v>
      </c>
      <c r="B4" s="18" t="s">
        <v>2</v>
      </c>
      <c r="C4" s="18" t="s">
        <v>2</v>
      </c>
      <c r="D4" s="18" t="s">
        <v>2</v>
      </c>
      <c r="E4" s="18" t="s">
        <v>2</v>
      </c>
      <c r="F4" s="18" t="s">
        <v>2</v>
      </c>
      <c r="G4" s="18" t="s">
        <v>2</v>
      </c>
      <c r="H4" s="18" t="s">
        <v>2</v>
      </c>
      <c r="I4" s="18" t="s">
        <v>2</v>
      </c>
      <c r="J4" s="18" t="s">
        <v>2</v>
      </c>
      <c r="K4" s="18" t="s">
        <v>2</v>
      </c>
      <c r="L4" s="18" t="s">
        <v>2</v>
      </c>
      <c r="M4" s="18" t="s">
        <v>2</v>
      </c>
      <c r="N4" s="18" t="s">
        <v>2</v>
      </c>
      <c r="O4" s="18" t="s">
        <v>2</v>
      </c>
      <c r="P4" s="18" t="s">
        <v>2</v>
      </c>
      <c r="Q4" s="18" t="s">
        <v>2</v>
      </c>
      <c r="R4" s="18" t="s">
        <v>2</v>
      </c>
      <c r="S4" s="18" t="s">
        <v>2</v>
      </c>
      <c r="T4" s="18" t="s">
        <v>2</v>
      </c>
      <c r="U4" s="18" t="s">
        <v>2</v>
      </c>
      <c r="V4" s="18" t="s">
        <v>2</v>
      </c>
      <c r="W4" s="18" t="s">
        <v>2</v>
      </c>
      <c r="X4" s="18" t="s">
        <v>2</v>
      </c>
      <c r="Y4" s="18" t="s">
        <v>2</v>
      </c>
      <c r="Z4" s="18" t="s">
        <v>2</v>
      </c>
      <c r="AA4" s="18" t="s">
        <v>2</v>
      </c>
      <c r="AB4" s="18" t="s">
        <v>2</v>
      </c>
      <c r="AC4" s="18" t="s">
        <v>2</v>
      </c>
      <c r="AD4" s="18" t="s">
        <v>2</v>
      </c>
      <c r="AE4" s="18" t="s">
        <v>2</v>
      </c>
      <c r="AF4" s="18" t="s">
        <v>2</v>
      </c>
      <c r="AG4" s="18" t="s">
        <v>2</v>
      </c>
      <c r="AH4" s="18" t="s">
        <v>2</v>
      </c>
      <c r="AI4" s="18" t="s">
        <v>2</v>
      </c>
      <c r="AJ4" s="18" t="s">
        <v>2</v>
      </c>
      <c r="AK4" s="18" t="s">
        <v>2</v>
      </c>
    </row>
    <row r="6" spans="1:37" ht="24.75" x14ac:dyDescent="0.55000000000000004">
      <c r="A6" s="17" t="s">
        <v>100</v>
      </c>
      <c r="B6" s="17" t="s">
        <v>100</v>
      </c>
      <c r="C6" s="17" t="s">
        <v>100</v>
      </c>
      <c r="D6" s="17" t="s">
        <v>100</v>
      </c>
      <c r="E6" s="17" t="s">
        <v>100</v>
      </c>
      <c r="F6" s="17" t="s">
        <v>100</v>
      </c>
      <c r="G6" s="17" t="s">
        <v>100</v>
      </c>
      <c r="H6" s="17" t="s">
        <v>100</v>
      </c>
      <c r="I6" s="17" t="s">
        <v>100</v>
      </c>
      <c r="J6" s="17" t="s">
        <v>100</v>
      </c>
      <c r="K6" s="17" t="s">
        <v>100</v>
      </c>
      <c r="L6" s="17" t="s">
        <v>100</v>
      </c>
      <c r="M6" s="17" t="s">
        <v>100</v>
      </c>
      <c r="O6" s="17" t="s">
        <v>249</v>
      </c>
      <c r="P6" s="17" t="s">
        <v>4</v>
      </c>
      <c r="Q6" s="17" t="s">
        <v>4</v>
      </c>
      <c r="R6" s="17" t="s">
        <v>4</v>
      </c>
      <c r="S6" s="17" t="s">
        <v>4</v>
      </c>
      <c r="U6" s="17" t="s">
        <v>5</v>
      </c>
      <c r="V6" s="17" t="s">
        <v>5</v>
      </c>
      <c r="W6" s="17" t="s">
        <v>5</v>
      </c>
      <c r="X6" s="17" t="s">
        <v>5</v>
      </c>
      <c r="Y6" s="17" t="s">
        <v>5</v>
      </c>
      <c r="Z6" s="17" t="s">
        <v>5</v>
      </c>
      <c r="AA6" s="17" t="s">
        <v>5</v>
      </c>
      <c r="AC6" s="17" t="s">
        <v>6</v>
      </c>
      <c r="AD6" s="17" t="s">
        <v>6</v>
      </c>
      <c r="AE6" s="17" t="s">
        <v>6</v>
      </c>
      <c r="AF6" s="17" t="s">
        <v>6</v>
      </c>
      <c r="AG6" s="17" t="s">
        <v>6</v>
      </c>
      <c r="AH6" s="17" t="s">
        <v>6</v>
      </c>
      <c r="AI6" s="17" t="s">
        <v>6</v>
      </c>
      <c r="AJ6" s="17" t="s">
        <v>6</v>
      </c>
      <c r="AK6" s="17" t="s">
        <v>6</v>
      </c>
    </row>
    <row r="7" spans="1:37" ht="24.75" x14ac:dyDescent="0.55000000000000004">
      <c r="A7" s="17" t="s">
        <v>101</v>
      </c>
      <c r="C7" s="17" t="s">
        <v>102</v>
      </c>
      <c r="E7" s="17" t="s">
        <v>103</v>
      </c>
      <c r="G7" s="17" t="s">
        <v>104</v>
      </c>
      <c r="I7" s="17" t="s">
        <v>105</v>
      </c>
      <c r="K7" s="17" t="s">
        <v>106</v>
      </c>
      <c r="M7" s="17" t="s">
        <v>99</v>
      </c>
      <c r="O7" s="17" t="s">
        <v>7</v>
      </c>
      <c r="Q7" s="17" t="s">
        <v>8</v>
      </c>
      <c r="S7" s="17" t="s">
        <v>9</v>
      </c>
      <c r="U7" s="17" t="s">
        <v>10</v>
      </c>
      <c r="V7" s="17" t="s">
        <v>10</v>
      </c>
      <c r="W7" s="17" t="s">
        <v>10</v>
      </c>
      <c r="Y7" s="17" t="s">
        <v>11</v>
      </c>
      <c r="Z7" s="17" t="s">
        <v>11</v>
      </c>
      <c r="AA7" s="17" t="s">
        <v>11</v>
      </c>
      <c r="AC7" s="17" t="s">
        <v>7</v>
      </c>
      <c r="AE7" s="17" t="s">
        <v>107</v>
      </c>
      <c r="AG7" s="17" t="s">
        <v>8</v>
      </c>
      <c r="AI7" s="17" t="s">
        <v>9</v>
      </c>
      <c r="AK7" s="17" t="s">
        <v>13</v>
      </c>
    </row>
    <row r="8" spans="1:37" ht="24.75" x14ac:dyDescent="0.55000000000000004">
      <c r="A8" s="17" t="s">
        <v>101</v>
      </c>
      <c r="C8" s="17" t="s">
        <v>102</v>
      </c>
      <c r="E8" s="17" t="s">
        <v>103</v>
      </c>
      <c r="G8" s="17" t="s">
        <v>104</v>
      </c>
      <c r="I8" s="17" t="s">
        <v>105</v>
      </c>
      <c r="K8" s="17" t="s">
        <v>106</v>
      </c>
      <c r="M8" s="17" t="s">
        <v>99</v>
      </c>
      <c r="O8" s="17" t="s">
        <v>7</v>
      </c>
      <c r="Q8" s="17" t="s">
        <v>8</v>
      </c>
      <c r="S8" s="17" t="s">
        <v>9</v>
      </c>
      <c r="U8" s="17" t="s">
        <v>7</v>
      </c>
      <c r="W8" s="17" t="s">
        <v>8</v>
      </c>
      <c r="Y8" s="17" t="s">
        <v>7</v>
      </c>
      <c r="AA8" s="17" t="s">
        <v>14</v>
      </c>
      <c r="AC8" s="17" t="s">
        <v>7</v>
      </c>
      <c r="AE8" s="17" t="s">
        <v>107</v>
      </c>
      <c r="AG8" s="17" t="s">
        <v>8</v>
      </c>
      <c r="AI8" s="17" t="s">
        <v>9</v>
      </c>
      <c r="AK8" s="17" t="s">
        <v>13</v>
      </c>
    </row>
    <row r="9" spans="1:37" x14ac:dyDescent="0.55000000000000004">
      <c r="A9" s="1" t="s">
        <v>108</v>
      </c>
      <c r="C9" s="7" t="s">
        <v>109</v>
      </c>
      <c r="D9" s="7"/>
      <c r="E9" s="7" t="s">
        <v>109</v>
      </c>
      <c r="F9" s="7"/>
      <c r="G9" s="7" t="s">
        <v>110</v>
      </c>
      <c r="H9" s="7"/>
      <c r="I9" s="7" t="s">
        <v>111</v>
      </c>
      <c r="J9" s="7"/>
      <c r="K9" s="12">
        <v>18</v>
      </c>
      <c r="L9" s="7"/>
      <c r="M9" s="12">
        <v>18</v>
      </c>
      <c r="N9" s="7"/>
      <c r="O9" s="12">
        <v>24414</v>
      </c>
      <c r="P9" s="7"/>
      <c r="Q9" s="12">
        <v>21861033822</v>
      </c>
      <c r="R9" s="7"/>
      <c r="S9" s="12">
        <v>23061409727</v>
      </c>
      <c r="T9" s="7"/>
      <c r="U9" s="12">
        <v>0</v>
      </c>
      <c r="V9" s="7"/>
      <c r="W9" s="12">
        <v>0</v>
      </c>
      <c r="X9" s="7"/>
      <c r="Y9" s="12">
        <v>24414</v>
      </c>
      <c r="Z9" s="7"/>
      <c r="AA9" s="12">
        <v>24414000000</v>
      </c>
      <c r="AB9" s="7"/>
      <c r="AC9" s="12">
        <v>0</v>
      </c>
      <c r="AD9" s="7"/>
      <c r="AE9" s="12">
        <v>0</v>
      </c>
      <c r="AF9" s="7"/>
      <c r="AG9" s="12">
        <v>0</v>
      </c>
      <c r="AH9" s="7"/>
      <c r="AI9" s="12">
        <v>0</v>
      </c>
      <c r="AJ9" s="7"/>
      <c r="AK9" s="7" t="s">
        <v>16</v>
      </c>
    </row>
    <row r="10" spans="1:37" ht="24.75" x14ac:dyDescent="0.6">
      <c r="A10" s="2" t="s">
        <v>98</v>
      </c>
      <c r="C10" s="7" t="s">
        <v>98</v>
      </c>
      <c r="D10" s="7"/>
      <c r="E10" s="7" t="s">
        <v>98</v>
      </c>
      <c r="F10" s="7"/>
      <c r="G10" s="7" t="s">
        <v>98</v>
      </c>
      <c r="H10" s="7"/>
      <c r="I10" s="7" t="s">
        <v>98</v>
      </c>
      <c r="J10" s="7"/>
      <c r="K10" s="7" t="s">
        <v>98</v>
      </c>
      <c r="L10" s="7"/>
      <c r="M10" s="7" t="s">
        <v>98</v>
      </c>
      <c r="N10" s="7"/>
      <c r="O10" s="7" t="s">
        <v>98</v>
      </c>
      <c r="P10" s="7"/>
      <c r="Q10" s="13">
        <f>SUM(Q9:Q9)</f>
        <v>21861033822</v>
      </c>
      <c r="R10" s="7"/>
      <c r="S10" s="13">
        <f>SUM(S9:S9)</f>
        <v>23061409727</v>
      </c>
      <c r="T10" s="7"/>
      <c r="U10" s="7" t="s">
        <v>98</v>
      </c>
      <c r="V10" s="7"/>
      <c r="W10" s="13">
        <f>SUM(W9:W9)</f>
        <v>0</v>
      </c>
      <c r="X10" s="7"/>
      <c r="Y10" s="7" t="s">
        <v>98</v>
      </c>
      <c r="Z10" s="7"/>
      <c r="AA10" s="13">
        <f>SUM(AA9:AA9)</f>
        <v>24414000000</v>
      </c>
      <c r="AB10" s="7"/>
      <c r="AC10" s="7" t="s">
        <v>98</v>
      </c>
      <c r="AD10" s="7"/>
      <c r="AE10" s="7" t="s">
        <v>98</v>
      </c>
      <c r="AF10" s="7"/>
      <c r="AG10" s="13">
        <f>SUM(AG9:AG9)</f>
        <v>0</v>
      </c>
      <c r="AH10" s="7"/>
      <c r="AI10" s="13">
        <f>SUM(AI9:AI9)</f>
        <v>0</v>
      </c>
      <c r="AJ10" s="7"/>
      <c r="AK10" s="9" t="s">
        <v>16</v>
      </c>
    </row>
  </sheetData>
  <mergeCells count="28"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13"/>
  <sheetViews>
    <sheetView rightToLeft="1" workbookViewId="0">
      <selection activeCell="K8" sqref="K8:K11"/>
    </sheetView>
  </sheetViews>
  <sheetFormatPr defaultRowHeight="24" x14ac:dyDescent="0.55000000000000004"/>
  <cols>
    <col min="1" max="1" width="26.28515625" style="1" bestFit="1" customWidth="1"/>
    <col min="2" max="2" width="1" style="1" customWidth="1"/>
    <col min="3" max="3" width="22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22" style="1" customWidth="1"/>
    <col min="10" max="10" width="1" style="1" customWidth="1"/>
    <col min="11" max="11" width="25" style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 x14ac:dyDescent="0.55000000000000004">
      <c r="A2" s="18" t="s">
        <v>0</v>
      </c>
      <c r="B2" s="18" t="s">
        <v>0</v>
      </c>
      <c r="C2" s="18" t="s">
        <v>0</v>
      </c>
      <c r="D2" s="18" t="s">
        <v>0</v>
      </c>
      <c r="E2" s="18" t="s">
        <v>0</v>
      </c>
      <c r="F2" s="18" t="s">
        <v>0</v>
      </c>
      <c r="G2" s="18" t="s">
        <v>0</v>
      </c>
      <c r="H2" s="18" t="s">
        <v>0</v>
      </c>
      <c r="I2" s="18" t="s">
        <v>0</v>
      </c>
      <c r="J2" s="18" t="s">
        <v>0</v>
      </c>
      <c r="K2" s="18" t="s">
        <v>0</v>
      </c>
    </row>
    <row r="3" spans="1:11" ht="24.75" x14ac:dyDescent="0.55000000000000004">
      <c r="A3" s="18" t="s">
        <v>1</v>
      </c>
      <c r="B3" s="18" t="s">
        <v>1</v>
      </c>
      <c r="C3" s="18" t="s">
        <v>1</v>
      </c>
      <c r="D3" s="18" t="s">
        <v>1</v>
      </c>
      <c r="E3" s="18" t="s">
        <v>1</v>
      </c>
      <c r="F3" s="18" t="s">
        <v>1</v>
      </c>
      <c r="G3" s="18" t="s">
        <v>1</v>
      </c>
      <c r="H3" s="18" t="s">
        <v>1</v>
      </c>
      <c r="I3" s="18" t="s">
        <v>1</v>
      </c>
      <c r="J3" s="18" t="s">
        <v>1</v>
      </c>
      <c r="K3" s="18" t="s">
        <v>1</v>
      </c>
    </row>
    <row r="4" spans="1:11" ht="24.75" x14ac:dyDescent="0.55000000000000004">
      <c r="A4" s="18" t="s">
        <v>2</v>
      </c>
      <c r="B4" s="18" t="s">
        <v>2</v>
      </c>
      <c r="C4" s="18" t="s">
        <v>2</v>
      </c>
      <c r="D4" s="18" t="s">
        <v>2</v>
      </c>
      <c r="E4" s="18" t="s">
        <v>2</v>
      </c>
      <c r="F4" s="18" t="s">
        <v>2</v>
      </c>
      <c r="G4" s="18" t="s">
        <v>2</v>
      </c>
      <c r="H4" s="18" t="s">
        <v>2</v>
      </c>
      <c r="I4" s="18" t="s">
        <v>2</v>
      </c>
      <c r="J4" s="18" t="s">
        <v>2</v>
      </c>
      <c r="K4" s="18" t="s">
        <v>2</v>
      </c>
    </row>
    <row r="6" spans="1:11" ht="25.5" thickBot="1" x14ac:dyDescent="0.6">
      <c r="A6" s="17" t="s">
        <v>113</v>
      </c>
      <c r="C6" s="17" t="s">
        <v>4</v>
      </c>
      <c r="E6" s="17" t="s">
        <v>5</v>
      </c>
      <c r="F6" s="17" t="s">
        <v>5</v>
      </c>
      <c r="G6" s="17" t="s">
        <v>5</v>
      </c>
      <c r="I6" s="17" t="s">
        <v>6</v>
      </c>
      <c r="J6" s="17" t="s">
        <v>6</v>
      </c>
      <c r="K6" s="17" t="s">
        <v>6</v>
      </c>
    </row>
    <row r="7" spans="1:11" ht="25.5" thickBot="1" x14ac:dyDescent="0.6">
      <c r="A7" s="17" t="s">
        <v>113</v>
      </c>
      <c r="C7" s="17" t="s">
        <v>115</v>
      </c>
      <c r="E7" s="17" t="s">
        <v>116</v>
      </c>
      <c r="G7" s="17" t="s">
        <v>117</v>
      </c>
      <c r="I7" s="17" t="s">
        <v>115</v>
      </c>
      <c r="K7" s="17" t="s">
        <v>112</v>
      </c>
    </row>
    <row r="8" spans="1:11" x14ac:dyDescent="0.55000000000000004">
      <c r="A8" s="1" t="s">
        <v>118</v>
      </c>
      <c r="C8" s="6">
        <v>3258865</v>
      </c>
      <c r="D8" s="6"/>
      <c r="E8" s="6">
        <v>13839</v>
      </c>
      <c r="F8" s="6"/>
      <c r="G8" s="6">
        <v>0</v>
      </c>
      <c r="H8" s="6"/>
      <c r="I8" s="6">
        <v>3272704</v>
      </c>
      <c r="K8" s="15">
        <v>8.8268800931007896E-8</v>
      </c>
    </row>
    <row r="9" spans="1:11" x14ac:dyDescent="0.55000000000000004">
      <c r="A9" s="1" t="s">
        <v>120</v>
      </c>
      <c r="C9" s="6">
        <v>464246</v>
      </c>
      <c r="D9" s="6"/>
      <c r="E9" s="6">
        <v>0</v>
      </c>
      <c r="F9" s="6"/>
      <c r="G9" s="6">
        <v>0</v>
      </c>
      <c r="H9" s="6"/>
      <c r="I9" s="6">
        <v>464246</v>
      </c>
      <c r="K9" s="15">
        <v>1.2521278354845624E-8</v>
      </c>
    </row>
    <row r="10" spans="1:11" x14ac:dyDescent="0.55000000000000004">
      <c r="A10" s="1" t="s">
        <v>122</v>
      </c>
      <c r="C10" s="6">
        <v>18310083376</v>
      </c>
      <c r="D10" s="6"/>
      <c r="E10" s="6">
        <v>2960925472644</v>
      </c>
      <c r="F10" s="6"/>
      <c r="G10" s="6">
        <v>2918572094620</v>
      </c>
      <c r="H10" s="6"/>
      <c r="I10" s="6">
        <v>60663461400</v>
      </c>
      <c r="K10" s="15">
        <v>1.6361672177204177E-3</v>
      </c>
    </row>
    <row r="11" spans="1:11" ht="24.75" thickBot="1" x14ac:dyDescent="0.6">
      <c r="A11" s="1" t="s">
        <v>124</v>
      </c>
      <c r="C11" s="6">
        <v>238084</v>
      </c>
      <c r="D11" s="6"/>
      <c r="E11" s="6">
        <v>0</v>
      </c>
      <c r="F11" s="6"/>
      <c r="G11" s="6">
        <v>0</v>
      </c>
      <c r="H11" s="6"/>
      <c r="I11" s="6">
        <v>238084</v>
      </c>
      <c r="K11" s="15">
        <v>6.421414585877025E-9</v>
      </c>
    </row>
    <row r="12" spans="1:11" ht="24.75" thickBot="1" x14ac:dyDescent="0.6">
      <c r="A12" s="7" t="s">
        <v>98</v>
      </c>
      <c r="B12" s="7"/>
      <c r="C12" s="13">
        <f>SUM(C8:C11)</f>
        <v>18314044571</v>
      </c>
      <c r="D12" s="7"/>
      <c r="E12" s="13">
        <f>SUM(E8:E11)</f>
        <v>2960925486483</v>
      </c>
      <c r="F12" s="7"/>
      <c r="G12" s="13">
        <f>SUM(G8:G11)</f>
        <v>2918572094620</v>
      </c>
      <c r="H12" s="7"/>
      <c r="I12" s="13">
        <f>SUM(I8:I11)</f>
        <v>60667436434</v>
      </c>
      <c r="K12" s="11">
        <f>SUM(K8:K11)</f>
        <v>1.6362744292142894E-3</v>
      </c>
    </row>
    <row r="13" spans="1:11" ht="24.75" thickTop="1" x14ac:dyDescent="0.55000000000000004"/>
  </sheetData>
  <mergeCells count="12">
    <mergeCell ref="I7"/>
    <mergeCell ref="K7"/>
    <mergeCell ref="I6:K6"/>
    <mergeCell ref="A2:K2"/>
    <mergeCell ref="A3:K3"/>
    <mergeCell ref="A4:K4"/>
    <mergeCell ref="C7"/>
    <mergeCell ref="C6"/>
    <mergeCell ref="E7"/>
    <mergeCell ref="G7"/>
    <mergeCell ref="E6:G6"/>
    <mergeCell ref="A6:A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12"/>
  <sheetViews>
    <sheetView rightToLeft="1" workbookViewId="0">
      <selection activeCell="K10" sqref="K10"/>
    </sheetView>
  </sheetViews>
  <sheetFormatPr defaultRowHeight="24" x14ac:dyDescent="0.55000000000000004"/>
  <cols>
    <col min="1" max="1" width="39.140625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2" style="1" customWidth="1"/>
    <col min="10" max="10" width="1" style="1" customWidth="1"/>
    <col min="11" max="11" width="22" style="1" customWidth="1"/>
    <col min="12" max="12" width="1" style="1" customWidth="1"/>
    <col min="13" max="13" width="22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4.75" x14ac:dyDescent="0.55000000000000004">
      <c r="A2" s="18" t="s">
        <v>0</v>
      </c>
      <c r="B2" s="18" t="s">
        <v>0</v>
      </c>
      <c r="C2" s="18" t="s">
        <v>0</v>
      </c>
      <c r="D2" s="18" t="s">
        <v>0</v>
      </c>
      <c r="E2" s="18" t="s">
        <v>0</v>
      </c>
      <c r="F2" s="18" t="s">
        <v>0</v>
      </c>
      <c r="G2" s="18" t="s">
        <v>0</v>
      </c>
      <c r="H2" s="18" t="s">
        <v>0</v>
      </c>
      <c r="I2" s="18" t="s">
        <v>0</v>
      </c>
      <c r="J2" s="18" t="s">
        <v>0</v>
      </c>
      <c r="K2" s="18" t="s">
        <v>0</v>
      </c>
      <c r="L2" s="18" t="s">
        <v>0</v>
      </c>
      <c r="M2" s="18" t="s">
        <v>0</v>
      </c>
    </row>
    <row r="3" spans="1:13" ht="24.75" x14ac:dyDescent="0.55000000000000004">
      <c r="A3" s="18" t="s">
        <v>126</v>
      </c>
      <c r="B3" s="18" t="s">
        <v>126</v>
      </c>
      <c r="C3" s="18" t="s">
        <v>126</v>
      </c>
      <c r="D3" s="18" t="s">
        <v>126</v>
      </c>
      <c r="E3" s="18" t="s">
        <v>126</v>
      </c>
      <c r="F3" s="18" t="s">
        <v>126</v>
      </c>
      <c r="G3" s="18" t="s">
        <v>126</v>
      </c>
      <c r="H3" s="18" t="s">
        <v>126</v>
      </c>
      <c r="I3" s="18" t="s">
        <v>126</v>
      </c>
      <c r="J3" s="18" t="s">
        <v>126</v>
      </c>
      <c r="K3" s="18" t="s">
        <v>126</v>
      </c>
      <c r="L3" s="18" t="s">
        <v>126</v>
      </c>
      <c r="M3" s="18" t="s">
        <v>126</v>
      </c>
    </row>
    <row r="4" spans="1:13" ht="24.75" x14ac:dyDescent="0.55000000000000004">
      <c r="A4" s="18" t="s">
        <v>2</v>
      </c>
      <c r="B4" s="18" t="s">
        <v>2</v>
      </c>
      <c r="C4" s="18" t="s">
        <v>2</v>
      </c>
      <c r="D4" s="18" t="s">
        <v>2</v>
      </c>
      <c r="E4" s="18" t="s">
        <v>2</v>
      </c>
      <c r="F4" s="18" t="s">
        <v>2</v>
      </c>
      <c r="G4" s="18" t="s">
        <v>2</v>
      </c>
      <c r="H4" s="18" t="s">
        <v>2</v>
      </c>
      <c r="I4" s="18" t="s">
        <v>2</v>
      </c>
      <c r="J4" s="18" t="s">
        <v>2</v>
      </c>
      <c r="K4" s="18" t="s">
        <v>2</v>
      </c>
      <c r="L4" s="18" t="s">
        <v>2</v>
      </c>
      <c r="M4" s="18" t="s">
        <v>2</v>
      </c>
    </row>
    <row r="6" spans="1:13" ht="25.5" thickBot="1" x14ac:dyDescent="0.6">
      <c r="A6" s="14" t="s">
        <v>127</v>
      </c>
      <c r="C6" s="17" t="s">
        <v>128</v>
      </c>
      <c r="D6" s="17" t="s">
        <v>128</v>
      </c>
      <c r="E6" s="17" t="s">
        <v>128</v>
      </c>
      <c r="F6" s="17" t="s">
        <v>128</v>
      </c>
      <c r="G6" s="17" t="s">
        <v>128</v>
      </c>
      <c r="I6" s="17" t="s">
        <v>129</v>
      </c>
      <c r="J6" s="17" t="s">
        <v>129</v>
      </c>
      <c r="K6" s="17" t="s">
        <v>129</v>
      </c>
      <c r="L6" s="17" t="s">
        <v>129</v>
      </c>
      <c r="M6" s="17" t="s">
        <v>129</v>
      </c>
    </row>
    <row r="7" spans="1:13" ht="25.5" thickBot="1" x14ac:dyDescent="0.6">
      <c r="A7" s="17" t="s">
        <v>130</v>
      </c>
      <c r="C7" s="17" t="s">
        <v>131</v>
      </c>
      <c r="E7" s="17" t="s">
        <v>132</v>
      </c>
      <c r="G7" s="17" t="s">
        <v>133</v>
      </c>
      <c r="I7" s="17" t="s">
        <v>131</v>
      </c>
      <c r="K7" s="17" t="s">
        <v>132</v>
      </c>
      <c r="M7" s="17" t="s">
        <v>133</v>
      </c>
    </row>
    <row r="8" spans="1:13" ht="24.75" thickBot="1" x14ac:dyDescent="0.6">
      <c r="A8" s="1" t="s">
        <v>108</v>
      </c>
      <c r="C8" s="12">
        <v>65319424</v>
      </c>
      <c r="D8" s="7"/>
      <c r="E8" s="7">
        <v>0</v>
      </c>
      <c r="F8" s="7"/>
      <c r="G8" s="12">
        <v>65319424</v>
      </c>
      <c r="H8" s="7"/>
      <c r="I8" s="12">
        <v>3399265301</v>
      </c>
      <c r="J8" s="7"/>
      <c r="K8" s="7">
        <v>0</v>
      </c>
      <c r="L8" s="7"/>
      <c r="M8" s="12">
        <v>3399265301</v>
      </c>
    </row>
    <row r="9" spans="1:13" ht="25.5" thickBot="1" x14ac:dyDescent="0.65">
      <c r="A9" s="2" t="s">
        <v>98</v>
      </c>
      <c r="C9" s="13">
        <f>SUM(C8:C8)</f>
        <v>65319424</v>
      </c>
      <c r="D9" s="7"/>
      <c r="E9" s="13">
        <f>SUM(E8:E8)</f>
        <v>0</v>
      </c>
      <c r="F9" s="7"/>
      <c r="G9" s="13">
        <f>SUM(G8:G8)</f>
        <v>65319424</v>
      </c>
      <c r="H9" s="7"/>
      <c r="I9" s="13">
        <f>SUM(I8:I8)</f>
        <v>3399265301</v>
      </c>
      <c r="J9" s="7"/>
      <c r="K9" s="13">
        <f>SUM(K8:K8)</f>
        <v>0</v>
      </c>
      <c r="L9" s="7"/>
      <c r="M9" s="13">
        <f>SUM(M8:M8)</f>
        <v>3399265301</v>
      </c>
    </row>
    <row r="10" spans="1:13" ht="24.75" thickTop="1" x14ac:dyDescent="0.55000000000000004"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x14ac:dyDescent="0.55000000000000004"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x14ac:dyDescent="0.55000000000000004"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</sheetData>
  <mergeCells count="12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4A740-495F-4E21-84E2-7E9A84DA83D2}">
  <dimension ref="A2:M16"/>
  <sheetViews>
    <sheetView rightToLeft="1" workbookViewId="0">
      <selection activeCell="E8" sqref="E8"/>
    </sheetView>
  </sheetViews>
  <sheetFormatPr defaultRowHeight="24" x14ac:dyDescent="0.55000000000000004"/>
  <cols>
    <col min="1" max="1" width="26.28515625" style="1" bestFit="1" customWidth="1"/>
    <col min="2" max="2" width="1" style="1" customWidth="1"/>
    <col min="3" max="3" width="15.140625" style="1" customWidth="1"/>
    <col min="4" max="4" width="1" style="1" customWidth="1"/>
    <col min="5" max="5" width="19" style="1" customWidth="1"/>
    <col min="6" max="6" width="1" style="1" customWidth="1"/>
    <col min="7" max="7" width="22" style="1" customWidth="1"/>
    <col min="8" max="8" width="1" style="1" customWidth="1"/>
    <col min="9" max="9" width="22" style="1" customWidth="1"/>
    <col min="10" max="10" width="1" style="1" customWidth="1"/>
    <col min="11" max="11" width="22" style="1" customWidth="1"/>
    <col min="12" max="12" width="1" style="1" customWidth="1"/>
    <col min="13" max="13" width="22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4.75" x14ac:dyDescent="0.55000000000000004">
      <c r="A2" s="18" t="s">
        <v>0</v>
      </c>
      <c r="B2" s="18" t="s">
        <v>0</v>
      </c>
      <c r="C2" s="18" t="s">
        <v>0</v>
      </c>
      <c r="D2" s="18" t="s">
        <v>0</v>
      </c>
      <c r="E2" s="18" t="s">
        <v>0</v>
      </c>
      <c r="F2" s="18" t="s">
        <v>0</v>
      </c>
      <c r="G2" s="18" t="s">
        <v>0</v>
      </c>
      <c r="H2" s="18" t="s">
        <v>0</v>
      </c>
      <c r="I2" s="18" t="s">
        <v>0</v>
      </c>
      <c r="J2" s="18" t="s">
        <v>0</v>
      </c>
      <c r="K2" s="18" t="s">
        <v>0</v>
      </c>
      <c r="L2" s="18" t="s">
        <v>0</v>
      </c>
      <c r="M2" s="18" t="s">
        <v>0</v>
      </c>
    </row>
    <row r="3" spans="1:13" ht="24.75" x14ac:dyDescent="0.55000000000000004">
      <c r="A3" s="18" t="s">
        <v>126</v>
      </c>
      <c r="B3" s="18" t="s">
        <v>126</v>
      </c>
      <c r="C3" s="18" t="s">
        <v>126</v>
      </c>
      <c r="D3" s="18" t="s">
        <v>126</v>
      </c>
      <c r="E3" s="18" t="s">
        <v>126</v>
      </c>
      <c r="F3" s="18" t="s">
        <v>126</v>
      </c>
      <c r="G3" s="18" t="s">
        <v>126</v>
      </c>
      <c r="H3" s="18" t="s">
        <v>126</v>
      </c>
      <c r="I3" s="18" t="s">
        <v>126</v>
      </c>
      <c r="J3" s="18" t="s">
        <v>126</v>
      </c>
      <c r="K3" s="18" t="s">
        <v>126</v>
      </c>
      <c r="L3" s="18" t="s">
        <v>126</v>
      </c>
      <c r="M3" s="18" t="s">
        <v>126</v>
      </c>
    </row>
    <row r="4" spans="1:13" ht="24.75" x14ac:dyDescent="0.55000000000000004">
      <c r="A4" s="18" t="s">
        <v>2</v>
      </c>
      <c r="B4" s="18" t="s">
        <v>2</v>
      </c>
      <c r="C4" s="18" t="s">
        <v>2</v>
      </c>
      <c r="D4" s="18" t="s">
        <v>2</v>
      </c>
      <c r="E4" s="18" t="s">
        <v>2</v>
      </c>
      <c r="F4" s="18" t="s">
        <v>2</v>
      </c>
      <c r="G4" s="18" t="s">
        <v>2</v>
      </c>
      <c r="H4" s="18" t="s">
        <v>2</v>
      </c>
      <c r="I4" s="18" t="s">
        <v>2</v>
      </c>
      <c r="J4" s="18" t="s">
        <v>2</v>
      </c>
      <c r="K4" s="18" t="s">
        <v>2</v>
      </c>
      <c r="L4" s="18" t="s">
        <v>2</v>
      </c>
      <c r="M4" s="18" t="s">
        <v>2</v>
      </c>
    </row>
    <row r="6" spans="1:13" ht="25.5" thickBot="1" x14ac:dyDescent="0.6">
      <c r="A6" s="14" t="s">
        <v>127</v>
      </c>
      <c r="C6" s="17" t="s">
        <v>128</v>
      </c>
      <c r="D6" s="17" t="s">
        <v>128</v>
      </c>
      <c r="E6" s="17" t="s">
        <v>128</v>
      </c>
      <c r="F6" s="17" t="s">
        <v>128</v>
      </c>
      <c r="G6" s="17" t="s">
        <v>128</v>
      </c>
      <c r="I6" s="17" t="s">
        <v>129</v>
      </c>
      <c r="J6" s="17" t="s">
        <v>129</v>
      </c>
      <c r="K6" s="17" t="s">
        <v>129</v>
      </c>
      <c r="L6" s="17" t="s">
        <v>129</v>
      </c>
      <c r="M6" s="17" t="s">
        <v>129</v>
      </c>
    </row>
    <row r="7" spans="1:13" ht="25.5" thickBot="1" x14ac:dyDescent="0.6">
      <c r="A7" s="14" t="s">
        <v>130</v>
      </c>
      <c r="C7" s="14" t="s">
        <v>131</v>
      </c>
      <c r="E7" s="14" t="s">
        <v>132</v>
      </c>
      <c r="G7" s="14" t="s">
        <v>133</v>
      </c>
      <c r="I7" s="14" t="s">
        <v>131</v>
      </c>
      <c r="K7" s="14" t="s">
        <v>132</v>
      </c>
      <c r="M7" s="14" t="s">
        <v>133</v>
      </c>
    </row>
    <row r="8" spans="1:13" x14ac:dyDescent="0.55000000000000004">
      <c r="A8" s="19" t="s">
        <v>118</v>
      </c>
      <c r="B8" s="7"/>
      <c r="C8" s="12">
        <v>13839</v>
      </c>
      <c r="D8" s="7"/>
      <c r="E8" s="12">
        <v>0</v>
      </c>
      <c r="F8" s="7"/>
      <c r="G8" s="12">
        <v>13839</v>
      </c>
      <c r="H8" s="7"/>
      <c r="I8" s="12">
        <v>11869589</v>
      </c>
      <c r="J8" s="7"/>
      <c r="K8" s="12">
        <v>0</v>
      </c>
      <c r="L8" s="7"/>
      <c r="M8" s="12">
        <v>11869589</v>
      </c>
    </row>
    <row r="9" spans="1:13" x14ac:dyDescent="0.55000000000000004">
      <c r="A9" s="19" t="s">
        <v>120</v>
      </c>
      <c r="B9" s="7"/>
      <c r="C9" s="12">
        <v>0</v>
      </c>
      <c r="D9" s="7"/>
      <c r="E9" s="12">
        <v>0</v>
      </c>
      <c r="F9" s="7"/>
      <c r="G9" s="12">
        <v>0</v>
      </c>
      <c r="H9" s="7"/>
      <c r="I9" s="12">
        <v>753839</v>
      </c>
      <c r="J9" s="7"/>
      <c r="K9" s="12">
        <v>0</v>
      </c>
      <c r="L9" s="7"/>
      <c r="M9" s="12">
        <v>753839</v>
      </c>
    </row>
    <row r="10" spans="1:13" x14ac:dyDescent="0.55000000000000004">
      <c r="A10" s="19" t="s">
        <v>122</v>
      </c>
      <c r="B10" s="7"/>
      <c r="C10" s="12">
        <v>716170597</v>
      </c>
      <c r="D10" s="7"/>
      <c r="E10" s="12">
        <v>0</v>
      </c>
      <c r="F10" s="7"/>
      <c r="G10" s="12">
        <v>716170597</v>
      </c>
      <c r="H10" s="7"/>
      <c r="I10" s="12">
        <v>89446492968</v>
      </c>
      <c r="J10" s="7"/>
      <c r="K10" s="12">
        <v>0</v>
      </c>
      <c r="L10" s="7"/>
      <c r="M10" s="12">
        <v>89446492968</v>
      </c>
    </row>
    <row r="11" spans="1:13" x14ac:dyDescent="0.55000000000000004">
      <c r="A11" s="19" t="s">
        <v>124</v>
      </c>
      <c r="B11" s="7"/>
      <c r="C11" s="12">
        <v>0</v>
      </c>
      <c r="D11" s="7"/>
      <c r="E11" s="12">
        <v>0</v>
      </c>
      <c r="F11" s="7"/>
      <c r="G11" s="12">
        <v>0</v>
      </c>
      <c r="H11" s="7"/>
      <c r="I11" s="12">
        <v>427052</v>
      </c>
      <c r="J11" s="7"/>
      <c r="K11" s="12">
        <v>0</v>
      </c>
      <c r="L11" s="7"/>
      <c r="M11" s="12">
        <v>427052</v>
      </c>
    </row>
    <row r="12" spans="1:13" x14ac:dyDescent="0.55000000000000004">
      <c r="A12" s="19" t="s">
        <v>120</v>
      </c>
      <c r="B12" s="7"/>
      <c r="C12" s="12">
        <v>0</v>
      </c>
      <c r="D12" s="7"/>
      <c r="E12" s="12">
        <v>0</v>
      </c>
      <c r="F12" s="7"/>
      <c r="G12" s="12">
        <v>0</v>
      </c>
      <c r="H12" s="7"/>
      <c r="I12" s="12">
        <v>27745939077</v>
      </c>
      <c r="J12" s="7"/>
      <c r="K12" s="12">
        <v>0</v>
      </c>
      <c r="L12" s="7"/>
      <c r="M12" s="12">
        <v>27745939077</v>
      </c>
    </row>
    <row r="13" spans="1:13" x14ac:dyDescent="0.55000000000000004">
      <c r="A13" s="19" t="s">
        <v>134</v>
      </c>
      <c r="B13" s="7"/>
      <c r="C13" s="12">
        <v>0</v>
      </c>
      <c r="D13" s="7"/>
      <c r="E13" s="12">
        <v>0</v>
      </c>
      <c r="F13" s="7"/>
      <c r="G13" s="12">
        <v>0</v>
      </c>
      <c r="H13" s="7"/>
      <c r="I13" s="12">
        <v>75000000618</v>
      </c>
      <c r="J13" s="7"/>
      <c r="K13" s="12">
        <v>0</v>
      </c>
      <c r="L13" s="7"/>
      <c r="M13" s="12">
        <v>75000000618</v>
      </c>
    </row>
    <row r="14" spans="1:13" ht="24.75" thickBot="1" x14ac:dyDescent="0.6">
      <c r="A14" s="19" t="s">
        <v>135</v>
      </c>
      <c r="B14" s="7"/>
      <c r="C14" s="12">
        <v>0</v>
      </c>
      <c r="D14" s="7"/>
      <c r="E14" s="12">
        <v>0</v>
      </c>
      <c r="F14" s="7"/>
      <c r="G14" s="12">
        <v>0</v>
      </c>
      <c r="H14" s="7"/>
      <c r="I14" s="12">
        <v>48035342462</v>
      </c>
      <c r="J14" s="7"/>
      <c r="K14" s="12">
        <v>0</v>
      </c>
      <c r="L14" s="7"/>
      <c r="M14" s="12">
        <v>48035342462</v>
      </c>
    </row>
    <row r="15" spans="1:13" ht="25.5" thickBot="1" x14ac:dyDescent="0.65">
      <c r="A15" s="16" t="s">
        <v>98</v>
      </c>
      <c r="B15" s="7"/>
      <c r="C15" s="13">
        <f>SUM(C8:C14)</f>
        <v>716184436</v>
      </c>
      <c r="D15" s="7"/>
      <c r="E15" s="13">
        <f>SUM(E8:E14)</f>
        <v>0</v>
      </c>
      <c r="F15" s="7"/>
      <c r="G15" s="13">
        <f>SUM(G8:G14)</f>
        <v>716184436</v>
      </c>
      <c r="H15" s="7"/>
      <c r="I15" s="13">
        <f>SUM(I8:I14)</f>
        <v>240240825605</v>
      </c>
      <c r="J15" s="7"/>
      <c r="K15" s="13">
        <f>SUM(K8:K14)</f>
        <v>0</v>
      </c>
      <c r="L15" s="7"/>
      <c r="M15" s="13">
        <f>SUM(M8:M14)</f>
        <v>240240825605</v>
      </c>
    </row>
    <row r="16" spans="1:13" ht="24.75" thickTop="1" x14ac:dyDescent="0.55000000000000004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</sheetData>
  <mergeCells count="5">
    <mergeCell ref="A2:M2"/>
    <mergeCell ref="A3:M3"/>
    <mergeCell ref="A4:M4"/>
    <mergeCell ref="C6:G6"/>
    <mergeCell ref="I6:M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J11"/>
  <sheetViews>
    <sheetView rightToLeft="1" workbookViewId="0">
      <selection activeCell="G8" sqref="G8"/>
    </sheetView>
  </sheetViews>
  <sheetFormatPr defaultRowHeight="24" x14ac:dyDescent="0.55000000000000004"/>
  <cols>
    <col min="1" max="1" width="31.42578125" style="1" bestFit="1" customWidth="1"/>
    <col min="2" max="2" width="1" style="1" customWidth="1"/>
    <col min="3" max="3" width="24" style="1" customWidth="1"/>
    <col min="4" max="4" width="1" style="1" customWidth="1"/>
    <col min="5" max="5" width="23" style="1" customWidth="1"/>
    <col min="6" max="6" width="1" style="1" customWidth="1"/>
    <col min="7" max="7" width="32" style="1" customWidth="1"/>
    <col min="8" max="8" width="1" style="1" customWidth="1"/>
    <col min="9" max="9" width="9.140625" style="1" customWidth="1"/>
    <col min="10" max="10" width="32" style="1" customWidth="1"/>
    <col min="11" max="16384" width="9.140625" style="1"/>
  </cols>
  <sheetData>
    <row r="2" spans="1:10" ht="24.75" x14ac:dyDescent="0.55000000000000004">
      <c r="A2" s="18" t="s">
        <v>0</v>
      </c>
      <c r="B2" s="18" t="s">
        <v>0</v>
      </c>
      <c r="C2" s="18" t="s">
        <v>0</v>
      </c>
      <c r="D2" s="18" t="s">
        <v>0</v>
      </c>
      <c r="E2" s="18" t="s">
        <v>0</v>
      </c>
      <c r="F2" s="18" t="s">
        <v>0</v>
      </c>
      <c r="G2" s="18" t="s">
        <v>0</v>
      </c>
    </row>
    <row r="3" spans="1:10" ht="24.75" x14ac:dyDescent="0.55000000000000004">
      <c r="A3" s="18" t="s">
        <v>126</v>
      </c>
      <c r="B3" s="18" t="s">
        <v>126</v>
      </c>
      <c r="C3" s="18" t="s">
        <v>126</v>
      </c>
      <c r="D3" s="18" t="s">
        <v>126</v>
      </c>
      <c r="E3" s="18" t="s">
        <v>126</v>
      </c>
      <c r="F3" s="18" t="s">
        <v>126</v>
      </c>
      <c r="G3" s="18" t="s">
        <v>126</v>
      </c>
    </row>
    <row r="4" spans="1:10" ht="24.75" x14ac:dyDescent="0.55000000000000004">
      <c r="A4" s="18" t="s">
        <v>2</v>
      </c>
      <c r="B4" s="18" t="s">
        <v>2</v>
      </c>
      <c r="C4" s="18" t="s">
        <v>2</v>
      </c>
      <c r="D4" s="18" t="s">
        <v>2</v>
      </c>
      <c r="E4" s="18" t="s">
        <v>2</v>
      </c>
      <c r="F4" s="18" t="s">
        <v>2</v>
      </c>
      <c r="G4" s="18" t="s">
        <v>2</v>
      </c>
    </row>
    <row r="6" spans="1:10" ht="25.5" thickBot="1" x14ac:dyDescent="0.6">
      <c r="A6" s="17" t="s">
        <v>130</v>
      </c>
      <c r="C6" s="17" t="s">
        <v>115</v>
      </c>
      <c r="E6" s="17" t="s">
        <v>233</v>
      </c>
      <c r="G6" s="17" t="s">
        <v>13</v>
      </c>
    </row>
    <row r="7" spans="1:10" x14ac:dyDescent="0.55000000000000004">
      <c r="A7" s="1" t="s">
        <v>245</v>
      </c>
      <c r="C7" s="24">
        <v>-3727701407272</v>
      </c>
      <c r="E7" s="33">
        <f>C7/$C$10</f>
        <v>1.0005728239362295</v>
      </c>
      <c r="G7" s="15">
        <v>-0.10054063350939473</v>
      </c>
      <c r="J7" s="24"/>
    </row>
    <row r="8" spans="1:10" x14ac:dyDescent="0.55000000000000004">
      <c r="A8" s="1" t="s">
        <v>246</v>
      </c>
      <c r="C8" s="24">
        <v>1417909697</v>
      </c>
      <c r="E8" s="33">
        <f t="shared" ref="E8:E9" si="0">C8/$C$10</f>
        <v>-3.8058893527421767E-4</v>
      </c>
      <c r="G8" s="15">
        <v>3.8242746298668843E-5</v>
      </c>
      <c r="J8" s="24"/>
    </row>
    <row r="9" spans="1:10" ht="24.75" thickBot="1" x14ac:dyDescent="0.6">
      <c r="A9" s="1" t="s">
        <v>247</v>
      </c>
      <c r="C9" s="24">
        <v>716184436</v>
      </c>
      <c r="E9" s="33">
        <f t="shared" si="0"/>
        <v>-1.9223500095521675E-4</v>
      </c>
      <c r="G9" s="15">
        <v>1.9316363903111972E-5</v>
      </c>
      <c r="J9" s="24"/>
    </row>
    <row r="10" spans="1:10" ht="24.75" thickBot="1" x14ac:dyDescent="0.6">
      <c r="A10" s="1" t="s">
        <v>98</v>
      </c>
      <c r="C10" s="26">
        <f>SUM(C7:C9)</f>
        <v>-3725567313139</v>
      </c>
      <c r="E10" s="11">
        <f>SUM(E7:E9)</f>
        <v>1.0000000000000002</v>
      </c>
      <c r="G10" s="11">
        <f>SUM(G7:G9)</f>
        <v>-0.10048307439919295</v>
      </c>
      <c r="J10" s="24"/>
    </row>
    <row r="11" spans="1:10" ht="24.75" thickTop="1" x14ac:dyDescent="0.55000000000000004">
      <c r="J11" s="24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6"/>
  <sheetViews>
    <sheetView rightToLeft="1" workbookViewId="0">
      <selection activeCell="E16" sqref="E16"/>
    </sheetView>
  </sheetViews>
  <sheetFormatPr defaultRowHeight="24" x14ac:dyDescent="0.55000000000000004"/>
  <cols>
    <col min="1" max="1" width="26.28515625" style="1" bestFit="1" customWidth="1"/>
    <col min="2" max="2" width="1" style="1" customWidth="1"/>
    <col min="3" max="3" width="31" style="1" customWidth="1"/>
    <col min="4" max="4" width="1" style="1" customWidth="1"/>
    <col min="5" max="5" width="34" style="1" customWidth="1"/>
    <col min="6" max="6" width="1" style="1" customWidth="1"/>
    <col min="7" max="7" width="30" style="1" customWidth="1"/>
    <col min="8" max="8" width="1" style="1" customWidth="1"/>
    <col min="9" max="9" width="34" style="1" customWidth="1"/>
    <col min="10" max="10" width="1" style="1" customWidth="1"/>
    <col min="11" max="11" width="30" style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 x14ac:dyDescent="0.55000000000000004">
      <c r="A2" s="18" t="s">
        <v>0</v>
      </c>
      <c r="B2" s="18" t="s">
        <v>0</v>
      </c>
      <c r="C2" s="18" t="s">
        <v>0</v>
      </c>
      <c r="D2" s="18" t="s">
        <v>0</v>
      </c>
      <c r="E2" s="18" t="s">
        <v>0</v>
      </c>
      <c r="F2" s="18" t="s">
        <v>0</v>
      </c>
      <c r="G2" s="18" t="s">
        <v>0</v>
      </c>
      <c r="H2" s="18" t="s">
        <v>0</v>
      </c>
      <c r="I2" s="18" t="s">
        <v>0</v>
      </c>
      <c r="J2" s="18" t="s">
        <v>0</v>
      </c>
      <c r="K2" s="18" t="s">
        <v>0</v>
      </c>
    </row>
    <row r="3" spans="1:11" ht="24.75" x14ac:dyDescent="0.55000000000000004">
      <c r="A3" s="18" t="s">
        <v>126</v>
      </c>
      <c r="B3" s="18" t="s">
        <v>126</v>
      </c>
      <c r="C3" s="18" t="s">
        <v>126</v>
      </c>
      <c r="D3" s="18" t="s">
        <v>126</v>
      </c>
      <c r="E3" s="18" t="s">
        <v>126</v>
      </c>
      <c r="F3" s="18" t="s">
        <v>126</v>
      </c>
      <c r="G3" s="18" t="s">
        <v>126</v>
      </c>
      <c r="H3" s="18" t="s">
        <v>126</v>
      </c>
      <c r="I3" s="18" t="s">
        <v>126</v>
      </c>
      <c r="J3" s="18" t="s">
        <v>126</v>
      </c>
      <c r="K3" s="18" t="s">
        <v>126</v>
      </c>
    </row>
    <row r="4" spans="1:11" ht="24.75" x14ac:dyDescent="0.55000000000000004">
      <c r="A4" s="18" t="s">
        <v>2</v>
      </c>
      <c r="B4" s="18" t="s">
        <v>2</v>
      </c>
      <c r="C4" s="18" t="s">
        <v>2</v>
      </c>
      <c r="D4" s="18" t="s">
        <v>2</v>
      </c>
      <c r="E4" s="18" t="s">
        <v>2</v>
      </c>
      <c r="F4" s="18" t="s">
        <v>2</v>
      </c>
      <c r="G4" s="18" t="s">
        <v>2</v>
      </c>
      <c r="H4" s="18" t="s">
        <v>2</v>
      </c>
      <c r="I4" s="18" t="s">
        <v>2</v>
      </c>
      <c r="J4" s="18" t="s">
        <v>2</v>
      </c>
      <c r="K4" s="18" t="s">
        <v>2</v>
      </c>
    </row>
    <row r="6" spans="1:11" ht="24.75" x14ac:dyDescent="0.55000000000000004">
      <c r="A6" s="17" t="s">
        <v>236</v>
      </c>
      <c r="B6" s="17" t="s">
        <v>236</v>
      </c>
      <c r="C6" s="17" t="s">
        <v>236</v>
      </c>
      <c r="E6" s="17" t="s">
        <v>128</v>
      </c>
      <c r="F6" s="17" t="s">
        <v>128</v>
      </c>
      <c r="G6" s="17" t="s">
        <v>128</v>
      </c>
      <c r="I6" s="17" t="s">
        <v>129</v>
      </c>
      <c r="J6" s="17" t="s">
        <v>129</v>
      </c>
      <c r="K6" s="17" t="s">
        <v>129</v>
      </c>
    </row>
    <row r="7" spans="1:11" ht="24.75" x14ac:dyDescent="0.55000000000000004">
      <c r="A7" s="17" t="s">
        <v>237</v>
      </c>
      <c r="C7" s="17" t="s">
        <v>114</v>
      </c>
      <c r="E7" s="17" t="s">
        <v>238</v>
      </c>
      <c r="G7" s="17" t="s">
        <v>239</v>
      </c>
      <c r="I7" s="17" t="s">
        <v>238</v>
      </c>
      <c r="K7" s="17" t="s">
        <v>239</v>
      </c>
    </row>
    <row r="8" spans="1:11" x14ac:dyDescent="0.55000000000000004">
      <c r="A8" s="1" t="s">
        <v>118</v>
      </c>
      <c r="C8" s="7" t="s">
        <v>119</v>
      </c>
      <c r="E8" s="12">
        <v>13839</v>
      </c>
      <c r="F8" s="7"/>
      <c r="G8" s="15">
        <f>E8/$E$15</f>
        <v>1.9323234776355849E-5</v>
      </c>
      <c r="H8" s="7"/>
      <c r="I8" s="12">
        <v>11869589</v>
      </c>
      <c r="J8" s="7"/>
      <c r="K8" s="15">
        <f>I8/$I$15</f>
        <v>4.9407043828245005E-5</v>
      </c>
    </row>
    <row r="9" spans="1:11" x14ac:dyDescent="0.55000000000000004">
      <c r="A9" s="1" t="s">
        <v>120</v>
      </c>
      <c r="C9" s="7" t="s">
        <v>121</v>
      </c>
      <c r="E9" s="12">
        <v>0</v>
      </c>
      <c r="F9" s="7"/>
      <c r="G9" s="15">
        <f t="shared" ref="G9:G14" si="0">E9/$E$15</f>
        <v>0</v>
      </c>
      <c r="H9" s="7"/>
      <c r="I9" s="12">
        <v>753839</v>
      </c>
      <c r="J9" s="7"/>
      <c r="K9" s="15">
        <f t="shared" ref="K9:K14" si="1">I9/$I$15</f>
        <v>3.1378471918817397E-6</v>
      </c>
    </row>
    <row r="10" spans="1:11" x14ac:dyDescent="0.55000000000000004">
      <c r="A10" s="1" t="s">
        <v>122</v>
      </c>
      <c r="C10" s="7" t="s">
        <v>123</v>
      </c>
      <c r="E10" s="12">
        <v>716170597</v>
      </c>
      <c r="F10" s="7"/>
      <c r="G10" s="15">
        <f t="shared" si="0"/>
        <v>0.99998067676522362</v>
      </c>
      <c r="H10" s="7"/>
      <c r="I10" s="12">
        <v>89446492968</v>
      </c>
      <c r="J10" s="7"/>
      <c r="K10" s="15">
        <f t="shared" si="1"/>
        <v>0.37232011979124002</v>
      </c>
    </row>
    <row r="11" spans="1:11" x14ac:dyDescent="0.55000000000000004">
      <c r="A11" s="1" t="s">
        <v>124</v>
      </c>
      <c r="C11" s="7" t="s">
        <v>125</v>
      </c>
      <c r="E11" s="12">
        <v>0</v>
      </c>
      <c r="F11" s="7"/>
      <c r="G11" s="15">
        <f t="shared" si="0"/>
        <v>0</v>
      </c>
      <c r="H11" s="7"/>
      <c r="I11" s="12">
        <v>427052</v>
      </c>
      <c r="J11" s="7"/>
      <c r="K11" s="15">
        <f t="shared" si="1"/>
        <v>1.7775996187348767E-6</v>
      </c>
    </row>
    <row r="12" spans="1:11" x14ac:dyDescent="0.55000000000000004">
      <c r="A12" s="1" t="s">
        <v>120</v>
      </c>
      <c r="C12" s="7" t="s">
        <v>240</v>
      </c>
      <c r="E12" s="12">
        <v>0</v>
      </c>
      <c r="F12" s="7"/>
      <c r="G12" s="15">
        <f t="shared" si="0"/>
        <v>0</v>
      </c>
      <c r="H12" s="7"/>
      <c r="I12" s="12">
        <v>27745939077</v>
      </c>
      <c r="J12" s="7"/>
      <c r="K12" s="15">
        <f t="shared" si="1"/>
        <v>0.11549219000195834</v>
      </c>
    </row>
    <row r="13" spans="1:11" x14ac:dyDescent="0.55000000000000004">
      <c r="A13" s="1" t="s">
        <v>134</v>
      </c>
      <c r="C13" s="7" t="s">
        <v>241</v>
      </c>
      <c r="E13" s="12">
        <v>0</v>
      </c>
      <c r="F13" s="7"/>
      <c r="G13" s="15">
        <f t="shared" si="0"/>
        <v>0</v>
      </c>
      <c r="H13" s="7"/>
      <c r="I13" s="12">
        <v>75000000618</v>
      </c>
      <c r="J13" s="7"/>
      <c r="K13" s="15">
        <f t="shared" si="1"/>
        <v>0.31218674190419976</v>
      </c>
    </row>
    <row r="14" spans="1:11" ht="24.75" thickBot="1" x14ac:dyDescent="0.6">
      <c r="A14" s="1" t="s">
        <v>135</v>
      </c>
      <c r="C14" s="7" t="s">
        <v>242</v>
      </c>
      <c r="E14" s="12">
        <v>0</v>
      </c>
      <c r="F14" s="7"/>
      <c r="G14" s="15">
        <f t="shared" si="0"/>
        <v>0</v>
      </c>
      <c r="H14" s="7"/>
      <c r="I14" s="12">
        <v>48035342462</v>
      </c>
      <c r="J14" s="7"/>
      <c r="K14" s="15">
        <f t="shared" si="1"/>
        <v>0.19994662581196301</v>
      </c>
    </row>
    <row r="15" spans="1:11" ht="24.75" thickBot="1" x14ac:dyDescent="0.6">
      <c r="A15" s="1" t="s">
        <v>98</v>
      </c>
      <c r="C15" s="7" t="s">
        <v>98</v>
      </c>
      <c r="E15" s="13">
        <f>SUM(E8:E14)</f>
        <v>716184436</v>
      </c>
      <c r="F15" s="7"/>
      <c r="G15" s="21">
        <f>SUM(G8:G14)</f>
        <v>1</v>
      </c>
      <c r="H15" s="7"/>
      <c r="I15" s="13">
        <f>SUM(I8:I14)</f>
        <v>240240825605</v>
      </c>
      <c r="J15" s="7"/>
      <c r="K15" s="21">
        <f>SUM(K8:K14)</f>
        <v>0.99999999999999989</v>
      </c>
    </row>
    <row r="16" spans="1:11" ht="24.75" thickTop="1" x14ac:dyDescent="0.55000000000000004">
      <c r="C16" s="7"/>
      <c r="E16" s="7"/>
      <c r="F16" s="7"/>
      <c r="G16" s="7"/>
      <c r="H16" s="7"/>
      <c r="I16" s="7"/>
      <c r="J16" s="7"/>
      <c r="K16" s="7"/>
    </row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61"/>
  <sheetViews>
    <sheetView rightToLeft="1" topLeftCell="A145" workbookViewId="0">
      <selection activeCell="G164" sqref="G164"/>
    </sheetView>
  </sheetViews>
  <sheetFormatPr defaultRowHeight="24" x14ac:dyDescent="0.55000000000000004"/>
  <cols>
    <col min="1" max="1" width="42.140625" style="1" customWidth="1"/>
    <col min="2" max="2" width="1" style="1" customWidth="1"/>
    <col min="3" max="3" width="23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23" style="1" customWidth="1"/>
    <col min="10" max="10" width="1" style="1" customWidth="1"/>
    <col min="11" max="11" width="23" style="1" customWidth="1"/>
    <col min="12" max="12" width="1" style="1" customWidth="1"/>
    <col min="13" max="13" width="23" style="1" customWidth="1"/>
    <col min="14" max="14" width="1" style="1" customWidth="1"/>
    <col min="15" max="15" width="23" style="1" customWidth="1"/>
    <col min="16" max="16" width="1" style="1" customWidth="1"/>
    <col min="17" max="17" width="23" style="1" customWidth="1"/>
    <col min="18" max="18" width="1" style="1" customWidth="1"/>
    <col min="19" max="19" width="23" style="1" customWidth="1"/>
    <col min="20" max="20" width="1" style="1" customWidth="1"/>
    <col min="21" max="21" width="23" style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 x14ac:dyDescent="0.55000000000000004">
      <c r="A2" s="18" t="s">
        <v>0</v>
      </c>
      <c r="B2" s="18" t="s">
        <v>0</v>
      </c>
      <c r="C2" s="18" t="s">
        <v>0</v>
      </c>
      <c r="D2" s="18" t="s">
        <v>0</v>
      </c>
      <c r="E2" s="18" t="s">
        <v>0</v>
      </c>
      <c r="F2" s="18" t="s">
        <v>0</v>
      </c>
      <c r="G2" s="18" t="s">
        <v>0</v>
      </c>
      <c r="H2" s="18" t="s">
        <v>0</v>
      </c>
      <c r="I2" s="18" t="s">
        <v>0</v>
      </c>
      <c r="J2" s="18" t="s">
        <v>0</v>
      </c>
      <c r="K2" s="18" t="s">
        <v>0</v>
      </c>
      <c r="L2" s="18" t="s">
        <v>0</v>
      </c>
      <c r="M2" s="18" t="s">
        <v>0</v>
      </c>
      <c r="N2" s="18" t="s">
        <v>0</v>
      </c>
      <c r="O2" s="18" t="s">
        <v>0</v>
      </c>
      <c r="P2" s="18" t="s">
        <v>0</v>
      </c>
      <c r="Q2" s="18" t="s">
        <v>0</v>
      </c>
      <c r="R2" s="18" t="s">
        <v>0</v>
      </c>
      <c r="S2" s="18" t="s">
        <v>0</v>
      </c>
      <c r="T2" s="18" t="s">
        <v>0</v>
      </c>
      <c r="U2" s="18" t="s">
        <v>0</v>
      </c>
    </row>
    <row r="3" spans="1:21" ht="24.75" x14ac:dyDescent="0.55000000000000004">
      <c r="A3" s="18" t="s">
        <v>126</v>
      </c>
      <c r="B3" s="18" t="s">
        <v>126</v>
      </c>
      <c r="C3" s="18" t="s">
        <v>126</v>
      </c>
      <c r="D3" s="18" t="s">
        <v>126</v>
      </c>
      <c r="E3" s="18" t="s">
        <v>126</v>
      </c>
      <c r="F3" s="18" t="s">
        <v>126</v>
      </c>
      <c r="G3" s="18" t="s">
        <v>126</v>
      </c>
      <c r="H3" s="18" t="s">
        <v>126</v>
      </c>
      <c r="I3" s="18" t="s">
        <v>126</v>
      </c>
      <c r="J3" s="18" t="s">
        <v>126</v>
      </c>
      <c r="K3" s="18" t="s">
        <v>126</v>
      </c>
      <c r="L3" s="18" t="s">
        <v>126</v>
      </c>
      <c r="M3" s="18" t="s">
        <v>126</v>
      </c>
      <c r="N3" s="18" t="s">
        <v>126</v>
      </c>
      <c r="O3" s="18" t="s">
        <v>126</v>
      </c>
      <c r="P3" s="18" t="s">
        <v>126</v>
      </c>
      <c r="Q3" s="18" t="s">
        <v>126</v>
      </c>
      <c r="R3" s="18" t="s">
        <v>126</v>
      </c>
      <c r="S3" s="18" t="s">
        <v>126</v>
      </c>
      <c r="T3" s="18" t="s">
        <v>126</v>
      </c>
      <c r="U3" s="18" t="s">
        <v>126</v>
      </c>
    </row>
    <row r="4" spans="1:21" ht="24.75" x14ac:dyDescent="0.55000000000000004">
      <c r="A4" s="18" t="s">
        <v>2</v>
      </c>
      <c r="B4" s="18" t="s">
        <v>2</v>
      </c>
      <c r="C4" s="18" t="s">
        <v>2</v>
      </c>
      <c r="D4" s="18" t="s">
        <v>2</v>
      </c>
      <c r="E4" s="18" t="s">
        <v>2</v>
      </c>
      <c r="F4" s="18" t="s">
        <v>2</v>
      </c>
      <c r="G4" s="18" t="s">
        <v>2</v>
      </c>
      <c r="H4" s="18" t="s">
        <v>2</v>
      </c>
      <c r="I4" s="18" t="s">
        <v>2</v>
      </c>
      <c r="J4" s="18" t="s">
        <v>2</v>
      </c>
      <c r="K4" s="18" t="s">
        <v>2</v>
      </c>
      <c r="L4" s="18" t="s">
        <v>2</v>
      </c>
      <c r="M4" s="18" t="s">
        <v>2</v>
      </c>
      <c r="N4" s="18" t="s">
        <v>2</v>
      </c>
      <c r="O4" s="18" t="s">
        <v>2</v>
      </c>
      <c r="P4" s="18" t="s">
        <v>2</v>
      </c>
      <c r="Q4" s="18" t="s">
        <v>2</v>
      </c>
      <c r="R4" s="18" t="s">
        <v>2</v>
      </c>
      <c r="S4" s="18" t="s">
        <v>2</v>
      </c>
      <c r="T4" s="18" t="s">
        <v>2</v>
      </c>
      <c r="U4" s="18" t="s">
        <v>2</v>
      </c>
    </row>
    <row r="6" spans="1:21" ht="25.5" thickBot="1" x14ac:dyDescent="0.6">
      <c r="A6" s="17" t="s">
        <v>3</v>
      </c>
      <c r="C6" s="17" t="s">
        <v>128</v>
      </c>
      <c r="D6" s="17" t="s">
        <v>128</v>
      </c>
      <c r="E6" s="17" t="s">
        <v>128</v>
      </c>
      <c r="F6" s="17" t="s">
        <v>128</v>
      </c>
      <c r="G6" s="17" t="s">
        <v>128</v>
      </c>
      <c r="H6" s="17" t="s">
        <v>128</v>
      </c>
      <c r="I6" s="17" t="s">
        <v>128</v>
      </c>
      <c r="J6" s="17" t="s">
        <v>128</v>
      </c>
      <c r="K6" s="17" t="s">
        <v>128</v>
      </c>
      <c r="M6" s="17" t="s">
        <v>129</v>
      </c>
      <c r="N6" s="17" t="s">
        <v>129</v>
      </c>
      <c r="O6" s="17" t="s">
        <v>129</v>
      </c>
      <c r="P6" s="17" t="s">
        <v>129</v>
      </c>
      <c r="Q6" s="17" t="s">
        <v>129</v>
      </c>
      <c r="R6" s="17" t="s">
        <v>129</v>
      </c>
      <c r="S6" s="17" t="s">
        <v>129</v>
      </c>
      <c r="T6" s="17" t="s">
        <v>129</v>
      </c>
      <c r="U6" s="17" t="s">
        <v>129</v>
      </c>
    </row>
    <row r="7" spans="1:21" ht="25.5" thickBot="1" x14ac:dyDescent="0.6">
      <c r="A7" s="17" t="s">
        <v>3</v>
      </c>
      <c r="C7" s="17" t="s">
        <v>230</v>
      </c>
      <c r="E7" s="17" t="s">
        <v>231</v>
      </c>
      <c r="G7" s="17" t="s">
        <v>232</v>
      </c>
      <c r="I7" s="17" t="s">
        <v>115</v>
      </c>
      <c r="K7" s="17" t="s">
        <v>233</v>
      </c>
      <c r="M7" s="17" t="s">
        <v>230</v>
      </c>
      <c r="O7" s="17" t="s">
        <v>231</v>
      </c>
      <c r="Q7" s="17" t="s">
        <v>232</v>
      </c>
      <c r="S7" s="17" t="s">
        <v>115</v>
      </c>
      <c r="U7" s="17" t="s">
        <v>233</v>
      </c>
    </row>
    <row r="8" spans="1:21" x14ac:dyDescent="0.55000000000000004">
      <c r="A8" s="1" t="s">
        <v>34</v>
      </c>
      <c r="C8" s="6">
        <v>0</v>
      </c>
      <c r="D8" s="6"/>
      <c r="E8" s="6">
        <v>-87046063410</v>
      </c>
      <c r="F8" s="6"/>
      <c r="G8" s="6">
        <v>-3183165877</v>
      </c>
      <c r="H8" s="6"/>
      <c r="I8" s="6">
        <f>C8+E8+G8</f>
        <v>-90229229287</v>
      </c>
      <c r="K8" s="15">
        <f>I8/$I$160</f>
        <v>2.4205058138771742E-2</v>
      </c>
      <c r="M8" s="6">
        <v>80832681600</v>
      </c>
      <c r="N8" s="6"/>
      <c r="O8" s="6">
        <v>-218855642449</v>
      </c>
      <c r="P8" s="6"/>
      <c r="Q8" s="6">
        <v>-3183165877</v>
      </c>
      <c r="R8" s="6"/>
      <c r="S8" s="6">
        <f>M8+O8+Q8</f>
        <v>-141206126726</v>
      </c>
      <c r="U8" s="15">
        <f>S8/$S$160</f>
        <v>-1.7767703855655247E-2</v>
      </c>
    </row>
    <row r="9" spans="1:21" x14ac:dyDescent="0.55000000000000004">
      <c r="A9" s="1" t="s">
        <v>47</v>
      </c>
      <c r="C9" s="6">
        <v>14696349939</v>
      </c>
      <c r="D9" s="6"/>
      <c r="E9" s="6">
        <v>-42148676857</v>
      </c>
      <c r="F9" s="6"/>
      <c r="G9" s="6">
        <v>1454436745</v>
      </c>
      <c r="H9" s="6"/>
      <c r="I9" s="6">
        <f t="shared" ref="I9:I72" si="0">C9+E9+G9</f>
        <v>-25997890173</v>
      </c>
      <c r="K9" s="15">
        <f t="shared" ref="K9:K72" si="1">I9/$I$160</f>
        <v>6.9742415855205877E-3</v>
      </c>
      <c r="M9" s="6">
        <v>14696349939</v>
      </c>
      <c r="N9" s="6"/>
      <c r="O9" s="6">
        <v>43252340020</v>
      </c>
      <c r="P9" s="6"/>
      <c r="Q9" s="6">
        <v>1454433234</v>
      </c>
      <c r="R9" s="6"/>
      <c r="S9" s="6">
        <f t="shared" ref="S9:S72" si="2">M9+O9+Q9</f>
        <v>59403123193</v>
      </c>
      <c r="U9" s="15">
        <f t="shared" ref="U9:U72" si="3">S9/$S$160</f>
        <v>7.4745843219838886E-3</v>
      </c>
    </row>
    <row r="10" spans="1:21" x14ac:dyDescent="0.55000000000000004">
      <c r="A10" s="1" t="s">
        <v>81</v>
      </c>
      <c r="C10" s="6">
        <v>216367475454</v>
      </c>
      <c r="D10" s="6"/>
      <c r="E10" s="6">
        <v>-283227193147</v>
      </c>
      <c r="F10" s="6"/>
      <c r="G10" s="6">
        <v>9399758820</v>
      </c>
      <c r="H10" s="6"/>
      <c r="I10" s="6">
        <f t="shared" si="0"/>
        <v>-57459958873</v>
      </c>
      <c r="K10" s="15">
        <f t="shared" si="1"/>
        <v>1.5414313700369647E-2</v>
      </c>
      <c r="M10" s="6">
        <v>216367475454</v>
      </c>
      <c r="N10" s="6"/>
      <c r="O10" s="6">
        <v>187699222939</v>
      </c>
      <c r="P10" s="6"/>
      <c r="Q10" s="6">
        <v>37166822487</v>
      </c>
      <c r="R10" s="6"/>
      <c r="S10" s="6">
        <f t="shared" si="2"/>
        <v>441233520880</v>
      </c>
      <c r="U10" s="15">
        <f t="shared" si="3"/>
        <v>5.551959190408419E-2</v>
      </c>
    </row>
    <row r="11" spans="1:21" x14ac:dyDescent="0.55000000000000004">
      <c r="A11" s="1" t="s">
        <v>24</v>
      </c>
      <c r="C11" s="6">
        <v>0</v>
      </c>
      <c r="D11" s="6"/>
      <c r="E11" s="6">
        <v>0</v>
      </c>
      <c r="F11" s="6"/>
      <c r="G11" s="6">
        <v>92169813841</v>
      </c>
      <c r="H11" s="6"/>
      <c r="I11" s="6">
        <f t="shared" si="0"/>
        <v>92169813841</v>
      </c>
      <c r="K11" s="15">
        <f t="shared" si="1"/>
        <v>-2.4725642901868461E-2</v>
      </c>
      <c r="M11" s="6">
        <v>31653310000</v>
      </c>
      <c r="N11" s="6"/>
      <c r="O11" s="6">
        <v>0</v>
      </c>
      <c r="P11" s="6"/>
      <c r="Q11" s="6">
        <v>98985295258</v>
      </c>
      <c r="R11" s="6"/>
      <c r="S11" s="6">
        <f t="shared" si="2"/>
        <v>130638605258</v>
      </c>
      <c r="U11" s="15">
        <f t="shared" si="3"/>
        <v>1.6438012316873515E-2</v>
      </c>
    </row>
    <row r="12" spans="1:21" x14ac:dyDescent="0.55000000000000004">
      <c r="A12" s="1" t="s">
        <v>35</v>
      </c>
      <c r="C12" s="6">
        <v>0</v>
      </c>
      <c r="D12" s="6"/>
      <c r="E12" s="6">
        <v>-31068666002</v>
      </c>
      <c r="F12" s="6"/>
      <c r="G12" s="6">
        <v>300252916</v>
      </c>
      <c r="H12" s="6"/>
      <c r="I12" s="6">
        <f t="shared" si="0"/>
        <v>-30768413086</v>
      </c>
      <c r="K12" s="15">
        <f t="shared" si="1"/>
        <v>8.2539907906724989E-3</v>
      </c>
      <c r="M12" s="6">
        <v>102176338000</v>
      </c>
      <c r="N12" s="6"/>
      <c r="O12" s="6">
        <v>106405340741</v>
      </c>
      <c r="P12" s="6"/>
      <c r="Q12" s="6">
        <v>7009678330</v>
      </c>
      <c r="R12" s="6"/>
      <c r="S12" s="6">
        <f t="shared" si="2"/>
        <v>215591357071</v>
      </c>
      <c r="U12" s="15">
        <f t="shared" si="3"/>
        <v>2.7127458808563439E-2</v>
      </c>
    </row>
    <row r="13" spans="1:21" x14ac:dyDescent="0.55000000000000004">
      <c r="A13" s="1" t="s">
        <v>41</v>
      </c>
      <c r="C13" s="6">
        <v>0</v>
      </c>
      <c r="D13" s="6"/>
      <c r="E13" s="6">
        <v>-51149667886</v>
      </c>
      <c r="F13" s="6"/>
      <c r="G13" s="6">
        <v>-1578313340</v>
      </c>
      <c r="H13" s="6"/>
      <c r="I13" s="6">
        <f t="shared" si="0"/>
        <v>-52727981226</v>
      </c>
      <c r="K13" s="15">
        <f t="shared" si="1"/>
        <v>1.4144904718800238E-2</v>
      </c>
      <c r="M13" s="6">
        <v>38285662440</v>
      </c>
      <c r="N13" s="6"/>
      <c r="O13" s="6">
        <v>-167427983822</v>
      </c>
      <c r="P13" s="6"/>
      <c r="Q13" s="6">
        <v>-2470547372</v>
      </c>
      <c r="R13" s="6"/>
      <c r="S13" s="6">
        <f t="shared" si="2"/>
        <v>-131612868754</v>
      </c>
      <c r="U13" s="15">
        <f t="shared" si="3"/>
        <v>-1.6560602077499785E-2</v>
      </c>
    </row>
    <row r="14" spans="1:21" x14ac:dyDescent="0.55000000000000004">
      <c r="A14" s="1" t="s">
        <v>69</v>
      </c>
      <c r="C14" s="6">
        <v>0</v>
      </c>
      <c r="D14" s="6"/>
      <c r="E14" s="6">
        <v>-69529934019</v>
      </c>
      <c r="F14" s="6"/>
      <c r="G14" s="6">
        <v>-1659981546</v>
      </c>
      <c r="H14" s="6"/>
      <c r="I14" s="6">
        <f t="shared" si="0"/>
        <v>-71189915565</v>
      </c>
      <c r="K14" s="15">
        <f t="shared" si="1"/>
        <v>1.9097537003935645E-2</v>
      </c>
      <c r="M14" s="6">
        <v>26648268994</v>
      </c>
      <c r="N14" s="6"/>
      <c r="O14" s="6">
        <v>-127042746302</v>
      </c>
      <c r="P14" s="6"/>
      <c r="Q14" s="6">
        <v>3128603380</v>
      </c>
      <c r="R14" s="6"/>
      <c r="S14" s="6">
        <f t="shared" si="2"/>
        <v>-97265873928</v>
      </c>
      <c r="U14" s="15">
        <f t="shared" si="3"/>
        <v>-1.223878370778932E-2</v>
      </c>
    </row>
    <row r="15" spans="1:21" x14ac:dyDescent="0.55000000000000004">
      <c r="A15" s="1" t="s">
        <v>90</v>
      </c>
      <c r="C15" s="6">
        <v>0</v>
      </c>
      <c r="D15" s="6"/>
      <c r="E15" s="6">
        <v>10534786560</v>
      </c>
      <c r="F15" s="6"/>
      <c r="G15" s="6">
        <v>-979</v>
      </c>
      <c r="H15" s="6"/>
      <c r="I15" s="6">
        <f t="shared" si="0"/>
        <v>10534785581</v>
      </c>
      <c r="K15" s="15">
        <f t="shared" si="1"/>
        <v>-2.8260808552017444E-3</v>
      </c>
      <c r="M15" s="6">
        <v>15558765307</v>
      </c>
      <c r="N15" s="6"/>
      <c r="O15" s="6">
        <v>81878096228</v>
      </c>
      <c r="P15" s="6"/>
      <c r="Q15" s="6">
        <v>2850347344</v>
      </c>
      <c r="R15" s="6"/>
      <c r="S15" s="6">
        <f t="shared" si="2"/>
        <v>100287208879</v>
      </c>
      <c r="U15" s="15">
        <f t="shared" si="3"/>
        <v>1.2618952655856813E-2</v>
      </c>
    </row>
    <row r="16" spans="1:21" x14ac:dyDescent="0.55000000000000004">
      <c r="A16" s="1" t="s">
        <v>18</v>
      </c>
      <c r="C16" s="6">
        <v>0</v>
      </c>
      <c r="D16" s="6"/>
      <c r="E16" s="6">
        <v>-46964717</v>
      </c>
      <c r="F16" s="6"/>
      <c r="G16" s="6">
        <v>-960</v>
      </c>
      <c r="H16" s="6"/>
      <c r="I16" s="6">
        <f t="shared" si="0"/>
        <v>-46965677</v>
      </c>
      <c r="K16" s="15">
        <f t="shared" si="1"/>
        <v>1.2599098443984637E-5</v>
      </c>
      <c r="M16" s="6">
        <v>11150550</v>
      </c>
      <c r="N16" s="6"/>
      <c r="O16" s="6">
        <v>9751481</v>
      </c>
      <c r="P16" s="6"/>
      <c r="Q16" s="6">
        <v>-3376323</v>
      </c>
      <c r="R16" s="6"/>
      <c r="S16" s="6">
        <f t="shared" si="2"/>
        <v>17525708</v>
      </c>
      <c r="U16" s="15">
        <f t="shared" si="3"/>
        <v>2.2052271868409807E-6</v>
      </c>
    </row>
    <row r="17" spans="1:21" x14ac:dyDescent="0.55000000000000004">
      <c r="A17" s="1" t="s">
        <v>85</v>
      </c>
      <c r="C17" s="6">
        <v>0</v>
      </c>
      <c r="D17" s="6"/>
      <c r="E17" s="6">
        <v>-21685659913</v>
      </c>
      <c r="F17" s="6"/>
      <c r="G17" s="6">
        <v>-2802100079</v>
      </c>
      <c r="H17" s="6"/>
      <c r="I17" s="6">
        <f t="shared" si="0"/>
        <v>-24487759992</v>
      </c>
      <c r="K17" s="15">
        <f t="shared" si="1"/>
        <v>6.5691313001168166E-3</v>
      </c>
      <c r="M17" s="6">
        <v>64959217039</v>
      </c>
      <c r="N17" s="6"/>
      <c r="O17" s="6">
        <v>-144014131995</v>
      </c>
      <c r="P17" s="6"/>
      <c r="Q17" s="6">
        <v>-2802100079</v>
      </c>
      <c r="R17" s="6"/>
      <c r="S17" s="6">
        <f t="shared" si="2"/>
        <v>-81857015035</v>
      </c>
      <c r="U17" s="15">
        <f t="shared" si="3"/>
        <v>-1.0299915700343342E-2</v>
      </c>
    </row>
    <row r="18" spans="1:21" x14ac:dyDescent="0.55000000000000004">
      <c r="A18" s="1" t="s">
        <v>19</v>
      </c>
      <c r="C18" s="6">
        <v>0</v>
      </c>
      <c r="D18" s="6"/>
      <c r="E18" s="6">
        <v>-111144902837</v>
      </c>
      <c r="F18" s="6"/>
      <c r="G18" s="6">
        <v>809282578</v>
      </c>
      <c r="H18" s="6"/>
      <c r="I18" s="6">
        <f t="shared" si="0"/>
        <v>-110335620259</v>
      </c>
      <c r="K18" s="15">
        <f t="shared" si="1"/>
        <v>2.9598835369098304E-2</v>
      </c>
      <c r="M18" s="6">
        <v>22481254445</v>
      </c>
      <c r="N18" s="6"/>
      <c r="O18" s="6">
        <v>-61660850927</v>
      </c>
      <c r="P18" s="6"/>
      <c r="Q18" s="6">
        <v>7086298170</v>
      </c>
      <c r="R18" s="6"/>
      <c r="S18" s="6">
        <f t="shared" si="2"/>
        <v>-32093298312</v>
      </c>
      <c r="U18" s="15">
        <f t="shared" si="3"/>
        <v>-4.0382399360425359E-3</v>
      </c>
    </row>
    <row r="19" spans="1:21" x14ac:dyDescent="0.55000000000000004">
      <c r="A19" s="1" t="s">
        <v>79</v>
      </c>
      <c r="C19" s="6">
        <v>0</v>
      </c>
      <c r="D19" s="6"/>
      <c r="E19" s="6">
        <v>-173418475414</v>
      </c>
      <c r="F19" s="6"/>
      <c r="G19" s="6">
        <v>7685982493</v>
      </c>
      <c r="H19" s="6"/>
      <c r="I19" s="6">
        <f t="shared" si="0"/>
        <v>-165732492921</v>
      </c>
      <c r="K19" s="15">
        <f t="shared" si="1"/>
        <v>4.445970178772609E-2</v>
      </c>
      <c r="M19" s="6">
        <v>217796438440</v>
      </c>
      <c r="N19" s="6"/>
      <c r="O19" s="6">
        <v>312292083808</v>
      </c>
      <c r="P19" s="6"/>
      <c r="Q19" s="6">
        <v>231227252410</v>
      </c>
      <c r="R19" s="6"/>
      <c r="S19" s="6">
        <f t="shared" si="2"/>
        <v>761315774658</v>
      </c>
      <c r="U19" s="15">
        <f t="shared" si="3"/>
        <v>9.5794945576334112E-2</v>
      </c>
    </row>
    <row r="20" spans="1:21" x14ac:dyDescent="0.55000000000000004">
      <c r="A20" s="1" t="s">
        <v>63</v>
      </c>
      <c r="C20" s="6">
        <v>0</v>
      </c>
      <c r="D20" s="6"/>
      <c r="E20" s="6">
        <v>-53722462288</v>
      </c>
      <c r="F20" s="6"/>
      <c r="G20" s="6">
        <v>-3011298048</v>
      </c>
      <c r="H20" s="6"/>
      <c r="I20" s="6">
        <f t="shared" si="0"/>
        <v>-56733760336</v>
      </c>
      <c r="K20" s="15">
        <f t="shared" si="1"/>
        <v>1.5219502352126105E-2</v>
      </c>
      <c r="M20" s="6">
        <v>140984444146</v>
      </c>
      <c r="N20" s="6"/>
      <c r="O20" s="6">
        <v>-190612651258</v>
      </c>
      <c r="P20" s="6"/>
      <c r="Q20" s="6">
        <v>-7312623202</v>
      </c>
      <c r="R20" s="6"/>
      <c r="S20" s="6">
        <f t="shared" si="2"/>
        <v>-56940830314</v>
      </c>
      <c r="U20" s="15">
        <f t="shared" si="3"/>
        <v>-7.1647585963278545E-3</v>
      </c>
    </row>
    <row r="21" spans="1:21" x14ac:dyDescent="0.55000000000000004">
      <c r="A21" s="1" t="s">
        <v>20</v>
      </c>
      <c r="C21" s="6">
        <v>0</v>
      </c>
      <c r="D21" s="6"/>
      <c r="E21" s="6">
        <v>-104568612913</v>
      </c>
      <c r="F21" s="6"/>
      <c r="G21" s="6">
        <v>5706530535</v>
      </c>
      <c r="H21" s="6"/>
      <c r="I21" s="6">
        <f t="shared" si="0"/>
        <v>-98862082378</v>
      </c>
      <c r="K21" s="15">
        <f t="shared" si="1"/>
        <v>2.6520923104286154E-2</v>
      </c>
      <c r="M21" s="6">
        <v>107338948967</v>
      </c>
      <c r="N21" s="6"/>
      <c r="O21" s="6">
        <v>163901797592</v>
      </c>
      <c r="P21" s="6"/>
      <c r="Q21" s="6">
        <v>51204942389</v>
      </c>
      <c r="R21" s="6"/>
      <c r="S21" s="6">
        <f t="shared" si="2"/>
        <v>322445688948</v>
      </c>
      <c r="U21" s="15">
        <f t="shared" si="3"/>
        <v>4.057274031655668E-2</v>
      </c>
    </row>
    <row r="22" spans="1:21" x14ac:dyDescent="0.55000000000000004">
      <c r="A22" s="1" t="s">
        <v>50</v>
      </c>
      <c r="C22" s="6">
        <v>0</v>
      </c>
      <c r="D22" s="6"/>
      <c r="E22" s="6">
        <v>-308236493547</v>
      </c>
      <c r="F22" s="6"/>
      <c r="G22" s="6">
        <v>92403507950</v>
      </c>
      <c r="H22" s="6"/>
      <c r="I22" s="6">
        <f t="shared" si="0"/>
        <v>-215832985597</v>
      </c>
      <c r="K22" s="15">
        <f t="shared" si="1"/>
        <v>5.7899751620651002E-2</v>
      </c>
      <c r="M22" s="6">
        <v>186916967640</v>
      </c>
      <c r="N22" s="6"/>
      <c r="O22" s="6">
        <v>124665968379</v>
      </c>
      <c r="P22" s="6"/>
      <c r="Q22" s="6">
        <v>158951140751</v>
      </c>
      <c r="R22" s="6"/>
      <c r="S22" s="6">
        <f t="shared" si="2"/>
        <v>470534076770</v>
      </c>
      <c r="U22" s="15">
        <f t="shared" si="3"/>
        <v>5.9206426264110136E-2</v>
      </c>
    </row>
    <row r="23" spans="1:21" x14ac:dyDescent="0.55000000000000004">
      <c r="A23" s="1" t="s">
        <v>21</v>
      </c>
      <c r="C23" s="6">
        <v>146994989684</v>
      </c>
      <c r="D23" s="6"/>
      <c r="E23" s="6">
        <v>-247202274411</v>
      </c>
      <c r="F23" s="6"/>
      <c r="G23" s="6">
        <v>4443078745</v>
      </c>
      <c r="H23" s="6"/>
      <c r="I23" s="6">
        <f t="shared" si="0"/>
        <v>-95764205982</v>
      </c>
      <c r="K23" s="15">
        <f t="shared" si="1"/>
        <v>2.5689881114185589E-2</v>
      </c>
      <c r="M23" s="6">
        <v>146994989684</v>
      </c>
      <c r="N23" s="6"/>
      <c r="O23" s="6">
        <v>-84315787965</v>
      </c>
      <c r="P23" s="6"/>
      <c r="Q23" s="6">
        <v>2335223248</v>
      </c>
      <c r="R23" s="6"/>
      <c r="S23" s="6">
        <f t="shared" si="2"/>
        <v>65014424967</v>
      </c>
      <c r="U23" s="15">
        <f t="shared" si="3"/>
        <v>8.1806439702214271E-3</v>
      </c>
    </row>
    <row r="24" spans="1:21" x14ac:dyDescent="0.55000000000000004">
      <c r="A24" s="1" t="s">
        <v>45</v>
      </c>
      <c r="C24" s="6">
        <v>0</v>
      </c>
      <c r="D24" s="6"/>
      <c r="E24" s="6">
        <v>-135800419063</v>
      </c>
      <c r="F24" s="6"/>
      <c r="G24" s="6">
        <v>4531726116</v>
      </c>
      <c r="H24" s="6"/>
      <c r="I24" s="6">
        <f t="shared" si="0"/>
        <v>-131268692947</v>
      </c>
      <c r="K24" s="15">
        <f t="shared" si="1"/>
        <v>3.5214379749118591E-2</v>
      </c>
      <c r="M24" s="6">
        <v>0</v>
      </c>
      <c r="N24" s="6"/>
      <c r="O24" s="6">
        <v>127844028036</v>
      </c>
      <c r="P24" s="6"/>
      <c r="Q24" s="6">
        <v>11935175479</v>
      </c>
      <c r="R24" s="6"/>
      <c r="S24" s="6">
        <f t="shared" si="2"/>
        <v>139779203515</v>
      </c>
      <c r="U24" s="15">
        <f t="shared" si="3"/>
        <v>1.7588156766406036E-2</v>
      </c>
    </row>
    <row r="25" spans="1:21" x14ac:dyDescent="0.55000000000000004">
      <c r="A25" s="1" t="s">
        <v>46</v>
      </c>
      <c r="C25" s="6">
        <v>0</v>
      </c>
      <c r="D25" s="6"/>
      <c r="E25" s="6">
        <v>0</v>
      </c>
      <c r="F25" s="6"/>
      <c r="G25" s="6">
        <v>40552803206</v>
      </c>
      <c r="H25" s="6"/>
      <c r="I25" s="6">
        <f t="shared" si="0"/>
        <v>40552803206</v>
      </c>
      <c r="K25" s="15">
        <f t="shared" si="1"/>
        <v>-1.0878769186525935E-2</v>
      </c>
      <c r="M25" s="6">
        <v>0</v>
      </c>
      <c r="N25" s="6"/>
      <c r="O25" s="6">
        <v>0</v>
      </c>
      <c r="P25" s="6"/>
      <c r="Q25" s="6">
        <v>104644766134</v>
      </c>
      <c r="R25" s="6"/>
      <c r="S25" s="6">
        <f t="shared" si="2"/>
        <v>104644766134</v>
      </c>
      <c r="U25" s="15">
        <f t="shared" si="3"/>
        <v>1.3167255967023594E-2</v>
      </c>
    </row>
    <row r="26" spans="1:21" x14ac:dyDescent="0.55000000000000004">
      <c r="A26" s="1" t="s">
        <v>75</v>
      </c>
      <c r="C26" s="6">
        <v>0</v>
      </c>
      <c r="D26" s="6"/>
      <c r="E26" s="6">
        <v>0</v>
      </c>
      <c r="F26" s="6"/>
      <c r="G26" s="6">
        <v>6291901881</v>
      </c>
      <c r="H26" s="6"/>
      <c r="I26" s="6">
        <f t="shared" si="0"/>
        <v>6291901881</v>
      </c>
      <c r="K26" s="15">
        <f t="shared" si="1"/>
        <v>-1.6878771107379357E-3</v>
      </c>
      <c r="M26" s="6">
        <v>0</v>
      </c>
      <c r="N26" s="6"/>
      <c r="O26" s="6">
        <v>0</v>
      </c>
      <c r="P26" s="6"/>
      <c r="Q26" s="6">
        <v>402317113980</v>
      </c>
      <c r="R26" s="6"/>
      <c r="S26" s="6">
        <f t="shared" si="2"/>
        <v>402317113980</v>
      </c>
      <c r="U26" s="15">
        <f t="shared" si="3"/>
        <v>5.0622812926022595E-2</v>
      </c>
    </row>
    <row r="27" spans="1:21" x14ac:dyDescent="0.55000000000000004">
      <c r="A27" s="1" t="s">
        <v>77</v>
      </c>
      <c r="C27" s="6">
        <v>0</v>
      </c>
      <c r="D27" s="6"/>
      <c r="E27" s="6">
        <v>0</v>
      </c>
      <c r="F27" s="6"/>
      <c r="G27" s="6">
        <v>-36778962336</v>
      </c>
      <c r="H27" s="6"/>
      <c r="I27" s="6">
        <f t="shared" si="0"/>
        <v>-36778962336</v>
      </c>
      <c r="K27" s="15">
        <f t="shared" si="1"/>
        <v>9.8663917298342611E-3</v>
      </c>
      <c r="M27" s="6">
        <v>90061212160</v>
      </c>
      <c r="N27" s="6"/>
      <c r="O27" s="6">
        <v>0</v>
      </c>
      <c r="P27" s="6"/>
      <c r="Q27" s="6">
        <v>-187069958623</v>
      </c>
      <c r="R27" s="6"/>
      <c r="S27" s="6">
        <f t="shared" si="2"/>
        <v>-97008746463</v>
      </c>
      <c r="U27" s="15">
        <f t="shared" si="3"/>
        <v>-1.2206429837902778E-2</v>
      </c>
    </row>
    <row r="28" spans="1:21" x14ac:dyDescent="0.55000000000000004">
      <c r="A28" s="1" t="s">
        <v>48</v>
      </c>
      <c r="C28" s="6">
        <v>0</v>
      </c>
      <c r="D28" s="6"/>
      <c r="E28" s="6">
        <v>-52294930199</v>
      </c>
      <c r="F28" s="6"/>
      <c r="G28" s="6">
        <v>1238715802</v>
      </c>
      <c r="H28" s="6"/>
      <c r="I28" s="6">
        <f t="shared" si="0"/>
        <v>-51056214397</v>
      </c>
      <c r="K28" s="15">
        <f t="shared" si="1"/>
        <v>1.3696433490461317E-2</v>
      </c>
      <c r="M28" s="6">
        <v>95061198100</v>
      </c>
      <c r="N28" s="6"/>
      <c r="O28" s="6">
        <v>38342766656</v>
      </c>
      <c r="P28" s="6"/>
      <c r="Q28" s="6">
        <v>19391928984</v>
      </c>
      <c r="R28" s="6"/>
      <c r="S28" s="6">
        <f t="shared" si="2"/>
        <v>152795893740</v>
      </c>
      <c r="U28" s="15">
        <f t="shared" si="3"/>
        <v>1.9226022647023083E-2</v>
      </c>
    </row>
    <row r="29" spans="1:21" x14ac:dyDescent="0.55000000000000004">
      <c r="A29" s="1" t="s">
        <v>92</v>
      </c>
      <c r="C29" s="6">
        <v>0</v>
      </c>
      <c r="D29" s="6"/>
      <c r="E29" s="6">
        <v>-10237531997</v>
      </c>
      <c r="F29" s="6"/>
      <c r="G29" s="6">
        <v>-4715</v>
      </c>
      <c r="H29" s="6"/>
      <c r="I29" s="6">
        <f t="shared" si="0"/>
        <v>-10237536712</v>
      </c>
      <c r="K29" s="15">
        <f t="shared" si="1"/>
        <v>2.7463403297347294E-3</v>
      </c>
      <c r="M29" s="6">
        <v>10107914120</v>
      </c>
      <c r="N29" s="6"/>
      <c r="O29" s="6">
        <v>-13434865998</v>
      </c>
      <c r="P29" s="6"/>
      <c r="Q29" s="6">
        <v>-4715</v>
      </c>
      <c r="R29" s="6"/>
      <c r="S29" s="6">
        <f t="shared" si="2"/>
        <v>-3326956593</v>
      </c>
      <c r="U29" s="15">
        <f t="shared" si="3"/>
        <v>-4.18624749900172E-4</v>
      </c>
    </row>
    <row r="30" spans="1:21" x14ac:dyDescent="0.55000000000000004">
      <c r="A30" s="1" t="s">
        <v>36</v>
      </c>
      <c r="C30" s="6">
        <v>0</v>
      </c>
      <c r="D30" s="6"/>
      <c r="E30" s="6">
        <v>-40946556244</v>
      </c>
      <c r="F30" s="6"/>
      <c r="G30" s="6">
        <v>11881672</v>
      </c>
      <c r="H30" s="6"/>
      <c r="I30" s="6">
        <f t="shared" si="0"/>
        <v>-40934674572</v>
      </c>
      <c r="K30" s="15">
        <f t="shared" si="1"/>
        <v>1.0981210697869909E-2</v>
      </c>
      <c r="M30" s="6">
        <v>64642233897</v>
      </c>
      <c r="N30" s="6"/>
      <c r="O30" s="6">
        <v>-27828692974</v>
      </c>
      <c r="P30" s="6"/>
      <c r="Q30" s="6">
        <v>11881672</v>
      </c>
      <c r="R30" s="6"/>
      <c r="S30" s="6">
        <f t="shared" si="2"/>
        <v>36825422595</v>
      </c>
      <c r="U30" s="15">
        <f t="shared" si="3"/>
        <v>4.6336743185155281E-3</v>
      </c>
    </row>
    <row r="31" spans="1:21" x14ac:dyDescent="0.55000000000000004">
      <c r="A31" s="1" t="s">
        <v>49</v>
      </c>
      <c r="C31" s="6">
        <v>116264461020</v>
      </c>
      <c r="D31" s="6"/>
      <c r="E31" s="6">
        <v>-289203239742</v>
      </c>
      <c r="F31" s="6"/>
      <c r="G31" s="6">
        <v>-945738776</v>
      </c>
      <c r="H31" s="6"/>
      <c r="I31" s="6">
        <f t="shared" si="0"/>
        <v>-173884517498</v>
      </c>
      <c r="K31" s="15">
        <f t="shared" si="1"/>
        <v>4.6646578816314545E-2</v>
      </c>
      <c r="M31" s="6">
        <v>116264461020</v>
      </c>
      <c r="N31" s="6"/>
      <c r="O31" s="6">
        <v>-287716380540</v>
      </c>
      <c r="P31" s="6"/>
      <c r="Q31" s="6">
        <v>22802321539</v>
      </c>
      <c r="R31" s="6"/>
      <c r="S31" s="6">
        <f t="shared" si="2"/>
        <v>-148649597981</v>
      </c>
      <c r="U31" s="15">
        <f t="shared" si="3"/>
        <v>-1.8704301976312933E-2</v>
      </c>
    </row>
    <row r="32" spans="1:21" x14ac:dyDescent="0.55000000000000004">
      <c r="A32" s="1" t="s">
        <v>26</v>
      </c>
      <c r="C32" s="6">
        <v>0</v>
      </c>
      <c r="D32" s="6"/>
      <c r="E32" s="6">
        <v>-119231682615</v>
      </c>
      <c r="F32" s="6"/>
      <c r="G32" s="6">
        <v>62675636</v>
      </c>
      <c r="H32" s="6"/>
      <c r="I32" s="6">
        <f t="shared" si="0"/>
        <v>-119169006979</v>
      </c>
      <c r="K32" s="15">
        <f t="shared" si="1"/>
        <v>3.1968495852839798E-2</v>
      </c>
      <c r="M32" s="6">
        <v>37598701524</v>
      </c>
      <c r="N32" s="6"/>
      <c r="O32" s="6">
        <v>-94319971449</v>
      </c>
      <c r="P32" s="6"/>
      <c r="Q32" s="6">
        <v>20605187658</v>
      </c>
      <c r="R32" s="6"/>
      <c r="S32" s="6">
        <f t="shared" si="2"/>
        <v>-36116082267</v>
      </c>
      <c r="U32" s="15">
        <f t="shared" si="3"/>
        <v>-4.5444193465607116E-3</v>
      </c>
    </row>
    <row r="33" spans="1:21" x14ac:dyDescent="0.55000000000000004">
      <c r="A33" s="1" t="s">
        <v>83</v>
      </c>
      <c r="C33" s="6">
        <v>24195017256</v>
      </c>
      <c r="D33" s="6"/>
      <c r="E33" s="6">
        <v>-95065499937</v>
      </c>
      <c r="F33" s="6"/>
      <c r="G33" s="6">
        <v>-1420321476</v>
      </c>
      <c r="H33" s="6"/>
      <c r="I33" s="6">
        <f t="shared" si="0"/>
        <v>-72290804157</v>
      </c>
      <c r="K33" s="15">
        <f t="shared" si="1"/>
        <v>1.9392863391894829E-2</v>
      </c>
      <c r="M33" s="6">
        <v>24195017256</v>
      </c>
      <c r="N33" s="6"/>
      <c r="O33" s="6">
        <v>-62516208942</v>
      </c>
      <c r="P33" s="6"/>
      <c r="Q33" s="6">
        <v>-1420321476</v>
      </c>
      <c r="R33" s="6"/>
      <c r="S33" s="6">
        <f t="shared" si="2"/>
        <v>-39741513162</v>
      </c>
      <c r="U33" s="15">
        <f t="shared" si="3"/>
        <v>-5.0006005618170217E-3</v>
      </c>
    </row>
    <row r="34" spans="1:21" x14ac:dyDescent="0.55000000000000004">
      <c r="A34" s="1" t="s">
        <v>25</v>
      </c>
      <c r="C34" s="6">
        <v>0</v>
      </c>
      <c r="D34" s="6"/>
      <c r="E34" s="6">
        <v>-11115086569</v>
      </c>
      <c r="F34" s="6"/>
      <c r="G34" s="6">
        <v>10492237625</v>
      </c>
      <c r="H34" s="6"/>
      <c r="I34" s="6">
        <f t="shared" si="0"/>
        <v>-622848944</v>
      </c>
      <c r="K34" s="15">
        <f t="shared" si="1"/>
        <v>1.6708659732910642E-4</v>
      </c>
      <c r="M34" s="6">
        <v>297850000000</v>
      </c>
      <c r="N34" s="6"/>
      <c r="O34" s="6">
        <v>497699469245</v>
      </c>
      <c r="P34" s="6"/>
      <c r="Q34" s="6">
        <v>46098200811</v>
      </c>
      <c r="R34" s="6"/>
      <c r="S34" s="6">
        <f t="shared" si="2"/>
        <v>841647670056</v>
      </c>
      <c r="U34" s="15">
        <f t="shared" si="3"/>
        <v>0.10590295831408687</v>
      </c>
    </row>
    <row r="35" spans="1:21" x14ac:dyDescent="0.55000000000000004">
      <c r="A35" s="1" t="s">
        <v>71</v>
      </c>
      <c r="C35" s="6">
        <v>0</v>
      </c>
      <c r="D35" s="6"/>
      <c r="E35" s="6">
        <v>-14167949457</v>
      </c>
      <c r="F35" s="6"/>
      <c r="G35" s="6">
        <v>0</v>
      </c>
      <c r="H35" s="6"/>
      <c r="I35" s="6">
        <f t="shared" si="0"/>
        <v>-14167949457</v>
      </c>
      <c r="K35" s="15">
        <f t="shared" si="1"/>
        <v>3.8007200440896807E-3</v>
      </c>
      <c r="M35" s="6">
        <v>12557083897</v>
      </c>
      <c r="N35" s="6"/>
      <c r="O35" s="6">
        <v>-14329275979</v>
      </c>
      <c r="P35" s="6"/>
      <c r="Q35" s="6">
        <v>-9417</v>
      </c>
      <c r="R35" s="6"/>
      <c r="S35" s="6">
        <f t="shared" si="2"/>
        <v>-1772201499</v>
      </c>
      <c r="U35" s="15">
        <f t="shared" si="3"/>
        <v>-2.2299281296682218E-4</v>
      </c>
    </row>
    <row r="36" spans="1:21" x14ac:dyDescent="0.55000000000000004">
      <c r="A36" s="1" t="s">
        <v>89</v>
      </c>
      <c r="C36" s="6">
        <v>0</v>
      </c>
      <c r="D36" s="6"/>
      <c r="E36" s="6">
        <v>-71669891246</v>
      </c>
      <c r="F36" s="6"/>
      <c r="G36" s="6">
        <v>0</v>
      </c>
      <c r="H36" s="6"/>
      <c r="I36" s="6">
        <f t="shared" si="0"/>
        <v>-71669891246</v>
      </c>
      <c r="K36" s="15">
        <f t="shared" si="1"/>
        <v>1.9226296158320614E-2</v>
      </c>
      <c r="M36" s="6">
        <v>79229538000</v>
      </c>
      <c r="N36" s="6"/>
      <c r="O36" s="6">
        <v>22624987130</v>
      </c>
      <c r="P36" s="6"/>
      <c r="Q36" s="6">
        <v>-4385</v>
      </c>
      <c r="R36" s="6"/>
      <c r="S36" s="6">
        <f t="shared" si="2"/>
        <v>101854520745</v>
      </c>
      <c r="U36" s="15">
        <f t="shared" si="3"/>
        <v>1.2816164588017367E-2</v>
      </c>
    </row>
    <row r="37" spans="1:21" x14ac:dyDescent="0.55000000000000004">
      <c r="A37" s="1" t="s">
        <v>194</v>
      </c>
      <c r="C37" s="6">
        <v>0</v>
      </c>
      <c r="D37" s="6"/>
      <c r="E37" s="6">
        <v>0</v>
      </c>
      <c r="F37" s="6"/>
      <c r="G37" s="6">
        <v>0</v>
      </c>
      <c r="H37" s="6"/>
      <c r="I37" s="6">
        <f t="shared" si="0"/>
        <v>0</v>
      </c>
      <c r="K37" s="15">
        <f t="shared" si="1"/>
        <v>0</v>
      </c>
      <c r="M37" s="6">
        <v>0</v>
      </c>
      <c r="N37" s="6"/>
      <c r="O37" s="6">
        <v>0</v>
      </c>
      <c r="P37" s="6"/>
      <c r="Q37" s="6">
        <v>32889686623</v>
      </c>
      <c r="R37" s="6"/>
      <c r="S37" s="6">
        <f t="shared" si="2"/>
        <v>32889686623</v>
      </c>
      <c r="U37" s="15">
        <f t="shared" si="3"/>
        <v>4.1384479935258379E-3</v>
      </c>
    </row>
    <row r="38" spans="1:21" x14ac:dyDescent="0.55000000000000004">
      <c r="A38" s="1" t="s">
        <v>195</v>
      </c>
      <c r="C38" s="6">
        <v>0</v>
      </c>
      <c r="D38" s="6"/>
      <c r="E38" s="6">
        <v>0</v>
      </c>
      <c r="F38" s="6"/>
      <c r="G38" s="6">
        <v>0</v>
      </c>
      <c r="H38" s="6"/>
      <c r="I38" s="6">
        <f t="shared" si="0"/>
        <v>0</v>
      </c>
      <c r="K38" s="15">
        <f t="shared" si="1"/>
        <v>0</v>
      </c>
      <c r="M38" s="6">
        <v>0</v>
      </c>
      <c r="N38" s="6"/>
      <c r="O38" s="6">
        <v>0</v>
      </c>
      <c r="P38" s="6"/>
      <c r="Q38" s="6">
        <v>7004034424</v>
      </c>
      <c r="R38" s="6"/>
      <c r="S38" s="6">
        <f t="shared" si="2"/>
        <v>7004034424</v>
      </c>
      <c r="U38" s="15">
        <f t="shared" si="3"/>
        <v>8.8130460289392637E-4</v>
      </c>
    </row>
    <row r="39" spans="1:21" x14ac:dyDescent="0.55000000000000004">
      <c r="A39" s="1" t="s">
        <v>22</v>
      </c>
      <c r="C39" s="6">
        <v>0</v>
      </c>
      <c r="D39" s="6"/>
      <c r="E39" s="6">
        <v>-22307921861</v>
      </c>
      <c r="F39" s="6"/>
      <c r="G39" s="6">
        <v>0</v>
      </c>
      <c r="H39" s="6"/>
      <c r="I39" s="6">
        <f t="shared" si="0"/>
        <v>-22307921861</v>
      </c>
      <c r="K39" s="15">
        <f t="shared" si="1"/>
        <v>5.9843639346975879E-3</v>
      </c>
      <c r="M39" s="6">
        <v>24282530735</v>
      </c>
      <c r="N39" s="6"/>
      <c r="O39" s="6">
        <v>76936980506</v>
      </c>
      <c r="P39" s="6"/>
      <c r="Q39" s="6">
        <v>9204569165</v>
      </c>
      <c r="R39" s="6"/>
      <c r="S39" s="6">
        <f t="shared" si="2"/>
        <v>110424080406</v>
      </c>
      <c r="U39" s="15">
        <f t="shared" si="3"/>
        <v>1.3894456314873307E-2</v>
      </c>
    </row>
    <row r="40" spans="1:21" x14ac:dyDescent="0.55000000000000004">
      <c r="A40" s="1" t="s">
        <v>84</v>
      </c>
      <c r="C40" s="6">
        <v>0</v>
      </c>
      <c r="D40" s="6"/>
      <c r="E40" s="6">
        <v>-91717466372</v>
      </c>
      <c r="F40" s="6"/>
      <c r="G40" s="6">
        <v>0</v>
      </c>
      <c r="H40" s="6"/>
      <c r="I40" s="6">
        <f t="shared" si="0"/>
        <v>-91717466372</v>
      </c>
      <c r="K40" s="15">
        <f t="shared" si="1"/>
        <v>2.4604295342185285E-2</v>
      </c>
      <c r="M40" s="6">
        <v>82552734507</v>
      </c>
      <c r="N40" s="6"/>
      <c r="O40" s="6">
        <v>-154434049360</v>
      </c>
      <c r="P40" s="6"/>
      <c r="Q40" s="6">
        <v>43711484064</v>
      </c>
      <c r="R40" s="6"/>
      <c r="S40" s="6">
        <f t="shared" si="2"/>
        <v>-28169830789</v>
      </c>
      <c r="U40" s="15">
        <f t="shared" si="3"/>
        <v>-3.5445573271341113E-3</v>
      </c>
    </row>
    <row r="41" spans="1:21" x14ac:dyDescent="0.55000000000000004">
      <c r="A41" s="1" t="s">
        <v>73</v>
      </c>
      <c r="C41" s="6">
        <v>0</v>
      </c>
      <c r="D41" s="6"/>
      <c r="E41" s="6">
        <v>-16949136960</v>
      </c>
      <c r="F41" s="6"/>
      <c r="G41" s="6">
        <v>0</v>
      </c>
      <c r="H41" s="6"/>
      <c r="I41" s="6">
        <f t="shared" si="0"/>
        <v>-16949136960</v>
      </c>
      <c r="K41" s="15">
        <f t="shared" si="1"/>
        <v>4.5468064923160486E-3</v>
      </c>
      <c r="M41" s="6">
        <v>34137027593</v>
      </c>
      <c r="N41" s="6"/>
      <c r="O41" s="6">
        <v>14879013346</v>
      </c>
      <c r="P41" s="6"/>
      <c r="Q41" s="6">
        <v>11692947469</v>
      </c>
      <c r="R41" s="6"/>
      <c r="S41" s="6">
        <f t="shared" si="2"/>
        <v>60708988408</v>
      </c>
      <c r="U41" s="15">
        <f t="shared" si="3"/>
        <v>7.6388989091302649E-3</v>
      </c>
    </row>
    <row r="42" spans="1:21" x14ac:dyDescent="0.55000000000000004">
      <c r="A42" s="1" t="s">
        <v>196</v>
      </c>
      <c r="C42" s="6">
        <v>0</v>
      </c>
      <c r="D42" s="6"/>
      <c r="E42" s="6">
        <v>0</v>
      </c>
      <c r="F42" s="6"/>
      <c r="G42" s="6">
        <v>0</v>
      </c>
      <c r="H42" s="6"/>
      <c r="I42" s="6">
        <f t="shared" si="0"/>
        <v>0</v>
      </c>
      <c r="K42" s="15">
        <f t="shared" si="1"/>
        <v>0</v>
      </c>
      <c r="M42" s="6">
        <v>0</v>
      </c>
      <c r="N42" s="6"/>
      <c r="O42" s="6">
        <v>0</v>
      </c>
      <c r="P42" s="6"/>
      <c r="Q42" s="6">
        <v>-15875983</v>
      </c>
      <c r="R42" s="6"/>
      <c r="S42" s="6">
        <f t="shared" si="2"/>
        <v>-15875983</v>
      </c>
      <c r="U42" s="15">
        <f t="shared" si="3"/>
        <v>-1.9976453635667803E-6</v>
      </c>
    </row>
    <row r="43" spans="1:21" x14ac:dyDescent="0.55000000000000004">
      <c r="A43" s="1" t="s">
        <v>27</v>
      </c>
      <c r="C43" s="6">
        <v>20956589009</v>
      </c>
      <c r="D43" s="6"/>
      <c r="E43" s="6">
        <v>-30414643351</v>
      </c>
      <c r="F43" s="6"/>
      <c r="G43" s="6">
        <v>0</v>
      </c>
      <c r="H43" s="6"/>
      <c r="I43" s="6">
        <f t="shared" si="0"/>
        <v>-9458054342</v>
      </c>
      <c r="K43" s="15">
        <f t="shared" si="1"/>
        <v>2.5372349629584675E-3</v>
      </c>
      <c r="M43" s="6">
        <v>20956589009</v>
      </c>
      <c r="N43" s="6"/>
      <c r="O43" s="6">
        <v>3946203723</v>
      </c>
      <c r="P43" s="6"/>
      <c r="Q43" s="6">
        <v>12309268941</v>
      </c>
      <c r="R43" s="6"/>
      <c r="S43" s="6">
        <f t="shared" si="2"/>
        <v>37212061673</v>
      </c>
      <c r="U43" s="15">
        <f t="shared" si="3"/>
        <v>4.6823243933827308E-3</v>
      </c>
    </row>
    <row r="44" spans="1:21" x14ac:dyDescent="0.55000000000000004">
      <c r="A44" s="1" t="s">
        <v>197</v>
      </c>
      <c r="C44" s="6">
        <v>0</v>
      </c>
      <c r="D44" s="6"/>
      <c r="E44" s="6">
        <v>0</v>
      </c>
      <c r="F44" s="6"/>
      <c r="G44" s="6">
        <v>0</v>
      </c>
      <c r="H44" s="6"/>
      <c r="I44" s="6">
        <f t="shared" si="0"/>
        <v>0</v>
      </c>
      <c r="K44" s="15">
        <f t="shared" si="1"/>
        <v>0</v>
      </c>
      <c r="M44" s="6">
        <v>0</v>
      </c>
      <c r="N44" s="6"/>
      <c r="O44" s="6">
        <v>0</v>
      </c>
      <c r="P44" s="6"/>
      <c r="Q44" s="6">
        <v>19667195205</v>
      </c>
      <c r="R44" s="6"/>
      <c r="S44" s="6">
        <f t="shared" si="2"/>
        <v>19667195205</v>
      </c>
      <c r="U44" s="15">
        <f t="shared" si="3"/>
        <v>2.4746865322059783E-3</v>
      </c>
    </row>
    <row r="45" spans="1:21" x14ac:dyDescent="0.55000000000000004">
      <c r="A45" s="1" t="s">
        <v>198</v>
      </c>
      <c r="C45" s="6">
        <v>0</v>
      </c>
      <c r="D45" s="6"/>
      <c r="E45" s="6">
        <v>0</v>
      </c>
      <c r="F45" s="6"/>
      <c r="G45" s="6">
        <v>0</v>
      </c>
      <c r="H45" s="6"/>
      <c r="I45" s="6">
        <f t="shared" si="0"/>
        <v>0</v>
      </c>
      <c r="K45" s="15">
        <f t="shared" si="1"/>
        <v>0</v>
      </c>
      <c r="M45" s="6">
        <v>0</v>
      </c>
      <c r="N45" s="6"/>
      <c r="O45" s="6">
        <v>0</v>
      </c>
      <c r="P45" s="6"/>
      <c r="Q45" s="6">
        <v>30394824134</v>
      </c>
      <c r="R45" s="6"/>
      <c r="S45" s="6">
        <f t="shared" si="2"/>
        <v>30394824134</v>
      </c>
      <c r="U45" s="15">
        <f t="shared" si="3"/>
        <v>3.8245240945214407E-3</v>
      </c>
    </row>
    <row r="46" spans="1:21" x14ac:dyDescent="0.55000000000000004">
      <c r="A46" s="1" t="s">
        <v>199</v>
      </c>
      <c r="C46" s="6">
        <v>0</v>
      </c>
      <c r="D46" s="6"/>
      <c r="E46" s="6">
        <v>0</v>
      </c>
      <c r="F46" s="6"/>
      <c r="G46" s="6">
        <v>0</v>
      </c>
      <c r="H46" s="6"/>
      <c r="I46" s="6">
        <f t="shared" si="0"/>
        <v>0</v>
      </c>
      <c r="K46" s="15">
        <f t="shared" si="1"/>
        <v>0</v>
      </c>
      <c r="M46" s="6">
        <v>0</v>
      </c>
      <c r="N46" s="6"/>
      <c r="O46" s="6">
        <v>0</v>
      </c>
      <c r="P46" s="6"/>
      <c r="Q46" s="6">
        <v>7791485590</v>
      </c>
      <c r="R46" s="6"/>
      <c r="S46" s="6">
        <f t="shared" si="2"/>
        <v>7791485590</v>
      </c>
      <c r="U46" s="15">
        <f t="shared" si="3"/>
        <v>9.8038811607198623E-4</v>
      </c>
    </row>
    <row r="47" spans="1:21" x14ac:dyDescent="0.55000000000000004">
      <c r="A47" s="1" t="s">
        <v>200</v>
      </c>
      <c r="C47" s="6">
        <v>0</v>
      </c>
      <c r="D47" s="6"/>
      <c r="E47" s="6">
        <v>0</v>
      </c>
      <c r="F47" s="6"/>
      <c r="G47" s="6">
        <v>0</v>
      </c>
      <c r="H47" s="6"/>
      <c r="I47" s="6">
        <f t="shared" si="0"/>
        <v>0</v>
      </c>
      <c r="K47" s="15">
        <f t="shared" si="1"/>
        <v>0</v>
      </c>
      <c r="M47" s="6">
        <v>0</v>
      </c>
      <c r="N47" s="6"/>
      <c r="O47" s="6">
        <v>0</v>
      </c>
      <c r="P47" s="6"/>
      <c r="Q47" s="6">
        <v>15396348179</v>
      </c>
      <c r="R47" s="6"/>
      <c r="S47" s="6">
        <f t="shared" si="2"/>
        <v>15396348179</v>
      </c>
      <c r="U47" s="15">
        <f t="shared" si="3"/>
        <v>1.9372938076111063E-3</v>
      </c>
    </row>
    <row r="48" spans="1:21" x14ac:dyDescent="0.55000000000000004">
      <c r="A48" s="1" t="s">
        <v>74</v>
      </c>
      <c r="C48" s="6">
        <v>30509189144</v>
      </c>
      <c r="D48" s="6"/>
      <c r="E48" s="6">
        <v>-81330058298</v>
      </c>
      <c r="F48" s="6"/>
      <c r="G48" s="6">
        <v>0</v>
      </c>
      <c r="H48" s="6"/>
      <c r="I48" s="6">
        <f t="shared" si="0"/>
        <v>-50820869154</v>
      </c>
      <c r="K48" s="15">
        <f t="shared" si="1"/>
        <v>1.363329934496863E-2</v>
      </c>
      <c r="M48" s="6">
        <v>30509189144</v>
      </c>
      <c r="N48" s="6"/>
      <c r="O48" s="6">
        <v>-146093377851</v>
      </c>
      <c r="P48" s="6"/>
      <c r="Q48" s="6">
        <v>-2932498272</v>
      </c>
      <c r="R48" s="6"/>
      <c r="S48" s="6">
        <f t="shared" si="2"/>
        <v>-118516686979</v>
      </c>
      <c r="U48" s="15">
        <f t="shared" si="3"/>
        <v>-1.4912733923240834E-2</v>
      </c>
    </row>
    <row r="49" spans="1:21" x14ac:dyDescent="0.55000000000000004">
      <c r="A49" s="1" t="s">
        <v>201</v>
      </c>
      <c r="C49" s="6">
        <v>0</v>
      </c>
      <c r="D49" s="6"/>
      <c r="E49" s="6">
        <v>0</v>
      </c>
      <c r="F49" s="6"/>
      <c r="G49" s="6">
        <v>0</v>
      </c>
      <c r="H49" s="6"/>
      <c r="I49" s="6">
        <f t="shared" si="0"/>
        <v>0</v>
      </c>
      <c r="K49" s="15">
        <f t="shared" si="1"/>
        <v>0</v>
      </c>
      <c r="M49" s="6">
        <v>0</v>
      </c>
      <c r="N49" s="6"/>
      <c r="O49" s="6">
        <v>0</v>
      </c>
      <c r="P49" s="6"/>
      <c r="Q49" s="6">
        <v>5220296535</v>
      </c>
      <c r="R49" s="6"/>
      <c r="S49" s="6">
        <f t="shared" si="2"/>
        <v>5220296535</v>
      </c>
      <c r="U49" s="15">
        <f t="shared" si="3"/>
        <v>6.5686018746596538E-4</v>
      </c>
    </row>
    <row r="50" spans="1:21" x14ac:dyDescent="0.55000000000000004">
      <c r="A50" s="1" t="s">
        <v>202</v>
      </c>
      <c r="C50" s="6">
        <v>0</v>
      </c>
      <c r="D50" s="6"/>
      <c r="E50" s="6">
        <v>0</v>
      </c>
      <c r="F50" s="6"/>
      <c r="G50" s="6">
        <v>0</v>
      </c>
      <c r="H50" s="6"/>
      <c r="I50" s="6">
        <f t="shared" si="0"/>
        <v>0</v>
      </c>
      <c r="K50" s="15">
        <f t="shared" si="1"/>
        <v>0</v>
      </c>
      <c r="M50" s="6">
        <v>0</v>
      </c>
      <c r="N50" s="6"/>
      <c r="O50" s="6">
        <v>0</v>
      </c>
      <c r="P50" s="6"/>
      <c r="Q50" s="6">
        <v>45454371018</v>
      </c>
      <c r="R50" s="6"/>
      <c r="S50" s="6">
        <f t="shared" si="2"/>
        <v>45454371018</v>
      </c>
      <c r="U50" s="15">
        <f t="shared" si="3"/>
        <v>5.7194388226512929E-3</v>
      </c>
    </row>
    <row r="51" spans="1:21" x14ac:dyDescent="0.55000000000000004">
      <c r="A51" s="1" t="s">
        <v>203</v>
      </c>
      <c r="C51" s="6">
        <v>0</v>
      </c>
      <c r="D51" s="6"/>
      <c r="E51" s="6">
        <v>0</v>
      </c>
      <c r="F51" s="6"/>
      <c r="G51" s="6">
        <v>0</v>
      </c>
      <c r="H51" s="6"/>
      <c r="I51" s="6">
        <f t="shared" si="0"/>
        <v>0</v>
      </c>
      <c r="K51" s="15">
        <f t="shared" si="1"/>
        <v>0</v>
      </c>
      <c r="M51" s="6">
        <v>0</v>
      </c>
      <c r="N51" s="6"/>
      <c r="O51" s="6">
        <v>0</v>
      </c>
      <c r="P51" s="6"/>
      <c r="Q51" s="6">
        <v>1928083093</v>
      </c>
      <c r="R51" s="6"/>
      <c r="S51" s="6">
        <f t="shared" si="2"/>
        <v>1928083093</v>
      </c>
      <c r="U51" s="15">
        <f t="shared" si="3"/>
        <v>2.4260710352883017E-4</v>
      </c>
    </row>
    <row r="52" spans="1:21" x14ac:dyDescent="0.55000000000000004">
      <c r="A52" s="1" t="s">
        <v>204</v>
      </c>
      <c r="C52" s="6">
        <v>0</v>
      </c>
      <c r="D52" s="6"/>
      <c r="E52" s="6">
        <v>0</v>
      </c>
      <c r="F52" s="6"/>
      <c r="G52" s="6">
        <v>0</v>
      </c>
      <c r="H52" s="6"/>
      <c r="I52" s="6">
        <f t="shared" si="0"/>
        <v>0</v>
      </c>
      <c r="K52" s="15">
        <f t="shared" si="1"/>
        <v>0</v>
      </c>
      <c r="M52" s="6">
        <v>0</v>
      </c>
      <c r="N52" s="6"/>
      <c r="O52" s="6">
        <v>0</v>
      </c>
      <c r="P52" s="6"/>
      <c r="Q52" s="6">
        <v>0</v>
      </c>
      <c r="R52" s="6"/>
      <c r="S52" s="6">
        <f t="shared" si="2"/>
        <v>0</v>
      </c>
      <c r="U52" s="15">
        <f t="shared" si="3"/>
        <v>0</v>
      </c>
    </row>
    <row r="53" spans="1:21" x14ac:dyDescent="0.55000000000000004">
      <c r="A53" s="1" t="s">
        <v>82</v>
      </c>
      <c r="C53" s="6">
        <v>0</v>
      </c>
      <c r="D53" s="6"/>
      <c r="E53" s="6">
        <v>-44213387177</v>
      </c>
      <c r="F53" s="6"/>
      <c r="G53" s="6">
        <v>0</v>
      </c>
      <c r="H53" s="6"/>
      <c r="I53" s="6">
        <f t="shared" si="0"/>
        <v>-44213387177</v>
      </c>
      <c r="K53" s="15">
        <f t="shared" si="1"/>
        <v>1.1860764140268458E-2</v>
      </c>
      <c r="M53" s="6">
        <v>21801309644</v>
      </c>
      <c r="N53" s="6"/>
      <c r="O53" s="6">
        <v>-95172572331</v>
      </c>
      <c r="P53" s="6"/>
      <c r="Q53" s="6">
        <v>145167858</v>
      </c>
      <c r="R53" s="6"/>
      <c r="S53" s="6">
        <f t="shared" si="2"/>
        <v>-73226094829</v>
      </c>
      <c r="U53" s="15">
        <f t="shared" si="3"/>
        <v>-9.2139030904261638E-3</v>
      </c>
    </row>
    <row r="54" spans="1:21" x14ac:dyDescent="0.55000000000000004">
      <c r="A54" s="1" t="s">
        <v>205</v>
      </c>
      <c r="C54" s="6">
        <v>0</v>
      </c>
      <c r="D54" s="6"/>
      <c r="E54" s="6">
        <v>0</v>
      </c>
      <c r="F54" s="6"/>
      <c r="G54" s="6">
        <v>0</v>
      </c>
      <c r="H54" s="6"/>
      <c r="I54" s="6">
        <f t="shared" si="0"/>
        <v>0</v>
      </c>
      <c r="K54" s="15">
        <f t="shared" si="1"/>
        <v>0</v>
      </c>
      <c r="M54" s="6">
        <v>0</v>
      </c>
      <c r="N54" s="6"/>
      <c r="O54" s="6">
        <v>0</v>
      </c>
      <c r="P54" s="6"/>
      <c r="Q54" s="6">
        <v>198767439802</v>
      </c>
      <c r="R54" s="6"/>
      <c r="S54" s="6">
        <f t="shared" si="2"/>
        <v>198767439802</v>
      </c>
      <c r="U54" s="15">
        <f t="shared" si="3"/>
        <v>2.5010536641951835E-2</v>
      </c>
    </row>
    <row r="55" spans="1:21" x14ac:dyDescent="0.55000000000000004">
      <c r="A55" s="1" t="s">
        <v>33</v>
      </c>
      <c r="C55" s="6">
        <v>0</v>
      </c>
      <c r="D55" s="6"/>
      <c r="E55" s="6">
        <v>-32366857719</v>
      </c>
      <c r="F55" s="6"/>
      <c r="G55" s="6">
        <v>0</v>
      </c>
      <c r="H55" s="6"/>
      <c r="I55" s="6">
        <f t="shared" si="0"/>
        <v>-32366857719</v>
      </c>
      <c r="K55" s="15">
        <f t="shared" si="1"/>
        <v>8.6827924725566084E-3</v>
      </c>
      <c r="M55" s="6">
        <v>91586796419</v>
      </c>
      <c r="N55" s="6"/>
      <c r="O55" s="6">
        <v>-327935540438</v>
      </c>
      <c r="P55" s="6"/>
      <c r="Q55" s="6">
        <v>-9525668452</v>
      </c>
      <c r="R55" s="6"/>
      <c r="S55" s="6">
        <f t="shared" si="2"/>
        <v>-245874412471</v>
      </c>
      <c r="U55" s="15">
        <f t="shared" si="3"/>
        <v>-3.0937919251513391E-2</v>
      </c>
    </row>
    <row r="56" spans="1:21" x14ac:dyDescent="0.55000000000000004">
      <c r="A56" s="1" t="s">
        <v>185</v>
      </c>
      <c r="C56" s="6">
        <v>0</v>
      </c>
      <c r="D56" s="6"/>
      <c r="E56" s="6">
        <v>0</v>
      </c>
      <c r="F56" s="6"/>
      <c r="G56" s="6">
        <v>0</v>
      </c>
      <c r="H56" s="6"/>
      <c r="I56" s="6">
        <f t="shared" si="0"/>
        <v>0</v>
      </c>
      <c r="K56" s="15">
        <f t="shared" si="1"/>
        <v>0</v>
      </c>
      <c r="M56" s="6">
        <v>834407710</v>
      </c>
      <c r="N56" s="6"/>
      <c r="O56" s="6">
        <v>0</v>
      </c>
      <c r="P56" s="6"/>
      <c r="Q56" s="6">
        <v>22029484504</v>
      </c>
      <c r="R56" s="6"/>
      <c r="S56" s="6">
        <f t="shared" si="2"/>
        <v>22863892214</v>
      </c>
      <c r="U56" s="15">
        <f t="shared" si="3"/>
        <v>2.8769209613280456E-3</v>
      </c>
    </row>
    <row r="57" spans="1:21" x14ac:dyDescent="0.55000000000000004">
      <c r="A57" s="1" t="s">
        <v>76</v>
      </c>
      <c r="C57" s="6">
        <v>0</v>
      </c>
      <c r="D57" s="6"/>
      <c r="E57" s="6">
        <v>-22152395660</v>
      </c>
      <c r="F57" s="6"/>
      <c r="G57" s="6">
        <v>0</v>
      </c>
      <c r="H57" s="6"/>
      <c r="I57" s="6">
        <f t="shared" si="0"/>
        <v>-22152395660</v>
      </c>
      <c r="K57" s="15">
        <f t="shared" si="1"/>
        <v>5.9426421914547944E-3</v>
      </c>
      <c r="M57" s="6">
        <v>48748418600</v>
      </c>
      <c r="N57" s="6"/>
      <c r="O57" s="6">
        <v>-22141302318</v>
      </c>
      <c r="P57" s="6"/>
      <c r="Q57" s="6">
        <v>-4551</v>
      </c>
      <c r="R57" s="6"/>
      <c r="S57" s="6">
        <f t="shared" si="2"/>
        <v>26607111731</v>
      </c>
      <c r="U57" s="15">
        <f t="shared" si="3"/>
        <v>3.3479232994476906E-3</v>
      </c>
    </row>
    <row r="58" spans="1:21" x14ac:dyDescent="0.55000000000000004">
      <c r="A58" s="1" t="s">
        <v>206</v>
      </c>
      <c r="C58" s="6">
        <v>0</v>
      </c>
      <c r="D58" s="6"/>
      <c r="E58" s="6">
        <v>0</v>
      </c>
      <c r="F58" s="6"/>
      <c r="G58" s="6">
        <v>0</v>
      </c>
      <c r="H58" s="6"/>
      <c r="I58" s="6">
        <f t="shared" si="0"/>
        <v>0</v>
      </c>
      <c r="K58" s="15">
        <f t="shared" si="1"/>
        <v>0</v>
      </c>
      <c r="M58" s="6">
        <v>0</v>
      </c>
      <c r="N58" s="6"/>
      <c r="O58" s="6">
        <v>0</v>
      </c>
      <c r="P58" s="6"/>
      <c r="Q58" s="6">
        <v>12653185323</v>
      </c>
      <c r="R58" s="6"/>
      <c r="S58" s="6">
        <f t="shared" si="2"/>
        <v>12653185323</v>
      </c>
      <c r="U58" s="15">
        <f t="shared" si="3"/>
        <v>1.5921267360164209E-3</v>
      </c>
    </row>
    <row r="59" spans="1:21" x14ac:dyDescent="0.55000000000000004">
      <c r="A59" s="1" t="s">
        <v>31</v>
      </c>
      <c r="C59" s="6">
        <v>0</v>
      </c>
      <c r="D59" s="6"/>
      <c r="E59" s="6">
        <v>29641585645</v>
      </c>
      <c r="F59" s="6"/>
      <c r="G59" s="6">
        <v>0</v>
      </c>
      <c r="H59" s="6"/>
      <c r="I59" s="6">
        <f t="shared" si="0"/>
        <v>29641585645</v>
      </c>
      <c r="K59" s="15">
        <f t="shared" si="1"/>
        <v>-7.9517059996208912E-3</v>
      </c>
      <c r="M59" s="6">
        <v>0</v>
      </c>
      <c r="N59" s="6"/>
      <c r="O59" s="6">
        <v>166439732271</v>
      </c>
      <c r="P59" s="6"/>
      <c r="Q59" s="6">
        <v>228380668481</v>
      </c>
      <c r="R59" s="6"/>
      <c r="S59" s="6">
        <f t="shared" si="2"/>
        <v>394820400752</v>
      </c>
      <c r="U59" s="15">
        <f t="shared" si="3"/>
        <v>4.9679515467093344E-2</v>
      </c>
    </row>
    <row r="60" spans="1:21" x14ac:dyDescent="0.55000000000000004">
      <c r="A60" s="1" t="s">
        <v>171</v>
      </c>
      <c r="C60" s="6">
        <v>0</v>
      </c>
      <c r="D60" s="6"/>
      <c r="E60" s="6">
        <v>0</v>
      </c>
      <c r="F60" s="6"/>
      <c r="G60" s="6">
        <v>0</v>
      </c>
      <c r="H60" s="6"/>
      <c r="I60" s="6">
        <f t="shared" si="0"/>
        <v>0</v>
      </c>
      <c r="K60" s="15">
        <f t="shared" si="1"/>
        <v>0</v>
      </c>
      <c r="M60" s="6">
        <v>47266734600</v>
      </c>
      <c r="N60" s="6"/>
      <c r="O60" s="6">
        <v>0</v>
      </c>
      <c r="P60" s="6"/>
      <c r="Q60" s="6">
        <v>90463055372</v>
      </c>
      <c r="R60" s="6"/>
      <c r="S60" s="6">
        <f t="shared" si="2"/>
        <v>137729789972</v>
      </c>
      <c r="U60" s="15">
        <f t="shared" si="3"/>
        <v>1.7330282878395137E-2</v>
      </c>
    </row>
    <row r="61" spans="1:21" x14ac:dyDescent="0.55000000000000004">
      <c r="A61" s="1" t="s">
        <v>207</v>
      </c>
      <c r="C61" s="6">
        <v>0</v>
      </c>
      <c r="D61" s="6"/>
      <c r="E61" s="6">
        <v>0</v>
      </c>
      <c r="F61" s="6"/>
      <c r="G61" s="6">
        <v>0</v>
      </c>
      <c r="H61" s="6"/>
      <c r="I61" s="6">
        <f t="shared" si="0"/>
        <v>0</v>
      </c>
      <c r="K61" s="15">
        <f t="shared" si="1"/>
        <v>0</v>
      </c>
      <c r="M61" s="6">
        <v>0</v>
      </c>
      <c r="N61" s="6"/>
      <c r="O61" s="6">
        <v>0</v>
      </c>
      <c r="P61" s="6"/>
      <c r="Q61" s="6">
        <v>19821524</v>
      </c>
      <c r="R61" s="6"/>
      <c r="S61" s="6">
        <f t="shared" si="2"/>
        <v>19821524</v>
      </c>
      <c r="U61" s="15">
        <f t="shared" si="3"/>
        <v>2.4941054369627171E-6</v>
      </c>
    </row>
    <row r="62" spans="1:21" x14ac:dyDescent="0.55000000000000004">
      <c r="A62" s="1" t="s">
        <v>208</v>
      </c>
      <c r="C62" s="6">
        <v>0</v>
      </c>
      <c r="D62" s="6"/>
      <c r="E62" s="6">
        <v>0</v>
      </c>
      <c r="F62" s="6"/>
      <c r="G62" s="6">
        <v>0</v>
      </c>
      <c r="H62" s="6"/>
      <c r="I62" s="6">
        <f t="shared" si="0"/>
        <v>0</v>
      </c>
      <c r="K62" s="15">
        <f t="shared" si="1"/>
        <v>0</v>
      </c>
      <c r="M62" s="6">
        <v>0</v>
      </c>
      <c r="N62" s="6"/>
      <c r="O62" s="6">
        <v>0</v>
      </c>
      <c r="P62" s="6"/>
      <c r="Q62" s="6">
        <v>581620744</v>
      </c>
      <c r="R62" s="6"/>
      <c r="S62" s="6">
        <f t="shared" si="2"/>
        <v>581620744</v>
      </c>
      <c r="U62" s="15">
        <f t="shared" si="3"/>
        <v>7.3184254644632796E-5</v>
      </c>
    </row>
    <row r="63" spans="1:21" x14ac:dyDescent="0.55000000000000004">
      <c r="A63" s="1" t="s">
        <v>60</v>
      </c>
      <c r="C63" s="6">
        <v>0</v>
      </c>
      <c r="D63" s="6"/>
      <c r="E63" s="6">
        <v>-266639925719</v>
      </c>
      <c r="F63" s="6"/>
      <c r="G63" s="6">
        <v>0</v>
      </c>
      <c r="H63" s="6"/>
      <c r="I63" s="6">
        <f t="shared" si="0"/>
        <v>-266639925719</v>
      </c>
      <c r="K63" s="15">
        <f t="shared" si="1"/>
        <v>7.15293143380097E-2</v>
      </c>
      <c r="M63" s="6">
        <v>139309241385</v>
      </c>
      <c r="N63" s="6"/>
      <c r="O63" s="6">
        <v>405257583117</v>
      </c>
      <c r="P63" s="6"/>
      <c r="Q63" s="6">
        <v>9660190253</v>
      </c>
      <c r="R63" s="6"/>
      <c r="S63" s="6">
        <f t="shared" si="2"/>
        <v>554227014755</v>
      </c>
      <c r="U63" s="15">
        <f t="shared" si="3"/>
        <v>6.9737352728885094E-2</v>
      </c>
    </row>
    <row r="64" spans="1:21" x14ac:dyDescent="0.55000000000000004">
      <c r="A64" s="1" t="s">
        <v>209</v>
      </c>
      <c r="C64" s="6">
        <v>0</v>
      </c>
      <c r="D64" s="6"/>
      <c r="E64" s="6">
        <v>0</v>
      </c>
      <c r="F64" s="6"/>
      <c r="G64" s="6">
        <v>0</v>
      </c>
      <c r="H64" s="6"/>
      <c r="I64" s="6">
        <f t="shared" si="0"/>
        <v>0</v>
      </c>
      <c r="K64" s="15">
        <f t="shared" si="1"/>
        <v>0</v>
      </c>
      <c r="M64" s="6">
        <v>0</v>
      </c>
      <c r="N64" s="6"/>
      <c r="O64" s="6">
        <v>0</v>
      </c>
      <c r="P64" s="6"/>
      <c r="Q64" s="6">
        <v>0</v>
      </c>
      <c r="R64" s="6"/>
      <c r="S64" s="6">
        <f t="shared" si="2"/>
        <v>0</v>
      </c>
      <c r="U64" s="15">
        <f t="shared" si="3"/>
        <v>0</v>
      </c>
    </row>
    <row r="65" spans="1:21" x14ac:dyDescent="0.55000000000000004">
      <c r="A65" s="1" t="s">
        <v>210</v>
      </c>
      <c r="C65" s="6">
        <v>0</v>
      </c>
      <c r="D65" s="6"/>
      <c r="E65" s="6">
        <v>0</v>
      </c>
      <c r="F65" s="6"/>
      <c r="G65" s="6">
        <v>0</v>
      </c>
      <c r="H65" s="6"/>
      <c r="I65" s="6">
        <f t="shared" si="0"/>
        <v>0</v>
      </c>
      <c r="K65" s="15">
        <f t="shared" si="1"/>
        <v>0</v>
      </c>
      <c r="M65" s="6">
        <v>0</v>
      </c>
      <c r="N65" s="6"/>
      <c r="O65" s="6">
        <v>0</v>
      </c>
      <c r="P65" s="6"/>
      <c r="Q65" s="6">
        <v>33110148011</v>
      </c>
      <c r="R65" s="6"/>
      <c r="S65" s="6">
        <f t="shared" si="2"/>
        <v>33110148011</v>
      </c>
      <c r="U65" s="15">
        <f t="shared" si="3"/>
        <v>4.1661882392532174E-3</v>
      </c>
    </row>
    <row r="66" spans="1:21" x14ac:dyDescent="0.55000000000000004">
      <c r="A66" s="1" t="s">
        <v>211</v>
      </c>
      <c r="C66" s="6">
        <v>0</v>
      </c>
      <c r="D66" s="6"/>
      <c r="E66" s="6">
        <v>0</v>
      </c>
      <c r="F66" s="6"/>
      <c r="G66" s="6">
        <v>0</v>
      </c>
      <c r="H66" s="6"/>
      <c r="I66" s="6">
        <f t="shared" si="0"/>
        <v>0</v>
      </c>
      <c r="K66" s="15">
        <f t="shared" si="1"/>
        <v>0</v>
      </c>
      <c r="M66" s="6">
        <v>0</v>
      </c>
      <c r="N66" s="6"/>
      <c r="O66" s="6">
        <v>0</v>
      </c>
      <c r="P66" s="6"/>
      <c r="Q66" s="6">
        <v>18410988071</v>
      </c>
      <c r="R66" s="6"/>
      <c r="S66" s="6">
        <f t="shared" si="2"/>
        <v>18410988071</v>
      </c>
      <c r="U66" s="15">
        <f t="shared" si="3"/>
        <v>2.31662032887768E-3</v>
      </c>
    </row>
    <row r="67" spans="1:21" x14ac:dyDescent="0.55000000000000004">
      <c r="A67" s="1" t="s">
        <v>212</v>
      </c>
      <c r="C67" s="6">
        <v>0</v>
      </c>
      <c r="D67" s="6"/>
      <c r="E67" s="6">
        <v>0</v>
      </c>
      <c r="F67" s="6"/>
      <c r="G67" s="6">
        <v>0</v>
      </c>
      <c r="H67" s="6"/>
      <c r="I67" s="6">
        <f t="shared" si="0"/>
        <v>0</v>
      </c>
      <c r="K67" s="15">
        <f t="shared" si="1"/>
        <v>0</v>
      </c>
      <c r="M67" s="6">
        <v>0</v>
      </c>
      <c r="N67" s="6"/>
      <c r="O67" s="6">
        <v>0</v>
      </c>
      <c r="P67" s="6"/>
      <c r="Q67" s="6">
        <v>20926667343</v>
      </c>
      <c r="R67" s="6"/>
      <c r="S67" s="6">
        <f t="shared" si="2"/>
        <v>20926667343</v>
      </c>
      <c r="U67" s="15">
        <f t="shared" si="3"/>
        <v>2.6331635649048191E-3</v>
      </c>
    </row>
    <row r="68" spans="1:21" x14ac:dyDescent="0.55000000000000004">
      <c r="A68" s="1" t="s">
        <v>248</v>
      </c>
      <c r="C68" s="6">
        <v>0</v>
      </c>
      <c r="D68" s="6"/>
      <c r="E68" s="6">
        <v>54945232500</v>
      </c>
      <c r="F68" s="6"/>
      <c r="G68" s="6">
        <v>0</v>
      </c>
      <c r="H68" s="6"/>
      <c r="I68" s="6">
        <f t="shared" si="0"/>
        <v>54945232500</v>
      </c>
      <c r="K68" s="15">
        <f t="shared" si="1"/>
        <v>-1.473970860241457E-2</v>
      </c>
      <c r="M68" s="6">
        <v>0</v>
      </c>
      <c r="N68" s="6"/>
      <c r="O68" s="6">
        <v>309027041886</v>
      </c>
      <c r="P68" s="6"/>
      <c r="Q68" s="6">
        <v>297712551272</v>
      </c>
      <c r="R68" s="6"/>
      <c r="S68" s="6">
        <f t="shared" si="2"/>
        <v>606739593158</v>
      </c>
      <c r="U68" s="15">
        <f t="shared" si="3"/>
        <v>7.634491263718747E-2</v>
      </c>
    </row>
    <row r="69" spans="1:21" x14ac:dyDescent="0.55000000000000004">
      <c r="A69" s="1" t="s">
        <v>28</v>
      </c>
      <c r="C69" s="6">
        <v>0</v>
      </c>
      <c r="D69" s="6"/>
      <c r="E69" s="6">
        <v>-23353807675</v>
      </c>
      <c r="F69" s="6"/>
      <c r="G69" s="6">
        <v>0</v>
      </c>
      <c r="H69" s="6"/>
      <c r="I69" s="6">
        <f t="shared" si="0"/>
        <v>-23353807675</v>
      </c>
      <c r="K69" s="15">
        <f t="shared" si="1"/>
        <v>6.2649351767932356E-3</v>
      </c>
      <c r="M69" s="6">
        <v>30167626783</v>
      </c>
      <c r="N69" s="6"/>
      <c r="O69" s="6">
        <v>26714978073</v>
      </c>
      <c r="P69" s="6"/>
      <c r="Q69" s="6">
        <v>-1901</v>
      </c>
      <c r="R69" s="6"/>
      <c r="S69" s="6">
        <f t="shared" si="2"/>
        <v>56882602955</v>
      </c>
      <c r="U69" s="15">
        <f t="shared" si="3"/>
        <v>7.1574319562238004E-3</v>
      </c>
    </row>
    <row r="70" spans="1:21" x14ac:dyDescent="0.55000000000000004">
      <c r="A70" s="1" t="s">
        <v>213</v>
      </c>
      <c r="C70" s="6">
        <v>0</v>
      </c>
      <c r="D70" s="6"/>
      <c r="E70" s="6">
        <v>0</v>
      </c>
      <c r="F70" s="6"/>
      <c r="G70" s="6">
        <v>0</v>
      </c>
      <c r="H70" s="6"/>
      <c r="I70" s="6">
        <f t="shared" si="0"/>
        <v>0</v>
      </c>
      <c r="K70" s="15">
        <f t="shared" si="1"/>
        <v>0</v>
      </c>
      <c r="M70" s="6">
        <v>0</v>
      </c>
      <c r="N70" s="6"/>
      <c r="O70" s="6">
        <v>0</v>
      </c>
      <c r="P70" s="6"/>
      <c r="Q70" s="6">
        <v>-145726402</v>
      </c>
      <c r="R70" s="6"/>
      <c r="S70" s="6">
        <f t="shared" si="2"/>
        <v>-145726402</v>
      </c>
      <c r="U70" s="15">
        <f t="shared" si="3"/>
        <v>-1.833648167200537E-5</v>
      </c>
    </row>
    <row r="71" spans="1:21" x14ac:dyDescent="0.55000000000000004">
      <c r="A71" s="1" t="s">
        <v>214</v>
      </c>
      <c r="C71" s="6">
        <v>0</v>
      </c>
      <c r="D71" s="6"/>
      <c r="E71" s="6">
        <v>0</v>
      </c>
      <c r="F71" s="6"/>
      <c r="G71" s="6">
        <v>0</v>
      </c>
      <c r="H71" s="6"/>
      <c r="I71" s="6">
        <f t="shared" si="0"/>
        <v>0</v>
      </c>
      <c r="K71" s="15">
        <f t="shared" si="1"/>
        <v>0</v>
      </c>
      <c r="M71" s="6">
        <v>0</v>
      </c>
      <c r="N71" s="6"/>
      <c r="O71" s="6">
        <v>0</v>
      </c>
      <c r="P71" s="6"/>
      <c r="Q71" s="6">
        <v>-5660291951</v>
      </c>
      <c r="R71" s="6"/>
      <c r="S71" s="6">
        <f t="shared" si="2"/>
        <v>-5660291951</v>
      </c>
      <c r="U71" s="15">
        <f t="shared" si="3"/>
        <v>-7.1222399093961715E-4</v>
      </c>
    </row>
    <row r="72" spans="1:21" x14ac:dyDescent="0.55000000000000004">
      <c r="A72" s="1" t="s">
        <v>43</v>
      </c>
      <c r="C72" s="6">
        <v>0</v>
      </c>
      <c r="D72" s="6"/>
      <c r="E72" s="6">
        <v>-3106119394</v>
      </c>
      <c r="F72" s="6"/>
      <c r="G72" s="6">
        <v>0</v>
      </c>
      <c r="H72" s="6"/>
      <c r="I72" s="6">
        <f t="shared" si="0"/>
        <v>-3106119394</v>
      </c>
      <c r="K72" s="15">
        <f t="shared" si="1"/>
        <v>8.3325327182605944E-4</v>
      </c>
      <c r="M72" s="6">
        <v>0</v>
      </c>
      <c r="N72" s="6"/>
      <c r="O72" s="6">
        <v>-7841893055</v>
      </c>
      <c r="P72" s="6"/>
      <c r="Q72" s="6">
        <v>109627744237</v>
      </c>
      <c r="R72" s="6"/>
      <c r="S72" s="6">
        <f t="shared" si="2"/>
        <v>101785851182</v>
      </c>
      <c r="U72" s="15">
        <f t="shared" si="3"/>
        <v>1.2807524024838059E-2</v>
      </c>
    </row>
    <row r="73" spans="1:21" x14ac:dyDescent="0.55000000000000004">
      <c r="A73" s="1" t="s">
        <v>72</v>
      </c>
      <c r="C73" s="6">
        <v>0</v>
      </c>
      <c r="D73" s="6"/>
      <c r="E73" s="6">
        <v>-49770514041</v>
      </c>
      <c r="F73" s="6"/>
      <c r="G73" s="6">
        <v>0</v>
      </c>
      <c r="H73" s="6"/>
      <c r="I73" s="6">
        <f t="shared" ref="I73:I128" si="4">C73+E73+G73</f>
        <v>-49770514041</v>
      </c>
      <c r="K73" s="15">
        <f t="shared" ref="K73:K127" si="5">I73/$I$160</f>
        <v>1.3351529160545874E-2</v>
      </c>
      <c r="M73" s="6">
        <v>25343132496</v>
      </c>
      <c r="N73" s="6"/>
      <c r="O73" s="6">
        <v>-196108897539</v>
      </c>
      <c r="P73" s="6"/>
      <c r="Q73" s="6">
        <v>-5416</v>
      </c>
      <c r="R73" s="6"/>
      <c r="S73" s="6">
        <f t="shared" ref="S73:S125" si="6">M73+O73+Q73</f>
        <v>-170765770459</v>
      </c>
      <c r="U73" s="15">
        <f t="shared" ref="U73:U127" si="7">S73/$S$160</f>
        <v>-2.1487138756279247E-2</v>
      </c>
    </row>
    <row r="74" spans="1:21" x14ac:dyDescent="0.55000000000000004">
      <c r="A74" s="1" t="s">
        <v>30</v>
      </c>
      <c r="C74" s="6">
        <v>35822458759</v>
      </c>
      <c r="D74" s="6"/>
      <c r="E74" s="6">
        <v>-89823277917</v>
      </c>
      <c r="F74" s="6"/>
      <c r="G74" s="6">
        <v>0</v>
      </c>
      <c r="H74" s="6"/>
      <c r="I74" s="6">
        <f t="shared" si="4"/>
        <v>-54000819158</v>
      </c>
      <c r="K74" s="15">
        <f t="shared" si="5"/>
        <v>1.4486358551319373E-2</v>
      </c>
      <c r="M74" s="6">
        <v>35822458759</v>
      </c>
      <c r="N74" s="6"/>
      <c r="O74" s="6">
        <v>-25355527823</v>
      </c>
      <c r="P74" s="6"/>
      <c r="Q74" s="6">
        <v>-3731</v>
      </c>
      <c r="R74" s="6"/>
      <c r="S74" s="6">
        <f t="shared" si="6"/>
        <v>10466927205</v>
      </c>
      <c r="U74" s="15">
        <f t="shared" si="7"/>
        <v>1.3170339500778788E-3</v>
      </c>
    </row>
    <row r="75" spans="1:21" x14ac:dyDescent="0.55000000000000004">
      <c r="A75" s="1" t="s">
        <v>54</v>
      </c>
      <c r="C75" s="6">
        <v>0</v>
      </c>
      <c r="D75" s="6"/>
      <c r="E75" s="6">
        <v>-54203894149</v>
      </c>
      <c r="F75" s="6"/>
      <c r="G75" s="6">
        <v>0</v>
      </c>
      <c r="H75" s="6"/>
      <c r="I75" s="6">
        <f t="shared" si="4"/>
        <v>-54203894149</v>
      </c>
      <c r="K75" s="15">
        <f t="shared" si="5"/>
        <v>1.4540835819966439E-2</v>
      </c>
      <c r="M75" s="6">
        <v>24038722993</v>
      </c>
      <c r="N75" s="6"/>
      <c r="O75" s="6">
        <v>68122768481</v>
      </c>
      <c r="P75" s="6"/>
      <c r="Q75" s="6">
        <v>-9527</v>
      </c>
      <c r="R75" s="6"/>
      <c r="S75" s="6">
        <f t="shared" si="6"/>
        <v>92161481947</v>
      </c>
      <c r="U75" s="15">
        <f t="shared" si="7"/>
        <v>1.1596507574420311E-2</v>
      </c>
    </row>
    <row r="76" spans="1:21" x14ac:dyDescent="0.55000000000000004">
      <c r="A76" s="1" t="s">
        <v>215</v>
      </c>
      <c r="C76" s="6">
        <v>0</v>
      </c>
      <c r="D76" s="6"/>
      <c r="E76" s="6">
        <v>0</v>
      </c>
      <c r="F76" s="6"/>
      <c r="G76" s="6">
        <v>0</v>
      </c>
      <c r="H76" s="6"/>
      <c r="I76" s="6">
        <f t="shared" si="4"/>
        <v>0</v>
      </c>
      <c r="K76" s="15">
        <f t="shared" si="5"/>
        <v>0</v>
      </c>
      <c r="M76" s="6">
        <v>0</v>
      </c>
      <c r="N76" s="6"/>
      <c r="O76" s="6">
        <v>0</v>
      </c>
      <c r="P76" s="6"/>
      <c r="Q76" s="6">
        <v>301404590</v>
      </c>
      <c r="R76" s="6"/>
      <c r="S76" s="6">
        <f t="shared" si="6"/>
        <v>301404590</v>
      </c>
      <c r="U76" s="15">
        <f t="shared" si="7"/>
        <v>3.7925178035983437E-5</v>
      </c>
    </row>
    <row r="77" spans="1:21" x14ac:dyDescent="0.55000000000000004">
      <c r="A77" s="1" t="s">
        <v>70</v>
      </c>
      <c r="C77" s="6">
        <v>0</v>
      </c>
      <c r="D77" s="6"/>
      <c r="E77" s="6">
        <v>-10219467607</v>
      </c>
      <c r="F77" s="6"/>
      <c r="G77" s="6">
        <v>0</v>
      </c>
      <c r="H77" s="6"/>
      <c r="I77" s="6">
        <f t="shared" si="4"/>
        <v>-10219467607</v>
      </c>
      <c r="K77" s="15">
        <f t="shared" si="5"/>
        <v>2.7414930785668247E-3</v>
      </c>
      <c r="M77" s="6">
        <v>99732429</v>
      </c>
      <c r="N77" s="6"/>
      <c r="O77" s="6">
        <v>-33111074952</v>
      </c>
      <c r="P77" s="6"/>
      <c r="Q77" s="6">
        <v>1002002564</v>
      </c>
      <c r="R77" s="6"/>
      <c r="S77" s="6">
        <f t="shared" si="6"/>
        <v>-32009339959</v>
      </c>
      <c r="U77" s="15">
        <f t="shared" si="7"/>
        <v>-4.0276756129008972E-3</v>
      </c>
    </row>
    <row r="78" spans="1:21" x14ac:dyDescent="0.55000000000000004">
      <c r="A78" s="1" t="s">
        <v>216</v>
      </c>
      <c r="C78" s="6">
        <v>0</v>
      </c>
      <c r="D78" s="6"/>
      <c r="E78" s="6">
        <v>0</v>
      </c>
      <c r="F78" s="6"/>
      <c r="G78" s="6">
        <v>0</v>
      </c>
      <c r="H78" s="6"/>
      <c r="I78" s="6">
        <f t="shared" si="4"/>
        <v>0</v>
      </c>
      <c r="K78" s="15">
        <f t="shared" si="5"/>
        <v>0</v>
      </c>
      <c r="M78" s="6">
        <v>0</v>
      </c>
      <c r="N78" s="6"/>
      <c r="O78" s="6">
        <v>0</v>
      </c>
      <c r="P78" s="6"/>
      <c r="Q78" s="6">
        <v>10828210904</v>
      </c>
      <c r="R78" s="6"/>
      <c r="S78" s="6">
        <f t="shared" si="6"/>
        <v>10828210904</v>
      </c>
      <c r="U78" s="15">
        <f t="shared" si="7"/>
        <v>1.3624936048431682E-3</v>
      </c>
    </row>
    <row r="79" spans="1:21" x14ac:dyDescent="0.55000000000000004">
      <c r="A79" s="1" t="s">
        <v>217</v>
      </c>
      <c r="C79" s="6">
        <v>0</v>
      </c>
      <c r="D79" s="6"/>
      <c r="E79" s="6">
        <v>0</v>
      </c>
      <c r="F79" s="6"/>
      <c r="G79" s="6">
        <v>0</v>
      </c>
      <c r="H79" s="6"/>
      <c r="I79" s="6">
        <f t="shared" si="4"/>
        <v>0</v>
      </c>
      <c r="K79" s="15">
        <f t="shared" si="5"/>
        <v>0</v>
      </c>
      <c r="M79" s="6">
        <v>0</v>
      </c>
      <c r="N79" s="6"/>
      <c r="O79" s="6">
        <v>0</v>
      </c>
      <c r="P79" s="6"/>
      <c r="Q79" s="6">
        <v>25450242504</v>
      </c>
      <c r="R79" s="6"/>
      <c r="S79" s="6">
        <f t="shared" si="6"/>
        <v>25450242504</v>
      </c>
      <c r="U79" s="15">
        <f t="shared" si="7"/>
        <v>3.2023565998883854E-3</v>
      </c>
    </row>
    <row r="80" spans="1:21" x14ac:dyDescent="0.55000000000000004">
      <c r="A80" s="1" t="s">
        <v>218</v>
      </c>
      <c r="C80" s="6">
        <v>0</v>
      </c>
      <c r="D80" s="6"/>
      <c r="E80" s="6">
        <v>0</v>
      </c>
      <c r="F80" s="6"/>
      <c r="G80" s="6">
        <v>0</v>
      </c>
      <c r="H80" s="6"/>
      <c r="I80" s="6">
        <f t="shared" si="4"/>
        <v>0</v>
      </c>
      <c r="K80" s="15">
        <f t="shared" si="5"/>
        <v>0</v>
      </c>
      <c r="M80" s="6">
        <v>0</v>
      </c>
      <c r="N80" s="6"/>
      <c r="O80" s="6">
        <v>0</v>
      </c>
      <c r="P80" s="6"/>
      <c r="Q80" s="6">
        <v>9202932364</v>
      </c>
      <c r="R80" s="6"/>
      <c r="S80" s="6">
        <f t="shared" si="6"/>
        <v>9202932364</v>
      </c>
      <c r="U80" s="15">
        <f t="shared" si="7"/>
        <v>1.1579878340864482E-3</v>
      </c>
    </row>
    <row r="81" spans="1:21" x14ac:dyDescent="0.55000000000000004">
      <c r="A81" s="1" t="s">
        <v>66</v>
      </c>
      <c r="C81" s="6">
        <v>0</v>
      </c>
      <c r="D81" s="6"/>
      <c r="E81" s="6">
        <v>61853217816</v>
      </c>
      <c r="F81" s="6"/>
      <c r="G81" s="6">
        <v>0</v>
      </c>
      <c r="H81" s="6"/>
      <c r="I81" s="6">
        <f t="shared" si="4"/>
        <v>61853217816</v>
      </c>
      <c r="K81" s="15">
        <f t="shared" si="5"/>
        <v>-1.6592857382658584E-2</v>
      </c>
      <c r="M81" s="6">
        <v>0</v>
      </c>
      <c r="N81" s="6"/>
      <c r="O81" s="6">
        <v>343230325321</v>
      </c>
      <c r="P81" s="6"/>
      <c r="Q81" s="6">
        <v>398897680559</v>
      </c>
      <c r="R81" s="6"/>
      <c r="S81" s="6">
        <f t="shared" si="6"/>
        <v>742128005880</v>
      </c>
      <c r="U81" s="15">
        <f t="shared" si="7"/>
        <v>9.3380584378255027E-2</v>
      </c>
    </row>
    <row r="82" spans="1:21" x14ac:dyDescent="0.55000000000000004">
      <c r="A82" s="1" t="s">
        <v>219</v>
      </c>
      <c r="C82" s="6">
        <v>0</v>
      </c>
      <c r="D82" s="6"/>
      <c r="E82" s="6">
        <v>0</v>
      </c>
      <c r="F82" s="6"/>
      <c r="G82" s="6">
        <v>0</v>
      </c>
      <c r="H82" s="6"/>
      <c r="I82" s="6">
        <f t="shared" si="4"/>
        <v>0</v>
      </c>
      <c r="K82" s="15">
        <f t="shared" si="5"/>
        <v>0</v>
      </c>
      <c r="M82" s="6">
        <v>0</v>
      </c>
      <c r="N82" s="6"/>
      <c r="O82" s="6">
        <v>0</v>
      </c>
      <c r="P82" s="6"/>
      <c r="Q82" s="6">
        <v>3598708283</v>
      </c>
      <c r="R82" s="6"/>
      <c r="S82" s="6">
        <f t="shared" si="6"/>
        <v>3598708283</v>
      </c>
      <c r="U82" s="15">
        <f t="shared" si="7"/>
        <v>4.5281875877319343E-4</v>
      </c>
    </row>
    <row r="83" spans="1:21" x14ac:dyDescent="0.55000000000000004">
      <c r="A83" s="1" t="s">
        <v>220</v>
      </c>
      <c r="C83" s="6">
        <v>0</v>
      </c>
      <c r="D83" s="6"/>
      <c r="E83" s="6">
        <v>0</v>
      </c>
      <c r="F83" s="6"/>
      <c r="G83" s="6">
        <v>0</v>
      </c>
      <c r="H83" s="6"/>
      <c r="I83" s="6">
        <f t="shared" si="4"/>
        <v>0</v>
      </c>
      <c r="K83" s="15">
        <f t="shared" si="5"/>
        <v>0</v>
      </c>
      <c r="M83" s="6">
        <v>0</v>
      </c>
      <c r="N83" s="6"/>
      <c r="O83" s="6">
        <v>0</v>
      </c>
      <c r="P83" s="6"/>
      <c r="Q83" s="6">
        <v>13707897293</v>
      </c>
      <c r="R83" s="6"/>
      <c r="S83" s="6">
        <f t="shared" si="6"/>
        <v>13707897293</v>
      </c>
      <c r="U83" s="15">
        <f t="shared" si="7"/>
        <v>1.7248391782487466E-3</v>
      </c>
    </row>
    <row r="84" spans="1:21" x14ac:dyDescent="0.55000000000000004">
      <c r="A84" s="1" t="s">
        <v>55</v>
      </c>
      <c r="C84" s="6">
        <v>0</v>
      </c>
      <c r="D84" s="6"/>
      <c r="E84" s="6">
        <v>-13463293416</v>
      </c>
      <c r="F84" s="6"/>
      <c r="G84" s="6">
        <v>0</v>
      </c>
      <c r="H84" s="6"/>
      <c r="I84" s="6">
        <f t="shared" si="4"/>
        <v>-13463293416</v>
      </c>
      <c r="K84" s="15">
        <f t="shared" si="5"/>
        <v>3.6116877252388851E-3</v>
      </c>
      <c r="M84" s="6">
        <v>36972782594</v>
      </c>
      <c r="N84" s="6"/>
      <c r="O84" s="6">
        <v>113965383264</v>
      </c>
      <c r="P84" s="6"/>
      <c r="Q84" s="6">
        <v>4018753745</v>
      </c>
      <c r="R84" s="6"/>
      <c r="S84" s="6">
        <f t="shared" si="6"/>
        <v>154956919603</v>
      </c>
      <c r="U84" s="15">
        <f t="shared" si="7"/>
        <v>1.949794050532325E-2</v>
      </c>
    </row>
    <row r="85" spans="1:21" x14ac:dyDescent="0.55000000000000004">
      <c r="A85" s="1" t="s">
        <v>221</v>
      </c>
      <c r="C85" s="6">
        <v>0</v>
      </c>
      <c r="D85" s="6"/>
      <c r="E85" s="6">
        <v>0</v>
      </c>
      <c r="F85" s="6"/>
      <c r="G85" s="6">
        <v>0</v>
      </c>
      <c r="H85" s="6"/>
      <c r="I85" s="6">
        <f t="shared" si="4"/>
        <v>0</v>
      </c>
      <c r="K85" s="15">
        <f t="shared" si="5"/>
        <v>0</v>
      </c>
      <c r="M85" s="6">
        <v>0</v>
      </c>
      <c r="N85" s="6"/>
      <c r="O85" s="6">
        <v>0</v>
      </c>
      <c r="P85" s="6"/>
      <c r="Q85" s="6">
        <v>0</v>
      </c>
      <c r="R85" s="6"/>
      <c r="S85" s="6">
        <f t="shared" si="6"/>
        <v>0</v>
      </c>
      <c r="U85" s="15">
        <f t="shared" si="7"/>
        <v>0</v>
      </c>
    </row>
    <row r="86" spans="1:21" x14ac:dyDescent="0.55000000000000004">
      <c r="A86" s="1" t="s">
        <v>87</v>
      </c>
      <c r="C86" s="6">
        <v>0</v>
      </c>
      <c r="D86" s="6"/>
      <c r="E86" s="6">
        <v>-69885226928</v>
      </c>
      <c r="F86" s="6"/>
      <c r="G86" s="6">
        <v>0</v>
      </c>
      <c r="H86" s="6"/>
      <c r="I86" s="6">
        <f t="shared" si="4"/>
        <v>-69885226928</v>
      </c>
      <c r="K86" s="15">
        <f t="shared" si="5"/>
        <v>1.8747538843016744E-2</v>
      </c>
      <c r="M86" s="6">
        <v>64464134000</v>
      </c>
      <c r="N86" s="6"/>
      <c r="O86" s="6">
        <v>32584174275</v>
      </c>
      <c r="P86" s="6"/>
      <c r="Q86" s="6">
        <v>7861058214</v>
      </c>
      <c r="R86" s="6"/>
      <c r="S86" s="6">
        <f t="shared" si="6"/>
        <v>104909366489</v>
      </c>
      <c r="U86" s="15">
        <f t="shared" si="7"/>
        <v>1.3200550136736669E-2</v>
      </c>
    </row>
    <row r="87" spans="1:21" x14ac:dyDescent="0.55000000000000004">
      <c r="A87" s="1" t="s">
        <v>15</v>
      </c>
      <c r="C87" s="6">
        <v>23212200</v>
      </c>
      <c r="D87" s="6"/>
      <c r="E87" s="6">
        <v>-177785842</v>
      </c>
      <c r="F87" s="6"/>
      <c r="G87" s="6">
        <v>0</v>
      </c>
      <c r="H87" s="6"/>
      <c r="I87" s="6">
        <f t="shared" si="4"/>
        <v>-154573642</v>
      </c>
      <c r="K87" s="15">
        <f t="shared" si="5"/>
        <v>4.1466208022578668E-5</v>
      </c>
      <c r="M87" s="6">
        <v>23212200</v>
      </c>
      <c r="N87" s="6"/>
      <c r="O87" s="6">
        <v>-182990328</v>
      </c>
      <c r="P87" s="6"/>
      <c r="Q87" s="6">
        <v>150662614</v>
      </c>
      <c r="R87" s="6"/>
      <c r="S87" s="6">
        <f t="shared" si="6"/>
        <v>-9115514</v>
      </c>
      <c r="U87" s="15">
        <f t="shared" si="7"/>
        <v>-1.1469881442067605E-6</v>
      </c>
    </row>
    <row r="88" spans="1:21" x14ac:dyDescent="0.55000000000000004">
      <c r="A88" s="1" t="s">
        <v>222</v>
      </c>
      <c r="C88" s="6">
        <v>0</v>
      </c>
      <c r="D88" s="6"/>
      <c r="E88" s="6">
        <v>0</v>
      </c>
      <c r="F88" s="6"/>
      <c r="G88" s="6">
        <v>0</v>
      </c>
      <c r="H88" s="6"/>
      <c r="I88" s="6">
        <f t="shared" si="4"/>
        <v>0</v>
      </c>
      <c r="K88" s="15">
        <f t="shared" si="5"/>
        <v>0</v>
      </c>
      <c r="M88" s="6">
        <v>0</v>
      </c>
      <c r="N88" s="6"/>
      <c r="O88" s="6">
        <v>0</v>
      </c>
      <c r="P88" s="6"/>
      <c r="Q88" s="6">
        <v>5481324632</v>
      </c>
      <c r="R88" s="6"/>
      <c r="S88" s="6">
        <f t="shared" si="6"/>
        <v>5481324632</v>
      </c>
      <c r="U88" s="15">
        <f t="shared" si="7"/>
        <v>6.8970486661009832E-4</v>
      </c>
    </row>
    <row r="89" spans="1:21" x14ac:dyDescent="0.55000000000000004">
      <c r="A89" s="1" t="s">
        <v>223</v>
      </c>
      <c r="C89" s="6">
        <v>0</v>
      </c>
      <c r="D89" s="6"/>
      <c r="E89" s="6">
        <v>0</v>
      </c>
      <c r="F89" s="6"/>
      <c r="G89" s="6">
        <v>0</v>
      </c>
      <c r="H89" s="6"/>
      <c r="I89" s="6">
        <f t="shared" si="4"/>
        <v>0</v>
      </c>
      <c r="K89" s="15">
        <f t="shared" si="5"/>
        <v>0</v>
      </c>
      <c r="M89" s="6">
        <v>0</v>
      </c>
      <c r="N89" s="6"/>
      <c r="O89" s="6">
        <v>0</v>
      </c>
      <c r="P89" s="6"/>
      <c r="Q89" s="6">
        <v>17670266445</v>
      </c>
      <c r="R89" s="6"/>
      <c r="S89" s="6">
        <f t="shared" si="6"/>
        <v>17670266445</v>
      </c>
      <c r="U89" s="15">
        <f t="shared" si="7"/>
        <v>2.2234167066596069E-3</v>
      </c>
    </row>
    <row r="90" spans="1:21" x14ac:dyDescent="0.55000000000000004">
      <c r="A90" s="1" t="s">
        <v>224</v>
      </c>
      <c r="C90" s="6">
        <v>0</v>
      </c>
      <c r="D90" s="6"/>
      <c r="E90" s="6">
        <v>0</v>
      </c>
      <c r="F90" s="6"/>
      <c r="G90" s="6">
        <v>0</v>
      </c>
      <c r="H90" s="6"/>
      <c r="I90" s="6">
        <f t="shared" si="4"/>
        <v>0</v>
      </c>
      <c r="K90" s="15">
        <f t="shared" si="5"/>
        <v>0</v>
      </c>
      <c r="M90" s="6">
        <v>0</v>
      </c>
      <c r="N90" s="6"/>
      <c r="O90" s="6">
        <v>0</v>
      </c>
      <c r="P90" s="6"/>
      <c r="Q90" s="6">
        <v>1161173225</v>
      </c>
      <c r="R90" s="6"/>
      <c r="S90" s="6">
        <f t="shared" si="6"/>
        <v>1161173225</v>
      </c>
      <c r="U90" s="15">
        <f t="shared" si="7"/>
        <v>1.4610826360919737E-4</v>
      </c>
    </row>
    <row r="91" spans="1:21" x14ac:dyDescent="0.55000000000000004">
      <c r="A91" s="1" t="s">
        <v>225</v>
      </c>
      <c r="C91" s="6">
        <v>0</v>
      </c>
      <c r="D91" s="6"/>
      <c r="E91" s="6">
        <v>0</v>
      </c>
      <c r="F91" s="6"/>
      <c r="G91" s="6">
        <v>0</v>
      </c>
      <c r="H91" s="6"/>
      <c r="I91" s="6">
        <f t="shared" si="4"/>
        <v>0</v>
      </c>
      <c r="K91" s="15">
        <f t="shared" si="5"/>
        <v>0</v>
      </c>
      <c r="M91" s="6">
        <v>0</v>
      </c>
      <c r="N91" s="6"/>
      <c r="O91" s="6">
        <v>0</v>
      </c>
      <c r="P91" s="6"/>
      <c r="Q91" s="6">
        <v>15139632712</v>
      </c>
      <c r="R91" s="6"/>
      <c r="S91" s="6">
        <f t="shared" si="6"/>
        <v>15139632712</v>
      </c>
      <c r="U91" s="15">
        <f t="shared" si="7"/>
        <v>1.904991778665344E-3</v>
      </c>
    </row>
    <row r="92" spans="1:21" x14ac:dyDescent="0.55000000000000004">
      <c r="A92" s="1" t="s">
        <v>78</v>
      </c>
      <c r="C92" s="6">
        <v>0</v>
      </c>
      <c r="D92" s="6"/>
      <c r="E92" s="6">
        <v>-122646601733</v>
      </c>
      <c r="F92" s="6"/>
      <c r="G92" s="6">
        <v>0</v>
      </c>
      <c r="H92" s="6"/>
      <c r="I92" s="6">
        <f t="shared" si="4"/>
        <v>-122646601733</v>
      </c>
      <c r="K92" s="15">
        <f t="shared" si="5"/>
        <v>3.290140178441895E-2</v>
      </c>
      <c r="M92" s="6">
        <v>10873992836</v>
      </c>
      <c r="N92" s="6"/>
      <c r="O92" s="6">
        <v>-326890072074</v>
      </c>
      <c r="P92" s="6"/>
      <c r="Q92" s="6">
        <v>12729699209</v>
      </c>
      <c r="R92" s="6"/>
      <c r="S92" s="6">
        <f t="shared" si="6"/>
        <v>-303286380029</v>
      </c>
      <c r="U92" s="15">
        <f t="shared" si="7"/>
        <v>-3.8161960169514196E-2</v>
      </c>
    </row>
    <row r="93" spans="1:21" x14ac:dyDescent="0.55000000000000004">
      <c r="A93" s="1" t="s">
        <v>226</v>
      </c>
      <c r="C93" s="6">
        <v>0</v>
      </c>
      <c r="D93" s="6"/>
      <c r="E93" s="6">
        <v>0</v>
      </c>
      <c r="F93" s="6"/>
      <c r="G93" s="6">
        <v>0</v>
      </c>
      <c r="H93" s="6"/>
      <c r="I93" s="6">
        <f t="shared" si="4"/>
        <v>0</v>
      </c>
      <c r="K93" s="15">
        <f t="shared" si="5"/>
        <v>0</v>
      </c>
      <c r="M93" s="6">
        <v>0</v>
      </c>
      <c r="N93" s="6"/>
      <c r="O93" s="6">
        <v>0</v>
      </c>
      <c r="P93" s="6"/>
      <c r="Q93" s="6">
        <v>1058692865</v>
      </c>
      <c r="R93" s="6"/>
      <c r="S93" s="6">
        <f t="shared" si="6"/>
        <v>1058692865</v>
      </c>
      <c r="U93" s="15">
        <f t="shared" si="7"/>
        <v>1.3321335083367635E-4</v>
      </c>
    </row>
    <row r="94" spans="1:21" x14ac:dyDescent="0.55000000000000004">
      <c r="A94" s="1" t="s">
        <v>227</v>
      </c>
      <c r="C94" s="6">
        <v>0</v>
      </c>
      <c r="D94" s="6"/>
      <c r="E94" s="6">
        <v>0</v>
      </c>
      <c r="F94" s="6"/>
      <c r="G94" s="6">
        <v>0</v>
      </c>
      <c r="H94" s="6"/>
      <c r="I94" s="6">
        <f t="shared" si="4"/>
        <v>0</v>
      </c>
      <c r="K94" s="15">
        <f t="shared" si="5"/>
        <v>0</v>
      </c>
      <c r="M94" s="6">
        <v>0</v>
      </c>
      <c r="N94" s="6"/>
      <c r="O94" s="6">
        <v>0</v>
      </c>
      <c r="P94" s="6"/>
      <c r="Q94" s="6">
        <v>27503406492</v>
      </c>
      <c r="R94" s="6"/>
      <c r="S94" s="6">
        <f t="shared" si="6"/>
        <v>27503406492</v>
      </c>
      <c r="U94" s="15">
        <f t="shared" si="7"/>
        <v>3.4607023994064675E-3</v>
      </c>
    </row>
    <row r="95" spans="1:21" x14ac:dyDescent="0.55000000000000004">
      <c r="A95" s="1" t="s">
        <v>39</v>
      </c>
      <c r="C95" s="6">
        <v>34840381714</v>
      </c>
      <c r="D95" s="6"/>
      <c r="E95" s="6">
        <v>-97730226696</v>
      </c>
      <c r="F95" s="6"/>
      <c r="G95" s="6">
        <v>0</v>
      </c>
      <c r="H95" s="6"/>
      <c r="I95" s="6">
        <f t="shared" si="4"/>
        <v>-62889844982</v>
      </c>
      <c r="K95" s="15">
        <f t="shared" si="5"/>
        <v>1.6870944882901428E-2</v>
      </c>
      <c r="M95" s="6">
        <v>34840381714</v>
      </c>
      <c r="N95" s="6"/>
      <c r="O95" s="6">
        <v>-20371884179</v>
      </c>
      <c r="P95" s="6"/>
      <c r="Q95" s="6">
        <v>7587994970</v>
      </c>
      <c r="R95" s="6"/>
      <c r="S95" s="6">
        <f t="shared" si="6"/>
        <v>22056492505</v>
      </c>
      <c r="U95" s="15">
        <f t="shared" si="7"/>
        <v>2.7753273601488927E-3</v>
      </c>
    </row>
    <row r="96" spans="1:21" x14ac:dyDescent="0.55000000000000004">
      <c r="A96" s="1" t="s">
        <v>228</v>
      </c>
      <c r="C96" s="6">
        <v>0</v>
      </c>
      <c r="D96" s="6"/>
      <c r="E96" s="6">
        <v>0</v>
      </c>
      <c r="F96" s="6"/>
      <c r="G96" s="6">
        <v>0</v>
      </c>
      <c r="H96" s="6"/>
      <c r="I96" s="6">
        <f t="shared" si="4"/>
        <v>0</v>
      </c>
      <c r="K96" s="15">
        <f t="shared" si="5"/>
        <v>0</v>
      </c>
      <c r="M96" s="6">
        <v>0</v>
      </c>
      <c r="N96" s="6"/>
      <c r="O96" s="6">
        <v>0</v>
      </c>
      <c r="P96" s="6"/>
      <c r="Q96" s="6">
        <v>23497991553</v>
      </c>
      <c r="R96" s="6"/>
      <c r="S96" s="6">
        <f t="shared" si="6"/>
        <v>23497991553</v>
      </c>
      <c r="U96" s="15">
        <f t="shared" si="7"/>
        <v>2.9567084998126931E-3</v>
      </c>
    </row>
    <row r="97" spans="1:21" x14ac:dyDescent="0.55000000000000004">
      <c r="A97" s="1" t="s">
        <v>86</v>
      </c>
      <c r="C97" s="6">
        <v>0</v>
      </c>
      <c r="D97" s="6"/>
      <c r="E97" s="6">
        <v>-79063077464</v>
      </c>
      <c r="F97" s="6"/>
      <c r="G97" s="6">
        <v>0</v>
      </c>
      <c r="H97" s="6"/>
      <c r="I97" s="6">
        <f t="shared" si="4"/>
        <v>-79063077464</v>
      </c>
      <c r="K97" s="15">
        <f t="shared" si="5"/>
        <v>2.1209605820295518E-2</v>
      </c>
      <c r="M97" s="6">
        <v>38213447775</v>
      </c>
      <c r="N97" s="6"/>
      <c r="O97" s="6">
        <v>-5749167596</v>
      </c>
      <c r="P97" s="6"/>
      <c r="Q97" s="6">
        <v>0</v>
      </c>
      <c r="R97" s="6"/>
      <c r="S97" s="6">
        <f t="shared" si="6"/>
        <v>32464280179</v>
      </c>
      <c r="U97" s="15">
        <f t="shared" si="7"/>
        <v>4.0849198932193537E-3</v>
      </c>
    </row>
    <row r="98" spans="1:21" x14ac:dyDescent="0.55000000000000004">
      <c r="A98" s="1" t="s">
        <v>38</v>
      </c>
      <c r="C98" s="6">
        <v>0</v>
      </c>
      <c r="D98" s="6"/>
      <c r="E98" s="6">
        <v>-10542917142</v>
      </c>
      <c r="F98" s="6"/>
      <c r="G98" s="6">
        <v>0</v>
      </c>
      <c r="H98" s="6"/>
      <c r="I98" s="6">
        <f t="shared" si="4"/>
        <v>-10542917142</v>
      </c>
      <c r="K98" s="15">
        <f t="shared" si="5"/>
        <v>2.828262242633725E-3</v>
      </c>
      <c r="M98" s="6">
        <v>29673678468</v>
      </c>
      <c r="N98" s="6"/>
      <c r="O98" s="6">
        <v>335203509</v>
      </c>
      <c r="P98" s="6"/>
      <c r="Q98" s="6">
        <v>0</v>
      </c>
      <c r="R98" s="6"/>
      <c r="S98" s="6">
        <f t="shared" si="6"/>
        <v>30008881977</v>
      </c>
      <c r="U98" s="15">
        <f t="shared" si="7"/>
        <v>3.7759617119252882E-3</v>
      </c>
    </row>
    <row r="99" spans="1:21" x14ac:dyDescent="0.55000000000000004">
      <c r="A99" s="1" t="s">
        <v>59</v>
      </c>
      <c r="C99" s="6">
        <v>0</v>
      </c>
      <c r="D99" s="6"/>
      <c r="E99" s="6">
        <v>-107569175095</v>
      </c>
      <c r="F99" s="6"/>
      <c r="G99" s="6">
        <v>0</v>
      </c>
      <c r="H99" s="6"/>
      <c r="I99" s="6">
        <f t="shared" si="4"/>
        <v>-107569175095</v>
      </c>
      <c r="K99" s="15">
        <f t="shared" si="5"/>
        <v>2.8856703727705778E-2</v>
      </c>
      <c r="M99" s="6">
        <v>70263215000</v>
      </c>
      <c r="N99" s="6"/>
      <c r="O99" s="6">
        <v>161285784020</v>
      </c>
      <c r="P99" s="6"/>
      <c r="Q99" s="6">
        <v>0</v>
      </c>
      <c r="R99" s="6"/>
      <c r="S99" s="6">
        <f t="shared" si="6"/>
        <v>231548999020</v>
      </c>
      <c r="U99" s="15">
        <f t="shared" si="7"/>
        <v>2.9135379165550378E-2</v>
      </c>
    </row>
    <row r="100" spans="1:21" x14ac:dyDescent="0.55000000000000004">
      <c r="A100" s="1" t="s">
        <v>57</v>
      </c>
      <c r="C100" s="6">
        <v>0</v>
      </c>
      <c r="D100" s="6"/>
      <c r="E100" s="6">
        <v>-117656546529</v>
      </c>
      <c r="F100" s="6"/>
      <c r="G100" s="6">
        <v>0</v>
      </c>
      <c r="H100" s="6"/>
      <c r="I100" s="6">
        <f t="shared" si="4"/>
        <v>-117656546529</v>
      </c>
      <c r="K100" s="15">
        <f t="shared" si="5"/>
        <v>3.1562760445210447E-2</v>
      </c>
      <c r="M100" s="6">
        <v>108967079500</v>
      </c>
      <c r="N100" s="6"/>
      <c r="O100" s="6">
        <v>384045908389</v>
      </c>
      <c r="P100" s="6"/>
      <c r="Q100" s="6">
        <v>0</v>
      </c>
      <c r="R100" s="6"/>
      <c r="S100" s="6">
        <f t="shared" si="6"/>
        <v>493012987889</v>
      </c>
      <c r="U100" s="15">
        <f t="shared" si="7"/>
        <v>6.2034905771483011E-2</v>
      </c>
    </row>
    <row r="101" spans="1:21" x14ac:dyDescent="0.55000000000000004">
      <c r="A101" s="1" t="s">
        <v>56</v>
      </c>
      <c r="C101" s="6">
        <v>0</v>
      </c>
      <c r="D101" s="6"/>
      <c r="E101" s="6">
        <v>-12894927396</v>
      </c>
      <c r="F101" s="6"/>
      <c r="G101" s="6">
        <v>0</v>
      </c>
      <c r="H101" s="6"/>
      <c r="I101" s="6">
        <f t="shared" si="4"/>
        <v>-12894927396</v>
      </c>
      <c r="K101" s="15">
        <f t="shared" si="5"/>
        <v>3.4592168167881083E-3</v>
      </c>
      <c r="M101" s="6">
        <v>15344065464</v>
      </c>
      <c r="N101" s="6"/>
      <c r="O101" s="6">
        <v>24655201990</v>
      </c>
      <c r="P101" s="6"/>
      <c r="Q101" s="6">
        <v>0</v>
      </c>
      <c r="R101" s="6"/>
      <c r="S101" s="6">
        <f t="shared" si="6"/>
        <v>39999267454</v>
      </c>
      <c r="U101" s="15">
        <f t="shared" si="7"/>
        <v>5.0330333041771792E-3</v>
      </c>
    </row>
    <row r="102" spans="1:21" x14ac:dyDescent="0.55000000000000004">
      <c r="A102" s="1" t="s">
        <v>58</v>
      </c>
      <c r="C102" s="6">
        <v>0</v>
      </c>
      <c r="D102" s="6"/>
      <c r="E102" s="6">
        <v>-10515656852</v>
      </c>
      <c r="F102" s="6"/>
      <c r="G102" s="6">
        <v>0</v>
      </c>
      <c r="H102" s="6"/>
      <c r="I102" s="6">
        <f t="shared" si="4"/>
        <v>-10515656852</v>
      </c>
      <c r="K102" s="15">
        <f t="shared" si="5"/>
        <v>2.8209493473608312E-3</v>
      </c>
      <c r="M102" s="6">
        <v>5367083580</v>
      </c>
      <c r="N102" s="6"/>
      <c r="O102" s="6">
        <v>31624291564</v>
      </c>
      <c r="P102" s="6"/>
      <c r="Q102" s="6">
        <v>0</v>
      </c>
      <c r="R102" s="6"/>
      <c r="S102" s="6">
        <f t="shared" si="6"/>
        <v>36991375144</v>
      </c>
      <c r="U102" s="15">
        <f t="shared" si="7"/>
        <v>4.6545558185827644E-3</v>
      </c>
    </row>
    <row r="103" spans="1:21" x14ac:dyDescent="0.55000000000000004">
      <c r="A103" s="1" t="s">
        <v>93</v>
      </c>
      <c r="C103" s="6">
        <v>15149759475</v>
      </c>
      <c r="D103" s="6"/>
      <c r="E103" s="6">
        <v>-28490749796</v>
      </c>
      <c r="F103" s="6"/>
      <c r="G103" s="6">
        <v>0</v>
      </c>
      <c r="H103" s="6"/>
      <c r="I103" s="6">
        <f t="shared" si="4"/>
        <v>-13340990321</v>
      </c>
      <c r="K103" s="15">
        <f t="shared" si="5"/>
        <v>3.5788784731991667E-3</v>
      </c>
      <c r="M103" s="6">
        <v>15149759475</v>
      </c>
      <c r="N103" s="6"/>
      <c r="O103" s="6">
        <v>-56149329168</v>
      </c>
      <c r="P103" s="6"/>
      <c r="Q103" s="6">
        <v>0</v>
      </c>
      <c r="R103" s="6"/>
      <c r="S103" s="6">
        <f t="shared" si="6"/>
        <v>-40999569693</v>
      </c>
      <c r="U103" s="15">
        <f t="shared" si="7"/>
        <v>-5.1588994713243613E-3</v>
      </c>
    </row>
    <row r="104" spans="1:21" x14ac:dyDescent="0.55000000000000004">
      <c r="A104" s="1" t="s">
        <v>51</v>
      </c>
      <c r="C104" s="6">
        <v>0</v>
      </c>
      <c r="D104" s="6"/>
      <c r="E104" s="6">
        <v>-109922049000</v>
      </c>
      <c r="F104" s="6"/>
      <c r="G104" s="6">
        <v>0</v>
      </c>
      <c r="H104" s="6"/>
      <c r="I104" s="6">
        <f t="shared" si="4"/>
        <v>-109922049000</v>
      </c>
      <c r="K104" s="15">
        <f t="shared" si="5"/>
        <v>2.9487889986457624E-2</v>
      </c>
      <c r="M104" s="6">
        <v>64695000000</v>
      </c>
      <c r="N104" s="6"/>
      <c r="O104" s="6">
        <v>85408447396</v>
      </c>
      <c r="P104" s="6"/>
      <c r="Q104" s="6">
        <v>0</v>
      </c>
      <c r="R104" s="6"/>
      <c r="S104" s="6">
        <f t="shared" si="6"/>
        <v>150103447396</v>
      </c>
      <c r="U104" s="15">
        <f t="shared" si="7"/>
        <v>1.8887237139647323E-2</v>
      </c>
    </row>
    <row r="105" spans="1:21" x14ac:dyDescent="0.55000000000000004">
      <c r="A105" s="1" t="s">
        <v>37</v>
      </c>
      <c r="C105" s="6">
        <v>0</v>
      </c>
      <c r="D105" s="6"/>
      <c r="E105" s="6">
        <v>19443764404</v>
      </c>
      <c r="F105" s="6"/>
      <c r="G105" s="6">
        <v>0</v>
      </c>
      <c r="H105" s="6"/>
      <c r="I105" s="6">
        <f t="shared" si="4"/>
        <v>19443764404</v>
      </c>
      <c r="K105" s="15">
        <f t="shared" si="5"/>
        <v>-5.2160198148030589E-3</v>
      </c>
      <c r="M105" s="6">
        <v>4799746395</v>
      </c>
      <c r="N105" s="6"/>
      <c r="O105" s="6">
        <v>47867911520</v>
      </c>
      <c r="P105" s="6"/>
      <c r="Q105" s="6">
        <v>0</v>
      </c>
      <c r="R105" s="6"/>
      <c r="S105" s="6">
        <f t="shared" si="6"/>
        <v>52667657915</v>
      </c>
      <c r="U105" s="15">
        <f t="shared" si="7"/>
        <v>6.6270732743806161E-3</v>
      </c>
    </row>
    <row r="106" spans="1:21" x14ac:dyDescent="0.55000000000000004">
      <c r="A106" s="1" t="s">
        <v>91</v>
      </c>
      <c r="C106" s="6">
        <v>0</v>
      </c>
      <c r="D106" s="6"/>
      <c r="E106" s="6">
        <v>-50965908443</v>
      </c>
      <c r="F106" s="6"/>
      <c r="G106" s="6">
        <v>0</v>
      </c>
      <c r="H106" s="6"/>
      <c r="I106" s="6">
        <f t="shared" si="4"/>
        <v>-50965908443</v>
      </c>
      <c r="K106" s="15">
        <f t="shared" si="5"/>
        <v>1.3672207850010654E-2</v>
      </c>
      <c r="M106" s="6">
        <v>32434035289</v>
      </c>
      <c r="N106" s="6"/>
      <c r="O106" s="6">
        <v>1107323955</v>
      </c>
      <c r="P106" s="6"/>
      <c r="Q106" s="6">
        <v>0</v>
      </c>
      <c r="R106" s="6"/>
      <c r="S106" s="6">
        <f t="shared" si="6"/>
        <v>33541359244</v>
      </c>
      <c r="U106" s="15">
        <f t="shared" si="7"/>
        <v>4.2204467453451147E-3</v>
      </c>
    </row>
    <row r="107" spans="1:21" x14ac:dyDescent="0.55000000000000004">
      <c r="A107" s="1" t="s">
        <v>68</v>
      </c>
      <c r="C107" s="6">
        <v>0</v>
      </c>
      <c r="D107" s="6"/>
      <c r="E107" s="6">
        <v>-69449289931</v>
      </c>
      <c r="F107" s="6"/>
      <c r="G107" s="6">
        <v>0</v>
      </c>
      <c r="H107" s="6"/>
      <c r="I107" s="6">
        <f t="shared" si="4"/>
        <v>-69449289931</v>
      </c>
      <c r="K107" s="15">
        <f t="shared" si="5"/>
        <v>1.8630593586578131E-2</v>
      </c>
      <c r="M107" s="6">
        <v>22236369173</v>
      </c>
      <c r="N107" s="6"/>
      <c r="O107" s="6">
        <v>-82171241448</v>
      </c>
      <c r="P107" s="6"/>
      <c r="Q107" s="6">
        <v>0</v>
      </c>
      <c r="R107" s="6"/>
      <c r="S107" s="6">
        <f t="shared" si="6"/>
        <v>-59934872275</v>
      </c>
      <c r="U107" s="15">
        <f t="shared" si="7"/>
        <v>-7.5414933183111203E-3</v>
      </c>
    </row>
    <row r="108" spans="1:21" x14ac:dyDescent="0.55000000000000004">
      <c r="A108" s="1" t="s">
        <v>29</v>
      </c>
      <c r="C108" s="6">
        <v>0</v>
      </c>
      <c r="D108" s="6"/>
      <c r="E108" s="6">
        <v>-42992662500</v>
      </c>
      <c r="F108" s="6"/>
      <c r="G108" s="6">
        <v>0</v>
      </c>
      <c r="H108" s="6"/>
      <c r="I108" s="6">
        <f t="shared" si="4"/>
        <v>-42992662500</v>
      </c>
      <c r="K108" s="15">
        <f t="shared" si="5"/>
        <v>1.1533290304885984E-2</v>
      </c>
      <c r="M108" s="6">
        <v>203000000000</v>
      </c>
      <c r="N108" s="6"/>
      <c r="O108" s="6">
        <v>64571976310</v>
      </c>
      <c r="P108" s="6"/>
      <c r="Q108" s="6">
        <v>0</v>
      </c>
      <c r="R108" s="6"/>
      <c r="S108" s="6">
        <f t="shared" si="6"/>
        <v>267571976310</v>
      </c>
      <c r="U108" s="15">
        <f t="shared" si="7"/>
        <v>3.3668083286311906E-2</v>
      </c>
    </row>
    <row r="109" spans="1:21" x14ac:dyDescent="0.55000000000000004">
      <c r="A109" s="1" t="s">
        <v>88</v>
      </c>
      <c r="C109" s="6">
        <v>0</v>
      </c>
      <c r="D109" s="6"/>
      <c r="E109" s="6">
        <v>-157217826800</v>
      </c>
      <c r="F109" s="6"/>
      <c r="G109" s="6">
        <v>0</v>
      </c>
      <c r="H109" s="6"/>
      <c r="I109" s="6">
        <f t="shared" si="4"/>
        <v>-157217826800</v>
      </c>
      <c r="K109" s="15">
        <f t="shared" si="5"/>
        <v>4.2175541875027721E-2</v>
      </c>
      <c r="M109" s="6">
        <v>144838220038</v>
      </c>
      <c r="N109" s="6"/>
      <c r="O109" s="6">
        <v>-130847728764</v>
      </c>
      <c r="P109" s="6"/>
      <c r="Q109" s="6">
        <v>0</v>
      </c>
      <c r="R109" s="6"/>
      <c r="S109" s="6">
        <f t="shared" si="6"/>
        <v>13990491274</v>
      </c>
      <c r="U109" s="15">
        <f t="shared" si="7"/>
        <v>1.7603974523988594E-3</v>
      </c>
    </row>
    <row r="110" spans="1:21" x14ac:dyDescent="0.55000000000000004">
      <c r="A110" s="1" t="s">
        <v>62</v>
      </c>
      <c r="C110" s="6">
        <v>0</v>
      </c>
      <c r="D110" s="6"/>
      <c r="E110" s="6">
        <v>-13360272897</v>
      </c>
      <c r="F110" s="6"/>
      <c r="G110" s="6">
        <v>0</v>
      </c>
      <c r="H110" s="6"/>
      <c r="I110" s="6">
        <f t="shared" si="4"/>
        <v>-13360272897</v>
      </c>
      <c r="K110" s="15">
        <f t="shared" si="5"/>
        <v>3.5840512523177899E-3</v>
      </c>
      <c r="M110" s="6">
        <v>19591318655</v>
      </c>
      <c r="N110" s="6"/>
      <c r="O110" s="6">
        <v>-64710981655</v>
      </c>
      <c r="P110" s="6"/>
      <c r="Q110" s="6">
        <v>0</v>
      </c>
      <c r="R110" s="6"/>
      <c r="S110" s="6">
        <f t="shared" si="6"/>
        <v>-45119663000</v>
      </c>
      <c r="U110" s="15">
        <f t="shared" si="7"/>
        <v>-5.6773231363151256E-3</v>
      </c>
    </row>
    <row r="111" spans="1:21" x14ac:dyDescent="0.55000000000000004">
      <c r="A111" s="1" t="s">
        <v>52</v>
      </c>
      <c r="C111" s="6">
        <v>0</v>
      </c>
      <c r="D111" s="6"/>
      <c r="E111" s="6">
        <v>-32549395210</v>
      </c>
      <c r="F111" s="6"/>
      <c r="G111" s="6">
        <v>0</v>
      </c>
      <c r="H111" s="6"/>
      <c r="I111" s="6">
        <f t="shared" si="4"/>
        <v>-32549395210</v>
      </c>
      <c r="K111" s="15">
        <f t="shared" si="5"/>
        <v>8.7317603138767075E-3</v>
      </c>
      <c r="M111" s="6">
        <v>36022595520</v>
      </c>
      <c r="N111" s="6"/>
      <c r="O111" s="6">
        <v>102163481713</v>
      </c>
      <c r="P111" s="6"/>
      <c r="Q111" s="6">
        <v>0</v>
      </c>
      <c r="R111" s="6"/>
      <c r="S111" s="6">
        <f t="shared" si="6"/>
        <v>138186077233</v>
      </c>
      <c r="U111" s="15">
        <f t="shared" si="7"/>
        <v>1.7387696654373053E-2</v>
      </c>
    </row>
    <row r="112" spans="1:21" x14ac:dyDescent="0.55000000000000004">
      <c r="A112" s="1" t="s">
        <v>80</v>
      </c>
      <c r="C112" s="6">
        <v>0</v>
      </c>
      <c r="D112" s="6"/>
      <c r="E112" s="6">
        <v>-50128947450</v>
      </c>
      <c r="F112" s="6"/>
      <c r="G112" s="6">
        <v>0</v>
      </c>
      <c r="H112" s="6"/>
      <c r="I112" s="6">
        <f t="shared" si="4"/>
        <v>-50128947450</v>
      </c>
      <c r="K112" s="15">
        <f t="shared" si="5"/>
        <v>1.3447683162661164E-2</v>
      </c>
      <c r="M112" s="6">
        <v>21100000000</v>
      </c>
      <c r="N112" s="6"/>
      <c r="O112" s="6">
        <v>-14262629400</v>
      </c>
      <c r="P112" s="6"/>
      <c r="Q112" s="6">
        <v>0</v>
      </c>
      <c r="R112" s="6"/>
      <c r="S112" s="6">
        <f t="shared" si="6"/>
        <v>6837370600</v>
      </c>
      <c r="U112" s="15">
        <f t="shared" si="7"/>
        <v>8.6033360441856209E-4</v>
      </c>
    </row>
    <row r="113" spans="1:21" x14ac:dyDescent="0.55000000000000004">
      <c r="A113" s="1" t="s">
        <v>44</v>
      </c>
      <c r="C113" s="6">
        <v>0</v>
      </c>
      <c r="D113" s="6"/>
      <c r="E113" s="6">
        <v>-11092333617</v>
      </c>
      <c r="F113" s="6"/>
      <c r="G113" s="6">
        <v>0</v>
      </c>
      <c r="H113" s="6"/>
      <c r="I113" s="6">
        <f t="shared" si="4"/>
        <v>-11092333617</v>
      </c>
      <c r="K113" s="15">
        <f t="shared" si="5"/>
        <v>2.9756497114712772E-3</v>
      </c>
      <c r="M113" s="6">
        <v>8518790400</v>
      </c>
      <c r="N113" s="6"/>
      <c r="O113" s="6">
        <v>7696271238</v>
      </c>
      <c r="P113" s="6"/>
      <c r="Q113" s="6">
        <v>0</v>
      </c>
      <c r="R113" s="6"/>
      <c r="S113" s="6">
        <f t="shared" si="6"/>
        <v>16215061638</v>
      </c>
      <c r="U113" s="15">
        <f t="shared" si="7"/>
        <v>2.0403109968749819E-3</v>
      </c>
    </row>
    <row r="114" spans="1:21" x14ac:dyDescent="0.55000000000000004">
      <c r="A114" s="1" t="s">
        <v>17</v>
      </c>
      <c r="C114" s="6">
        <v>0</v>
      </c>
      <c r="D114" s="6"/>
      <c r="E114" s="6">
        <v>-22573046919</v>
      </c>
      <c r="F114" s="6"/>
      <c r="G114" s="6">
        <v>0</v>
      </c>
      <c r="H114" s="6"/>
      <c r="I114" s="6">
        <f t="shared" si="4"/>
        <v>-22573046919</v>
      </c>
      <c r="K114" s="15">
        <f t="shared" si="5"/>
        <v>6.0554868678495818E-3</v>
      </c>
      <c r="M114" s="6">
        <v>54586924250</v>
      </c>
      <c r="N114" s="6"/>
      <c r="O114" s="6">
        <v>181355075247</v>
      </c>
      <c r="P114" s="6"/>
      <c r="Q114" s="6">
        <v>0</v>
      </c>
      <c r="R114" s="6"/>
      <c r="S114" s="6">
        <f t="shared" si="6"/>
        <v>235941999497</v>
      </c>
      <c r="U114" s="15">
        <f t="shared" si="7"/>
        <v>2.9688142231309878E-2</v>
      </c>
    </row>
    <row r="115" spans="1:21" x14ac:dyDescent="0.55000000000000004">
      <c r="A115" s="1" t="s">
        <v>40</v>
      </c>
      <c r="C115" s="6">
        <v>0</v>
      </c>
      <c r="D115" s="6"/>
      <c r="E115" s="6">
        <v>-23648682516</v>
      </c>
      <c r="F115" s="6"/>
      <c r="G115" s="6">
        <v>0</v>
      </c>
      <c r="H115" s="6"/>
      <c r="I115" s="6">
        <f t="shared" si="4"/>
        <v>-23648682516</v>
      </c>
      <c r="K115" s="15">
        <f t="shared" si="5"/>
        <v>6.3440388411652683E-3</v>
      </c>
      <c r="M115" s="6">
        <v>33644900890</v>
      </c>
      <c r="N115" s="6"/>
      <c r="O115" s="6">
        <v>-71909452820</v>
      </c>
      <c r="P115" s="6"/>
      <c r="Q115" s="6">
        <v>0</v>
      </c>
      <c r="R115" s="6"/>
      <c r="S115" s="6">
        <f t="shared" si="6"/>
        <v>-38264551930</v>
      </c>
      <c r="U115" s="15">
        <f t="shared" si="7"/>
        <v>-4.8147572816073687E-3</v>
      </c>
    </row>
    <row r="116" spans="1:21" x14ac:dyDescent="0.55000000000000004">
      <c r="A116" s="1" t="s">
        <v>23</v>
      </c>
      <c r="C116" s="6">
        <v>0</v>
      </c>
      <c r="D116" s="6"/>
      <c r="E116" s="6">
        <v>-6103959949</v>
      </c>
      <c r="F116" s="6"/>
      <c r="G116" s="6">
        <v>0</v>
      </c>
      <c r="H116" s="6"/>
      <c r="I116" s="6">
        <f t="shared" si="4"/>
        <v>-6103959949</v>
      </c>
      <c r="K116" s="15">
        <f t="shared" si="5"/>
        <v>1.6374594641868029E-3</v>
      </c>
      <c r="M116" s="6">
        <v>12082091708</v>
      </c>
      <c r="N116" s="6"/>
      <c r="O116" s="6">
        <v>643011885</v>
      </c>
      <c r="P116" s="6"/>
      <c r="Q116" s="6">
        <v>0</v>
      </c>
      <c r="R116" s="6"/>
      <c r="S116" s="6">
        <f t="shared" si="6"/>
        <v>12725103593</v>
      </c>
      <c r="U116" s="15">
        <f t="shared" si="7"/>
        <v>1.6011760779451219E-3</v>
      </c>
    </row>
    <row r="117" spans="1:21" x14ac:dyDescent="0.55000000000000004">
      <c r="A117" s="1" t="s">
        <v>32</v>
      </c>
      <c r="C117" s="6">
        <v>0</v>
      </c>
      <c r="D117" s="6"/>
      <c r="E117" s="6">
        <v>-35907010007</v>
      </c>
      <c r="F117" s="6"/>
      <c r="G117" s="6">
        <v>0</v>
      </c>
      <c r="H117" s="6"/>
      <c r="I117" s="6">
        <f t="shared" si="4"/>
        <v>-35907010007</v>
      </c>
      <c r="K117" s="15">
        <f t="shared" si="5"/>
        <v>9.6324802026666097E-3</v>
      </c>
      <c r="M117" s="6">
        <v>21850995342</v>
      </c>
      <c r="N117" s="6"/>
      <c r="O117" s="6">
        <v>-137737540304</v>
      </c>
      <c r="P117" s="6"/>
      <c r="Q117" s="6">
        <v>0</v>
      </c>
      <c r="R117" s="6"/>
      <c r="S117" s="6">
        <f t="shared" si="6"/>
        <v>-115886544962</v>
      </c>
      <c r="U117" s="15">
        <f t="shared" si="7"/>
        <v>-1.4581788053257083E-2</v>
      </c>
    </row>
    <row r="118" spans="1:21" x14ac:dyDescent="0.55000000000000004">
      <c r="A118" s="1" t="s">
        <v>67</v>
      </c>
      <c r="C118" s="6">
        <v>0</v>
      </c>
      <c r="D118" s="6"/>
      <c r="E118" s="6">
        <v>-23807166540</v>
      </c>
      <c r="F118" s="6"/>
      <c r="G118" s="6">
        <v>0</v>
      </c>
      <c r="H118" s="6"/>
      <c r="I118" s="6">
        <f t="shared" si="4"/>
        <v>-23807166540</v>
      </c>
      <c r="K118" s="15">
        <f t="shared" si="5"/>
        <v>6.3865540554178986E-3</v>
      </c>
      <c r="M118" s="6">
        <v>24457143481</v>
      </c>
      <c r="N118" s="6"/>
      <c r="O118" s="6">
        <v>-23519675218</v>
      </c>
      <c r="P118" s="6"/>
      <c r="Q118" s="6">
        <v>0</v>
      </c>
      <c r="R118" s="6"/>
      <c r="S118" s="6">
        <f t="shared" si="6"/>
        <v>937468263</v>
      </c>
      <c r="U118" s="15">
        <f t="shared" si="7"/>
        <v>1.1795988500825135E-4</v>
      </c>
    </row>
    <row r="119" spans="1:21" x14ac:dyDescent="0.55000000000000004">
      <c r="A119" s="1" t="s">
        <v>94</v>
      </c>
      <c r="C119" s="6">
        <v>0</v>
      </c>
      <c r="D119" s="6"/>
      <c r="E119" s="6">
        <v>-40555102613</v>
      </c>
      <c r="F119" s="6"/>
      <c r="G119" s="6">
        <v>0</v>
      </c>
      <c r="H119" s="6"/>
      <c r="I119" s="6">
        <f t="shared" si="4"/>
        <v>-40555102613</v>
      </c>
      <c r="K119" s="15">
        <f t="shared" si="5"/>
        <v>1.0879386029654926E-2</v>
      </c>
      <c r="M119" s="6">
        <v>21155750136</v>
      </c>
      <c r="N119" s="6"/>
      <c r="O119" s="6">
        <v>-58534746187</v>
      </c>
      <c r="P119" s="6"/>
      <c r="Q119" s="6">
        <v>0</v>
      </c>
      <c r="R119" s="6"/>
      <c r="S119" s="6">
        <f t="shared" si="6"/>
        <v>-37378996051</v>
      </c>
      <c r="U119" s="15">
        <f t="shared" si="7"/>
        <v>-4.7033294351638668E-3</v>
      </c>
    </row>
    <row r="120" spans="1:21" x14ac:dyDescent="0.55000000000000004">
      <c r="A120" s="1" t="s">
        <v>95</v>
      </c>
      <c r="C120" s="6">
        <v>0</v>
      </c>
      <c r="D120" s="6"/>
      <c r="E120" s="6">
        <v>1456871013</v>
      </c>
      <c r="F120" s="6"/>
      <c r="G120" s="6">
        <v>0</v>
      </c>
      <c r="H120" s="6"/>
      <c r="I120" s="6">
        <f t="shared" si="4"/>
        <v>1456871013</v>
      </c>
      <c r="K120" s="15">
        <f t="shared" si="5"/>
        <v>-3.9082288354907828E-4</v>
      </c>
      <c r="M120" s="6">
        <v>15937709097</v>
      </c>
      <c r="N120" s="6"/>
      <c r="O120" s="6">
        <v>15708926335</v>
      </c>
      <c r="P120" s="6"/>
      <c r="Q120" s="6">
        <v>0</v>
      </c>
      <c r="R120" s="6"/>
      <c r="S120" s="6">
        <f t="shared" si="6"/>
        <v>31646635432</v>
      </c>
      <c r="U120" s="15">
        <f t="shared" si="7"/>
        <v>3.982037177995403E-3</v>
      </c>
    </row>
    <row r="121" spans="1:21" x14ac:dyDescent="0.55000000000000004">
      <c r="A121" s="1" t="s">
        <v>61</v>
      </c>
      <c r="C121" s="6">
        <v>0</v>
      </c>
      <c r="D121" s="6"/>
      <c r="E121" s="6">
        <v>1004629770</v>
      </c>
      <c r="F121" s="6"/>
      <c r="G121" s="6">
        <v>0</v>
      </c>
      <c r="H121" s="6"/>
      <c r="I121" s="6">
        <f t="shared" si="4"/>
        <v>1004629770</v>
      </c>
      <c r="K121" s="15">
        <f t="shared" si="5"/>
        <v>-2.695038202470209E-4</v>
      </c>
      <c r="M121" s="6">
        <v>39890620200</v>
      </c>
      <c r="N121" s="6"/>
      <c r="O121" s="6">
        <v>-34743693519</v>
      </c>
      <c r="P121" s="6"/>
      <c r="Q121" s="6">
        <v>0</v>
      </c>
      <c r="R121" s="6"/>
      <c r="S121" s="6">
        <f t="shared" si="6"/>
        <v>5146926681</v>
      </c>
      <c r="U121" s="15">
        <f t="shared" si="7"/>
        <v>6.4762819542687892E-4</v>
      </c>
    </row>
    <row r="122" spans="1:21" x14ac:dyDescent="0.55000000000000004">
      <c r="A122" s="1" t="s">
        <v>96</v>
      </c>
      <c r="C122" s="6">
        <v>0</v>
      </c>
      <c r="D122" s="6"/>
      <c r="E122" s="6">
        <v>-17515211815</v>
      </c>
      <c r="F122" s="6"/>
      <c r="G122" s="6">
        <v>0</v>
      </c>
      <c r="H122" s="6"/>
      <c r="I122" s="6">
        <f t="shared" si="4"/>
        <v>-17515211815</v>
      </c>
      <c r="K122" s="15">
        <f t="shared" si="5"/>
        <v>4.6986627686518359E-3</v>
      </c>
      <c r="M122" s="6">
        <v>28003295530</v>
      </c>
      <c r="N122" s="6"/>
      <c r="O122" s="6">
        <v>-38832252596</v>
      </c>
      <c r="P122" s="6"/>
      <c r="Q122" s="6">
        <v>0</v>
      </c>
      <c r="R122" s="6"/>
      <c r="S122" s="6">
        <f t="shared" si="6"/>
        <v>-10828957066</v>
      </c>
      <c r="U122" s="15">
        <f t="shared" si="7"/>
        <v>-1.3625874930175113E-3</v>
      </c>
    </row>
    <row r="123" spans="1:21" x14ac:dyDescent="0.55000000000000004">
      <c r="A123" s="1" t="s">
        <v>53</v>
      </c>
      <c r="C123" s="6">
        <v>0</v>
      </c>
      <c r="D123" s="6"/>
      <c r="E123" s="6">
        <v>-75300958338</v>
      </c>
      <c r="F123" s="6"/>
      <c r="G123" s="6">
        <v>0</v>
      </c>
      <c r="H123" s="6"/>
      <c r="I123" s="6">
        <f t="shared" si="4"/>
        <v>-75300958338</v>
      </c>
      <c r="K123" s="15">
        <f t="shared" si="5"/>
        <v>2.0200372860096277E-2</v>
      </c>
      <c r="M123" s="6">
        <v>61749097412</v>
      </c>
      <c r="N123" s="6"/>
      <c r="O123" s="6">
        <v>139763142372</v>
      </c>
      <c r="P123" s="6"/>
      <c r="Q123" s="6">
        <v>0</v>
      </c>
      <c r="R123" s="6"/>
      <c r="S123" s="6">
        <f t="shared" si="6"/>
        <v>201512239784</v>
      </c>
      <c r="U123" s="15">
        <f t="shared" si="7"/>
        <v>2.53559097100611E-2</v>
      </c>
    </row>
    <row r="124" spans="1:21" x14ac:dyDescent="0.55000000000000004">
      <c r="A124" s="1" t="s">
        <v>42</v>
      </c>
      <c r="C124" s="6">
        <v>0</v>
      </c>
      <c r="D124" s="6"/>
      <c r="E124" s="6">
        <v>-69464983424</v>
      </c>
      <c r="F124" s="6"/>
      <c r="G124" s="6">
        <v>0</v>
      </c>
      <c r="H124" s="6"/>
      <c r="I124" s="6">
        <f t="shared" si="4"/>
        <v>-69464983424</v>
      </c>
      <c r="K124" s="15">
        <f t="shared" si="5"/>
        <v>1.8634803551724317E-2</v>
      </c>
      <c r="M124" s="6">
        <v>2722832612</v>
      </c>
      <c r="N124" s="6"/>
      <c r="O124" s="6">
        <v>-131092791454</v>
      </c>
      <c r="P124" s="6"/>
      <c r="Q124" s="6">
        <v>0</v>
      </c>
      <c r="R124" s="6"/>
      <c r="S124" s="6">
        <f t="shared" si="6"/>
        <v>-128369958842</v>
      </c>
      <c r="U124" s="15">
        <f t="shared" si="7"/>
        <v>-1.6152552764888934E-2</v>
      </c>
    </row>
    <row r="125" spans="1:21" x14ac:dyDescent="0.55000000000000004">
      <c r="A125" s="1" t="s">
        <v>64</v>
      </c>
      <c r="C125" s="6">
        <v>0</v>
      </c>
      <c r="D125" s="6"/>
      <c r="E125" s="6">
        <v>-1739587500</v>
      </c>
      <c r="F125" s="6"/>
      <c r="G125" s="6">
        <v>0</v>
      </c>
      <c r="H125" s="6"/>
      <c r="I125" s="6">
        <f t="shared" si="4"/>
        <v>-1739587500</v>
      </c>
      <c r="K125" s="15">
        <f t="shared" si="5"/>
        <v>4.6666492563122482E-4</v>
      </c>
      <c r="M125" s="6">
        <v>1890438247</v>
      </c>
      <c r="N125" s="6"/>
      <c r="O125" s="6">
        <v>1123883100</v>
      </c>
      <c r="P125" s="6"/>
      <c r="Q125" s="6">
        <v>0</v>
      </c>
      <c r="R125" s="6"/>
      <c r="S125" s="6">
        <f t="shared" si="6"/>
        <v>3014321347</v>
      </c>
      <c r="U125" s="15">
        <f t="shared" si="7"/>
        <v>3.7928643934268024E-4</v>
      </c>
    </row>
    <row r="126" spans="1:21" s="23" customFormat="1" x14ac:dyDescent="0.55000000000000004">
      <c r="A126" s="23" t="s">
        <v>97</v>
      </c>
      <c r="C126" s="24">
        <v>0</v>
      </c>
      <c r="D126" s="24"/>
      <c r="E126" s="24">
        <v>-1581444825</v>
      </c>
      <c r="F126" s="24"/>
      <c r="G126" s="24">
        <v>0</v>
      </c>
      <c r="H126" s="24"/>
      <c r="I126" s="6">
        <f t="shared" si="4"/>
        <v>-1581444825</v>
      </c>
      <c r="K126" s="25">
        <f t="shared" si="5"/>
        <v>4.2424128228589269E-4</v>
      </c>
      <c r="M126" s="24">
        <v>0</v>
      </c>
      <c r="N126" s="24"/>
      <c r="O126" s="24">
        <v>-1581444825</v>
      </c>
      <c r="P126" s="24"/>
      <c r="Q126" s="24">
        <v>0</v>
      </c>
      <c r="R126" s="24"/>
      <c r="S126" s="24">
        <f>M126+O126+Q126</f>
        <v>-1581444825</v>
      </c>
      <c r="U126" s="25">
        <f t="shared" si="7"/>
        <v>-1.9899025606149418E-4</v>
      </c>
    </row>
    <row r="127" spans="1:21" s="23" customFormat="1" x14ac:dyDescent="0.55000000000000004">
      <c r="A127" s="23" t="s">
        <v>65</v>
      </c>
      <c r="C127" s="24">
        <v>0</v>
      </c>
      <c r="D127" s="24"/>
      <c r="E127" s="24">
        <v>0</v>
      </c>
      <c r="F127" s="24"/>
      <c r="G127" s="24">
        <v>0</v>
      </c>
      <c r="H127" s="24"/>
      <c r="I127" s="6">
        <f t="shared" si="4"/>
        <v>0</v>
      </c>
      <c r="K127" s="25">
        <f t="shared" si="5"/>
        <v>0</v>
      </c>
      <c r="M127" s="24">
        <v>6949471665</v>
      </c>
      <c r="N127" s="24"/>
      <c r="O127" s="24">
        <v>0</v>
      </c>
      <c r="P127" s="24"/>
      <c r="Q127" s="24">
        <v>0</v>
      </c>
      <c r="R127" s="24"/>
      <c r="S127" s="24">
        <f>M127+O127+Q127</f>
        <v>6949471665</v>
      </c>
      <c r="U127" s="25">
        <f>S127/$S$160</f>
        <v>8.7443907258063732E-4</v>
      </c>
    </row>
    <row r="128" spans="1:21" s="23" customFormat="1" ht="24.75" customHeight="1" x14ac:dyDescent="0.55000000000000004">
      <c r="A128" s="23" t="s">
        <v>252</v>
      </c>
      <c r="C128" s="24">
        <v>0</v>
      </c>
      <c r="D128" s="24"/>
      <c r="E128" s="24">
        <v>433656450</v>
      </c>
      <c r="F128" s="24"/>
      <c r="G128" s="24">
        <v>0</v>
      </c>
      <c r="H128" s="24"/>
      <c r="I128" s="6">
        <f>C128+E128+G128</f>
        <v>433656450</v>
      </c>
      <c r="K128" s="25"/>
      <c r="M128" s="24">
        <v>0</v>
      </c>
      <c r="N128" s="24"/>
      <c r="O128" s="24">
        <v>433656450</v>
      </c>
      <c r="P128" s="24"/>
      <c r="Q128" s="24">
        <v>0</v>
      </c>
      <c r="R128" s="24"/>
      <c r="S128" s="24">
        <f>M128+O128+Q128</f>
        <v>433656450</v>
      </c>
      <c r="U128" s="25">
        <f t="shared" ref="U128:U159" si="8">S128/$S$160</f>
        <v>5.4566183191511947E-5</v>
      </c>
    </row>
    <row r="129" spans="1:21" s="23" customFormat="1" x14ac:dyDescent="0.55000000000000004">
      <c r="A129" s="23" t="s">
        <v>253</v>
      </c>
      <c r="C129" s="24">
        <v>0</v>
      </c>
      <c r="D129" s="24"/>
      <c r="E129" s="24">
        <v>0</v>
      </c>
      <c r="F129" s="24"/>
      <c r="G129" s="24">
        <v>0</v>
      </c>
      <c r="H129" s="24"/>
      <c r="I129" s="6">
        <f t="shared" ref="I129:I159" si="9">C129+E129+G129</f>
        <v>0</v>
      </c>
      <c r="K129" s="25"/>
      <c r="M129" s="24">
        <v>0</v>
      </c>
      <c r="N129" s="24"/>
      <c r="O129" s="24">
        <v>0</v>
      </c>
      <c r="P129" s="24"/>
      <c r="Q129" s="24">
        <v>-902100979</v>
      </c>
      <c r="R129" s="24"/>
      <c r="S129" s="24">
        <f>M129+O129+Q129</f>
        <v>-902100979</v>
      </c>
      <c r="U129" s="25">
        <f t="shared" si="8"/>
        <v>-1.1350968555259877E-4</v>
      </c>
    </row>
    <row r="130" spans="1:21" s="23" customFormat="1" x14ac:dyDescent="0.55000000000000004">
      <c r="A130" s="23" t="s">
        <v>254</v>
      </c>
      <c r="C130" s="24">
        <v>0</v>
      </c>
      <c r="D130" s="24"/>
      <c r="E130" s="24">
        <v>0</v>
      </c>
      <c r="F130" s="24"/>
      <c r="G130" s="24">
        <v>0</v>
      </c>
      <c r="H130" s="24"/>
      <c r="I130" s="6">
        <f t="shared" si="9"/>
        <v>0</v>
      </c>
      <c r="K130" s="25"/>
      <c r="M130" s="24">
        <v>0</v>
      </c>
      <c r="N130" s="24"/>
      <c r="O130" s="24">
        <v>0</v>
      </c>
      <c r="P130" s="24"/>
      <c r="Q130" s="24">
        <v>408372376</v>
      </c>
      <c r="R130" s="24"/>
      <c r="S130" s="24">
        <f t="shared" ref="S130:S159" si="10">M130+O130+Q130</f>
        <v>408372376</v>
      </c>
      <c r="U130" s="25">
        <f t="shared" si="8"/>
        <v>5.1384735264906117E-5</v>
      </c>
    </row>
    <row r="131" spans="1:21" s="23" customFormat="1" x14ac:dyDescent="0.55000000000000004">
      <c r="A131" s="23" t="s">
        <v>255</v>
      </c>
      <c r="C131" s="24">
        <v>0</v>
      </c>
      <c r="D131" s="24"/>
      <c r="E131" s="24">
        <v>0</v>
      </c>
      <c r="F131" s="24"/>
      <c r="G131" s="24">
        <v>0</v>
      </c>
      <c r="H131" s="24"/>
      <c r="I131" s="6">
        <f t="shared" si="9"/>
        <v>0</v>
      </c>
      <c r="K131" s="25"/>
      <c r="M131" s="24">
        <v>0</v>
      </c>
      <c r="N131" s="24"/>
      <c r="O131" s="24">
        <v>0</v>
      </c>
      <c r="P131" s="24"/>
      <c r="Q131" s="24">
        <v>6430913</v>
      </c>
      <c r="R131" s="24"/>
      <c r="S131" s="24">
        <f t="shared" si="10"/>
        <v>6430913</v>
      </c>
      <c r="U131" s="25">
        <f t="shared" si="8"/>
        <v>8.0918980185046404E-7</v>
      </c>
    </row>
    <row r="132" spans="1:21" s="23" customFormat="1" x14ac:dyDescent="0.55000000000000004">
      <c r="A132" s="23" t="s">
        <v>256</v>
      </c>
      <c r="C132" s="24">
        <v>0</v>
      </c>
      <c r="D132" s="24"/>
      <c r="E132" s="24">
        <v>0</v>
      </c>
      <c r="F132" s="24"/>
      <c r="G132" s="24">
        <v>0</v>
      </c>
      <c r="H132" s="24"/>
      <c r="I132" s="6">
        <f t="shared" si="9"/>
        <v>0</v>
      </c>
      <c r="K132" s="25"/>
      <c r="M132" s="24">
        <v>0</v>
      </c>
      <c r="N132" s="24"/>
      <c r="O132" s="24">
        <v>0</v>
      </c>
      <c r="P132" s="24"/>
      <c r="Q132" s="24">
        <v>165298543</v>
      </c>
      <c r="R132" s="24"/>
      <c r="S132" s="24">
        <f t="shared" si="10"/>
        <v>165298543</v>
      </c>
      <c r="U132" s="25">
        <f t="shared" si="8"/>
        <v>2.0799207710684378E-5</v>
      </c>
    </row>
    <row r="133" spans="1:21" s="23" customFormat="1" x14ac:dyDescent="0.55000000000000004">
      <c r="A133" s="23" t="s">
        <v>257</v>
      </c>
      <c r="C133" s="24">
        <v>0</v>
      </c>
      <c r="D133" s="24"/>
      <c r="E133" s="24">
        <v>0</v>
      </c>
      <c r="F133" s="24"/>
      <c r="G133" s="24">
        <v>0</v>
      </c>
      <c r="H133" s="24"/>
      <c r="I133" s="6">
        <f t="shared" si="9"/>
        <v>0</v>
      </c>
      <c r="K133" s="25"/>
      <c r="M133" s="24">
        <v>0</v>
      </c>
      <c r="N133" s="24"/>
      <c r="O133" s="24">
        <v>0</v>
      </c>
      <c r="P133" s="24"/>
      <c r="Q133" s="24">
        <v>950020886</v>
      </c>
      <c r="R133" s="24"/>
      <c r="S133" s="24">
        <f t="shared" si="10"/>
        <v>950020886</v>
      </c>
      <c r="U133" s="25">
        <f t="shared" si="8"/>
        <v>1.1953935817451461E-4</v>
      </c>
    </row>
    <row r="134" spans="1:21" s="23" customFormat="1" x14ac:dyDescent="0.55000000000000004">
      <c r="A134" s="23" t="s">
        <v>258</v>
      </c>
      <c r="C134" s="24">
        <v>0</v>
      </c>
      <c r="D134" s="24"/>
      <c r="E134" s="24">
        <v>0</v>
      </c>
      <c r="F134" s="24"/>
      <c r="G134" s="24">
        <v>0</v>
      </c>
      <c r="H134" s="24"/>
      <c r="I134" s="6">
        <f t="shared" si="9"/>
        <v>0</v>
      </c>
      <c r="K134" s="25"/>
      <c r="M134" s="24">
        <v>0</v>
      </c>
      <c r="N134" s="24"/>
      <c r="O134" s="24">
        <v>0</v>
      </c>
      <c r="P134" s="24"/>
      <c r="Q134" s="24">
        <v>330890528</v>
      </c>
      <c r="R134" s="24"/>
      <c r="S134" s="24">
        <f t="shared" si="10"/>
        <v>330890528</v>
      </c>
      <c r="U134" s="25">
        <f t="shared" si="8"/>
        <v>4.163533868153953E-5</v>
      </c>
    </row>
    <row r="135" spans="1:21" s="23" customFormat="1" x14ac:dyDescent="0.55000000000000004">
      <c r="A135" s="23" t="s">
        <v>259</v>
      </c>
      <c r="C135" s="24">
        <v>0</v>
      </c>
      <c r="D135" s="24"/>
      <c r="E135" s="24">
        <v>0</v>
      </c>
      <c r="F135" s="24"/>
      <c r="G135" s="24">
        <v>0</v>
      </c>
      <c r="H135" s="24"/>
      <c r="I135" s="6">
        <f t="shared" si="9"/>
        <v>0</v>
      </c>
      <c r="K135" s="25"/>
      <c r="M135" s="24">
        <v>0</v>
      </c>
      <c r="N135" s="24"/>
      <c r="O135" s="24">
        <v>0</v>
      </c>
      <c r="P135" s="24"/>
      <c r="Q135" s="24">
        <v>8338914</v>
      </c>
      <c r="R135" s="24"/>
      <c r="S135" s="24">
        <f t="shared" si="10"/>
        <v>8338914</v>
      </c>
      <c r="U135" s="25">
        <f t="shared" si="8"/>
        <v>1.0492700130305076E-6</v>
      </c>
    </row>
    <row r="136" spans="1:21" s="23" customFormat="1" x14ac:dyDescent="0.55000000000000004">
      <c r="A136" s="23" t="s">
        <v>260</v>
      </c>
      <c r="C136" s="24">
        <v>0</v>
      </c>
      <c r="D136" s="24"/>
      <c r="E136" s="24">
        <v>0</v>
      </c>
      <c r="F136" s="24"/>
      <c r="G136" s="24">
        <v>0</v>
      </c>
      <c r="H136" s="24"/>
      <c r="I136" s="6">
        <f t="shared" si="9"/>
        <v>0</v>
      </c>
      <c r="K136" s="25"/>
      <c r="M136" s="24">
        <v>0</v>
      </c>
      <c r="N136" s="24"/>
      <c r="O136" s="24">
        <v>0</v>
      </c>
      <c r="P136" s="24"/>
      <c r="Q136" s="24">
        <v>265619820</v>
      </c>
      <c r="R136" s="24"/>
      <c r="S136" s="24">
        <f t="shared" si="10"/>
        <v>265619820</v>
      </c>
      <c r="U136" s="25">
        <f t="shared" si="8"/>
        <v>3.3422447094736924E-5</v>
      </c>
    </row>
    <row r="137" spans="1:21" s="23" customFormat="1" x14ac:dyDescent="0.55000000000000004">
      <c r="A137" s="23" t="s">
        <v>261</v>
      </c>
      <c r="C137" s="24">
        <v>0</v>
      </c>
      <c r="D137" s="24"/>
      <c r="E137" s="24">
        <v>0</v>
      </c>
      <c r="F137" s="24"/>
      <c r="G137" s="24">
        <v>0</v>
      </c>
      <c r="H137" s="24"/>
      <c r="I137" s="6">
        <f t="shared" si="9"/>
        <v>0</v>
      </c>
      <c r="K137" s="25"/>
      <c r="M137" s="24">
        <v>0</v>
      </c>
      <c r="N137" s="24"/>
      <c r="O137" s="24">
        <v>0</v>
      </c>
      <c r="P137" s="24"/>
      <c r="Q137" s="24">
        <v>60342103</v>
      </c>
      <c r="R137" s="24"/>
      <c r="S137" s="24">
        <f t="shared" si="10"/>
        <v>60342103</v>
      </c>
      <c r="U137" s="25">
        <f t="shared" si="8"/>
        <v>7.5927344017576184E-6</v>
      </c>
    </row>
    <row r="138" spans="1:21" s="23" customFormat="1" x14ac:dyDescent="0.55000000000000004">
      <c r="A138" s="23" t="s">
        <v>262</v>
      </c>
      <c r="C138" s="24">
        <v>0</v>
      </c>
      <c r="D138" s="24"/>
      <c r="E138" s="24">
        <v>0</v>
      </c>
      <c r="F138" s="24"/>
      <c r="G138" s="24">
        <v>0</v>
      </c>
      <c r="H138" s="24"/>
      <c r="I138" s="6">
        <f t="shared" si="9"/>
        <v>0</v>
      </c>
      <c r="K138" s="25"/>
      <c r="M138" s="24">
        <v>0</v>
      </c>
      <c r="N138" s="24"/>
      <c r="O138" s="24">
        <v>0</v>
      </c>
      <c r="P138" s="24"/>
      <c r="Q138" s="24">
        <v>4233628851</v>
      </c>
      <c r="R138" s="24"/>
      <c r="S138" s="24">
        <f t="shared" si="10"/>
        <v>4233628851</v>
      </c>
      <c r="U138" s="25">
        <f t="shared" si="8"/>
        <v>5.3270963097294232E-4</v>
      </c>
    </row>
    <row r="139" spans="1:21" s="23" customFormat="1" x14ac:dyDescent="0.55000000000000004">
      <c r="A139" s="23" t="s">
        <v>263</v>
      </c>
      <c r="C139" s="24">
        <v>0</v>
      </c>
      <c r="D139" s="24"/>
      <c r="E139" s="24">
        <v>0</v>
      </c>
      <c r="F139" s="24"/>
      <c r="G139" s="24">
        <v>0</v>
      </c>
      <c r="H139" s="24"/>
      <c r="I139" s="6">
        <f t="shared" si="9"/>
        <v>0</v>
      </c>
      <c r="K139" s="25"/>
      <c r="M139" s="24">
        <v>0</v>
      </c>
      <c r="N139" s="24"/>
      <c r="O139" s="24">
        <v>0</v>
      </c>
      <c r="P139" s="24"/>
      <c r="Q139" s="24">
        <v>13502534592</v>
      </c>
      <c r="R139" s="24"/>
      <c r="S139" s="24">
        <f t="shared" si="10"/>
        <v>13502534592</v>
      </c>
      <c r="U139" s="25">
        <f t="shared" si="8"/>
        <v>1.6989987721773745E-3</v>
      </c>
    </row>
    <row r="140" spans="1:21" s="23" customFormat="1" x14ac:dyDescent="0.55000000000000004">
      <c r="A140" s="23" t="s">
        <v>264</v>
      </c>
      <c r="C140" s="24">
        <v>0</v>
      </c>
      <c r="D140" s="24"/>
      <c r="E140" s="24">
        <v>0</v>
      </c>
      <c r="F140" s="24"/>
      <c r="G140" s="24">
        <v>0</v>
      </c>
      <c r="H140" s="24"/>
      <c r="I140" s="6">
        <f t="shared" si="9"/>
        <v>0</v>
      </c>
      <c r="K140" s="25"/>
      <c r="M140" s="24">
        <v>0</v>
      </c>
      <c r="N140" s="24"/>
      <c r="O140" s="24">
        <v>0</v>
      </c>
      <c r="P140" s="24"/>
      <c r="Q140" s="24">
        <v>2722272070</v>
      </c>
      <c r="R140" s="24"/>
      <c r="S140" s="24">
        <f t="shared" si="10"/>
        <v>2722272070</v>
      </c>
      <c r="U140" s="25">
        <f t="shared" si="8"/>
        <v>3.4253842291232249E-4</v>
      </c>
    </row>
    <row r="141" spans="1:21" s="23" customFormat="1" x14ac:dyDescent="0.55000000000000004">
      <c r="A141" s="23" t="s">
        <v>265</v>
      </c>
      <c r="C141" s="24">
        <v>0</v>
      </c>
      <c r="D141" s="24"/>
      <c r="E141" s="24">
        <v>0</v>
      </c>
      <c r="F141" s="24"/>
      <c r="G141" s="24">
        <v>0</v>
      </c>
      <c r="H141" s="24"/>
      <c r="I141" s="6">
        <f t="shared" si="9"/>
        <v>0</v>
      </c>
      <c r="K141" s="25"/>
      <c r="M141" s="24">
        <v>0</v>
      </c>
      <c r="N141" s="24"/>
      <c r="O141" s="24">
        <v>0</v>
      </c>
      <c r="P141" s="24"/>
      <c r="Q141" s="24">
        <v>56267274</v>
      </c>
      <c r="R141" s="24"/>
      <c r="S141" s="24">
        <f t="shared" si="10"/>
        <v>56267274</v>
      </c>
      <c r="U141" s="25">
        <f t="shared" si="8"/>
        <v>7.0800062601882135E-6</v>
      </c>
    </row>
    <row r="142" spans="1:21" s="23" customFormat="1" x14ac:dyDescent="0.55000000000000004">
      <c r="A142" s="23" t="s">
        <v>266</v>
      </c>
      <c r="C142" s="24">
        <v>0</v>
      </c>
      <c r="D142" s="24"/>
      <c r="E142" s="24">
        <v>0</v>
      </c>
      <c r="F142" s="24"/>
      <c r="G142" s="24">
        <v>0</v>
      </c>
      <c r="H142" s="24"/>
      <c r="I142" s="6">
        <f t="shared" si="9"/>
        <v>0</v>
      </c>
      <c r="K142" s="25"/>
      <c r="M142" s="24">
        <v>0</v>
      </c>
      <c r="N142" s="24"/>
      <c r="O142" s="24">
        <v>0</v>
      </c>
      <c r="P142" s="24"/>
      <c r="Q142" s="24">
        <v>80138590</v>
      </c>
      <c r="R142" s="24"/>
      <c r="S142" s="24">
        <f t="shared" si="10"/>
        <v>80138590</v>
      </c>
      <c r="U142" s="25">
        <f t="shared" si="8"/>
        <v>1.0083689479654846E-5</v>
      </c>
    </row>
    <row r="143" spans="1:21" s="23" customFormat="1" x14ac:dyDescent="0.55000000000000004">
      <c r="A143" s="23" t="s">
        <v>267</v>
      </c>
      <c r="C143" s="24">
        <v>0</v>
      </c>
      <c r="D143" s="24"/>
      <c r="E143" s="24">
        <v>0</v>
      </c>
      <c r="F143" s="24"/>
      <c r="G143" s="24">
        <v>0</v>
      </c>
      <c r="H143" s="24"/>
      <c r="I143" s="6">
        <f t="shared" si="9"/>
        <v>0</v>
      </c>
      <c r="K143" s="25"/>
      <c r="M143" s="24">
        <v>0</v>
      </c>
      <c r="N143" s="24"/>
      <c r="O143" s="24">
        <v>0</v>
      </c>
      <c r="P143" s="24"/>
      <c r="Q143" s="24">
        <v>8750443</v>
      </c>
      <c r="R143" s="24"/>
      <c r="S143" s="24">
        <f t="shared" si="10"/>
        <v>8750443</v>
      </c>
      <c r="U143" s="25">
        <f t="shared" si="8"/>
        <v>1.1010519404124702E-6</v>
      </c>
    </row>
    <row r="144" spans="1:21" s="23" customFormat="1" x14ac:dyDescent="0.55000000000000004">
      <c r="A144" s="23" t="s">
        <v>268</v>
      </c>
      <c r="C144" s="24">
        <v>0</v>
      </c>
      <c r="D144" s="24"/>
      <c r="E144" s="24">
        <v>0</v>
      </c>
      <c r="F144" s="24"/>
      <c r="G144" s="24">
        <v>0</v>
      </c>
      <c r="H144" s="24"/>
      <c r="I144" s="6">
        <f t="shared" si="9"/>
        <v>0</v>
      </c>
      <c r="K144" s="25"/>
      <c r="M144" s="24">
        <v>0</v>
      </c>
      <c r="N144" s="24"/>
      <c r="O144" s="24">
        <v>0</v>
      </c>
      <c r="P144" s="24"/>
      <c r="Q144" s="24">
        <v>187048410</v>
      </c>
      <c r="R144" s="24"/>
      <c r="S144" s="24">
        <f t="shared" si="10"/>
        <v>187048410</v>
      </c>
      <c r="U144" s="25">
        <f t="shared" si="8"/>
        <v>2.3535952954789523E-5</v>
      </c>
    </row>
    <row r="145" spans="1:21" s="23" customFormat="1" x14ac:dyDescent="0.55000000000000004">
      <c r="A145" s="23" t="s">
        <v>269</v>
      </c>
      <c r="C145" s="24">
        <v>0</v>
      </c>
      <c r="D145" s="24"/>
      <c r="E145" s="24">
        <v>0</v>
      </c>
      <c r="F145" s="24"/>
      <c r="G145" s="24">
        <v>0</v>
      </c>
      <c r="H145" s="24"/>
      <c r="I145" s="6">
        <f t="shared" si="9"/>
        <v>0</v>
      </c>
      <c r="K145" s="25"/>
      <c r="M145" s="24">
        <v>0</v>
      </c>
      <c r="N145" s="24"/>
      <c r="O145" s="24">
        <v>0</v>
      </c>
      <c r="P145" s="24"/>
      <c r="Q145" s="24">
        <v>-19303990</v>
      </c>
      <c r="R145" s="24"/>
      <c r="S145" s="24">
        <f t="shared" si="10"/>
        <v>-19303990</v>
      </c>
      <c r="U145" s="25">
        <f t="shared" si="8"/>
        <v>-2.428985097920519E-6</v>
      </c>
    </row>
    <row r="146" spans="1:21" s="23" customFormat="1" x14ac:dyDescent="0.55000000000000004">
      <c r="A146" s="23" t="s">
        <v>270</v>
      </c>
      <c r="C146" s="24">
        <v>0</v>
      </c>
      <c r="D146" s="24"/>
      <c r="E146" s="24">
        <v>0</v>
      </c>
      <c r="F146" s="24"/>
      <c r="G146" s="24">
        <v>0</v>
      </c>
      <c r="H146" s="24"/>
      <c r="I146" s="6">
        <f t="shared" si="9"/>
        <v>0</v>
      </c>
      <c r="K146" s="25"/>
      <c r="M146" s="24">
        <v>0</v>
      </c>
      <c r="N146" s="24"/>
      <c r="O146" s="24">
        <v>0</v>
      </c>
      <c r="P146" s="24"/>
      <c r="Q146" s="24">
        <v>-248048886</v>
      </c>
      <c r="R146" s="24"/>
      <c r="S146" s="24">
        <f t="shared" si="10"/>
        <v>-248048886</v>
      </c>
      <c r="U146" s="25">
        <f t="shared" si="8"/>
        <v>-3.1211529204573029E-5</v>
      </c>
    </row>
    <row r="147" spans="1:21" s="23" customFormat="1" x14ac:dyDescent="0.55000000000000004">
      <c r="A147" s="23" t="s">
        <v>271</v>
      </c>
      <c r="C147" s="24">
        <v>0</v>
      </c>
      <c r="D147" s="24"/>
      <c r="E147" s="24">
        <v>0</v>
      </c>
      <c r="F147" s="24"/>
      <c r="G147" s="24">
        <v>0</v>
      </c>
      <c r="H147" s="24"/>
      <c r="I147" s="6">
        <f t="shared" si="9"/>
        <v>0</v>
      </c>
      <c r="K147" s="25"/>
      <c r="M147" s="24">
        <v>0</v>
      </c>
      <c r="N147" s="24"/>
      <c r="O147" s="24">
        <v>0</v>
      </c>
      <c r="P147" s="24"/>
      <c r="Q147" s="24">
        <v>197347716</v>
      </c>
      <c r="R147" s="24"/>
      <c r="S147" s="24">
        <f t="shared" si="10"/>
        <v>197347716</v>
      </c>
      <c r="U147" s="25">
        <f t="shared" si="8"/>
        <v>2.4831895440924429E-5</v>
      </c>
    </row>
    <row r="148" spans="1:21" s="23" customFormat="1" x14ac:dyDescent="0.55000000000000004">
      <c r="A148" s="23" t="s">
        <v>272</v>
      </c>
      <c r="C148" s="24">
        <v>0</v>
      </c>
      <c r="D148" s="24"/>
      <c r="E148" s="24">
        <v>0</v>
      </c>
      <c r="F148" s="24"/>
      <c r="G148" s="24">
        <v>0</v>
      </c>
      <c r="H148" s="24"/>
      <c r="I148" s="6">
        <f t="shared" si="9"/>
        <v>0</v>
      </c>
      <c r="K148" s="25"/>
      <c r="M148" s="24">
        <v>0</v>
      </c>
      <c r="N148" s="24"/>
      <c r="O148" s="24">
        <v>0</v>
      </c>
      <c r="P148" s="24"/>
      <c r="Q148" s="24">
        <v>9551466210</v>
      </c>
      <c r="R148" s="24"/>
      <c r="S148" s="24">
        <f t="shared" si="10"/>
        <v>9551466210</v>
      </c>
      <c r="U148" s="25">
        <f t="shared" si="8"/>
        <v>1.2018431986020185E-3</v>
      </c>
    </row>
    <row r="149" spans="1:21" s="23" customFormat="1" x14ac:dyDescent="0.55000000000000004">
      <c r="A149" s="23" t="s">
        <v>273</v>
      </c>
      <c r="C149" s="24">
        <v>0</v>
      </c>
      <c r="D149" s="24"/>
      <c r="E149" s="24">
        <v>0</v>
      </c>
      <c r="F149" s="24"/>
      <c r="G149" s="24">
        <v>0</v>
      </c>
      <c r="H149" s="24"/>
      <c r="I149" s="6">
        <f t="shared" si="9"/>
        <v>0</v>
      </c>
      <c r="K149" s="25"/>
      <c r="M149" s="24">
        <v>0</v>
      </c>
      <c r="N149" s="24"/>
      <c r="O149" s="24">
        <v>0</v>
      </c>
      <c r="P149" s="24"/>
      <c r="Q149" s="24">
        <v>-29730160</v>
      </c>
      <c r="R149" s="24"/>
      <c r="S149" s="24">
        <f t="shared" si="10"/>
        <v>-29730160</v>
      </c>
      <c r="U149" s="25">
        <f t="shared" si="8"/>
        <v>-3.7408906448248627E-6</v>
      </c>
    </row>
    <row r="150" spans="1:21" s="23" customFormat="1" x14ac:dyDescent="0.55000000000000004">
      <c r="A150" s="23" t="s">
        <v>274</v>
      </c>
      <c r="C150" s="24">
        <v>0</v>
      </c>
      <c r="D150" s="24"/>
      <c r="E150" s="24">
        <v>0</v>
      </c>
      <c r="F150" s="24"/>
      <c r="G150" s="24">
        <v>0</v>
      </c>
      <c r="H150" s="24"/>
      <c r="I150" s="6">
        <f t="shared" si="9"/>
        <v>0</v>
      </c>
      <c r="K150" s="25"/>
      <c r="M150" s="24">
        <v>0</v>
      </c>
      <c r="N150" s="24"/>
      <c r="O150" s="24">
        <v>0</v>
      </c>
      <c r="P150" s="24"/>
      <c r="Q150" s="24">
        <v>63385705</v>
      </c>
      <c r="R150" s="24"/>
      <c r="S150" s="24">
        <f t="shared" si="10"/>
        <v>63385705</v>
      </c>
      <c r="U150" s="25">
        <f t="shared" si="8"/>
        <v>7.975705171116755E-6</v>
      </c>
    </row>
    <row r="151" spans="1:21" s="23" customFormat="1" x14ac:dyDescent="0.55000000000000004">
      <c r="A151" s="23" t="s">
        <v>275</v>
      </c>
      <c r="C151" s="24">
        <v>0</v>
      </c>
      <c r="D151" s="24"/>
      <c r="E151" s="24">
        <v>0</v>
      </c>
      <c r="F151" s="24"/>
      <c r="G151" s="24">
        <v>0</v>
      </c>
      <c r="H151" s="24"/>
      <c r="I151" s="6">
        <f t="shared" si="9"/>
        <v>0</v>
      </c>
      <c r="K151" s="25"/>
      <c r="M151" s="24">
        <v>0</v>
      </c>
      <c r="N151" s="24"/>
      <c r="O151" s="24">
        <v>0</v>
      </c>
      <c r="P151" s="24"/>
      <c r="Q151" s="24">
        <v>-297062479</v>
      </c>
      <c r="R151" s="24"/>
      <c r="S151" s="24">
        <f t="shared" si="10"/>
        <v>-297062479</v>
      </c>
      <c r="U151" s="25">
        <f t="shared" si="8"/>
        <v>-3.7378818298306577E-5</v>
      </c>
    </row>
    <row r="152" spans="1:21" s="23" customFormat="1" x14ac:dyDescent="0.55000000000000004">
      <c r="A152" s="23" t="s">
        <v>276</v>
      </c>
      <c r="C152" s="24">
        <v>0</v>
      </c>
      <c r="D152" s="24"/>
      <c r="E152" s="24">
        <v>0</v>
      </c>
      <c r="F152" s="24"/>
      <c r="G152" s="24">
        <v>0</v>
      </c>
      <c r="H152" s="24"/>
      <c r="I152" s="6">
        <f t="shared" si="9"/>
        <v>0</v>
      </c>
      <c r="K152" s="25"/>
      <c r="M152" s="24">
        <v>0</v>
      </c>
      <c r="N152" s="24"/>
      <c r="O152" s="24">
        <v>0</v>
      </c>
      <c r="P152" s="24"/>
      <c r="Q152" s="24">
        <v>2838330684</v>
      </c>
      <c r="R152" s="24"/>
      <c r="S152" s="24">
        <f t="shared" si="10"/>
        <v>2838330684</v>
      </c>
      <c r="U152" s="25">
        <f t="shared" si="8"/>
        <v>3.5714186209206251E-4</v>
      </c>
    </row>
    <row r="153" spans="1:21" s="23" customFormat="1" x14ac:dyDescent="0.55000000000000004">
      <c r="A153" s="23" t="s">
        <v>277</v>
      </c>
      <c r="C153" s="24">
        <v>0</v>
      </c>
      <c r="D153" s="24"/>
      <c r="E153" s="24">
        <v>0</v>
      </c>
      <c r="F153" s="24"/>
      <c r="G153" s="24">
        <v>0</v>
      </c>
      <c r="H153" s="24"/>
      <c r="I153" s="6">
        <f t="shared" si="9"/>
        <v>0</v>
      </c>
      <c r="K153" s="25"/>
      <c r="M153" s="24">
        <v>0</v>
      </c>
      <c r="N153" s="24"/>
      <c r="O153" s="24">
        <v>0</v>
      </c>
      <c r="P153" s="24"/>
      <c r="Q153" s="24">
        <v>2409980</v>
      </c>
      <c r="R153" s="24"/>
      <c r="S153" s="24">
        <f t="shared" si="10"/>
        <v>2409980</v>
      </c>
      <c r="U153" s="25">
        <f t="shared" si="8"/>
        <v>3.0324329355156587E-7</v>
      </c>
    </row>
    <row r="154" spans="1:21" s="23" customFormat="1" x14ac:dyDescent="0.55000000000000004">
      <c r="A154" s="23" t="s">
        <v>278</v>
      </c>
      <c r="C154" s="24">
        <v>0</v>
      </c>
      <c r="D154" s="24"/>
      <c r="E154" s="24">
        <v>0</v>
      </c>
      <c r="F154" s="24"/>
      <c r="G154" s="24">
        <v>0</v>
      </c>
      <c r="H154" s="24"/>
      <c r="I154" s="6">
        <f t="shared" si="9"/>
        <v>0</v>
      </c>
      <c r="K154" s="25"/>
      <c r="M154" s="24">
        <v>0</v>
      </c>
      <c r="N154" s="24"/>
      <c r="O154" s="24">
        <v>0</v>
      </c>
      <c r="P154" s="24"/>
      <c r="Q154" s="24">
        <v>2906255073</v>
      </c>
      <c r="R154" s="24"/>
      <c r="S154" s="24">
        <f t="shared" si="10"/>
        <v>2906255073</v>
      </c>
      <c r="U154" s="25">
        <f t="shared" si="8"/>
        <v>3.6568866141522611E-4</v>
      </c>
    </row>
    <row r="155" spans="1:21" s="23" customFormat="1" x14ac:dyDescent="0.55000000000000004">
      <c r="A155" s="23" t="s">
        <v>279</v>
      </c>
      <c r="C155" s="24">
        <v>0</v>
      </c>
      <c r="D155" s="24"/>
      <c r="E155" s="24">
        <v>0</v>
      </c>
      <c r="F155" s="24"/>
      <c r="G155" s="24">
        <v>0</v>
      </c>
      <c r="H155" s="24"/>
      <c r="I155" s="6">
        <f t="shared" si="9"/>
        <v>0</v>
      </c>
      <c r="K155" s="25"/>
      <c r="M155" s="24">
        <v>0</v>
      </c>
      <c r="N155" s="24"/>
      <c r="O155" s="24">
        <v>0</v>
      </c>
      <c r="P155" s="24"/>
      <c r="Q155" s="24">
        <v>1821492650</v>
      </c>
      <c r="R155" s="24"/>
      <c r="S155" s="24">
        <f t="shared" si="10"/>
        <v>1821492650</v>
      </c>
      <c r="U155" s="25">
        <f t="shared" si="8"/>
        <v>2.2919502666659874E-4</v>
      </c>
    </row>
    <row r="156" spans="1:21" s="23" customFormat="1" x14ac:dyDescent="0.55000000000000004">
      <c r="A156" s="23" t="s">
        <v>280</v>
      </c>
      <c r="C156" s="24">
        <v>0</v>
      </c>
      <c r="D156" s="24"/>
      <c r="E156" s="24">
        <v>0</v>
      </c>
      <c r="F156" s="24"/>
      <c r="G156" s="24">
        <v>0</v>
      </c>
      <c r="H156" s="24"/>
      <c r="I156" s="6">
        <f t="shared" si="9"/>
        <v>0</v>
      </c>
      <c r="K156" s="25"/>
      <c r="M156" s="24">
        <v>0</v>
      </c>
      <c r="N156" s="24"/>
      <c r="O156" s="24">
        <v>0</v>
      </c>
      <c r="P156" s="24"/>
      <c r="Q156" s="24">
        <v>159103102</v>
      </c>
      <c r="R156" s="24"/>
      <c r="S156" s="24">
        <f t="shared" si="10"/>
        <v>159103102</v>
      </c>
      <c r="U156" s="25">
        <f t="shared" si="8"/>
        <v>2.0019646911904138E-5</v>
      </c>
    </row>
    <row r="157" spans="1:21" s="23" customFormat="1" x14ac:dyDescent="0.55000000000000004">
      <c r="A157" s="23" t="s">
        <v>281</v>
      </c>
      <c r="C157" s="24">
        <v>0</v>
      </c>
      <c r="D157" s="24"/>
      <c r="E157" s="24">
        <v>0</v>
      </c>
      <c r="F157" s="24"/>
      <c r="G157" s="24">
        <v>0</v>
      </c>
      <c r="H157" s="24"/>
      <c r="I157" s="6">
        <f t="shared" si="9"/>
        <v>0</v>
      </c>
      <c r="K157" s="25"/>
      <c r="M157" s="24">
        <v>0</v>
      </c>
      <c r="N157" s="24"/>
      <c r="O157" s="24">
        <v>0</v>
      </c>
      <c r="P157" s="24"/>
      <c r="Q157" s="24">
        <v>1106277000</v>
      </c>
      <c r="R157" s="24"/>
      <c r="S157" s="24">
        <f t="shared" si="10"/>
        <v>1106277000</v>
      </c>
      <c r="U157" s="25">
        <f t="shared" si="8"/>
        <v>1.3920077389038317E-4</v>
      </c>
    </row>
    <row r="158" spans="1:21" s="23" customFormat="1" x14ac:dyDescent="0.55000000000000004">
      <c r="A158" s="23" t="s">
        <v>282</v>
      </c>
      <c r="C158" s="24">
        <v>0</v>
      </c>
      <c r="D158" s="24"/>
      <c r="E158" s="24">
        <v>0</v>
      </c>
      <c r="F158" s="24"/>
      <c r="G158" s="24">
        <v>0</v>
      </c>
      <c r="H158" s="24"/>
      <c r="I158" s="6">
        <f t="shared" si="9"/>
        <v>0</v>
      </c>
      <c r="K158" s="25"/>
      <c r="M158" s="24">
        <v>0</v>
      </c>
      <c r="N158" s="24"/>
      <c r="O158" s="24">
        <v>0</v>
      </c>
      <c r="P158" s="24"/>
      <c r="Q158" s="24">
        <v>508512900</v>
      </c>
      <c r="R158" s="24"/>
      <c r="S158" s="24">
        <f t="shared" si="10"/>
        <v>508512900</v>
      </c>
      <c r="U158" s="25">
        <f t="shared" si="8"/>
        <v>6.3985230835715673E-5</v>
      </c>
    </row>
    <row r="159" spans="1:21" s="23" customFormat="1" x14ac:dyDescent="0.55000000000000004">
      <c r="A159" s="23" t="s">
        <v>283</v>
      </c>
      <c r="C159" s="24">
        <v>0</v>
      </c>
      <c r="D159" s="24"/>
      <c r="E159" s="24">
        <v>0</v>
      </c>
      <c r="F159" s="24"/>
      <c r="G159" s="24">
        <v>0</v>
      </c>
      <c r="H159" s="24"/>
      <c r="I159" s="6">
        <f>C159+E159+G159</f>
        <v>0</v>
      </c>
      <c r="K159" s="25"/>
      <c r="M159" s="24">
        <v>0</v>
      </c>
      <c r="N159" s="24"/>
      <c r="O159" s="24">
        <v>0</v>
      </c>
      <c r="P159" s="24"/>
      <c r="Q159" s="24">
        <v>1047350448</v>
      </c>
      <c r="R159" s="24"/>
      <c r="S159" s="24">
        <f t="shared" si="10"/>
        <v>1047350448</v>
      </c>
      <c r="U159" s="25">
        <f t="shared" si="8"/>
        <v>1.3178615563375133E-4</v>
      </c>
    </row>
    <row r="160" spans="1:21" s="30" customFormat="1" ht="25.5" thickBot="1" x14ac:dyDescent="0.65">
      <c r="A160" s="29" t="s">
        <v>98</v>
      </c>
      <c r="C160" s="26">
        <f>SUM(C8:C159)</f>
        <v>655819883654</v>
      </c>
      <c r="D160" s="31">
        <f t="shared" ref="D160:U160" si="11">SUM(D8:D159)</f>
        <v>0</v>
      </c>
      <c r="E160" s="26">
        <f>SUM(E8:E159)</f>
        <v>-4609695989355</v>
      </c>
      <c r="F160" s="31">
        <f t="shared" si="11"/>
        <v>0</v>
      </c>
      <c r="G160" s="26">
        <f>SUM(G8:G159)</f>
        <v>226174698429</v>
      </c>
      <c r="H160" s="31">
        <f t="shared" si="11"/>
        <v>0</v>
      </c>
      <c r="I160" s="26">
        <f>SUM(I8:I159)</f>
        <v>-3727701407272</v>
      </c>
      <c r="J160" s="31">
        <f t="shared" si="11"/>
        <v>0</v>
      </c>
      <c r="K160" s="26">
        <f t="shared" si="11"/>
        <v>1.0001163334727277</v>
      </c>
      <c r="L160" s="31">
        <f t="shared" si="11"/>
        <v>0</v>
      </c>
      <c r="M160" s="26">
        <f>SUM(M8:M159)</f>
        <v>4211036454071</v>
      </c>
      <c r="N160" s="31">
        <f t="shared" si="11"/>
        <v>0</v>
      </c>
      <c r="O160" s="26">
        <f>SUM(O8:O159)</f>
        <v>815952485709</v>
      </c>
      <c r="P160" s="31">
        <f t="shared" si="11"/>
        <v>0</v>
      </c>
      <c r="Q160" s="26">
        <f>SUM(Q8:Q159)</f>
        <v>2920359117862</v>
      </c>
      <c r="R160" s="31">
        <f t="shared" si="11"/>
        <v>0</v>
      </c>
      <c r="S160" s="26">
        <f>SUM(S8:S159)</f>
        <v>7947348057642</v>
      </c>
      <c r="T160" s="31">
        <f t="shared" si="11"/>
        <v>0</v>
      </c>
      <c r="U160" s="32">
        <f>SUM(U8:U159)</f>
        <v>1.0000000000000002</v>
      </c>
    </row>
    <row r="161" spans="3:17" s="23" customFormat="1" ht="24.75" thickTop="1" x14ac:dyDescent="0.55000000000000004">
      <c r="C161" s="27"/>
      <c r="E161" s="27"/>
      <c r="G161" s="27"/>
      <c r="M161" s="28"/>
      <c r="O161" s="28"/>
      <c r="Q161" s="28"/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4"/>
  <sheetViews>
    <sheetView rightToLeft="1" workbookViewId="0">
      <selection activeCell="M16" sqref="M16"/>
    </sheetView>
  </sheetViews>
  <sheetFormatPr defaultRowHeight="24" x14ac:dyDescent="0.55000000000000004"/>
  <cols>
    <col min="1" max="1" width="31.85546875" style="1" bestFit="1" customWidth="1"/>
    <col min="2" max="2" width="1" style="1" customWidth="1"/>
    <col min="3" max="3" width="21" style="1" customWidth="1"/>
    <col min="4" max="4" width="1" style="1" customWidth="1"/>
    <col min="5" max="5" width="21" style="1" customWidth="1"/>
    <col min="6" max="6" width="1" style="1" customWidth="1"/>
    <col min="7" max="7" width="21" style="1" customWidth="1"/>
    <col min="8" max="8" width="1" style="1" customWidth="1"/>
    <col min="9" max="9" width="21" style="1" customWidth="1"/>
    <col min="10" max="10" width="1" style="1" customWidth="1"/>
    <col min="11" max="11" width="21" style="1" customWidth="1"/>
    <col min="12" max="12" width="1" style="1" customWidth="1"/>
    <col min="13" max="13" width="21" style="1" customWidth="1"/>
    <col min="14" max="14" width="1" style="1" customWidth="1"/>
    <col min="15" max="15" width="21" style="1" customWidth="1"/>
    <col min="16" max="16" width="1" style="1" customWidth="1"/>
    <col min="17" max="17" width="21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18" t="s">
        <v>0</v>
      </c>
      <c r="B2" s="18" t="s">
        <v>0</v>
      </c>
      <c r="C2" s="18" t="s">
        <v>0</v>
      </c>
      <c r="D2" s="18" t="s">
        <v>0</v>
      </c>
      <c r="E2" s="18" t="s">
        <v>0</v>
      </c>
      <c r="F2" s="18" t="s">
        <v>0</v>
      </c>
      <c r="G2" s="18" t="s">
        <v>0</v>
      </c>
      <c r="H2" s="18" t="s">
        <v>0</v>
      </c>
      <c r="I2" s="18" t="s">
        <v>0</v>
      </c>
      <c r="J2" s="18" t="s">
        <v>0</v>
      </c>
      <c r="K2" s="18" t="s">
        <v>0</v>
      </c>
      <c r="L2" s="18" t="s">
        <v>0</v>
      </c>
      <c r="M2" s="18" t="s">
        <v>0</v>
      </c>
      <c r="N2" s="18" t="s">
        <v>0</v>
      </c>
      <c r="O2" s="18" t="s">
        <v>0</v>
      </c>
      <c r="P2" s="18" t="s">
        <v>0</v>
      </c>
      <c r="Q2" s="18" t="s">
        <v>0</v>
      </c>
    </row>
    <row r="3" spans="1:17" ht="24.75" x14ac:dyDescent="0.55000000000000004">
      <c r="A3" s="18" t="s">
        <v>126</v>
      </c>
      <c r="B3" s="18" t="s">
        <v>126</v>
      </c>
      <c r="C3" s="18" t="s">
        <v>126</v>
      </c>
      <c r="D3" s="18" t="s">
        <v>126</v>
      </c>
      <c r="E3" s="18" t="s">
        <v>126</v>
      </c>
      <c r="F3" s="18" t="s">
        <v>126</v>
      </c>
      <c r="G3" s="18" t="s">
        <v>126</v>
      </c>
      <c r="H3" s="18" t="s">
        <v>126</v>
      </c>
      <c r="I3" s="18" t="s">
        <v>126</v>
      </c>
      <c r="J3" s="18" t="s">
        <v>126</v>
      </c>
      <c r="K3" s="18" t="s">
        <v>126</v>
      </c>
      <c r="L3" s="18" t="s">
        <v>126</v>
      </c>
      <c r="M3" s="18" t="s">
        <v>126</v>
      </c>
      <c r="N3" s="18" t="s">
        <v>126</v>
      </c>
      <c r="O3" s="18" t="s">
        <v>126</v>
      </c>
      <c r="P3" s="18" t="s">
        <v>126</v>
      </c>
      <c r="Q3" s="18" t="s">
        <v>126</v>
      </c>
    </row>
    <row r="4" spans="1:17" ht="24.75" x14ac:dyDescent="0.55000000000000004">
      <c r="A4" s="18" t="s">
        <v>2</v>
      </c>
      <c r="B4" s="18" t="s">
        <v>2</v>
      </c>
      <c r="C4" s="18" t="s">
        <v>2</v>
      </c>
      <c r="D4" s="18" t="s">
        <v>2</v>
      </c>
      <c r="E4" s="18" t="s">
        <v>2</v>
      </c>
      <c r="F4" s="18" t="s">
        <v>2</v>
      </c>
      <c r="G4" s="18" t="s">
        <v>2</v>
      </c>
      <c r="H4" s="18" t="s">
        <v>2</v>
      </c>
      <c r="I4" s="18" t="s">
        <v>2</v>
      </c>
      <c r="J4" s="18" t="s">
        <v>2</v>
      </c>
      <c r="K4" s="18" t="s">
        <v>2</v>
      </c>
      <c r="L4" s="18" t="s">
        <v>2</v>
      </c>
      <c r="M4" s="18" t="s">
        <v>2</v>
      </c>
      <c r="N4" s="18" t="s">
        <v>2</v>
      </c>
      <c r="O4" s="18" t="s">
        <v>2</v>
      </c>
      <c r="P4" s="18" t="s">
        <v>2</v>
      </c>
      <c r="Q4" s="18" t="s">
        <v>2</v>
      </c>
    </row>
    <row r="6" spans="1:17" ht="24.75" x14ac:dyDescent="0.55000000000000004">
      <c r="A6" s="17" t="s">
        <v>130</v>
      </c>
      <c r="C6" s="17" t="s">
        <v>128</v>
      </c>
      <c r="D6" s="17" t="s">
        <v>128</v>
      </c>
      <c r="E6" s="17" t="s">
        <v>128</v>
      </c>
      <c r="F6" s="17" t="s">
        <v>128</v>
      </c>
      <c r="G6" s="17" t="s">
        <v>128</v>
      </c>
      <c r="H6" s="17" t="s">
        <v>128</v>
      </c>
      <c r="I6" s="17" t="s">
        <v>128</v>
      </c>
      <c r="K6" s="17" t="s">
        <v>129</v>
      </c>
      <c r="L6" s="17" t="s">
        <v>129</v>
      </c>
      <c r="M6" s="17" t="s">
        <v>129</v>
      </c>
      <c r="N6" s="17" t="s">
        <v>129</v>
      </c>
      <c r="O6" s="17" t="s">
        <v>129</v>
      </c>
      <c r="P6" s="17" t="s">
        <v>129</v>
      </c>
      <c r="Q6" s="17" t="s">
        <v>129</v>
      </c>
    </row>
    <row r="7" spans="1:17" ht="24.75" x14ac:dyDescent="0.55000000000000004">
      <c r="A7" s="17" t="s">
        <v>130</v>
      </c>
      <c r="C7" s="17" t="s">
        <v>234</v>
      </c>
      <c r="E7" s="17" t="s">
        <v>231</v>
      </c>
      <c r="G7" s="17" t="s">
        <v>232</v>
      </c>
      <c r="I7" s="17" t="s">
        <v>235</v>
      </c>
      <c r="K7" s="17" t="s">
        <v>234</v>
      </c>
      <c r="M7" s="17" t="s">
        <v>231</v>
      </c>
      <c r="O7" s="17" t="s">
        <v>232</v>
      </c>
      <c r="Q7" s="17" t="s">
        <v>235</v>
      </c>
    </row>
    <row r="8" spans="1:17" x14ac:dyDescent="0.55000000000000004">
      <c r="A8" s="1" t="s">
        <v>108</v>
      </c>
      <c r="C8" s="12">
        <v>65319424</v>
      </c>
      <c r="D8" s="7"/>
      <c r="E8" s="12">
        <v>0</v>
      </c>
      <c r="F8" s="7"/>
      <c r="G8" s="12">
        <v>1352590273</v>
      </c>
      <c r="H8" s="7"/>
      <c r="I8" s="12">
        <f>C8+E8+G8</f>
        <v>1417909697</v>
      </c>
      <c r="J8" s="7"/>
      <c r="K8" s="12">
        <v>3399265301</v>
      </c>
      <c r="L8" s="7"/>
      <c r="M8" s="12">
        <v>0</v>
      </c>
      <c r="N8" s="7"/>
      <c r="O8" s="12">
        <v>1352590273</v>
      </c>
      <c r="P8" s="7"/>
      <c r="Q8" s="12">
        <f>K8+M8+O8</f>
        <v>4751855574</v>
      </c>
    </row>
    <row r="9" spans="1:17" x14ac:dyDescent="0.55000000000000004">
      <c r="A9" s="1" t="s">
        <v>229</v>
      </c>
      <c r="C9" s="12">
        <v>0</v>
      </c>
      <c r="D9" s="7"/>
      <c r="E9" s="12">
        <v>0</v>
      </c>
      <c r="F9" s="7"/>
      <c r="G9" s="12">
        <v>0</v>
      </c>
      <c r="H9" s="7"/>
      <c r="I9" s="12">
        <f>C9+E9+G9</f>
        <v>0</v>
      </c>
      <c r="J9" s="7"/>
      <c r="K9" s="12">
        <v>0</v>
      </c>
      <c r="L9" s="7"/>
      <c r="M9" s="12">
        <v>0</v>
      </c>
      <c r="N9" s="7"/>
      <c r="O9" s="12">
        <v>1045093929</v>
      </c>
      <c r="P9" s="7"/>
      <c r="Q9" s="12">
        <f>K9+M9+O9</f>
        <v>1045093929</v>
      </c>
    </row>
    <row r="10" spans="1:17" x14ac:dyDescent="0.55000000000000004">
      <c r="A10" s="1" t="s">
        <v>98</v>
      </c>
      <c r="C10" s="13">
        <f>SUM(C8:C9)</f>
        <v>65319424</v>
      </c>
      <c r="D10" s="7"/>
      <c r="E10" s="13">
        <f>SUM(E8:E9)</f>
        <v>0</v>
      </c>
      <c r="F10" s="7"/>
      <c r="G10" s="13">
        <f>SUM(G8:G9)</f>
        <v>1352590273</v>
      </c>
      <c r="H10" s="7"/>
      <c r="I10" s="13">
        <f>SUM(I8:I9)</f>
        <v>1417909697</v>
      </c>
      <c r="J10" s="7"/>
      <c r="K10" s="13">
        <f>SUM(K8:K9)</f>
        <v>3399265301</v>
      </c>
      <c r="L10" s="7"/>
      <c r="M10" s="13">
        <f>SUM(M8:M9)</f>
        <v>0</v>
      </c>
      <c r="N10" s="7"/>
      <c r="O10" s="13">
        <f>SUM(O8:O9)</f>
        <v>2397684202</v>
      </c>
      <c r="P10" s="7"/>
      <c r="Q10" s="13">
        <f>SUM(Q8:Q9)</f>
        <v>5796949503</v>
      </c>
    </row>
    <row r="11" spans="1:17" x14ac:dyDescent="0.55000000000000004"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7" x14ac:dyDescent="0.55000000000000004"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7" x14ac:dyDescent="0.55000000000000004"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7" x14ac:dyDescent="0.55000000000000004"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سهام</vt:lpstr>
      <vt:lpstr>اوراق </vt:lpstr>
      <vt:lpstr>سپرده</vt:lpstr>
      <vt:lpstr>سود اوراق بهادار </vt:lpstr>
      <vt:lpstr>درآمدسود سپرده بانکی</vt:lpstr>
      <vt:lpstr> درآمدها</vt:lpstr>
      <vt:lpstr>درآمد سپرده بانکی</vt:lpstr>
      <vt:lpstr>درآمدسرمایه‌گذاری در سهام</vt:lpstr>
      <vt:lpstr>درآمدسرمایه‌گذاری در اوراق بها </vt:lpstr>
      <vt:lpstr>سایر درآمدها</vt:lpstr>
      <vt:lpstr>درآمد سود سهام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Ghayouri, Ali</cp:lastModifiedBy>
  <dcterms:modified xsi:type="dcterms:W3CDTF">2025-08-30T06:34:11Z</dcterms:modified>
</cp:coreProperties>
</file>