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تیر ماه\"/>
    </mc:Choice>
  </mc:AlternateContent>
  <xr:revisionPtr revIDLastSave="0" documentId="13_ncr:1_{A5D05DCE-F133-4CFD-9FE8-9AEFE1B41246}" xr6:coauthVersionLast="47" xr6:coauthVersionMax="47" xr10:uidLastSave="{00000000-0000-0000-0000-000000000000}"/>
  <bookViews>
    <workbookView xWindow="-120" yWindow="-120" windowWidth="29040" windowHeight="15720" tabRatio="944" xr2:uid="{00000000-000D-0000-FFFF-FFFF00000000}"/>
  </bookViews>
  <sheets>
    <sheet name="سهام" sheetId="1" r:id="rId1"/>
    <sheet name="اوراق " sheetId="3" r:id="rId2"/>
    <sheet name="سپرده" sheetId="6" r:id="rId3"/>
    <sheet name="سود اوراق بهادار" sheetId="7" r:id="rId4"/>
    <sheet name="درآمدسودسپرده بانکی" sheetId="16" r:id="rId5"/>
    <sheet name=" درآمدها" sheetId="15" r:id="rId6"/>
    <sheet name=" سپرده بانکی" sheetId="13" r:id="rId7"/>
    <sheet name="درآمدسرمایه‌گذاری در سهام" sheetId="11" r:id="rId8"/>
    <sheet name="درآمدسرمایه‌گذاری در اوراق بها" sheetId="12" r:id="rId9"/>
    <sheet name="سایر درآمدها" sheetId="14" r:id="rId10"/>
    <sheet name="درآمد سود سهام" sheetId="8" r:id="rId11"/>
    <sheet name="درآمد ناشی از فروش" sheetId="10" r:id="rId12"/>
    <sheet name="درآمد ناشی از تغییر قیمت اوراق" sheetId="9" r:id="rId13"/>
  </sheets>
  <definedNames>
    <definedName name="_xlnm._FilterDatabase" localSheetId="10" hidden="1">'درآمد سود سهام'!$A$8:$S$74</definedName>
    <definedName name="_xlnm._FilterDatabase" localSheetId="7" hidden="1">'درآمدسرمایه‌گذاری در سهام'!$A$8:$U$158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0" i="9" l="1"/>
  <c r="C10" i="15"/>
  <c r="E10" i="15" s="1"/>
  <c r="G10" i="15"/>
  <c r="I8" i="11"/>
  <c r="K15" i="13"/>
  <c r="K9" i="13"/>
  <c r="K10" i="13"/>
  <c r="K11" i="13"/>
  <c r="K12" i="13"/>
  <c r="K13" i="13"/>
  <c r="K14" i="13"/>
  <c r="K8" i="13"/>
  <c r="G15" i="13"/>
  <c r="G9" i="13"/>
  <c r="G10" i="13"/>
  <c r="G11" i="13"/>
  <c r="G12" i="13"/>
  <c r="G13" i="13"/>
  <c r="G14" i="13"/>
  <c r="G8" i="13"/>
  <c r="Q10" i="12"/>
  <c r="U158" i="11"/>
  <c r="U127" i="11"/>
  <c r="U128" i="11"/>
  <c r="U129" i="11"/>
  <c r="U130" i="11"/>
  <c r="U131" i="11"/>
  <c r="U132" i="11"/>
  <c r="U133" i="11"/>
  <c r="U134" i="11"/>
  <c r="U135" i="11"/>
  <c r="U136" i="11"/>
  <c r="U137" i="11"/>
  <c r="U138" i="11"/>
  <c r="U139" i="11"/>
  <c r="U140" i="11"/>
  <c r="U141" i="11"/>
  <c r="U142" i="11"/>
  <c r="U143" i="11"/>
  <c r="U144" i="11"/>
  <c r="U145" i="11"/>
  <c r="U146" i="11"/>
  <c r="U147" i="11"/>
  <c r="U148" i="11"/>
  <c r="U149" i="11"/>
  <c r="U150" i="11"/>
  <c r="U151" i="11"/>
  <c r="U152" i="11"/>
  <c r="U153" i="11"/>
  <c r="U154" i="11"/>
  <c r="U155" i="11"/>
  <c r="U156" i="11"/>
  <c r="U157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98" i="11"/>
  <c r="U99" i="11"/>
  <c r="U100" i="11"/>
  <c r="U101" i="11"/>
  <c r="U102" i="11"/>
  <c r="U103" i="11"/>
  <c r="U104" i="11"/>
  <c r="U105" i="11"/>
  <c r="U106" i="11"/>
  <c r="U107" i="11"/>
  <c r="U108" i="11"/>
  <c r="U109" i="11"/>
  <c r="U110" i="11"/>
  <c r="U111" i="11"/>
  <c r="U112" i="11"/>
  <c r="U113" i="11"/>
  <c r="U114" i="11"/>
  <c r="U115" i="11"/>
  <c r="U116" i="11"/>
  <c r="U117" i="11"/>
  <c r="U118" i="11"/>
  <c r="U119" i="11"/>
  <c r="U120" i="11"/>
  <c r="U121" i="11"/>
  <c r="U122" i="11"/>
  <c r="U123" i="11"/>
  <c r="U124" i="11"/>
  <c r="U125" i="11"/>
  <c r="U126" i="11"/>
  <c r="U8" i="11"/>
  <c r="C158" i="11"/>
  <c r="E158" i="11"/>
  <c r="G158" i="11"/>
  <c r="I158" i="11"/>
  <c r="M158" i="11"/>
  <c r="O158" i="11"/>
  <c r="Q158" i="11"/>
  <c r="S158" i="11"/>
  <c r="S157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133" i="11"/>
  <c r="S134" i="11"/>
  <c r="S135" i="11"/>
  <c r="S136" i="11"/>
  <c r="S137" i="11"/>
  <c r="S138" i="11"/>
  <c r="S139" i="11"/>
  <c r="S140" i="11"/>
  <c r="S141" i="11"/>
  <c r="S142" i="11"/>
  <c r="S143" i="11"/>
  <c r="S144" i="11"/>
  <c r="S145" i="11"/>
  <c r="S146" i="11"/>
  <c r="S147" i="11"/>
  <c r="S148" i="11"/>
  <c r="S149" i="11"/>
  <c r="S150" i="11"/>
  <c r="S151" i="11"/>
  <c r="S152" i="11"/>
  <c r="S153" i="11"/>
  <c r="S154" i="11"/>
  <c r="S155" i="11"/>
  <c r="S156" i="11"/>
  <c r="S8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151" i="11"/>
  <c r="I152" i="11"/>
  <c r="I153" i="11"/>
  <c r="I154" i="11"/>
  <c r="I155" i="11"/>
  <c r="I156" i="11"/>
  <c r="I157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4" i="10"/>
  <c r="G124" i="10"/>
  <c r="E124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Q124" i="10"/>
  <c r="O124" i="10"/>
  <c r="M124" i="10"/>
  <c r="K53" i="11" l="1"/>
  <c r="Q92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8" i="10"/>
  <c r="Q89" i="9"/>
  <c r="Q91" i="9"/>
  <c r="I91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" i="9"/>
  <c r="I8" i="9"/>
  <c r="M74" i="8"/>
  <c r="K74" i="8"/>
  <c r="I74" i="8"/>
  <c r="S73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68" i="8"/>
  <c r="S69" i="8"/>
  <c r="S70" i="8"/>
  <c r="S71" i="8"/>
  <c r="S72" i="8"/>
  <c r="S8" i="8"/>
  <c r="Q74" i="8"/>
  <c r="O74" i="8"/>
  <c r="M9" i="7"/>
  <c r="K9" i="7"/>
  <c r="I9" i="7"/>
  <c r="G9" i="7"/>
  <c r="E9" i="7"/>
  <c r="C9" i="7"/>
  <c r="M15" i="16"/>
  <c r="K15" i="16"/>
  <c r="I15" i="16"/>
  <c r="G15" i="16"/>
  <c r="E15" i="16"/>
  <c r="C15" i="16"/>
  <c r="S74" i="8" l="1"/>
  <c r="K33" i="11"/>
  <c r="K124" i="11"/>
  <c r="K79" i="11"/>
  <c r="K49" i="11"/>
  <c r="K10" i="11"/>
  <c r="K37" i="11"/>
  <c r="K21" i="11"/>
  <c r="K87" i="11"/>
  <c r="K65" i="11"/>
  <c r="K26" i="11"/>
  <c r="K125" i="11"/>
  <c r="K29" i="11"/>
  <c r="K12" i="11"/>
  <c r="K111" i="11"/>
  <c r="K69" i="11"/>
  <c r="K23" i="11"/>
  <c r="K119" i="11"/>
  <c r="K41" i="11"/>
  <c r="K74" i="11"/>
  <c r="K76" i="11"/>
  <c r="K85" i="11"/>
  <c r="K34" i="11"/>
  <c r="K42" i="11"/>
  <c r="K39" i="11"/>
  <c r="K98" i="11"/>
  <c r="K57" i="11"/>
  <c r="K90" i="11"/>
  <c r="K84" i="11"/>
  <c r="K109" i="11"/>
  <c r="K55" i="11"/>
  <c r="K121" i="11"/>
  <c r="K116" i="11"/>
  <c r="K103" i="11"/>
  <c r="K113" i="11"/>
  <c r="K45" i="11"/>
  <c r="K15" i="11"/>
  <c r="K9" i="11"/>
  <c r="K60" i="11"/>
  <c r="K47" i="11"/>
  <c r="K114" i="11"/>
  <c r="K73" i="11"/>
  <c r="K122" i="11"/>
  <c r="K108" i="11"/>
  <c r="K117" i="11"/>
  <c r="K63" i="11"/>
  <c r="K58" i="11"/>
  <c r="K81" i="11"/>
  <c r="K89" i="11"/>
  <c r="K50" i="11"/>
  <c r="K77" i="11"/>
  <c r="K92" i="11"/>
  <c r="K115" i="11"/>
  <c r="K20" i="11"/>
  <c r="K28" i="11"/>
  <c r="K36" i="11"/>
  <c r="K44" i="11"/>
  <c r="K68" i="11"/>
  <c r="K22" i="11"/>
  <c r="K30" i="11"/>
  <c r="K46" i="11"/>
  <c r="K62" i="11"/>
  <c r="K78" i="11"/>
  <c r="K94" i="11"/>
  <c r="K110" i="11"/>
  <c r="K80" i="11"/>
  <c r="K120" i="11"/>
  <c r="K14" i="11"/>
  <c r="K38" i="11"/>
  <c r="K54" i="11"/>
  <c r="K70" i="11"/>
  <c r="K86" i="11"/>
  <c r="K102" i="11"/>
  <c r="K118" i="11"/>
  <c r="K96" i="11"/>
  <c r="K126" i="11"/>
  <c r="K16" i="11"/>
  <c r="K24" i="11"/>
  <c r="K32" i="11"/>
  <c r="K40" i="11"/>
  <c r="K48" i="11"/>
  <c r="K56" i="11"/>
  <c r="K64" i="11"/>
  <c r="K72" i="11"/>
  <c r="K88" i="11"/>
  <c r="K104" i="11"/>
  <c r="K112" i="11"/>
  <c r="K8" i="11"/>
  <c r="K11" i="11"/>
  <c r="K27" i="11"/>
  <c r="K43" i="11"/>
  <c r="K51" i="11"/>
  <c r="K59" i="11"/>
  <c r="K67" i="11"/>
  <c r="K75" i="11"/>
  <c r="K83" i="11"/>
  <c r="K91" i="11"/>
  <c r="K99" i="11"/>
  <c r="K107" i="11"/>
  <c r="K123" i="11"/>
  <c r="K19" i="11"/>
  <c r="K35" i="11"/>
  <c r="K71" i="11"/>
  <c r="K82" i="11"/>
  <c r="K97" i="11"/>
  <c r="K105" i="11"/>
  <c r="K66" i="11"/>
  <c r="K101" i="11"/>
  <c r="K100" i="11"/>
  <c r="K61" i="11"/>
  <c r="K31" i="11"/>
  <c r="K95" i="11"/>
  <c r="K17" i="11"/>
  <c r="K25" i="11"/>
  <c r="K18" i="11"/>
  <c r="K106" i="11"/>
  <c r="K52" i="11"/>
  <c r="K13" i="11"/>
  <c r="K93" i="11"/>
  <c r="Y92" i="1"/>
  <c r="K158" i="11" l="1"/>
  <c r="E10" i="14" l="1"/>
  <c r="C10" i="14"/>
  <c r="I15" i="13"/>
  <c r="E15" i="13"/>
  <c r="O10" i="12"/>
  <c r="M10" i="12"/>
  <c r="K10" i="12"/>
  <c r="I10" i="12"/>
  <c r="G10" i="12"/>
  <c r="E10" i="12"/>
  <c r="C10" i="12"/>
  <c r="O91" i="9"/>
  <c r="M91" i="9"/>
  <c r="G91" i="9"/>
  <c r="E91" i="9"/>
  <c r="I12" i="6"/>
  <c r="G12" i="6"/>
  <c r="E12" i="6"/>
  <c r="C12" i="6"/>
  <c r="AI10" i="3"/>
  <c r="AG10" i="3"/>
  <c r="AA10" i="3"/>
  <c r="W10" i="3"/>
  <c r="S10" i="3"/>
  <c r="Q10" i="3"/>
  <c r="W92" i="1"/>
  <c r="U92" i="1"/>
  <c r="O92" i="1"/>
  <c r="K92" i="1"/>
  <c r="G92" i="1"/>
  <c r="E92" i="1"/>
</calcChain>
</file>

<file path=xl/sharedStrings.xml><?xml version="1.0" encoding="utf-8"?>
<sst xmlns="http://schemas.openxmlformats.org/spreadsheetml/2006/main" count="1612" uniqueCount="278">
  <si>
    <t>صندوق سرمایه‌گذاری توسعه اطلس مفید</t>
  </si>
  <si>
    <t>صورت وضعیت پورتفوی</t>
  </si>
  <si>
    <t>برای ماه منتهی به 1404/04/31</t>
  </si>
  <si>
    <t>نام شرکت</t>
  </si>
  <si>
    <t>1404/03/31</t>
  </si>
  <si>
    <t>تغییرات طی دوره</t>
  </si>
  <si>
    <t>1404/04/31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</si>
  <si>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</si>
  <si>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</si>
  <si>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</si>
  <si>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</si>
  <si>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</si>
  <si>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</si>
  <si>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</si>
  <si>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</si>
  <si>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Gold-Coin</t>
  </si>
  <si>
    <t>آریان کیمیا تک</t>
  </si>
  <si>
    <t>0.00%</t>
  </si>
  <si>
    <t>اخشان خراسان</t>
  </si>
  <si>
    <t>بانک خاورمیانه</t>
  </si>
  <si>
    <t>بانک ملت</t>
  </si>
  <si>
    <t>بهار رز عالیس چناران</t>
  </si>
  <si>
    <t>پالایش نفت اصفهان</t>
  </si>
  <si>
    <t>پالایش نفت بندرعباس</t>
  </si>
  <si>
    <t>پالایش نفت تبریز</t>
  </si>
  <si>
    <t>پاکدیس</t>
  </si>
  <si>
    <t>پتروشیمی  خارک</t>
  </si>
  <si>
    <t>پتروشیمی پردیس</t>
  </si>
  <si>
    <t>پتروشیمی جم</t>
  </si>
  <si>
    <t>پتروشیمی شیراز</t>
  </si>
  <si>
    <t>پخش هجرت</t>
  </si>
  <si>
    <t>پست بانک ایران</t>
  </si>
  <si>
    <t>تراکتورسازی‌ایران‌</t>
  </si>
  <si>
    <t>تمام سکه طرح جدید0312 رفاه</t>
  </si>
  <si>
    <t>توسعه حمل و نقل ریلی پارسیان</t>
  </si>
  <si>
    <t>توسعه معدنی و صنعتی صبانور</t>
  </si>
  <si>
    <t>توسعه نیشکر و  صنایع جانبی</t>
  </si>
  <si>
    <t>تولید ژلاتین کپسول ایران</t>
  </si>
  <si>
    <t>داروپخش‌ (هلدینگ‌</t>
  </si>
  <si>
    <t>داروسازی  ابوریحان</t>
  </si>
  <si>
    <t>داروسازی  فارابی</t>
  </si>
  <si>
    <t>دارویی و نهاده های زاگرس دارو</t>
  </si>
  <si>
    <t>دامداری تلیسه نمونه</t>
  </si>
  <si>
    <t>دوده‌ صنعتی‌ پارس‌</t>
  </si>
  <si>
    <t>سپید ماکیان</t>
  </si>
  <si>
    <t>سرمایه گذاری تامین اجتماعی</t>
  </si>
  <si>
    <t>0.05%</t>
  </si>
  <si>
    <t>سرمایه گذاری توسعه صنایع سیمان</t>
  </si>
  <si>
    <t>سرمایه گذاری دارویی تامین</t>
  </si>
  <si>
    <t>سرمایه گذاری صدرتامین</t>
  </si>
  <si>
    <t>سرمایه‌ گذاری‌ پارس‌ توشه‌</t>
  </si>
  <si>
    <t>سرمایه‌گذاری‌ سپه‌</t>
  </si>
  <si>
    <t>سرمایه‌گذاری‌صندوق‌بازنشستگی‌</t>
  </si>
  <si>
    <t>سرمایه‌گذاری‌غدیر(هلدینگ‌</t>
  </si>
  <si>
    <t>سیمان آبیک</t>
  </si>
  <si>
    <t>سیمان خوزستان</t>
  </si>
  <si>
    <t>سیمان ساوه</t>
  </si>
  <si>
    <t>سیمان فارس و خوزستان</t>
  </si>
  <si>
    <t>سیمان هگمتان</t>
  </si>
  <si>
    <t>سیمان‌ داراب‌</t>
  </si>
  <si>
    <t>سیمان‌ کرمان‌</t>
  </si>
  <si>
    <t>سیمان‌ارومیه‌</t>
  </si>
  <si>
    <t>سیمان‌سپاهان‌</t>
  </si>
  <si>
    <t>سیمان‌مازندران‌</t>
  </si>
  <si>
    <t>سیمرغ</t>
  </si>
  <si>
    <t>شرکت آهن و فولاد ارفع</t>
  </si>
  <si>
    <t>شرکت ارتباطات سیار ایران</t>
  </si>
  <si>
    <t>شرکت خمیرمایه رضوی</t>
  </si>
  <si>
    <t>شرکت س استان کردستان</t>
  </si>
  <si>
    <t>شمش طلا</t>
  </si>
  <si>
    <t>شیر و گوشت زاگرس شهرکرد</t>
  </si>
  <si>
    <t>صنایع  لاستیکی   سهند</t>
  </si>
  <si>
    <t>صنایع پتروشیمی کرمانشاه</t>
  </si>
  <si>
    <t>صنایع فروآلیاژ ایران</t>
  </si>
  <si>
    <t>صنایع‌ کاشی‌ و سرامیک‌ سینا</t>
  </si>
  <si>
    <t>صنعتی‌ آما</t>
  </si>
  <si>
    <t>فجر انرژی خلیج فارس</t>
  </si>
  <si>
    <t>فولاد  خوزستان</t>
  </si>
  <si>
    <t>فولاد مبارکه اصفهان</t>
  </si>
  <si>
    <t>قندهکمتان‌</t>
  </si>
  <si>
    <t>گروه مدیریت سرمایه گذاری امید</t>
  </si>
  <si>
    <t>گسترش سوخت سبززاگرس(سهامی عام)</t>
  </si>
  <si>
    <t>گسترش نفت و گاز پارسیان</t>
  </si>
  <si>
    <t>م .صنایع و معادن احیاء سپاهان</t>
  </si>
  <si>
    <t>مبین انرژی خلیج فارس</t>
  </si>
  <si>
    <t>محصولات کاغذی لطیف</t>
  </si>
  <si>
    <t>معدنکاران نسوز</t>
  </si>
  <si>
    <t>معدنی و صنعتی گل گهر</t>
  </si>
  <si>
    <t>نخریسی و نساجی خسروی خراسان</t>
  </si>
  <si>
    <t>نفت  بهران</t>
  </si>
  <si>
    <t>نفت ایرانول</t>
  </si>
  <si>
    <t>نفت سپاهان</t>
  </si>
  <si>
    <t>کارخانجات‌ قند قزوین‌</t>
  </si>
  <si>
    <t>کارخانجات‌داروپخش‌</t>
  </si>
  <si>
    <t>کاشی‌ الوند</t>
  </si>
  <si>
    <t>کاشی‌ پارس‌</t>
  </si>
  <si>
    <t>کربن‌ ایران‌</t>
  </si>
  <si>
    <t>کشت و دام قیام اصفهان</t>
  </si>
  <si>
    <t>کشت و دامداری فکا</t>
  </si>
  <si>
    <t>کشت وصنعت شریف آباد</t>
  </si>
  <si>
    <t/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</si>
  <si>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</si>
  <si>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</si>
  <si>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</si>
  <si>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</si>
  <si>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</si>
  <si>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</si>
  <si>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</si>
  <si>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</si>
  <si>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</si>
  <si>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صکوک اجاره صملی404-6ماهه18%</t>
  </si>
  <si>
    <t>بله</t>
  </si>
  <si>
    <t>1400/05/05</t>
  </si>
  <si>
    <t>1404/05/04</t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</si>
  <si>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</si>
  <si>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</si>
  <si>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</si>
  <si>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</si>
  <si>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</si>
  <si>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</si>
  <si>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ملت باجه کارگزاری مفید</t>
  </si>
  <si>
    <t>5211835220</t>
  </si>
  <si>
    <t>بانک پاسارگاد هفت تیر</t>
  </si>
  <si>
    <t>207-8100-15522155-1</t>
  </si>
  <si>
    <t>بانک خاورمیانه آفریقا</t>
  </si>
  <si>
    <t>1009-10-810-707074689</t>
  </si>
  <si>
    <t>0.04%</t>
  </si>
  <si>
    <t>بانک صادرات بورس کالا</t>
  </si>
  <si>
    <t>0219097367001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</si>
  <si>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</si>
  <si>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</si>
  <si>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</si>
  <si>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</si>
  <si>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</si>
  <si>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</si>
  <si>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</si>
  <si>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</si>
  <si>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بانک صادرات دکتر شریعتی</t>
  </si>
  <si>
    <t xml:space="preserve">بانک ملت مستقل مرکزی 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</si>
  <si>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</si>
  <si>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</si>
  <si>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</si>
  <si>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</si>
  <si>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</si>
  <si>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</si>
  <si>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1404/04/30</t>
  </si>
  <si>
    <t>1403/12/25</t>
  </si>
  <si>
    <t>1403/12/08</t>
  </si>
  <si>
    <t>1404/04/29</t>
  </si>
  <si>
    <t>1404/02/30</t>
  </si>
  <si>
    <t>1404/03/06</t>
  </si>
  <si>
    <t>1404/03/07</t>
  </si>
  <si>
    <t>1404/02/31</t>
  </si>
  <si>
    <t>1403/11/23</t>
  </si>
  <si>
    <t>1404/02/13</t>
  </si>
  <si>
    <t>1404/02/17</t>
  </si>
  <si>
    <t>1403/09/15</t>
  </si>
  <si>
    <t>1404/04/23</t>
  </si>
  <si>
    <t>1404/03/21</t>
  </si>
  <si>
    <t>1404/04/08</t>
  </si>
  <si>
    <t>1404/04/28</t>
  </si>
  <si>
    <t>1404/03/17</t>
  </si>
  <si>
    <t>1404/03/18</t>
  </si>
  <si>
    <t>1404/02/20</t>
  </si>
  <si>
    <t>1403/10/19</t>
  </si>
  <si>
    <t>1403/09/10</t>
  </si>
  <si>
    <t>1404/04/21</t>
  </si>
  <si>
    <t>1404/04/22</t>
  </si>
  <si>
    <t>1404/03/22</t>
  </si>
  <si>
    <t>س.ص.بازنشستگی کارکنان بانکها</t>
  </si>
  <si>
    <t>1403/12/05</t>
  </si>
  <si>
    <t>1404/03/11</t>
  </si>
  <si>
    <t>1404/03/04</t>
  </si>
  <si>
    <t>1404/04/19</t>
  </si>
  <si>
    <t>1404/03/03</t>
  </si>
  <si>
    <t>1403/09/28</t>
  </si>
  <si>
    <t>1404/04/25</t>
  </si>
  <si>
    <t>1404/04/26</t>
  </si>
  <si>
    <t>1404/01/31</t>
  </si>
  <si>
    <t>1404/01/25</t>
  </si>
  <si>
    <t>1404/02/14</t>
  </si>
  <si>
    <t>1404/02/15</t>
  </si>
  <si>
    <t>1404/04/16</t>
  </si>
  <si>
    <t>1403/12/20</t>
  </si>
  <si>
    <t>بهای فروش</t>
  </si>
  <si>
    <t>ارزش دفتری</t>
  </si>
  <si>
    <t>سود و زیان ناشی از تغییر قیمت</t>
  </si>
  <si>
    <t>سود و زیان ناشی از فروش</t>
  </si>
  <si>
    <t>حمل و نقل گهرترابر سیرجان</t>
  </si>
  <si>
    <t>بانک سینا</t>
  </si>
  <si>
    <t>ح.پست بانک ایران</t>
  </si>
  <si>
    <t>نوردوقطعات‌ فولادی‌</t>
  </si>
  <si>
    <t>ح. گسترش سوخت سبززاگرس(س. عام)</t>
  </si>
  <si>
    <t>ح توسعه معدنی و صنعتی صبانور</t>
  </si>
  <si>
    <t>غلتک سازان سپاهان</t>
  </si>
  <si>
    <t>نساجی هدیه البرز مشهد</t>
  </si>
  <si>
    <t>بین المللی توسعه ص. معادن غدیر</t>
  </si>
  <si>
    <t>بیمه  ما</t>
  </si>
  <si>
    <t>سخت آژند</t>
  </si>
  <si>
    <t>سرمایه گذاری سیمان تامین</t>
  </si>
  <si>
    <t>پتروشیمی تندگویان</t>
  </si>
  <si>
    <t>آهن و فولاد غدیر ایرانیان</t>
  </si>
  <si>
    <t>تولیدی برنا باطری</t>
  </si>
  <si>
    <t>پارس‌ مینو</t>
  </si>
  <si>
    <t>سرمایه گذاری  صنعت  نفت</t>
  </si>
  <si>
    <t>نفت پاسارگاد</t>
  </si>
  <si>
    <t>پتروشیمی شازند</t>
  </si>
  <si>
    <t>فرآورده‌های‌نسوزآذر</t>
  </si>
  <si>
    <t>ایران‌ خودرو</t>
  </si>
  <si>
    <t>زغال سنگ پروده طبس</t>
  </si>
  <si>
    <t>فروسیلیس  ایران</t>
  </si>
  <si>
    <t>سرمایه‌گذاری‌توکافولاد(هلدینگ</t>
  </si>
  <si>
    <t>بانک سامان</t>
  </si>
  <si>
    <t>نساجی بابکان</t>
  </si>
  <si>
    <t>ح . حمل و نقل گهرترابر سیرجان</t>
  </si>
  <si>
    <t>پویا زرکان آق دره</t>
  </si>
  <si>
    <t>فرآوری زغال سنگ پروده طبس</t>
  </si>
  <si>
    <t>مهرمام میهن</t>
  </si>
  <si>
    <t>کانی کربن طبس</t>
  </si>
  <si>
    <t>فرآورده های سیمان شرق</t>
  </si>
  <si>
    <t>صنایع ارتباطی آوا</t>
  </si>
  <si>
    <t>تمام سکه طرح جدید 0310 صادرات</t>
  </si>
  <si>
    <t>سپیدار سیستم آسیا</t>
  </si>
  <si>
    <t>اسنادخزانه-م1بودجه00-030821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</si>
  <si>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</si>
  <si>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</si>
  <si>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</si>
  <si>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</si>
  <si>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</si>
  <si>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</si>
  <si>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</si>
  <si>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</si>
  <si>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</si>
  <si>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</si>
  <si>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207303155221552</t>
  </si>
  <si>
    <t>0407559149002</t>
  </si>
  <si>
    <t>2861623035</t>
  </si>
  <si>
    <t>سایر درآمدها</t>
  </si>
  <si>
    <t>سایر درآمدها برای تنزیل سود سهام</t>
  </si>
  <si>
    <t>معین برای سایر درآمدهای تنزیل سود بانک</t>
  </si>
  <si>
    <t>سرمایه‌گذاری در سهام</t>
  </si>
  <si>
    <t>سرمایه‌گذاری در اوراق بهادار</t>
  </si>
  <si>
    <t>درآمد سپرده بانکی</t>
  </si>
  <si>
    <t>گواهی سپرده تمام سکه بهار آزادی طرح جدید</t>
  </si>
  <si>
    <t>1404/04/01</t>
  </si>
  <si>
    <t>سود سهام شرکت س استان کردستان</t>
  </si>
  <si>
    <t>-</t>
  </si>
  <si>
    <t>اختیارخ شستا-1350-1403/10/12</t>
  </si>
  <si>
    <t>اختیارخ شستا-1450-1403/10/12</t>
  </si>
  <si>
    <t>اختیارخ شستا-1050-1403/11/10</t>
  </si>
  <si>
    <t>اختیارخ شستا-1150-1403/11/10</t>
  </si>
  <si>
    <t>اختیارخ شستا-1250-1403/11/10</t>
  </si>
  <si>
    <t>اختیارخ خودرو-3000-1403/12/01</t>
  </si>
  <si>
    <t>اختیارخ شستا-1050-1403/12/08</t>
  </si>
  <si>
    <t>اختیارخ شستا-1150-1403/12/08</t>
  </si>
  <si>
    <t>اختیارخ فولاد-4500-1403/12/01</t>
  </si>
  <si>
    <t>اختیارخ فولاد-5500-1403/12/01</t>
  </si>
  <si>
    <t>اختیارخ فولاد-6000-1403/12/01</t>
  </si>
  <si>
    <t>اختیارخ فولاد-6500-1403/12/01</t>
  </si>
  <si>
    <t>اختیارخ وبملت-2000-1403/11/24</t>
  </si>
  <si>
    <t>اختیارخ وبملت-2200-1403/11/24</t>
  </si>
  <si>
    <t>اختیارخ وبملت-2400-1403/11/24</t>
  </si>
  <si>
    <t>اختیارخ وبملت-2600-1403/11/24</t>
  </si>
  <si>
    <t>اختیارخ شپنا-4000-1403/12/08</t>
  </si>
  <si>
    <t>اختیارخ شپنا-4500-1403/12/08</t>
  </si>
  <si>
    <t>اختیارخ شپنا-5000-1403/12/08</t>
  </si>
  <si>
    <t>اختیارخ شپنا-5500-1403/12/08</t>
  </si>
  <si>
    <t>اختیارف شستا-1400-1404/01/20</t>
  </si>
  <si>
    <t>اختیارخ شستا-1400-1404/01/20</t>
  </si>
  <si>
    <t>اختیارخ شستا-1400-1404/02/10</t>
  </si>
  <si>
    <t>اختیارخ وبملت-1526-1404/01/27</t>
  </si>
  <si>
    <t>اختیارخ شپنا-6000-1403/12/08</t>
  </si>
  <si>
    <t>اختیارخ شپنا-4500-1404/02/17</t>
  </si>
  <si>
    <t>اختیارخ شپنا-5000-1404/02/17</t>
  </si>
  <si>
    <t>اختیارخ شستا-1700-1404/03/13</t>
  </si>
  <si>
    <t>اختیارخ شستا-1800-1404/03/13</t>
  </si>
  <si>
    <t>اختیارخ فولاد-6000-1404/03/13</t>
  </si>
  <si>
    <t>اختیارخ فولاد-6500-1404/03/13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</si>
</sst>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7" x14ac:knownFonts="1">
    <font>
      <sz val="11"/>
      <name val="Calibri"/>
    </font>
    <font>
      <sz val="11"/>
      <name val="Calibri"/>
      <family val="2"/>
    </font>
    <font>
      <b/>
      <sz val="16"/>
      <color rgb="FF00000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  <font>
      <sz val="16"/>
      <color theme="1"/>
      <name val="B Mitra"/>
      <charset val="178"/>
    </font>
    <font>
      <sz val="18"/>
      <name val="B Mitra"/>
      <charset val="17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5" fillId="0" borderId="0" xfId="0" applyNumberFormat="1" applyFont="1" applyAlignment="1">
      <alignment horizontal="center" vertical="center" readingOrder="2"/>
    </xf>
    <xf numFmtId="10" fontId="5" fillId="0" borderId="0" xfId="1" applyNumberFormat="1" applyFont="1" applyAlignment="1">
      <alignment horizontal="center" vertical="center" readingOrder="2"/>
    </xf>
    <xf numFmtId="10" fontId="3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/>
    <xf numFmtId="0" fontId="2" fillId="0" borderId="1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 readingOrder="2"/>
    </xf>
    <xf numFmtId="164" fontId="5" fillId="0" borderId="4" xfId="0" applyNumberFormat="1" applyFont="1" applyBorder="1" applyAlignment="1">
      <alignment horizontal="center" vertical="center" readingOrder="2"/>
    </xf>
    <xf numFmtId="164" fontId="5" fillId="0" borderId="5" xfId="0" applyNumberFormat="1" applyFont="1" applyBorder="1" applyAlignment="1">
      <alignment horizontal="center" vertical="center" readingOrder="2"/>
    </xf>
    <xf numFmtId="164" fontId="5" fillId="0" borderId="0" xfId="0" applyNumberFormat="1" applyFont="1" applyBorder="1" applyAlignment="1">
      <alignment horizontal="center" vertical="center" readingOrder="2"/>
    </xf>
    <xf numFmtId="0" fontId="3" fillId="0" borderId="0" xfId="0" applyFont="1" applyBorder="1"/>
    <xf numFmtId="164" fontId="3" fillId="0" borderId="0" xfId="0" applyNumberFormat="1" applyFont="1"/>
    <xf numFmtId="10" fontId="3" fillId="0" borderId="0" xfId="1" applyNumberFormat="1" applyFont="1" applyAlignment="1">
      <alignment horizontal="center"/>
    </xf>
    <xf numFmtId="10" fontId="3" fillId="0" borderId="3" xfId="1" applyNumberFormat="1" applyFont="1" applyBorder="1" applyAlignment="1">
      <alignment horizontal="center"/>
    </xf>
    <xf numFmtId="10" fontId="3" fillId="0" borderId="4" xfId="1" applyNumberFormat="1" applyFont="1" applyBorder="1" applyAlignment="1">
      <alignment horizontal="center"/>
    </xf>
    <xf numFmtId="10" fontId="3" fillId="0" borderId="0" xfId="1" applyNumberFormat="1" applyFont="1" applyBorder="1" applyAlignment="1">
      <alignment horizontal="center"/>
    </xf>
    <xf numFmtId="10" fontId="3" fillId="0" borderId="2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0" fontId="2" fillId="0" borderId="1" xfId="1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6"/>
  <sheetViews>
    <sheetView rightToLeft="1" tabSelected="1" zoomScale="85" zoomScaleNormal="85" workbookViewId="0">
      <selection activeCell="O88" sqref="A88:O92"/>
    </sheetView>
  </sheetViews>
  <sheetFormatPr defaultRowHeight="24" x14ac:dyDescent="0.55000000000000004"/>
  <cols>
    <col min="1" max="1" width="40.14062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6" style="1" customWidth="1"/>
    <col min="8" max="8" width="1" style="1" customWidth="1"/>
    <col min="9" max="9" width="19" style="1" customWidth="1"/>
    <col min="10" max="10" width="1" style="1" customWidth="1"/>
    <col min="11" max="11" width="22" style="1" customWidth="1"/>
    <col min="12" max="12" width="1" style="1" customWidth="1"/>
    <col min="13" max="13" width="20" style="1" customWidth="1"/>
    <col min="14" max="14" width="1" style="1" customWidth="1"/>
    <col min="15" max="15" width="22" style="1" customWidth="1"/>
    <col min="16" max="16" width="1" style="1" customWidth="1"/>
    <col min="17" max="17" width="19" style="1" customWidth="1"/>
    <col min="18" max="18" width="1" style="1" customWidth="1"/>
    <col min="19" max="19" width="19" style="1" customWidth="1"/>
    <col min="20" max="20" width="1" style="1" customWidth="1"/>
    <col min="21" max="21" width="23" style="1" customWidth="1"/>
    <col min="22" max="22" width="1" style="1" customWidth="1"/>
    <col min="23" max="23" width="26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55000000000000004">
      <c r="A2" s="27" t="s">
        <v>0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 t="s">
        <v>0</v>
      </c>
      <c r="J2" s="27" t="s">
        <v>0</v>
      </c>
      <c r="K2" s="27" t="s">
        <v>0</v>
      </c>
      <c r="L2" s="27" t="s">
        <v>0</v>
      </c>
      <c r="M2" s="27" t="s">
        <v>0</v>
      </c>
      <c r="N2" s="27" t="s">
        <v>0</v>
      </c>
      <c r="O2" s="27" t="s">
        <v>0</v>
      </c>
      <c r="P2" s="27" t="s">
        <v>0</v>
      </c>
      <c r="Q2" s="27" t="s">
        <v>0</v>
      </c>
      <c r="R2" s="27" t="s">
        <v>0</v>
      </c>
      <c r="S2" s="27" t="s">
        <v>0</v>
      </c>
      <c r="T2" s="27" t="s">
        <v>0</v>
      </c>
      <c r="U2" s="27" t="s">
        <v>0</v>
      </c>
      <c r="V2" s="27" t="s">
        <v>0</v>
      </c>
      <c r="W2" s="27" t="s">
        <v>0</v>
      </c>
      <c r="X2" s="27" t="s">
        <v>0</v>
      </c>
      <c r="Y2" s="27" t="s">
        <v>0</v>
      </c>
    </row>
    <row r="3" spans="1:25" ht="24.75" x14ac:dyDescent="0.55000000000000004">
      <c r="A3" s="27" t="s">
        <v>1</v>
      </c>
      <c r="B3" s="27" t="s">
        <v>1</v>
      </c>
      <c r="C3" s="27" t="s">
        <v>1</v>
      </c>
      <c r="D3" s="27" t="s">
        <v>1</v>
      </c>
      <c r="E3" s="27" t="s">
        <v>1</v>
      </c>
      <c r="F3" s="27" t="s">
        <v>1</v>
      </c>
      <c r="G3" s="27" t="s">
        <v>1</v>
      </c>
      <c r="H3" s="27" t="s">
        <v>1</v>
      </c>
      <c r="I3" s="27" t="s">
        <v>1</v>
      </c>
      <c r="J3" s="27" t="s">
        <v>1</v>
      </c>
      <c r="K3" s="27" t="s">
        <v>1</v>
      </c>
      <c r="L3" s="27" t="s">
        <v>1</v>
      </c>
      <c r="M3" s="27" t="s">
        <v>1</v>
      </c>
      <c r="N3" s="27" t="s">
        <v>1</v>
      </c>
      <c r="O3" s="27" t="s">
        <v>1</v>
      </c>
      <c r="P3" s="27" t="s">
        <v>1</v>
      </c>
      <c r="Q3" s="27" t="s">
        <v>1</v>
      </c>
      <c r="R3" s="27" t="s">
        <v>1</v>
      </c>
      <c r="S3" s="27" t="s">
        <v>1</v>
      </c>
      <c r="T3" s="27" t="s">
        <v>1</v>
      </c>
      <c r="U3" s="27" t="s">
        <v>1</v>
      </c>
      <c r="V3" s="27" t="s">
        <v>1</v>
      </c>
      <c r="W3" s="27" t="s">
        <v>1</v>
      </c>
      <c r="X3" s="27" t="s">
        <v>1</v>
      </c>
      <c r="Y3" s="27" t="s">
        <v>1</v>
      </c>
    </row>
    <row r="4" spans="1:25" ht="24.75" x14ac:dyDescent="0.55000000000000004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 t="s">
        <v>2</v>
      </c>
      <c r="J4" s="27" t="s">
        <v>2</v>
      </c>
      <c r="K4" s="27" t="s">
        <v>2</v>
      </c>
      <c r="L4" s="27" t="s">
        <v>2</v>
      </c>
      <c r="M4" s="27" t="s">
        <v>2</v>
      </c>
      <c r="N4" s="27" t="s">
        <v>2</v>
      </c>
      <c r="O4" s="27" t="s">
        <v>2</v>
      </c>
      <c r="P4" s="27" t="s">
        <v>2</v>
      </c>
      <c r="Q4" s="27" t="s">
        <v>2</v>
      </c>
      <c r="R4" s="27" t="s">
        <v>2</v>
      </c>
      <c r="S4" s="27" t="s">
        <v>2</v>
      </c>
      <c r="T4" s="27" t="s">
        <v>2</v>
      </c>
      <c r="U4" s="27" t="s">
        <v>2</v>
      </c>
      <c r="V4" s="27" t="s">
        <v>2</v>
      </c>
      <c r="W4" s="27" t="s">
        <v>2</v>
      </c>
      <c r="X4" s="27" t="s">
        <v>2</v>
      </c>
      <c r="Y4" s="27" t="s">
        <v>2</v>
      </c>
    </row>
    <row r="6" spans="1:25" ht="24.75" x14ac:dyDescent="0.55000000000000004">
      <c r="A6" s="26" t="s">
        <v>3</v>
      </c>
      <c r="C6" s="26" t="s">
        <v>244</v>
      </c>
      <c r="D6" s="26" t="s">
        <v>4</v>
      </c>
      <c r="E6" s="26" t="s">
        <v>4</v>
      </c>
      <c r="F6" s="26" t="s">
        <v>4</v>
      </c>
      <c r="G6" s="26" t="s">
        <v>4</v>
      </c>
      <c r="I6" s="26" t="s">
        <v>5</v>
      </c>
      <c r="J6" s="26" t="s">
        <v>5</v>
      </c>
      <c r="K6" s="26" t="s">
        <v>5</v>
      </c>
      <c r="L6" s="26" t="s">
        <v>5</v>
      </c>
      <c r="M6" s="26" t="s">
        <v>5</v>
      </c>
      <c r="N6" s="26" t="s">
        <v>5</v>
      </c>
      <c r="O6" s="26" t="s">
        <v>5</v>
      </c>
      <c r="Q6" s="26" t="s">
        <v>6</v>
      </c>
      <c r="R6" s="26" t="s">
        <v>6</v>
      </c>
      <c r="S6" s="26" t="s">
        <v>6</v>
      </c>
      <c r="T6" s="26" t="s">
        <v>6</v>
      </c>
      <c r="U6" s="26" t="s">
        <v>6</v>
      </c>
      <c r="V6" s="26" t="s">
        <v>6</v>
      </c>
      <c r="W6" s="26" t="s">
        <v>6</v>
      </c>
      <c r="X6" s="26" t="s">
        <v>6</v>
      </c>
      <c r="Y6" s="26" t="s">
        <v>6</v>
      </c>
    </row>
    <row r="7" spans="1:25" ht="24.75" x14ac:dyDescent="0.55000000000000004">
      <c r="A7" s="26" t="s">
        <v>3</v>
      </c>
      <c r="C7" s="26" t="s">
        <v>7</v>
      </c>
      <c r="E7" s="26" t="s">
        <v>8</v>
      </c>
      <c r="G7" s="26" t="s">
        <v>9</v>
      </c>
      <c r="I7" s="26" t="s">
        <v>10</v>
      </c>
      <c r="J7" s="26" t="s">
        <v>10</v>
      </c>
      <c r="K7" s="26" t="s">
        <v>10</v>
      </c>
      <c r="M7" s="26" t="s">
        <v>11</v>
      </c>
      <c r="N7" s="26" t="s">
        <v>11</v>
      </c>
      <c r="O7" s="26" t="s">
        <v>11</v>
      </c>
      <c r="Q7" s="26" t="s">
        <v>7</v>
      </c>
      <c r="S7" s="26" t="s">
        <v>12</v>
      </c>
      <c r="U7" s="26" t="s">
        <v>8</v>
      </c>
      <c r="W7" s="26" t="s">
        <v>9</v>
      </c>
      <c r="Y7" s="26" t="s">
        <v>13</v>
      </c>
    </row>
    <row r="8" spans="1:25" ht="24.75" x14ac:dyDescent="0.55000000000000004">
      <c r="A8" s="26" t="s">
        <v>3</v>
      </c>
      <c r="C8" s="26" t="s">
        <v>7</v>
      </c>
      <c r="E8" s="26" t="s">
        <v>8</v>
      </c>
      <c r="G8" s="26" t="s">
        <v>9</v>
      </c>
      <c r="I8" s="26" t="s">
        <v>7</v>
      </c>
      <c r="K8" s="26" t="s">
        <v>8</v>
      </c>
      <c r="M8" s="26" t="s">
        <v>7</v>
      </c>
      <c r="O8" s="26" t="s">
        <v>14</v>
      </c>
      <c r="Q8" s="26" t="s">
        <v>7</v>
      </c>
      <c r="S8" s="26" t="s">
        <v>12</v>
      </c>
      <c r="U8" s="26" t="s">
        <v>8</v>
      </c>
      <c r="W8" s="26" t="s">
        <v>9</v>
      </c>
      <c r="Y8" s="26" t="s">
        <v>13</v>
      </c>
    </row>
    <row r="9" spans="1:25" ht="27" x14ac:dyDescent="0.6">
      <c r="A9" s="12" t="s">
        <v>243</v>
      </c>
      <c r="C9" s="9">
        <v>1038</v>
      </c>
      <c r="D9" s="6"/>
      <c r="E9" s="9">
        <v>511006329011</v>
      </c>
      <c r="F9" s="9"/>
      <c r="G9" s="9">
        <v>785820495000</v>
      </c>
      <c r="H9" s="9"/>
      <c r="I9" s="9">
        <v>0</v>
      </c>
      <c r="J9" s="9"/>
      <c r="K9" s="9">
        <v>0</v>
      </c>
      <c r="L9" s="9"/>
      <c r="M9" s="9">
        <v>0</v>
      </c>
      <c r="N9" s="9"/>
      <c r="O9" s="9">
        <v>0</v>
      </c>
      <c r="P9" s="9"/>
      <c r="Q9" s="9">
        <v>1038</v>
      </c>
      <c r="R9" s="9"/>
      <c r="S9" s="9">
        <v>802000000</v>
      </c>
      <c r="T9" s="9"/>
      <c r="U9" s="9">
        <v>511006329011</v>
      </c>
      <c r="V9" s="9"/>
      <c r="W9" s="9">
        <v>831435405000</v>
      </c>
      <c r="X9" s="9"/>
      <c r="Y9" s="10">
        <v>1.9015646997148774E-2</v>
      </c>
    </row>
    <row r="10" spans="1:25" ht="27" x14ac:dyDescent="0.6">
      <c r="A10" s="13" t="s">
        <v>16</v>
      </c>
      <c r="C10" s="9">
        <v>1578326</v>
      </c>
      <c r="D10" s="6"/>
      <c r="E10" s="9">
        <v>11233529685</v>
      </c>
      <c r="F10" s="9"/>
      <c r="G10" s="9">
        <v>17399488709.727001</v>
      </c>
      <c r="H10" s="9"/>
      <c r="I10" s="9">
        <v>0</v>
      </c>
      <c r="J10" s="9"/>
      <c r="K10" s="9">
        <v>0</v>
      </c>
      <c r="L10" s="9"/>
      <c r="M10" s="9">
        <v>-1578326</v>
      </c>
      <c r="N10" s="9"/>
      <c r="O10" s="9">
        <v>15511908212</v>
      </c>
      <c r="P10" s="9"/>
      <c r="Q10" s="9">
        <v>0</v>
      </c>
      <c r="R10" s="9"/>
      <c r="S10" s="9">
        <v>0</v>
      </c>
      <c r="T10" s="9"/>
      <c r="U10" s="9">
        <v>0</v>
      </c>
      <c r="V10" s="9"/>
      <c r="W10" s="9">
        <v>0</v>
      </c>
      <c r="X10" s="9"/>
      <c r="Y10" s="10">
        <v>0</v>
      </c>
    </row>
    <row r="11" spans="1:25" ht="27" x14ac:dyDescent="0.6">
      <c r="A11" s="13" t="s">
        <v>18</v>
      </c>
      <c r="C11" s="9">
        <v>245000</v>
      </c>
      <c r="D11" s="6"/>
      <c r="E11" s="9">
        <v>1790369178</v>
      </c>
      <c r="F11" s="9"/>
      <c r="G11" s="9">
        <v>1994611027.5</v>
      </c>
      <c r="H11" s="9"/>
      <c r="I11" s="9">
        <v>0</v>
      </c>
      <c r="J11" s="9"/>
      <c r="K11" s="9">
        <v>0</v>
      </c>
      <c r="L11" s="9"/>
      <c r="M11" s="9">
        <v>0</v>
      </c>
      <c r="N11" s="9"/>
      <c r="O11" s="9">
        <v>0</v>
      </c>
      <c r="P11" s="9"/>
      <c r="Q11" s="9">
        <v>245000</v>
      </c>
      <c r="R11" s="9"/>
      <c r="S11" s="9">
        <v>7330</v>
      </c>
      <c r="T11" s="9"/>
      <c r="U11" s="9">
        <v>1790369178</v>
      </c>
      <c r="V11" s="9"/>
      <c r="W11" s="9">
        <v>1785164692.5</v>
      </c>
      <c r="X11" s="9"/>
      <c r="Y11" s="10">
        <v>4.0828260884985574E-5</v>
      </c>
    </row>
    <row r="12" spans="1:25" ht="27" x14ac:dyDescent="0.6">
      <c r="A12" s="13" t="s">
        <v>19</v>
      </c>
      <c r="C12" s="9">
        <v>218347697</v>
      </c>
      <c r="D12" s="6"/>
      <c r="E12" s="9">
        <v>604149060067</v>
      </c>
      <c r="F12" s="9"/>
      <c r="G12" s="9">
        <v>903573022908.46497</v>
      </c>
      <c r="H12" s="9"/>
      <c r="I12" s="9">
        <v>131008618</v>
      </c>
      <c r="J12" s="9"/>
      <c r="K12" s="9">
        <v>0</v>
      </c>
      <c r="L12" s="9"/>
      <c r="M12" s="9">
        <v>0</v>
      </c>
      <c r="N12" s="9"/>
      <c r="O12" s="9">
        <v>0</v>
      </c>
      <c r="P12" s="9"/>
      <c r="Q12" s="9">
        <v>349356315</v>
      </c>
      <c r="R12" s="9"/>
      <c r="S12" s="9">
        <v>2385</v>
      </c>
      <c r="T12" s="9"/>
      <c r="U12" s="9">
        <v>604149060067</v>
      </c>
      <c r="V12" s="9"/>
      <c r="W12" s="9">
        <v>828257183147.91394</v>
      </c>
      <c r="X12" s="9"/>
      <c r="Y12" s="10">
        <v>1.8942958313873503E-2</v>
      </c>
    </row>
    <row r="13" spans="1:25" ht="27" x14ac:dyDescent="0.6">
      <c r="A13" s="13" t="s">
        <v>20</v>
      </c>
      <c r="C13" s="9">
        <v>123895</v>
      </c>
      <c r="D13" s="6"/>
      <c r="E13" s="9">
        <v>234029047</v>
      </c>
      <c r="F13" s="9"/>
      <c r="G13" s="9">
        <v>303830353.65824997</v>
      </c>
      <c r="H13" s="9"/>
      <c r="I13" s="9">
        <v>119640</v>
      </c>
      <c r="J13" s="9"/>
      <c r="K13" s="9">
        <v>0</v>
      </c>
      <c r="L13" s="9"/>
      <c r="M13" s="9">
        <v>0</v>
      </c>
      <c r="N13" s="9"/>
      <c r="O13" s="9">
        <v>0</v>
      </c>
      <c r="P13" s="9"/>
      <c r="Q13" s="9">
        <v>243535</v>
      </c>
      <c r="R13" s="9"/>
      <c r="S13" s="9">
        <v>1201</v>
      </c>
      <c r="T13" s="9"/>
      <c r="U13" s="9">
        <v>234029047</v>
      </c>
      <c r="V13" s="9"/>
      <c r="W13" s="9">
        <v>290745246.06674999</v>
      </c>
      <c r="X13" s="9"/>
      <c r="Y13" s="10">
        <v>6.6495953047663104E-6</v>
      </c>
    </row>
    <row r="14" spans="1:25" ht="27" x14ac:dyDescent="0.6">
      <c r="A14" s="13" t="s">
        <v>21</v>
      </c>
      <c r="C14" s="9">
        <v>104208911</v>
      </c>
      <c r="D14" s="6"/>
      <c r="E14" s="9">
        <v>451171077107</v>
      </c>
      <c r="F14" s="9"/>
      <c r="G14" s="9">
        <v>530375004055.29602</v>
      </c>
      <c r="H14" s="9"/>
      <c r="I14" s="9">
        <v>0</v>
      </c>
      <c r="J14" s="9"/>
      <c r="K14" s="9">
        <v>0</v>
      </c>
      <c r="L14" s="9"/>
      <c r="M14" s="9">
        <v>-8219021</v>
      </c>
      <c r="N14" s="9"/>
      <c r="O14" s="9">
        <v>41861156356</v>
      </c>
      <c r="P14" s="9"/>
      <c r="Q14" s="9">
        <v>95989890</v>
      </c>
      <c r="R14" s="9"/>
      <c r="S14" s="9">
        <v>4874</v>
      </c>
      <c r="T14" s="9"/>
      <c r="U14" s="9">
        <v>415586936343</v>
      </c>
      <c r="V14" s="9"/>
      <c r="W14" s="9">
        <v>465070988253.03302</v>
      </c>
      <c r="X14" s="9"/>
      <c r="Y14" s="10">
        <v>1.0636575839869124E-2</v>
      </c>
    </row>
    <row r="15" spans="1:25" ht="27" x14ac:dyDescent="0.6">
      <c r="A15" s="13" t="s">
        <v>22</v>
      </c>
      <c r="C15" s="9">
        <v>343447483</v>
      </c>
      <c r="D15" s="6"/>
      <c r="E15" s="9">
        <v>948377368483</v>
      </c>
      <c r="F15" s="9"/>
      <c r="G15" s="9">
        <v>1375858001018.8799</v>
      </c>
      <c r="H15" s="9"/>
      <c r="I15" s="9">
        <v>0</v>
      </c>
      <c r="J15" s="9"/>
      <c r="K15" s="9">
        <v>0</v>
      </c>
      <c r="L15" s="9"/>
      <c r="M15" s="9">
        <v>-40382414</v>
      </c>
      <c r="N15" s="9"/>
      <c r="O15" s="9">
        <v>146400811152</v>
      </c>
      <c r="P15" s="9"/>
      <c r="Q15" s="9">
        <v>303065069</v>
      </c>
      <c r="R15" s="9"/>
      <c r="S15" s="9">
        <v>3442</v>
      </c>
      <c r="T15" s="9"/>
      <c r="U15" s="9">
        <v>836867546983</v>
      </c>
      <c r="V15" s="9"/>
      <c r="W15" s="9">
        <v>1036943225191.39</v>
      </c>
      <c r="X15" s="9"/>
      <c r="Y15" s="10">
        <v>2.3715788632220229E-2</v>
      </c>
    </row>
    <row r="16" spans="1:25" ht="27" x14ac:dyDescent="0.6">
      <c r="A16" s="13" t="s">
        <v>23</v>
      </c>
      <c r="C16" s="9">
        <v>181332529</v>
      </c>
      <c r="D16" s="6"/>
      <c r="E16" s="9">
        <v>1748114476263</v>
      </c>
      <c r="F16" s="9"/>
      <c r="G16" s="9">
        <v>1921503380823.1201</v>
      </c>
      <c r="H16" s="9"/>
      <c r="I16" s="9">
        <v>0</v>
      </c>
      <c r="J16" s="9"/>
      <c r="K16" s="9">
        <v>0</v>
      </c>
      <c r="L16" s="9"/>
      <c r="M16" s="9">
        <v>-10983575</v>
      </c>
      <c r="N16" s="9"/>
      <c r="O16" s="9">
        <v>103777980678</v>
      </c>
      <c r="P16" s="9"/>
      <c r="Q16" s="9">
        <v>170348954</v>
      </c>
      <c r="R16" s="9"/>
      <c r="S16" s="9">
        <v>10660</v>
      </c>
      <c r="T16" s="9"/>
      <c r="U16" s="9">
        <v>1642228640088</v>
      </c>
      <c r="V16" s="9"/>
      <c r="W16" s="9">
        <v>1805115126534.6399</v>
      </c>
      <c r="X16" s="9"/>
      <c r="Y16" s="10">
        <v>4.1284544570718944E-2</v>
      </c>
    </row>
    <row r="17" spans="1:25" ht="27" x14ac:dyDescent="0.6">
      <c r="A17" s="13" t="s">
        <v>24</v>
      </c>
      <c r="C17" s="9">
        <v>13776909</v>
      </c>
      <c r="D17" s="6"/>
      <c r="E17" s="9">
        <v>179781512329</v>
      </c>
      <c r="F17" s="9"/>
      <c r="G17" s="9">
        <v>287182816128.70599</v>
      </c>
      <c r="H17" s="9"/>
      <c r="I17" s="9">
        <v>0</v>
      </c>
      <c r="J17" s="9"/>
      <c r="K17" s="9">
        <v>0</v>
      </c>
      <c r="L17" s="9"/>
      <c r="M17" s="9">
        <v>-1026086</v>
      </c>
      <c r="N17" s="9"/>
      <c r="O17" s="9">
        <v>19730770895</v>
      </c>
      <c r="P17" s="9"/>
      <c r="Q17" s="9">
        <v>12750823</v>
      </c>
      <c r="R17" s="9"/>
      <c r="S17" s="9">
        <v>18150</v>
      </c>
      <c r="T17" s="9"/>
      <c r="U17" s="9">
        <v>166391622559</v>
      </c>
      <c r="V17" s="9"/>
      <c r="W17" s="9">
        <v>230050444197.172</v>
      </c>
      <c r="X17" s="9"/>
      <c r="Y17" s="10">
        <v>5.2614526782037811E-3</v>
      </c>
    </row>
    <row r="18" spans="1:25" ht="27" x14ac:dyDescent="0.6">
      <c r="A18" s="13" t="s">
        <v>25</v>
      </c>
      <c r="C18" s="9">
        <v>5582269</v>
      </c>
      <c r="D18" s="6"/>
      <c r="E18" s="9">
        <v>131701937926</v>
      </c>
      <c r="F18" s="9"/>
      <c r="G18" s="9">
        <v>172575594932.89499</v>
      </c>
      <c r="H18" s="9"/>
      <c r="I18" s="9">
        <v>0</v>
      </c>
      <c r="J18" s="9"/>
      <c r="K18" s="9">
        <v>0</v>
      </c>
      <c r="L18" s="9"/>
      <c r="M18" s="9">
        <v>0</v>
      </c>
      <c r="N18" s="9"/>
      <c r="O18" s="9">
        <v>0</v>
      </c>
      <c r="P18" s="9"/>
      <c r="Q18" s="9">
        <v>5582269</v>
      </c>
      <c r="R18" s="9"/>
      <c r="S18" s="9">
        <v>24950</v>
      </c>
      <c r="T18" s="9"/>
      <c r="U18" s="9">
        <v>131701937926</v>
      </c>
      <c r="V18" s="9"/>
      <c r="W18" s="9">
        <v>138448909761.27701</v>
      </c>
      <c r="X18" s="9"/>
      <c r="Y18" s="10">
        <v>3.1664463400623995E-3</v>
      </c>
    </row>
    <row r="19" spans="1:25" ht="27" x14ac:dyDescent="0.6">
      <c r="A19" s="13" t="s">
        <v>26</v>
      </c>
      <c r="C19" s="9">
        <v>3165331</v>
      </c>
      <c r="D19" s="6"/>
      <c r="E19" s="9">
        <v>166684725224</v>
      </c>
      <c r="F19" s="9"/>
      <c r="G19" s="9">
        <v>303857242382.71399</v>
      </c>
      <c r="H19" s="9"/>
      <c r="I19" s="9">
        <v>0</v>
      </c>
      <c r="J19" s="9"/>
      <c r="K19" s="9">
        <v>0</v>
      </c>
      <c r="L19" s="9"/>
      <c r="M19" s="9">
        <v>-226353</v>
      </c>
      <c r="N19" s="9"/>
      <c r="O19" s="9">
        <v>19621267191</v>
      </c>
      <c r="P19" s="9"/>
      <c r="Q19" s="9">
        <v>2938978</v>
      </c>
      <c r="R19" s="9"/>
      <c r="S19" s="9">
        <v>88300</v>
      </c>
      <c r="T19" s="9"/>
      <c r="U19" s="9">
        <v>154765091018</v>
      </c>
      <c r="V19" s="9"/>
      <c r="W19" s="9">
        <v>257967662443.47</v>
      </c>
      <c r="X19" s="9"/>
      <c r="Y19" s="10">
        <v>5.8999436110188973E-3</v>
      </c>
    </row>
    <row r="20" spans="1:25" ht="27" x14ac:dyDescent="0.6">
      <c r="A20" s="13" t="s">
        <v>27</v>
      </c>
      <c r="C20" s="9">
        <v>7719680</v>
      </c>
      <c r="D20" s="6"/>
      <c r="E20" s="9">
        <v>1078363047210</v>
      </c>
      <c r="F20" s="9"/>
      <c r="G20" s="9">
        <v>2058636350206.0801</v>
      </c>
      <c r="H20" s="9"/>
      <c r="I20" s="9">
        <v>0</v>
      </c>
      <c r="J20" s="9"/>
      <c r="K20" s="9">
        <v>0</v>
      </c>
      <c r="L20" s="9"/>
      <c r="M20" s="9">
        <v>-306789</v>
      </c>
      <c r="N20" s="9"/>
      <c r="O20" s="9">
        <v>73545891482</v>
      </c>
      <c r="P20" s="9"/>
      <c r="Q20" s="9">
        <v>7412891</v>
      </c>
      <c r="R20" s="9"/>
      <c r="S20" s="9">
        <v>268350</v>
      </c>
      <c r="T20" s="9"/>
      <c r="U20" s="9">
        <v>1035507654122</v>
      </c>
      <c r="V20" s="9"/>
      <c r="W20" s="9">
        <v>1977413266515.8899</v>
      </c>
      <c r="X20" s="9"/>
      <c r="Y20" s="10">
        <v>4.5225152089289525E-2</v>
      </c>
    </row>
    <row r="21" spans="1:25" ht="27" x14ac:dyDescent="0.6">
      <c r="A21" s="13" t="s">
        <v>28</v>
      </c>
      <c r="C21" s="9">
        <v>12594317</v>
      </c>
      <c r="D21" s="6"/>
      <c r="E21" s="9">
        <v>628537653897</v>
      </c>
      <c r="F21" s="9"/>
      <c r="G21" s="9">
        <v>783963626563.28699</v>
      </c>
      <c r="H21" s="9"/>
      <c r="I21" s="9">
        <v>0</v>
      </c>
      <c r="J21" s="9"/>
      <c r="K21" s="9">
        <v>0</v>
      </c>
      <c r="L21" s="9"/>
      <c r="M21" s="9">
        <v>-2360750</v>
      </c>
      <c r="N21" s="9"/>
      <c r="O21" s="9">
        <v>132741026018</v>
      </c>
      <c r="P21" s="9"/>
      <c r="Q21" s="9">
        <v>10233567</v>
      </c>
      <c r="R21" s="9"/>
      <c r="S21" s="9">
        <v>50260</v>
      </c>
      <c r="T21" s="9"/>
      <c r="U21" s="9">
        <v>510721001638</v>
      </c>
      <c r="V21" s="9"/>
      <c r="W21" s="9">
        <v>511278759909.35101</v>
      </c>
      <c r="X21" s="9"/>
      <c r="Y21" s="10">
        <v>1.1693387552549797E-2</v>
      </c>
    </row>
    <row r="22" spans="1:25" ht="27" x14ac:dyDescent="0.6">
      <c r="A22" s="13" t="s">
        <v>29</v>
      </c>
      <c r="C22" s="9">
        <v>4841249</v>
      </c>
      <c r="D22" s="6"/>
      <c r="E22" s="9">
        <v>39275820864</v>
      </c>
      <c r="F22" s="9"/>
      <c r="G22" s="9">
        <v>170841746679.97501</v>
      </c>
      <c r="H22" s="9"/>
      <c r="I22" s="9">
        <v>0</v>
      </c>
      <c r="J22" s="9"/>
      <c r="K22" s="9">
        <v>0</v>
      </c>
      <c r="L22" s="9"/>
      <c r="M22" s="9">
        <v>0</v>
      </c>
      <c r="N22" s="9"/>
      <c r="O22" s="9">
        <v>0</v>
      </c>
      <c r="P22" s="9"/>
      <c r="Q22" s="9">
        <v>4841249</v>
      </c>
      <c r="R22" s="9"/>
      <c r="S22" s="9">
        <v>34240</v>
      </c>
      <c r="T22" s="9"/>
      <c r="U22" s="9">
        <v>39275820864</v>
      </c>
      <c r="V22" s="9"/>
      <c r="W22" s="9">
        <v>164778067783.728</v>
      </c>
      <c r="X22" s="9"/>
      <c r="Y22" s="10">
        <v>3.7686169617080771E-3</v>
      </c>
    </row>
    <row r="23" spans="1:25" ht="27" x14ac:dyDescent="0.6">
      <c r="A23" s="13" t="s">
        <v>30</v>
      </c>
      <c r="C23" s="9">
        <v>79103012</v>
      </c>
      <c r="D23" s="6"/>
      <c r="E23" s="9">
        <v>141874511130</v>
      </c>
      <c r="F23" s="9"/>
      <c r="G23" s="9">
        <v>200433857801.35101</v>
      </c>
      <c r="H23" s="9"/>
      <c r="I23" s="9">
        <v>0</v>
      </c>
      <c r="J23" s="9"/>
      <c r="K23" s="9">
        <v>0</v>
      </c>
      <c r="L23" s="9"/>
      <c r="M23" s="9">
        <v>0</v>
      </c>
      <c r="N23" s="9"/>
      <c r="O23" s="9">
        <v>0</v>
      </c>
      <c r="P23" s="9"/>
      <c r="Q23" s="9">
        <v>79103012</v>
      </c>
      <c r="R23" s="9"/>
      <c r="S23" s="9">
        <v>2549</v>
      </c>
      <c r="T23" s="9"/>
      <c r="U23" s="9">
        <v>141874511130</v>
      </c>
      <c r="V23" s="9"/>
      <c r="W23" s="9">
        <v>200433857801.35101</v>
      </c>
      <c r="X23" s="9"/>
      <c r="Y23" s="10">
        <v>4.5840957256651884E-3</v>
      </c>
    </row>
    <row r="24" spans="1:25" ht="27" x14ac:dyDescent="0.6">
      <c r="A24" s="13" t="s">
        <v>31</v>
      </c>
      <c r="C24" s="9">
        <v>125000000</v>
      </c>
      <c r="D24" s="6"/>
      <c r="E24" s="9">
        <v>679354631190</v>
      </c>
      <c r="F24" s="9"/>
      <c r="G24" s="9">
        <v>1016416125000</v>
      </c>
      <c r="H24" s="9"/>
      <c r="I24" s="9">
        <v>0</v>
      </c>
      <c r="J24" s="9"/>
      <c r="K24" s="9">
        <v>0</v>
      </c>
      <c r="L24" s="9"/>
      <c r="M24" s="9">
        <v>0</v>
      </c>
      <c r="N24" s="9"/>
      <c r="O24" s="9">
        <v>0</v>
      </c>
      <c r="P24" s="9"/>
      <c r="Q24" s="9">
        <v>125000000</v>
      </c>
      <c r="R24" s="9"/>
      <c r="S24" s="9">
        <v>6226</v>
      </c>
      <c r="T24" s="9"/>
      <c r="U24" s="9">
        <v>679354631190</v>
      </c>
      <c r="V24" s="9"/>
      <c r="W24" s="9">
        <v>773619412500</v>
      </c>
      <c r="X24" s="9"/>
      <c r="Y24" s="10">
        <v>1.7693345231361207E-2</v>
      </c>
    </row>
    <row r="25" spans="1:25" ht="27" x14ac:dyDescent="0.6">
      <c r="A25" s="13" t="s">
        <v>32</v>
      </c>
      <c r="C25" s="9">
        <v>89289452</v>
      </c>
      <c r="D25" s="6"/>
      <c r="E25" s="9">
        <v>318524068539</v>
      </c>
      <c r="F25" s="9"/>
      <c r="G25" s="9">
        <v>466868025540.75598</v>
      </c>
      <c r="H25" s="9"/>
      <c r="I25" s="9">
        <v>0</v>
      </c>
      <c r="J25" s="9"/>
      <c r="K25" s="9">
        <v>0</v>
      </c>
      <c r="L25" s="9"/>
      <c r="M25" s="9">
        <v>0</v>
      </c>
      <c r="N25" s="9"/>
      <c r="O25" s="9">
        <v>0</v>
      </c>
      <c r="P25" s="9"/>
      <c r="Q25" s="9">
        <v>89289452</v>
      </c>
      <c r="R25" s="9"/>
      <c r="S25" s="9">
        <v>4740</v>
      </c>
      <c r="T25" s="9"/>
      <c r="U25" s="9">
        <v>318524068539</v>
      </c>
      <c r="V25" s="9"/>
      <c r="W25" s="9">
        <v>420713772065.24402</v>
      </c>
      <c r="X25" s="9"/>
      <c r="Y25" s="10">
        <v>9.622087931691569E-3</v>
      </c>
    </row>
    <row r="26" spans="1:25" ht="27" x14ac:dyDescent="0.6">
      <c r="A26" s="13" t="s">
        <v>33</v>
      </c>
      <c r="C26" s="9">
        <v>532000</v>
      </c>
      <c r="D26" s="6"/>
      <c r="E26" s="9">
        <v>67785520118</v>
      </c>
      <c r="F26" s="9"/>
      <c r="G26" s="9">
        <v>389999358665</v>
      </c>
      <c r="H26" s="9"/>
      <c r="I26" s="9">
        <v>0</v>
      </c>
      <c r="J26" s="9"/>
      <c r="K26" s="9">
        <v>0</v>
      </c>
      <c r="L26" s="9"/>
      <c r="M26" s="9">
        <v>0</v>
      </c>
      <c r="N26" s="9"/>
      <c r="O26" s="9">
        <v>0</v>
      </c>
      <c r="P26" s="9"/>
      <c r="Q26" s="9">
        <v>532000</v>
      </c>
      <c r="R26" s="9"/>
      <c r="S26" s="9">
        <v>796115</v>
      </c>
      <c r="T26" s="9"/>
      <c r="U26" s="9">
        <v>67785520118</v>
      </c>
      <c r="V26" s="9"/>
      <c r="W26" s="9">
        <v>423003763525</v>
      </c>
      <c r="X26" s="9"/>
      <c r="Y26" s="10">
        <v>9.6744620174754239E-3</v>
      </c>
    </row>
    <row r="27" spans="1:25" ht="27" x14ac:dyDescent="0.6">
      <c r="A27" s="13" t="s">
        <v>34</v>
      </c>
      <c r="C27" s="9">
        <v>64485623</v>
      </c>
      <c r="D27" s="6"/>
      <c r="E27" s="9">
        <v>466500760312</v>
      </c>
      <c r="F27" s="9"/>
      <c r="G27" s="9">
        <v>449354554137.48199</v>
      </c>
      <c r="H27" s="9"/>
      <c r="I27" s="9">
        <v>0</v>
      </c>
      <c r="J27" s="9"/>
      <c r="K27" s="9">
        <v>0</v>
      </c>
      <c r="L27" s="9"/>
      <c r="M27" s="9">
        <v>0</v>
      </c>
      <c r="N27" s="9"/>
      <c r="O27" s="9">
        <v>0</v>
      </c>
      <c r="P27" s="9"/>
      <c r="Q27" s="9">
        <v>64485623</v>
      </c>
      <c r="R27" s="9"/>
      <c r="S27" s="9">
        <v>5690</v>
      </c>
      <c r="T27" s="9"/>
      <c r="U27" s="9">
        <v>466500760312</v>
      </c>
      <c r="V27" s="9"/>
      <c r="W27" s="9">
        <v>364740001860.52301</v>
      </c>
      <c r="X27" s="9"/>
      <c r="Y27" s="10">
        <v>8.341919383525763E-3</v>
      </c>
    </row>
    <row r="28" spans="1:25" ht="27" x14ac:dyDescent="0.6">
      <c r="A28" s="13" t="s">
        <v>35</v>
      </c>
      <c r="C28" s="9">
        <v>276436148</v>
      </c>
      <c r="D28" s="6"/>
      <c r="E28" s="9">
        <v>1077059196097</v>
      </c>
      <c r="F28" s="9"/>
      <c r="G28" s="9">
        <v>1012331344155.0699</v>
      </c>
      <c r="H28" s="9"/>
      <c r="I28" s="9">
        <v>3471386</v>
      </c>
      <c r="J28" s="9"/>
      <c r="K28" s="9">
        <v>9969942668</v>
      </c>
      <c r="L28" s="9"/>
      <c r="M28" s="9">
        <v>-19422788</v>
      </c>
      <c r="N28" s="9"/>
      <c r="O28" s="9">
        <v>66916822111</v>
      </c>
      <c r="P28" s="9"/>
      <c r="Q28" s="9">
        <v>260484746</v>
      </c>
      <c r="R28" s="9"/>
      <c r="S28" s="9">
        <v>2804</v>
      </c>
      <c r="T28" s="9"/>
      <c r="U28" s="9">
        <v>1011361692767</v>
      </c>
      <c r="V28" s="9"/>
      <c r="W28" s="9">
        <v>726053352378.68506</v>
      </c>
      <c r="X28" s="9"/>
      <c r="Y28" s="10">
        <v>1.6605468286414318E-2</v>
      </c>
    </row>
    <row r="29" spans="1:25" ht="27" x14ac:dyDescent="0.6">
      <c r="A29" s="13" t="s">
        <v>36</v>
      </c>
      <c r="C29" s="9">
        <v>21163280</v>
      </c>
      <c r="D29" s="6"/>
      <c r="E29" s="9">
        <v>1121617295711</v>
      </c>
      <c r="F29" s="9"/>
      <c r="G29" s="9">
        <v>1100253848713.2</v>
      </c>
      <c r="H29" s="9"/>
      <c r="I29" s="9">
        <v>0</v>
      </c>
      <c r="J29" s="9"/>
      <c r="K29" s="9">
        <v>0</v>
      </c>
      <c r="L29" s="9"/>
      <c r="M29" s="9">
        <v>0</v>
      </c>
      <c r="N29" s="9"/>
      <c r="O29" s="9">
        <v>0</v>
      </c>
      <c r="P29" s="9"/>
      <c r="Q29" s="9">
        <v>21163280</v>
      </c>
      <c r="R29" s="9"/>
      <c r="S29" s="9">
        <v>47050</v>
      </c>
      <c r="T29" s="9"/>
      <c r="U29" s="9">
        <v>1121617295711</v>
      </c>
      <c r="V29" s="9"/>
      <c r="W29" s="9">
        <v>989807716672.19995</v>
      </c>
      <c r="X29" s="9"/>
      <c r="Y29" s="10">
        <v>2.2637758774889317E-2</v>
      </c>
    </row>
    <row r="30" spans="1:25" ht="27" x14ac:dyDescent="0.6">
      <c r="A30" s="13" t="s">
        <v>37</v>
      </c>
      <c r="C30" s="9">
        <v>7046644</v>
      </c>
      <c r="D30" s="6"/>
      <c r="E30" s="9">
        <v>692418588489</v>
      </c>
      <c r="F30" s="9"/>
      <c r="G30" s="9">
        <v>889598991461.40002</v>
      </c>
      <c r="H30" s="9"/>
      <c r="I30" s="9">
        <v>0</v>
      </c>
      <c r="J30" s="9"/>
      <c r="K30" s="9">
        <v>0</v>
      </c>
      <c r="L30" s="9"/>
      <c r="M30" s="9">
        <v>-300000</v>
      </c>
      <c r="N30" s="9"/>
      <c r="O30" s="9">
        <v>36441873275</v>
      </c>
      <c r="P30" s="9"/>
      <c r="Q30" s="9">
        <v>6746644</v>
      </c>
      <c r="R30" s="9"/>
      <c r="S30" s="9">
        <v>120200</v>
      </c>
      <c r="T30" s="9"/>
      <c r="U30" s="9">
        <v>662939935028</v>
      </c>
      <c r="V30" s="9"/>
      <c r="W30" s="9">
        <v>806121476477.64001</v>
      </c>
      <c r="X30" s="9"/>
      <c r="Y30" s="10">
        <v>1.8436695552457465E-2</v>
      </c>
    </row>
    <row r="31" spans="1:25" ht="27" x14ac:dyDescent="0.6">
      <c r="A31" s="13" t="s">
        <v>38</v>
      </c>
      <c r="C31" s="9">
        <v>47688406</v>
      </c>
      <c r="D31" s="6"/>
      <c r="E31" s="9">
        <v>699217306883</v>
      </c>
      <c r="F31" s="9"/>
      <c r="G31" s="9">
        <v>734298183156.80701</v>
      </c>
      <c r="H31" s="9"/>
      <c r="I31" s="9">
        <v>0</v>
      </c>
      <c r="J31" s="9"/>
      <c r="K31" s="9">
        <v>0</v>
      </c>
      <c r="L31" s="9"/>
      <c r="M31" s="9">
        <v>0</v>
      </c>
      <c r="N31" s="9"/>
      <c r="O31" s="9">
        <v>0</v>
      </c>
      <c r="P31" s="9"/>
      <c r="Q31" s="9">
        <v>47688406</v>
      </c>
      <c r="R31" s="9"/>
      <c r="S31" s="9">
        <v>12800</v>
      </c>
      <c r="T31" s="9"/>
      <c r="U31" s="9">
        <v>699217306883</v>
      </c>
      <c r="V31" s="9"/>
      <c r="W31" s="9">
        <v>606779647799.04004</v>
      </c>
      <c r="X31" s="9"/>
      <c r="Y31" s="10">
        <v>1.3877575477557162E-2</v>
      </c>
    </row>
    <row r="32" spans="1:25" ht="27" x14ac:dyDescent="0.6">
      <c r="A32" s="13" t="s">
        <v>39</v>
      </c>
      <c r="C32" s="9">
        <v>8288198</v>
      </c>
      <c r="D32" s="6"/>
      <c r="E32" s="9">
        <v>115216027029</v>
      </c>
      <c r="F32" s="9"/>
      <c r="G32" s="9">
        <v>131163020892.64799</v>
      </c>
      <c r="H32" s="9"/>
      <c r="I32" s="9">
        <v>0</v>
      </c>
      <c r="J32" s="9"/>
      <c r="K32" s="9">
        <v>0</v>
      </c>
      <c r="L32" s="9"/>
      <c r="M32" s="9">
        <v>0</v>
      </c>
      <c r="N32" s="9"/>
      <c r="O32" s="9">
        <v>0</v>
      </c>
      <c r="P32" s="9"/>
      <c r="Q32" s="9">
        <v>8288198</v>
      </c>
      <c r="R32" s="9"/>
      <c r="S32" s="9">
        <v>15130</v>
      </c>
      <c r="T32" s="9"/>
      <c r="U32" s="9">
        <v>115216027029</v>
      </c>
      <c r="V32" s="9"/>
      <c r="W32" s="9">
        <v>124654303147.347</v>
      </c>
      <c r="X32" s="9"/>
      <c r="Y32" s="10">
        <v>2.8509517529212288E-3</v>
      </c>
    </row>
    <row r="33" spans="1:25" ht="27" x14ac:dyDescent="0.6">
      <c r="A33" s="13" t="s">
        <v>40</v>
      </c>
      <c r="C33" s="9">
        <v>6114347</v>
      </c>
      <c r="D33" s="6"/>
      <c r="E33" s="9">
        <v>186504834907</v>
      </c>
      <c r="F33" s="9"/>
      <c r="G33" s="9">
        <v>188052287697.729</v>
      </c>
      <c r="H33" s="9"/>
      <c r="I33" s="9">
        <v>0</v>
      </c>
      <c r="J33" s="9"/>
      <c r="K33" s="9">
        <v>0</v>
      </c>
      <c r="L33" s="9"/>
      <c r="M33" s="9">
        <v>0</v>
      </c>
      <c r="N33" s="9"/>
      <c r="O33" s="9">
        <v>0</v>
      </c>
      <c r="P33" s="9"/>
      <c r="Q33" s="9">
        <v>6114347</v>
      </c>
      <c r="R33" s="9"/>
      <c r="S33" s="9">
        <v>29180</v>
      </c>
      <c r="T33" s="9"/>
      <c r="U33" s="9">
        <v>186504834907</v>
      </c>
      <c r="V33" s="9"/>
      <c r="W33" s="9">
        <v>177355066419.513</v>
      </c>
      <c r="X33" s="9"/>
      <c r="Y33" s="10">
        <v>4.0562638010217204E-3</v>
      </c>
    </row>
    <row r="34" spans="1:25" ht="27" x14ac:dyDescent="0.6">
      <c r="A34" s="13" t="s">
        <v>41</v>
      </c>
      <c r="C34" s="9">
        <v>15242667</v>
      </c>
      <c r="D34" s="6"/>
      <c r="E34" s="9">
        <v>468112690211</v>
      </c>
      <c r="F34" s="9"/>
      <c r="G34" s="9">
        <v>596987741375.18994</v>
      </c>
      <c r="H34" s="9"/>
      <c r="I34" s="9">
        <v>0</v>
      </c>
      <c r="J34" s="9"/>
      <c r="K34" s="9">
        <v>0</v>
      </c>
      <c r="L34" s="9"/>
      <c r="M34" s="9">
        <v>0</v>
      </c>
      <c r="N34" s="9"/>
      <c r="O34" s="9">
        <v>0</v>
      </c>
      <c r="P34" s="9"/>
      <c r="Q34" s="9">
        <v>15242667</v>
      </c>
      <c r="R34" s="9"/>
      <c r="S34" s="9">
        <v>36000</v>
      </c>
      <c r="T34" s="9"/>
      <c r="U34" s="9">
        <v>468112690211</v>
      </c>
      <c r="V34" s="9"/>
      <c r="W34" s="9">
        <v>545471032728.59998</v>
      </c>
      <c r="X34" s="9"/>
      <c r="Y34" s="10">
        <v>1.2475394412073711E-2</v>
      </c>
    </row>
    <row r="35" spans="1:25" ht="27" x14ac:dyDescent="0.6">
      <c r="A35" s="13" t="s">
        <v>42</v>
      </c>
      <c r="C35" s="9">
        <v>69359284</v>
      </c>
      <c r="D35" s="6"/>
      <c r="E35" s="9">
        <v>289022284444</v>
      </c>
      <c r="F35" s="9"/>
      <c r="G35" s="9">
        <v>295780897956.258</v>
      </c>
      <c r="H35" s="9"/>
      <c r="I35" s="9">
        <v>0</v>
      </c>
      <c r="J35" s="9"/>
      <c r="K35" s="9">
        <v>0</v>
      </c>
      <c r="L35" s="9"/>
      <c r="M35" s="9">
        <v>0</v>
      </c>
      <c r="N35" s="9"/>
      <c r="O35" s="9">
        <v>0</v>
      </c>
      <c r="P35" s="9"/>
      <c r="Q35" s="9">
        <v>69359284</v>
      </c>
      <c r="R35" s="9"/>
      <c r="S35" s="9">
        <v>3492</v>
      </c>
      <c r="T35" s="9"/>
      <c r="U35" s="9">
        <v>289022284444</v>
      </c>
      <c r="V35" s="9"/>
      <c r="W35" s="9">
        <v>240761514140.61801</v>
      </c>
      <c r="X35" s="9"/>
      <c r="Y35" s="10">
        <v>5.5064241140862112E-3</v>
      </c>
    </row>
    <row r="36" spans="1:25" ht="27" x14ac:dyDescent="0.6">
      <c r="A36" s="13" t="s">
        <v>43</v>
      </c>
      <c r="C36" s="9">
        <v>64552424</v>
      </c>
      <c r="D36" s="6"/>
      <c r="E36" s="9">
        <v>199013119942</v>
      </c>
      <c r="F36" s="9"/>
      <c r="G36" s="9">
        <v>376668138643.164</v>
      </c>
      <c r="H36" s="9"/>
      <c r="I36" s="9">
        <v>0</v>
      </c>
      <c r="J36" s="9"/>
      <c r="K36" s="9">
        <v>0</v>
      </c>
      <c r="L36" s="9"/>
      <c r="M36" s="9">
        <v>0</v>
      </c>
      <c r="N36" s="9"/>
      <c r="O36" s="9">
        <v>0</v>
      </c>
      <c r="P36" s="9"/>
      <c r="Q36" s="9">
        <v>64552424</v>
      </c>
      <c r="R36" s="9"/>
      <c r="S36" s="9">
        <v>4895</v>
      </c>
      <c r="T36" s="9"/>
      <c r="U36" s="9">
        <v>199013119942</v>
      </c>
      <c r="V36" s="9"/>
      <c r="W36" s="9">
        <v>314104009992.89398</v>
      </c>
      <c r="X36" s="9"/>
      <c r="Y36" s="10">
        <v>7.183830443705682E-3</v>
      </c>
    </row>
    <row r="37" spans="1:25" ht="27" x14ac:dyDescent="0.6">
      <c r="A37" s="13" t="s">
        <v>44</v>
      </c>
      <c r="C37" s="9">
        <v>137540346</v>
      </c>
      <c r="D37" s="6"/>
      <c r="E37" s="9">
        <v>1015347531261</v>
      </c>
      <c r="F37" s="9"/>
      <c r="G37" s="9">
        <v>998070460871.48999</v>
      </c>
      <c r="H37" s="9"/>
      <c r="I37" s="9">
        <v>0</v>
      </c>
      <c r="J37" s="9"/>
      <c r="K37" s="9">
        <v>0</v>
      </c>
      <c r="L37" s="9"/>
      <c r="M37" s="9">
        <v>0</v>
      </c>
      <c r="N37" s="9"/>
      <c r="O37" s="9">
        <v>0</v>
      </c>
      <c r="P37" s="9"/>
      <c r="Q37" s="9">
        <v>137540346</v>
      </c>
      <c r="R37" s="9"/>
      <c r="S37" s="9">
        <v>6200</v>
      </c>
      <c r="T37" s="9"/>
      <c r="U37" s="9">
        <v>1015347531261</v>
      </c>
      <c r="V37" s="9"/>
      <c r="W37" s="9">
        <v>847676281836.06006</v>
      </c>
      <c r="X37" s="9"/>
      <c r="Y37" s="10">
        <v>1.9387089900567939E-2</v>
      </c>
    </row>
    <row r="38" spans="1:25" ht="27" x14ac:dyDescent="0.6">
      <c r="A38" s="13" t="s">
        <v>45</v>
      </c>
      <c r="C38" s="9">
        <v>15545828</v>
      </c>
      <c r="D38" s="6"/>
      <c r="E38" s="9">
        <v>24841442661</v>
      </c>
      <c r="F38" s="9"/>
      <c r="G38" s="9">
        <v>22515502281.193802</v>
      </c>
      <c r="H38" s="9"/>
      <c r="I38" s="9">
        <v>0</v>
      </c>
      <c r="J38" s="9"/>
      <c r="K38" s="9">
        <v>0</v>
      </c>
      <c r="L38" s="9"/>
      <c r="M38" s="9">
        <v>0</v>
      </c>
      <c r="N38" s="9"/>
      <c r="O38" s="9">
        <v>0</v>
      </c>
      <c r="P38" s="9"/>
      <c r="Q38" s="9">
        <v>15545828</v>
      </c>
      <c r="R38" s="9"/>
      <c r="S38" s="9">
        <v>1300</v>
      </c>
      <c r="T38" s="9"/>
      <c r="U38" s="9">
        <v>24841442661</v>
      </c>
      <c r="V38" s="9"/>
      <c r="W38" s="9">
        <v>20089329420.419998</v>
      </c>
      <c r="X38" s="9"/>
      <c r="Y38" s="10">
        <v>4.594603433662319E-4</v>
      </c>
    </row>
    <row r="39" spans="1:25" ht="27" x14ac:dyDescent="0.6">
      <c r="A39" s="13" t="s">
        <v>47</v>
      </c>
      <c r="C39" s="9">
        <v>2218435</v>
      </c>
      <c r="D39" s="6"/>
      <c r="E39" s="9">
        <v>45211528364</v>
      </c>
      <c r="F39" s="9"/>
      <c r="G39" s="9">
        <v>71868618809.932495</v>
      </c>
      <c r="H39" s="9"/>
      <c r="I39" s="9">
        <v>0</v>
      </c>
      <c r="J39" s="9"/>
      <c r="K39" s="9">
        <v>0</v>
      </c>
      <c r="L39" s="9"/>
      <c r="M39" s="9">
        <v>0</v>
      </c>
      <c r="N39" s="9"/>
      <c r="O39" s="9">
        <v>0</v>
      </c>
      <c r="P39" s="9"/>
      <c r="Q39" s="9">
        <v>2218435</v>
      </c>
      <c r="R39" s="9"/>
      <c r="S39" s="9">
        <v>31670</v>
      </c>
      <c r="T39" s="9"/>
      <c r="U39" s="9">
        <v>45211528364</v>
      </c>
      <c r="V39" s="9"/>
      <c r="W39" s="9">
        <v>69839802323.122498</v>
      </c>
      <c r="X39" s="9"/>
      <c r="Y39" s="10">
        <v>1.5972966983853042E-3</v>
      </c>
    </row>
    <row r="40" spans="1:25" ht="27" x14ac:dyDescent="0.6">
      <c r="A40" s="13" t="s">
        <v>48</v>
      </c>
      <c r="C40" s="9">
        <v>46693573</v>
      </c>
      <c r="D40" s="6"/>
      <c r="E40" s="9">
        <v>1027369356971</v>
      </c>
      <c r="F40" s="9"/>
      <c r="G40" s="9">
        <v>1418001047651.8601</v>
      </c>
      <c r="H40" s="9"/>
      <c r="I40" s="9">
        <v>0</v>
      </c>
      <c r="J40" s="9"/>
      <c r="K40" s="9">
        <v>0</v>
      </c>
      <c r="L40" s="9"/>
      <c r="M40" s="9">
        <v>-1273713</v>
      </c>
      <c r="N40" s="9"/>
      <c r="O40" s="9">
        <v>35512454464</v>
      </c>
      <c r="P40" s="9"/>
      <c r="Q40" s="9">
        <v>45419860</v>
      </c>
      <c r="R40" s="9"/>
      <c r="S40" s="9">
        <v>28040</v>
      </c>
      <c r="T40" s="9"/>
      <c r="U40" s="9">
        <v>999344649887</v>
      </c>
      <c r="V40" s="9"/>
      <c r="W40" s="9">
        <v>1265995115797.3201</v>
      </c>
      <c r="X40" s="9"/>
      <c r="Y40" s="10">
        <v>2.8954403525931548E-2</v>
      </c>
    </row>
    <row r="41" spans="1:25" ht="27" x14ac:dyDescent="0.6">
      <c r="A41" s="13" t="s">
        <v>49</v>
      </c>
      <c r="C41" s="9">
        <v>34669796</v>
      </c>
      <c r="D41" s="6"/>
      <c r="E41" s="9">
        <v>262255047480</v>
      </c>
      <c r="F41" s="9"/>
      <c r="G41" s="9">
        <v>386335955101.698</v>
      </c>
      <c r="H41" s="9"/>
      <c r="I41" s="9">
        <v>0</v>
      </c>
      <c r="J41" s="9"/>
      <c r="K41" s="9">
        <v>0</v>
      </c>
      <c r="L41" s="9"/>
      <c r="M41" s="9">
        <v>-13177138</v>
      </c>
      <c r="N41" s="9"/>
      <c r="O41" s="9">
        <v>141654428117</v>
      </c>
      <c r="P41" s="9"/>
      <c r="Q41" s="9">
        <v>21492658</v>
      </c>
      <c r="R41" s="9"/>
      <c r="S41" s="9">
        <v>11270</v>
      </c>
      <c r="T41" s="9"/>
      <c r="U41" s="9">
        <v>162578344681</v>
      </c>
      <c r="V41" s="9"/>
      <c r="W41" s="9">
        <v>240781033238.823</v>
      </c>
      <c r="X41" s="9"/>
      <c r="Y41" s="10">
        <v>5.5068705327483668E-3</v>
      </c>
    </row>
    <row r="42" spans="1:25" ht="27" x14ac:dyDescent="0.6">
      <c r="A42" s="13" t="s">
        <v>50</v>
      </c>
      <c r="C42" s="9">
        <v>67831663</v>
      </c>
      <c r="D42" s="6"/>
      <c r="E42" s="9">
        <v>189796778902</v>
      </c>
      <c r="F42" s="9"/>
      <c r="G42" s="9">
        <v>325812408172.08502</v>
      </c>
      <c r="H42" s="9"/>
      <c r="I42" s="9">
        <v>0</v>
      </c>
      <c r="J42" s="9"/>
      <c r="K42" s="9">
        <v>0</v>
      </c>
      <c r="L42" s="9"/>
      <c r="M42" s="9">
        <v>0</v>
      </c>
      <c r="N42" s="9"/>
      <c r="O42" s="9">
        <v>0</v>
      </c>
      <c r="P42" s="9"/>
      <c r="Q42" s="9">
        <v>67831663</v>
      </c>
      <c r="R42" s="9"/>
      <c r="S42" s="9">
        <v>4800</v>
      </c>
      <c r="T42" s="9"/>
      <c r="U42" s="9">
        <v>189796778902</v>
      </c>
      <c r="V42" s="9"/>
      <c r="W42" s="9">
        <v>323654710104.71997</v>
      </c>
      <c r="X42" s="9"/>
      <c r="Y42" s="10">
        <v>7.4022632176890223E-3</v>
      </c>
    </row>
    <row r="43" spans="1:25" ht="27" x14ac:dyDescent="0.6">
      <c r="A43" s="13" t="s">
        <v>51</v>
      </c>
      <c r="C43" s="9">
        <v>86419271</v>
      </c>
      <c r="D43" s="6"/>
      <c r="E43" s="9">
        <v>259875150228</v>
      </c>
      <c r="F43" s="9"/>
      <c r="G43" s="9">
        <v>512853305735.17401</v>
      </c>
      <c r="H43" s="9"/>
      <c r="I43" s="9">
        <v>0</v>
      </c>
      <c r="J43" s="9"/>
      <c r="K43" s="9">
        <v>0</v>
      </c>
      <c r="L43" s="9"/>
      <c r="M43" s="9">
        <v>-10435755</v>
      </c>
      <c r="N43" s="9"/>
      <c r="O43" s="9">
        <v>55788420507</v>
      </c>
      <c r="P43" s="9"/>
      <c r="Q43" s="9">
        <v>75983516</v>
      </c>
      <c r="R43" s="9"/>
      <c r="S43" s="9">
        <v>5310</v>
      </c>
      <c r="T43" s="9"/>
      <c r="U43" s="9">
        <v>228493337255</v>
      </c>
      <c r="V43" s="9"/>
      <c r="W43" s="9">
        <v>401071808763.73798</v>
      </c>
      <c r="X43" s="9"/>
      <c r="Y43" s="10">
        <v>9.1728592384867254E-3</v>
      </c>
    </row>
    <row r="44" spans="1:25" ht="27" x14ac:dyDescent="0.6">
      <c r="A44" s="13" t="s">
        <v>52</v>
      </c>
      <c r="C44" s="9">
        <v>55832386</v>
      </c>
      <c r="D44" s="6"/>
      <c r="E44" s="9">
        <v>1113881311873</v>
      </c>
      <c r="F44" s="9"/>
      <c r="G44" s="9">
        <v>1215454014342.27</v>
      </c>
      <c r="H44" s="9"/>
      <c r="I44" s="9">
        <v>0</v>
      </c>
      <c r="J44" s="9"/>
      <c r="K44" s="9">
        <v>0</v>
      </c>
      <c r="L44" s="9"/>
      <c r="M44" s="9">
        <v>-6193388</v>
      </c>
      <c r="N44" s="9"/>
      <c r="O44" s="9">
        <v>125031288200</v>
      </c>
      <c r="P44" s="9"/>
      <c r="Q44" s="9">
        <v>49638998</v>
      </c>
      <c r="R44" s="9"/>
      <c r="S44" s="9">
        <v>20100</v>
      </c>
      <c r="T44" s="9"/>
      <c r="U44" s="9">
        <v>990320424632</v>
      </c>
      <c r="V44" s="9"/>
      <c r="W44" s="9">
        <v>991807283834.18994</v>
      </c>
      <c r="X44" s="9"/>
      <c r="Y44" s="10">
        <v>2.2683490605733703E-2</v>
      </c>
    </row>
    <row r="45" spans="1:25" ht="27" x14ac:dyDescent="0.6">
      <c r="A45" s="13" t="s">
        <v>53</v>
      </c>
      <c r="C45" s="9">
        <v>154679535</v>
      </c>
      <c r="D45" s="6"/>
      <c r="E45" s="9">
        <v>726919976849</v>
      </c>
      <c r="F45" s="9"/>
      <c r="G45" s="9">
        <v>1529903958079.1599</v>
      </c>
      <c r="H45" s="9"/>
      <c r="I45" s="9">
        <v>0</v>
      </c>
      <c r="J45" s="9"/>
      <c r="K45" s="9">
        <v>0</v>
      </c>
      <c r="L45" s="9"/>
      <c r="M45" s="9">
        <v>-5025360</v>
      </c>
      <c r="N45" s="9"/>
      <c r="O45" s="9">
        <v>44200167818</v>
      </c>
      <c r="P45" s="9"/>
      <c r="Q45" s="9">
        <v>149654175</v>
      </c>
      <c r="R45" s="9"/>
      <c r="S45" s="9">
        <v>9610</v>
      </c>
      <c r="T45" s="9"/>
      <c r="U45" s="9">
        <v>703303183754</v>
      </c>
      <c r="V45" s="9"/>
      <c r="W45" s="9">
        <v>1429619470850.5901</v>
      </c>
      <c r="X45" s="9"/>
      <c r="Y45" s="10">
        <v>3.269663407940325E-2</v>
      </c>
    </row>
    <row r="46" spans="1:25" ht="27" x14ac:dyDescent="0.6">
      <c r="A46" s="13" t="s">
        <v>54</v>
      </c>
      <c r="C46" s="9">
        <v>9500000</v>
      </c>
      <c r="D46" s="6"/>
      <c r="E46" s="9">
        <v>373544437604</v>
      </c>
      <c r="F46" s="9"/>
      <c r="G46" s="9">
        <v>600416140500</v>
      </c>
      <c r="H46" s="9"/>
      <c r="I46" s="9">
        <v>0</v>
      </c>
      <c r="J46" s="9"/>
      <c r="K46" s="9">
        <v>0</v>
      </c>
      <c r="L46" s="9"/>
      <c r="M46" s="9">
        <v>0</v>
      </c>
      <c r="N46" s="9"/>
      <c r="O46" s="9">
        <v>0</v>
      </c>
      <c r="P46" s="9"/>
      <c r="Q46" s="9">
        <v>9500000</v>
      </c>
      <c r="R46" s="9"/>
      <c r="S46" s="9">
        <v>60240</v>
      </c>
      <c r="T46" s="9"/>
      <c r="U46" s="9">
        <v>373544437604</v>
      </c>
      <c r="V46" s="9"/>
      <c r="W46" s="9">
        <v>568874934000</v>
      </c>
      <c r="X46" s="9"/>
      <c r="Y46" s="10">
        <v>1.3010661881147949E-2</v>
      </c>
    </row>
    <row r="47" spans="1:25" ht="27" x14ac:dyDescent="0.6">
      <c r="A47" s="13" t="s">
        <v>55</v>
      </c>
      <c r="C47" s="9">
        <v>3949846</v>
      </c>
      <c r="D47" s="6"/>
      <c r="E47" s="9">
        <v>190910104999</v>
      </c>
      <c r="F47" s="9"/>
      <c r="G47" s="9">
        <v>264714140546.94601</v>
      </c>
      <c r="H47" s="9"/>
      <c r="I47" s="9">
        <v>0</v>
      </c>
      <c r="J47" s="9"/>
      <c r="K47" s="9">
        <v>0</v>
      </c>
      <c r="L47" s="9"/>
      <c r="M47" s="9">
        <v>0</v>
      </c>
      <c r="N47" s="9"/>
      <c r="O47" s="9">
        <v>0</v>
      </c>
      <c r="P47" s="9"/>
      <c r="Q47" s="9">
        <v>3949846</v>
      </c>
      <c r="R47" s="9"/>
      <c r="S47" s="9">
        <v>69030</v>
      </c>
      <c r="T47" s="9"/>
      <c r="U47" s="9">
        <v>190910104999</v>
      </c>
      <c r="V47" s="9"/>
      <c r="W47" s="9">
        <v>271035555057.189</v>
      </c>
      <c r="X47" s="9"/>
      <c r="Y47" s="10">
        <v>6.1988176202861936E-3</v>
      </c>
    </row>
    <row r="48" spans="1:25" ht="27" x14ac:dyDescent="0.6">
      <c r="A48" s="13" t="s">
        <v>56</v>
      </c>
      <c r="C48" s="9">
        <v>57387637</v>
      </c>
      <c r="D48" s="6"/>
      <c r="E48" s="9">
        <v>107499178977</v>
      </c>
      <c r="F48" s="9"/>
      <c r="G48" s="9">
        <v>549354718791.35498</v>
      </c>
      <c r="H48" s="9"/>
      <c r="I48" s="9">
        <v>0</v>
      </c>
      <c r="J48" s="9"/>
      <c r="K48" s="9">
        <v>0</v>
      </c>
      <c r="L48" s="9"/>
      <c r="M48" s="9">
        <v>0</v>
      </c>
      <c r="N48" s="9"/>
      <c r="O48" s="9">
        <v>0</v>
      </c>
      <c r="P48" s="9"/>
      <c r="Q48" s="9">
        <v>57387637</v>
      </c>
      <c r="R48" s="9"/>
      <c r="S48" s="9">
        <v>9250</v>
      </c>
      <c r="T48" s="9"/>
      <c r="U48" s="9">
        <v>107499178977</v>
      </c>
      <c r="V48" s="9"/>
      <c r="W48" s="9">
        <v>527677170178.612</v>
      </c>
      <c r="X48" s="9"/>
      <c r="Y48" s="10">
        <v>1.2068433381870341E-2</v>
      </c>
    </row>
    <row r="49" spans="1:25" ht="27" x14ac:dyDescent="0.6">
      <c r="A49" s="13" t="s">
        <v>57</v>
      </c>
      <c r="C49" s="9">
        <v>12336728</v>
      </c>
      <c r="D49" s="6"/>
      <c r="E49" s="9">
        <v>97890147656</v>
      </c>
      <c r="F49" s="9"/>
      <c r="G49" s="9">
        <v>258633513038.556</v>
      </c>
      <c r="H49" s="9"/>
      <c r="I49" s="9">
        <v>0</v>
      </c>
      <c r="J49" s="9"/>
      <c r="K49" s="9">
        <v>0</v>
      </c>
      <c r="L49" s="9"/>
      <c r="M49" s="9">
        <v>0</v>
      </c>
      <c r="N49" s="9"/>
      <c r="O49" s="9">
        <v>0</v>
      </c>
      <c r="P49" s="9"/>
      <c r="Q49" s="9">
        <v>12336728</v>
      </c>
      <c r="R49" s="9"/>
      <c r="S49" s="9">
        <v>19560</v>
      </c>
      <c r="T49" s="9"/>
      <c r="U49" s="9">
        <v>97890147656</v>
      </c>
      <c r="V49" s="9"/>
      <c r="W49" s="9">
        <v>239870626601.90399</v>
      </c>
      <c r="X49" s="9"/>
      <c r="Y49" s="10">
        <v>5.486048745358265E-3</v>
      </c>
    </row>
    <row r="50" spans="1:25" ht="27" x14ac:dyDescent="0.6">
      <c r="A50" s="13" t="s">
        <v>58</v>
      </c>
      <c r="C50" s="9">
        <v>9322018</v>
      </c>
      <c r="D50" s="6"/>
      <c r="E50" s="9">
        <v>333206147243</v>
      </c>
      <c r="F50" s="9"/>
      <c r="G50" s="9">
        <v>1311402438035.21</v>
      </c>
      <c r="H50" s="9"/>
      <c r="I50" s="9">
        <v>0</v>
      </c>
      <c r="J50" s="9"/>
      <c r="K50" s="9">
        <v>0</v>
      </c>
      <c r="L50" s="9"/>
      <c r="M50" s="9">
        <v>-154693</v>
      </c>
      <c r="N50" s="9"/>
      <c r="O50" s="9">
        <v>19552172834</v>
      </c>
      <c r="P50" s="9"/>
      <c r="Q50" s="9">
        <v>9167325</v>
      </c>
      <c r="R50" s="9"/>
      <c r="S50" s="9">
        <v>138060</v>
      </c>
      <c r="T50" s="9"/>
      <c r="U50" s="9">
        <v>327676801728</v>
      </c>
      <c r="V50" s="9"/>
      <c r="W50" s="9">
        <v>1258110326207.48</v>
      </c>
      <c r="X50" s="9"/>
      <c r="Y50" s="10">
        <v>2.8774071566785315E-2</v>
      </c>
    </row>
    <row r="51" spans="1:25" ht="27" x14ac:dyDescent="0.6">
      <c r="A51" s="13" t="s">
        <v>59</v>
      </c>
      <c r="C51" s="9">
        <v>9259069</v>
      </c>
      <c r="D51" s="6"/>
      <c r="E51" s="9">
        <v>322326938141</v>
      </c>
      <c r="F51" s="9"/>
      <c r="G51" s="9">
        <v>460198876972.5</v>
      </c>
      <c r="H51" s="9"/>
      <c r="I51" s="9">
        <v>0</v>
      </c>
      <c r="J51" s="9"/>
      <c r="K51" s="9">
        <v>0</v>
      </c>
      <c r="L51" s="9"/>
      <c r="M51" s="9">
        <v>-229816</v>
      </c>
      <c r="N51" s="9"/>
      <c r="O51" s="9">
        <v>9970446179</v>
      </c>
      <c r="P51" s="9"/>
      <c r="Q51" s="9">
        <v>9029253</v>
      </c>
      <c r="R51" s="9"/>
      <c r="S51" s="9">
        <v>40250</v>
      </c>
      <c r="T51" s="9"/>
      <c r="U51" s="9">
        <v>314326577909</v>
      </c>
      <c r="V51" s="9"/>
      <c r="W51" s="9">
        <v>361265040022.16199</v>
      </c>
      <c r="X51" s="9"/>
      <c r="Y51" s="10">
        <v>8.2624440000510398E-3</v>
      </c>
    </row>
    <row r="52" spans="1:25" ht="27" x14ac:dyDescent="0.6">
      <c r="A52" s="13" t="s">
        <v>60</v>
      </c>
      <c r="C52" s="9">
        <v>3468479</v>
      </c>
      <c r="D52" s="6"/>
      <c r="E52" s="9">
        <v>126127578319</v>
      </c>
      <c r="F52" s="9"/>
      <c r="G52" s="9">
        <v>173460908377.98401</v>
      </c>
      <c r="H52" s="9"/>
      <c r="I52" s="9">
        <v>0</v>
      </c>
      <c r="J52" s="9"/>
      <c r="K52" s="9">
        <v>0</v>
      </c>
      <c r="L52" s="9"/>
      <c r="M52" s="9">
        <v>0</v>
      </c>
      <c r="N52" s="9"/>
      <c r="O52" s="9">
        <v>0</v>
      </c>
      <c r="P52" s="9"/>
      <c r="Q52" s="9">
        <v>3468479</v>
      </c>
      <c r="R52" s="9"/>
      <c r="S52" s="9">
        <v>45110</v>
      </c>
      <c r="T52" s="9"/>
      <c r="U52" s="9">
        <v>126127578319</v>
      </c>
      <c r="V52" s="9"/>
      <c r="W52" s="9">
        <v>155532132318.245</v>
      </c>
      <c r="X52" s="9"/>
      <c r="Y52" s="10">
        <v>3.5571544188421726E-3</v>
      </c>
    </row>
    <row r="53" spans="1:25" ht="27" x14ac:dyDescent="0.6">
      <c r="A53" s="13" t="s">
        <v>61</v>
      </c>
      <c r="C53" s="9">
        <v>7514971</v>
      </c>
      <c r="D53" s="6"/>
      <c r="E53" s="9">
        <v>187316025147</v>
      </c>
      <c r="F53" s="9"/>
      <c r="G53" s="9">
        <v>898148989798.18701</v>
      </c>
      <c r="H53" s="9"/>
      <c r="I53" s="9">
        <v>0</v>
      </c>
      <c r="J53" s="9"/>
      <c r="K53" s="9">
        <v>0</v>
      </c>
      <c r="L53" s="9"/>
      <c r="M53" s="9">
        <v>0</v>
      </c>
      <c r="N53" s="9"/>
      <c r="O53" s="9">
        <v>0</v>
      </c>
      <c r="P53" s="9"/>
      <c r="Q53" s="9">
        <v>7514971</v>
      </c>
      <c r="R53" s="9"/>
      <c r="S53" s="9">
        <v>122280</v>
      </c>
      <c r="T53" s="9"/>
      <c r="U53" s="9">
        <v>187316025147</v>
      </c>
      <c r="V53" s="9"/>
      <c r="W53" s="9">
        <v>913463016489.41394</v>
      </c>
      <c r="X53" s="9"/>
      <c r="Y53" s="10">
        <v>2.0891689434987901E-2</v>
      </c>
    </row>
    <row r="54" spans="1:25" ht="27" x14ac:dyDescent="0.6">
      <c r="A54" s="13" t="s">
        <v>62</v>
      </c>
      <c r="C54" s="9">
        <v>3889191</v>
      </c>
      <c r="D54" s="6"/>
      <c r="E54" s="9">
        <v>36567717142</v>
      </c>
      <c r="F54" s="9"/>
      <c r="G54" s="9">
        <v>72217819857.113998</v>
      </c>
      <c r="H54" s="9"/>
      <c r="I54" s="9">
        <v>0</v>
      </c>
      <c r="J54" s="9"/>
      <c r="K54" s="9">
        <v>0</v>
      </c>
      <c r="L54" s="9"/>
      <c r="M54" s="9">
        <v>0</v>
      </c>
      <c r="N54" s="9"/>
      <c r="O54" s="9">
        <v>0</v>
      </c>
      <c r="P54" s="9"/>
      <c r="Q54" s="9">
        <v>3889191</v>
      </c>
      <c r="R54" s="9"/>
      <c r="S54" s="9">
        <v>19020</v>
      </c>
      <c r="T54" s="9"/>
      <c r="U54" s="9">
        <v>36567717142</v>
      </c>
      <c r="V54" s="9"/>
      <c r="W54" s="9">
        <v>73532276963.720993</v>
      </c>
      <c r="X54" s="9"/>
      <c r="Y54" s="10">
        <v>1.6817467878201472E-3</v>
      </c>
    </row>
    <row r="55" spans="1:25" ht="27" x14ac:dyDescent="0.6">
      <c r="A55" s="13" t="s">
        <v>63</v>
      </c>
      <c r="C55" s="9">
        <v>18187066</v>
      </c>
      <c r="D55" s="6"/>
      <c r="E55" s="9">
        <v>540951201188</v>
      </c>
      <c r="F55" s="9"/>
      <c r="G55" s="9">
        <v>883875121082.39697</v>
      </c>
      <c r="H55" s="9"/>
      <c r="I55" s="9">
        <v>0</v>
      </c>
      <c r="J55" s="9"/>
      <c r="K55" s="9">
        <v>0</v>
      </c>
      <c r="L55" s="9"/>
      <c r="M55" s="9">
        <v>0</v>
      </c>
      <c r="N55" s="9"/>
      <c r="O55" s="9">
        <v>0</v>
      </c>
      <c r="P55" s="9"/>
      <c r="Q55" s="9">
        <v>18187066</v>
      </c>
      <c r="R55" s="9"/>
      <c r="S55" s="9">
        <v>45760</v>
      </c>
      <c r="T55" s="9"/>
      <c r="U55" s="9">
        <v>540951201188</v>
      </c>
      <c r="V55" s="9"/>
      <c r="W55" s="9">
        <v>827288311326.04797</v>
      </c>
      <c r="X55" s="9"/>
      <c r="Y55" s="10">
        <v>1.8920799377124726E-2</v>
      </c>
    </row>
    <row r="56" spans="1:25" ht="27" x14ac:dyDescent="0.6">
      <c r="A56" s="13" t="s">
        <v>64</v>
      </c>
      <c r="C56" s="9">
        <v>336881032</v>
      </c>
      <c r="D56" s="6"/>
      <c r="E56" s="9">
        <v>560499939599</v>
      </c>
      <c r="F56" s="9"/>
      <c r="G56" s="9">
        <v>566946066632.30298</v>
      </c>
      <c r="H56" s="9"/>
      <c r="I56" s="9">
        <v>0</v>
      </c>
      <c r="J56" s="9"/>
      <c r="K56" s="9">
        <v>0</v>
      </c>
      <c r="L56" s="9"/>
      <c r="M56" s="9">
        <v>0</v>
      </c>
      <c r="N56" s="9"/>
      <c r="O56" s="9">
        <v>0</v>
      </c>
      <c r="P56" s="9"/>
      <c r="Q56" s="9">
        <v>336881032</v>
      </c>
      <c r="R56" s="9"/>
      <c r="S56" s="9">
        <v>1567</v>
      </c>
      <c r="T56" s="9"/>
      <c r="U56" s="9">
        <v>560499939599</v>
      </c>
      <c r="V56" s="9"/>
      <c r="W56" s="9">
        <v>524751616309.99298</v>
      </c>
      <c r="X56" s="9"/>
      <c r="Y56" s="10">
        <v>1.2001523433963079E-2</v>
      </c>
    </row>
    <row r="57" spans="1:25" ht="27" x14ac:dyDescent="0.6">
      <c r="A57" s="13" t="s">
        <v>65</v>
      </c>
      <c r="C57" s="9">
        <v>9143022</v>
      </c>
      <c r="D57" s="6"/>
      <c r="E57" s="9">
        <v>110725305216</v>
      </c>
      <c r="F57" s="9"/>
      <c r="G57" s="9">
        <v>113516876528.55901</v>
      </c>
      <c r="H57" s="9"/>
      <c r="I57" s="9">
        <v>0</v>
      </c>
      <c r="J57" s="9"/>
      <c r="K57" s="9">
        <v>0</v>
      </c>
      <c r="L57" s="9"/>
      <c r="M57" s="9">
        <v>0</v>
      </c>
      <c r="N57" s="9"/>
      <c r="O57" s="9">
        <v>0</v>
      </c>
      <c r="P57" s="9"/>
      <c r="Q57" s="9">
        <v>9143022</v>
      </c>
      <c r="R57" s="9"/>
      <c r="S57" s="9">
        <v>11090</v>
      </c>
      <c r="T57" s="9"/>
      <c r="U57" s="9">
        <v>110725305216</v>
      </c>
      <c r="V57" s="9"/>
      <c r="W57" s="9">
        <v>100792807101.819</v>
      </c>
      <c r="X57" s="9"/>
      <c r="Y57" s="10">
        <v>2.3052186954919248E-3</v>
      </c>
    </row>
    <row r="58" spans="1:25" ht="27" x14ac:dyDescent="0.6">
      <c r="A58" s="13" t="s">
        <v>66</v>
      </c>
      <c r="C58" s="9">
        <v>221325658</v>
      </c>
      <c r="D58" s="6"/>
      <c r="E58" s="9">
        <v>1112701694634</v>
      </c>
      <c r="F58" s="9"/>
      <c r="G58" s="9">
        <v>1014900457554.89</v>
      </c>
      <c r="H58" s="9"/>
      <c r="I58" s="9">
        <v>0</v>
      </c>
      <c r="J58" s="9"/>
      <c r="K58" s="9">
        <v>0</v>
      </c>
      <c r="L58" s="9"/>
      <c r="M58" s="9">
        <v>-6668759</v>
      </c>
      <c r="N58" s="9"/>
      <c r="O58" s="9">
        <v>29225467479</v>
      </c>
      <c r="P58" s="9"/>
      <c r="Q58" s="9">
        <v>214656899</v>
      </c>
      <c r="R58" s="9"/>
      <c r="S58" s="9">
        <v>4416</v>
      </c>
      <c r="T58" s="9"/>
      <c r="U58" s="9">
        <v>1079174902001</v>
      </c>
      <c r="V58" s="9"/>
      <c r="W58" s="9">
        <v>942284713031.39502</v>
      </c>
      <c r="X58" s="9"/>
      <c r="Y58" s="10">
        <v>2.1550866568900373E-2</v>
      </c>
    </row>
    <row r="59" spans="1:25" ht="27" x14ac:dyDescent="0.6">
      <c r="A59" s="13" t="s">
        <v>67</v>
      </c>
      <c r="C59" s="9">
        <v>5000000</v>
      </c>
      <c r="D59" s="6"/>
      <c r="E59" s="9">
        <v>31828874400</v>
      </c>
      <c r="F59" s="9"/>
      <c r="G59" s="9">
        <v>38022412500</v>
      </c>
      <c r="H59" s="9"/>
      <c r="I59" s="9">
        <v>0</v>
      </c>
      <c r="J59" s="9"/>
      <c r="K59" s="9">
        <v>0</v>
      </c>
      <c r="L59" s="9"/>
      <c r="M59" s="9">
        <v>0</v>
      </c>
      <c r="N59" s="9"/>
      <c r="O59" s="9">
        <v>0</v>
      </c>
      <c r="P59" s="9"/>
      <c r="Q59" s="9">
        <v>5000000</v>
      </c>
      <c r="R59" s="9"/>
      <c r="S59" s="9">
        <v>6980</v>
      </c>
      <c r="T59" s="9"/>
      <c r="U59" s="9">
        <v>31828874400</v>
      </c>
      <c r="V59" s="9"/>
      <c r="W59" s="9">
        <v>34692345000</v>
      </c>
      <c r="X59" s="9"/>
      <c r="Y59" s="10">
        <v>7.9344394291616595E-4</v>
      </c>
    </row>
    <row r="60" spans="1:25" ht="27" x14ac:dyDescent="0.6">
      <c r="A60" s="13" t="s">
        <v>68</v>
      </c>
      <c r="C60" s="9">
        <v>84855799</v>
      </c>
      <c r="D60" s="6"/>
      <c r="E60" s="9">
        <v>36876847481</v>
      </c>
      <c r="F60" s="9"/>
      <c r="G60" s="9">
        <v>36608293636.242302</v>
      </c>
      <c r="H60" s="9"/>
      <c r="I60" s="9">
        <v>0</v>
      </c>
      <c r="J60" s="9"/>
      <c r="K60" s="9">
        <v>0</v>
      </c>
      <c r="L60" s="9"/>
      <c r="M60" s="9">
        <v>0</v>
      </c>
      <c r="N60" s="9"/>
      <c r="O60" s="9">
        <v>0</v>
      </c>
      <c r="P60" s="9"/>
      <c r="Q60" s="9">
        <v>84855799</v>
      </c>
      <c r="R60" s="9"/>
      <c r="S60" s="9">
        <v>434</v>
      </c>
      <c r="T60" s="9"/>
      <c r="U60" s="9">
        <v>36876847481</v>
      </c>
      <c r="V60" s="9"/>
      <c r="W60" s="9">
        <v>36608293636.242302</v>
      </c>
      <c r="X60" s="9"/>
      <c r="Y60" s="10">
        <v>8.3726334573730541E-4</v>
      </c>
    </row>
    <row r="61" spans="1:25" ht="27" x14ac:dyDescent="0.6">
      <c r="A61" s="13" t="s">
        <v>69</v>
      </c>
      <c r="C61" s="9">
        <v>112733</v>
      </c>
      <c r="D61" s="6"/>
      <c r="E61" s="9">
        <v>646527695273</v>
      </c>
      <c r="F61" s="9"/>
      <c r="G61" s="9">
        <v>1004289596344</v>
      </c>
      <c r="H61" s="9"/>
      <c r="I61" s="9">
        <v>0</v>
      </c>
      <c r="J61" s="9"/>
      <c r="K61" s="9">
        <v>0</v>
      </c>
      <c r="L61" s="9"/>
      <c r="M61" s="9">
        <v>0</v>
      </c>
      <c r="N61" s="9"/>
      <c r="O61" s="9">
        <v>0</v>
      </c>
      <c r="P61" s="9"/>
      <c r="Q61" s="9">
        <v>112733</v>
      </c>
      <c r="R61" s="9"/>
      <c r="S61" s="9">
        <v>9600010</v>
      </c>
      <c r="T61" s="9"/>
      <c r="U61" s="9">
        <v>646527695273</v>
      </c>
      <c r="V61" s="9"/>
      <c r="W61" s="9">
        <v>1079640556304.41</v>
      </c>
      <c r="X61" s="9"/>
      <c r="Y61" s="10">
        <v>2.4692313532751215E-2</v>
      </c>
    </row>
    <row r="62" spans="1:25" ht="27" x14ac:dyDescent="0.6">
      <c r="A62" s="13" t="s">
        <v>70</v>
      </c>
      <c r="C62" s="9">
        <v>14341118</v>
      </c>
      <c r="D62" s="6"/>
      <c r="E62" s="9">
        <v>182614273181</v>
      </c>
      <c r="F62" s="9"/>
      <c r="G62" s="9">
        <v>233082139488.16501</v>
      </c>
      <c r="H62" s="9"/>
      <c r="I62" s="9">
        <v>0</v>
      </c>
      <c r="J62" s="9"/>
      <c r="K62" s="9">
        <v>0</v>
      </c>
      <c r="L62" s="9"/>
      <c r="M62" s="9">
        <v>0</v>
      </c>
      <c r="N62" s="9"/>
      <c r="O62" s="9">
        <v>0</v>
      </c>
      <c r="P62" s="9"/>
      <c r="Q62" s="9">
        <v>14341118</v>
      </c>
      <c r="R62" s="9"/>
      <c r="S62" s="9">
        <v>12830</v>
      </c>
      <c r="T62" s="9"/>
      <c r="U62" s="9">
        <v>182614273181</v>
      </c>
      <c r="V62" s="9"/>
      <c r="W62" s="9">
        <v>182901764503.55701</v>
      </c>
      <c r="X62" s="9"/>
      <c r="Y62" s="10">
        <v>4.1831215847192319E-3</v>
      </c>
    </row>
    <row r="63" spans="1:25" ht="27" x14ac:dyDescent="0.6">
      <c r="A63" s="13" t="s">
        <v>71</v>
      </c>
      <c r="C63" s="9">
        <v>9049109</v>
      </c>
      <c r="D63" s="6"/>
      <c r="E63" s="9">
        <v>293921401365</v>
      </c>
      <c r="F63" s="9"/>
      <c r="G63" s="9">
        <v>335343546358.05603</v>
      </c>
      <c r="H63" s="9"/>
      <c r="I63" s="9">
        <v>0</v>
      </c>
      <c r="J63" s="9"/>
      <c r="K63" s="9">
        <v>0</v>
      </c>
      <c r="L63" s="9"/>
      <c r="M63" s="9">
        <v>0</v>
      </c>
      <c r="N63" s="9"/>
      <c r="O63" s="9">
        <v>0</v>
      </c>
      <c r="P63" s="9"/>
      <c r="Q63" s="9">
        <v>9049109</v>
      </c>
      <c r="R63" s="9"/>
      <c r="S63" s="9">
        <v>30930</v>
      </c>
      <c r="T63" s="9"/>
      <c r="U63" s="9">
        <v>293921401365</v>
      </c>
      <c r="V63" s="9"/>
      <c r="W63" s="9">
        <v>278223602168.849</v>
      </c>
      <c r="X63" s="9"/>
      <c r="Y63" s="10">
        <v>6.3632144761961258E-3</v>
      </c>
    </row>
    <row r="64" spans="1:25" ht="27" x14ac:dyDescent="0.6">
      <c r="A64" s="13" t="s">
        <v>72</v>
      </c>
      <c r="C64" s="9">
        <v>31273424</v>
      </c>
      <c r="D64" s="6"/>
      <c r="E64" s="9">
        <v>603791221453</v>
      </c>
      <c r="F64" s="9"/>
      <c r="G64" s="9">
        <v>727754796247.75195</v>
      </c>
      <c r="H64" s="9"/>
      <c r="I64" s="9">
        <v>0</v>
      </c>
      <c r="J64" s="9"/>
      <c r="K64" s="9">
        <v>0</v>
      </c>
      <c r="L64" s="9"/>
      <c r="M64" s="9">
        <v>0</v>
      </c>
      <c r="N64" s="9"/>
      <c r="O64" s="9">
        <v>0</v>
      </c>
      <c r="P64" s="9"/>
      <c r="Q64" s="9">
        <v>31273424</v>
      </c>
      <c r="R64" s="9"/>
      <c r="S64" s="9">
        <v>19420</v>
      </c>
      <c r="T64" s="9"/>
      <c r="U64" s="9">
        <v>603791221453</v>
      </c>
      <c r="V64" s="9"/>
      <c r="W64" s="9">
        <v>603716281210.224</v>
      </c>
      <c r="X64" s="9"/>
      <c r="Y64" s="10">
        <v>1.3807513633515548E-2</v>
      </c>
    </row>
    <row r="65" spans="1:25" ht="27" x14ac:dyDescent="0.6">
      <c r="A65" s="13" t="s">
        <v>73</v>
      </c>
      <c r="C65" s="9">
        <v>102806374</v>
      </c>
      <c r="D65" s="6"/>
      <c r="E65" s="9">
        <v>287343653581</v>
      </c>
      <c r="F65" s="9"/>
      <c r="G65" s="9">
        <v>112005364977.871</v>
      </c>
      <c r="H65" s="9"/>
      <c r="I65" s="9">
        <v>0</v>
      </c>
      <c r="J65" s="9"/>
      <c r="K65" s="9">
        <v>0</v>
      </c>
      <c r="L65" s="9"/>
      <c r="M65" s="9">
        <v>0</v>
      </c>
      <c r="N65" s="9"/>
      <c r="O65" s="9">
        <v>0</v>
      </c>
      <c r="P65" s="9"/>
      <c r="Q65" s="9">
        <v>102806374</v>
      </c>
      <c r="R65" s="9"/>
      <c r="S65" s="9">
        <v>914</v>
      </c>
      <c r="T65" s="9"/>
      <c r="U65" s="9">
        <v>287343653581</v>
      </c>
      <c r="V65" s="9"/>
      <c r="W65" s="9">
        <v>93405933932.275803</v>
      </c>
      <c r="X65" s="9"/>
      <c r="Y65" s="10">
        <v>2.1362745156313823E-3</v>
      </c>
    </row>
    <row r="66" spans="1:25" ht="27" x14ac:dyDescent="0.6">
      <c r="A66" s="13" t="s">
        <v>74</v>
      </c>
      <c r="C66" s="9">
        <v>11048646</v>
      </c>
      <c r="D66" s="6"/>
      <c r="E66" s="9">
        <v>132055949158</v>
      </c>
      <c r="F66" s="9"/>
      <c r="G66" s="9">
        <v>131904707741.16299</v>
      </c>
      <c r="H66" s="9"/>
      <c r="I66" s="9">
        <v>0</v>
      </c>
      <c r="J66" s="9"/>
      <c r="K66" s="9">
        <v>0</v>
      </c>
      <c r="L66" s="9"/>
      <c r="M66" s="9">
        <v>0</v>
      </c>
      <c r="N66" s="9"/>
      <c r="O66" s="9">
        <v>0</v>
      </c>
      <c r="P66" s="9"/>
      <c r="Q66" s="9">
        <v>11048646</v>
      </c>
      <c r="R66" s="9"/>
      <c r="S66" s="9">
        <v>9460</v>
      </c>
      <c r="T66" s="9"/>
      <c r="U66" s="9">
        <v>132055949158</v>
      </c>
      <c r="V66" s="9"/>
      <c r="W66" s="9">
        <v>103898296022.59801</v>
      </c>
      <c r="X66" s="9"/>
      <c r="Y66" s="10">
        <v>2.3762439137060688E-3</v>
      </c>
    </row>
    <row r="67" spans="1:25" ht="27" x14ac:dyDescent="0.6">
      <c r="A67" s="13" t="s">
        <v>75</v>
      </c>
      <c r="C67" s="9">
        <v>86623566</v>
      </c>
      <c r="D67" s="6"/>
      <c r="E67" s="9">
        <v>462096990751</v>
      </c>
      <c r="F67" s="9"/>
      <c r="G67" s="9">
        <v>389208864135.99597</v>
      </c>
      <c r="H67" s="9"/>
      <c r="I67" s="9">
        <v>0</v>
      </c>
      <c r="J67" s="9"/>
      <c r="K67" s="9">
        <v>0</v>
      </c>
      <c r="L67" s="9"/>
      <c r="M67" s="9">
        <v>0</v>
      </c>
      <c r="N67" s="9"/>
      <c r="O67" s="9">
        <v>0</v>
      </c>
      <c r="P67" s="9"/>
      <c r="Q67" s="9">
        <v>86623566</v>
      </c>
      <c r="R67" s="9"/>
      <c r="S67" s="9">
        <v>3667</v>
      </c>
      <c r="T67" s="9"/>
      <c r="U67" s="9">
        <v>462096990751</v>
      </c>
      <c r="V67" s="9"/>
      <c r="W67" s="9">
        <v>315758607253.69397</v>
      </c>
      <c r="X67" s="9"/>
      <c r="Y67" s="10">
        <v>7.221672514472228E-3</v>
      </c>
    </row>
    <row r="68" spans="1:25" ht="27" x14ac:dyDescent="0.6">
      <c r="A68" s="13" t="s">
        <v>76</v>
      </c>
      <c r="C68" s="9">
        <v>15563307</v>
      </c>
      <c r="D68" s="6"/>
      <c r="E68" s="9">
        <v>81442785531</v>
      </c>
      <c r="F68" s="9"/>
      <c r="G68" s="9">
        <v>238403569032.823</v>
      </c>
      <c r="H68" s="9"/>
      <c r="I68" s="9">
        <v>0</v>
      </c>
      <c r="J68" s="9"/>
      <c r="K68" s="9">
        <v>0</v>
      </c>
      <c r="L68" s="9"/>
      <c r="M68" s="9">
        <v>-2547591</v>
      </c>
      <c r="N68" s="9"/>
      <c r="O68" s="9">
        <v>37777005637</v>
      </c>
      <c r="P68" s="9"/>
      <c r="Q68" s="9">
        <v>13015716</v>
      </c>
      <c r="R68" s="9"/>
      <c r="S68" s="9">
        <v>12760</v>
      </c>
      <c r="T68" s="9"/>
      <c r="U68" s="9">
        <v>68111241828</v>
      </c>
      <c r="V68" s="9"/>
      <c r="W68" s="9">
        <v>165092356969.84799</v>
      </c>
      <c r="X68" s="9"/>
      <c r="Y68" s="10">
        <v>3.7758050272900076E-3</v>
      </c>
    </row>
    <row r="69" spans="1:25" ht="27" x14ac:dyDescent="0.6">
      <c r="A69" s="13" t="s">
        <v>77</v>
      </c>
      <c r="C69" s="9">
        <v>232667157</v>
      </c>
      <c r="D69" s="6"/>
      <c r="E69" s="9">
        <v>493095885539</v>
      </c>
      <c r="F69" s="9"/>
      <c r="G69" s="9">
        <v>396881263205.599</v>
      </c>
      <c r="H69" s="9"/>
      <c r="I69" s="9">
        <v>0</v>
      </c>
      <c r="J69" s="9"/>
      <c r="K69" s="9">
        <v>0</v>
      </c>
      <c r="L69" s="9"/>
      <c r="M69" s="9">
        <v>-12729338</v>
      </c>
      <c r="N69" s="9"/>
      <c r="O69" s="9">
        <v>20137854074</v>
      </c>
      <c r="P69" s="9"/>
      <c r="Q69" s="9">
        <v>219937819</v>
      </c>
      <c r="R69" s="9"/>
      <c r="S69" s="9">
        <v>1527</v>
      </c>
      <c r="T69" s="9"/>
      <c r="U69" s="9">
        <v>466118359893</v>
      </c>
      <c r="V69" s="9"/>
      <c r="W69" s="9">
        <v>333846771567.80298</v>
      </c>
      <c r="X69" s="9"/>
      <c r="Y69" s="10">
        <v>7.6353644806250532E-3</v>
      </c>
    </row>
    <row r="70" spans="1:25" ht="27" x14ac:dyDescent="0.6">
      <c r="A70" s="13" t="s">
        <v>78</v>
      </c>
      <c r="C70" s="9">
        <v>207283874</v>
      </c>
      <c r="D70" s="6"/>
      <c r="E70" s="9">
        <v>516497596080</v>
      </c>
      <c r="F70" s="9"/>
      <c r="G70" s="9">
        <v>721176872323.94995</v>
      </c>
      <c r="H70" s="9"/>
      <c r="I70" s="9">
        <v>0</v>
      </c>
      <c r="J70" s="9"/>
      <c r="K70" s="9">
        <v>0</v>
      </c>
      <c r="L70" s="9"/>
      <c r="M70" s="9">
        <v>-185378753</v>
      </c>
      <c r="N70" s="9"/>
      <c r="O70" s="9">
        <v>580919073586</v>
      </c>
      <c r="P70" s="9"/>
      <c r="Q70" s="9">
        <v>21905121</v>
      </c>
      <c r="R70" s="9"/>
      <c r="S70" s="9">
        <v>3133</v>
      </c>
      <c r="T70" s="9"/>
      <c r="U70" s="9">
        <v>54581874207</v>
      </c>
      <c r="V70" s="9"/>
      <c r="W70" s="9">
        <v>68220403065.646698</v>
      </c>
      <c r="X70" s="9"/>
      <c r="Y70" s="10">
        <v>1.5602596364049997E-3</v>
      </c>
    </row>
    <row r="71" spans="1:25" ht="27" x14ac:dyDescent="0.6">
      <c r="A71" s="13" t="s">
        <v>79</v>
      </c>
      <c r="C71" s="9">
        <v>69640598</v>
      </c>
      <c r="D71" s="6"/>
      <c r="E71" s="9">
        <v>321508875199</v>
      </c>
      <c r="F71" s="9"/>
      <c r="G71" s="9">
        <v>403588958456.27698</v>
      </c>
      <c r="H71" s="9"/>
      <c r="I71" s="9">
        <v>0</v>
      </c>
      <c r="J71" s="9"/>
      <c r="K71" s="9">
        <v>0</v>
      </c>
      <c r="L71" s="9"/>
      <c r="M71" s="9">
        <v>0</v>
      </c>
      <c r="N71" s="9"/>
      <c r="O71" s="9">
        <v>0</v>
      </c>
      <c r="P71" s="9"/>
      <c r="Q71" s="9">
        <v>69640598</v>
      </c>
      <c r="R71" s="9"/>
      <c r="S71" s="9">
        <v>4630</v>
      </c>
      <c r="T71" s="9"/>
      <c r="U71" s="9">
        <v>321508875199</v>
      </c>
      <c r="V71" s="9"/>
      <c r="W71" s="9">
        <v>320517474725.99701</v>
      </c>
      <c r="X71" s="9"/>
      <c r="Y71" s="10">
        <v>7.3305119305174561E-3</v>
      </c>
    </row>
    <row r="72" spans="1:25" ht="27" x14ac:dyDescent="0.6">
      <c r="A72" s="13" t="s">
        <v>80</v>
      </c>
      <c r="C72" s="9">
        <v>25082574</v>
      </c>
      <c r="D72" s="6"/>
      <c r="E72" s="9">
        <v>490729310882</v>
      </c>
      <c r="F72" s="9"/>
      <c r="G72" s="9">
        <v>389458656535.01398</v>
      </c>
      <c r="H72" s="9"/>
      <c r="I72" s="9">
        <v>0</v>
      </c>
      <c r="J72" s="9"/>
      <c r="K72" s="9">
        <v>0</v>
      </c>
      <c r="L72" s="9"/>
      <c r="M72" s="9">
        <v>-18547635</v>
      </c>
      <c r="N72" s="9"/>
      <c r="O72" s="9">
        <v>260612968891</v>
      </c>
      <c r="P72" s="9"/>
      <c r="Q72" s="9">
        <v>6534939</v>
      </c>
      <c r="R72" s="9"/>
      <c r="S72" s="9">
        <v>14010</v>
      </c>
      <c r="T72" s="9"/>
      <c r="U72" s="9">
        <v>127853150637</v>
      </c>
      <c r="V72" s="9"/>
      <c r="W72" s="9">
        <v>91009746142.429504</v>
      </c>
      <c r="X72" s="9"/>
      <c r="Y72" s="10">
        <v>2.0814716279066343E-3</v>
      </c>
    </row>
    <row r="73" spans="1:25" ht="27" x14ac:dyDescent="0.6">
      <c r="A73" s="13" t="s">
        <v>81</v>
      </c>
      <c r="C73" s="9">
        <v>573863800</v>
      </c>
      <c r="D73" s="6"/>
      <c r="E73" s="9">
        <v>803854215446</v>
      </c>
      <c r="F73" s="9"/>
      <c r="G73" s="9">
        <v>722759276264.13</v>
      </c>
      <c r="H73" s="9"/>
      <c r="I73" s="9">
        <v>0</v>
      </c>
      <c r="J73" s="9"/>
      <c r="K73" s="9">
        <v>0</v>
      </c>
      <c r="L73" s="9"/>
      <c r="M73" s="9">
        <v>0</v>
      </c>
      <c r="N73" s="9"/>
      <c r="O73" s="9">
        <v>0</v>
      </c>
      <c r="P73" s="9"/>
      <c r="Q73" s="9">
        <v>573863800</v>
      </c>
      <c r="R73" s="9"/>
      <c r="S73" s="9">
        <v>1044</v>
      </c>
      <c r="T73" s="9"/>
      <c r="U73" s="9">
        <v>803854215446</v>
      </c>
      <c r="V73" s="9"/>
      <c r="W73" s="9">
        <v>595549080047.16003</v>
      </c>
      <c r="X73" s="9"/>
      <c r="Y73" s="10">
        <v>1.3620722677372025E-2</v>
      </c>
    </row>
    <row r="74" spans="1:25" ht="27" x14ac:dyDescent="0.6">
      <c r="A74" s="13" t="s">
        <v>82</v>
      </c>
      <c r="C74" s="9">
        <v>34957987</v>
      </c>
      <c r="D74" s="6"/>
      <c r="E74" s="9">
        <v>1410421748737</v>
      </c>
      <c r="F74" s="9"/>
      <c r="G74" s="9">
        <v>2015846744556.0701</v>
      </c>
      <c r="H74" s="9"/>
      <c r="I74" s="9">
        <v>0</v>
      </c>
      <c r="J74" s="9"/>
      <c r="K74" s="9">
        <v>0</v>
      </c>
      <c r="L74" s="9"/>
      <c r="M74" s="9">
        <v>-900000</v>
      </c>
      <c r="N74" s="9"/>
      <c r="O74" s="9">
        <v>45547371036</v>
      </c>
      <c r="P74" s="9"/>
      <c r="Q74" s="9">
        <v>34057987</v>
      </c>
      <c r="R74" s="9"/>
      <c r="S74" s="9">
        <v>55060</v>
      </c>
      <c r="T74" s="9"/>
      <c r="U74" s="9">
        <v>1374110173535</v>
      </c>
      <c r="V74" s="9"/>
      <c r="W74" s="9">
        <v>1864075129272.8899</v>
      </c>
      <c r="X74" s="9"/>
      <c r="Y74" s="10">
        <v>4.2633010840352342E-2</v>
      </c>
    </row>
    <row r="75" spans="1:25" ht="27" x14ac:dyDescent="0.6">
      <c r="A75" s="13" t="s">
        <v>83</v>
      </c>
      <c r="C75" s="9">
        <v>21100000</v>
      </c>
      <c r="D75" s="6"/>
      <c r="E75" s="9">
        <v>189852690917</v>
      </c>
      <c r="F75" s="9"/>
      <c r="G75" s="9">
        <v>245610868050</v>
      </c>
      <c r="H75" s="9"/>
      <c r="I75" s="9">
        <v>0</v>
      </c>
      <c r="J75" s="9"/>
      <c r="K75" s="9">
        <v>0</v>
      </c>
      <c r="L75" s="9"/>
      <c r="M75" s="9">
        <v>0</v>
      </c>
      <c r="N75" s="9"/>
      <c r="O75" s="9">
        <v>0</v>
      </c>
      <c r="P75" s="9"/>
      <c r="Q75" s="9">
        <v>21100000</v>
      </c>
      <c r="R75" s="9"/>
      <c r="S75" s="9">
        <v>9720</v>
      </c>
      <c r="T75" s="9"/>
      <c r="U75" s="9">
        <v>189852690917</v>
      </c>
      <c r="V75" s="9"/>
      <c r="W75" s="9">
        <v>203871702600</v>
      </c>
      <c r="X75" s="9"/>
      <c r="Y75" s="10">
        <v>4.6627222103312977E-3</v>
      </c>
    </row>
    <row r="76" spans="1:25" ht="27" x14ac:dyDescent="0.6">
      <c r="A76" s="13" t="s">
        <v>84</v>
      </c>
      <c r="C76" s="9">
        <v>106356113</v>
      </c>
      <c r="D76" s="6"/>
      <c r="E76" s="9">
        <v>1067348867272</v>
      </c>
      <c r="F76" s="9"/>
      <c r="G76" s="9">
        <v>1318369477771.8</v>
      </c>
      <c r="H76" s="9"/>
      <c r="I76" s="9">
        <v>0</v>
      </c>
      <c r="J76" s="9"/>
      <c r="K76" s="9">
        <v>0</v>
      </c>
      <c r="L76" s="9"/>
      <c r="M76" s="9">
        <v>-7038461</v>
      </c>
      <c r="N76" s="9"/>
      <c r="O76" s="9">
        <v>77023002040</v>
      </c>
      <c r="P76" s="9"/>
      <c r="Q76" s="9">
        <v>99317652</v>
      </c>
      <c r="R76" s="9"/>
      <c r="S76" s="9">
        <v>11810</v>
      </c>
      <c r="T76" s="9"/>
      <c r="U76" s="9">
        <v>996713591459</v>
      </c>
      <c r="V76" s="9"/>
      <c r="W76" s="9">
        <v>1165962468372.79</v>
      </c>
      <c r="X76" s="9"/>
      <c r="Y76" s="10">
        <v>2.6666570339882529E-2</v>
      </c>
    </row>
    <row r="77" spans="1:25" ht="27" x14ac:dyDescent="0.6">
      <c r="A77" s="13" t="s">
        <v>85</v>
      </c>
      <c r="C77" s="9">
        <v>189268219</v>
      </c>
      <c r="D77" s="6"/>
      <c r="E77" s="9">
        <v>495490631459</v>
      </c>
      <c r="F77" s="9"/>
      <c r="G77" s="9">
        <v>468850046157.599</v>
      </c>
      <c r="H77" s="9"/>
      <c r="I77" s="9">
        <v>0</v>
      </c>
      <c r="J77" s="9"/>
      <c r="K77" s="9">
        <v>0</v>
      </c>
      <c r="L77" s="9"/>
      <c r="M77" s="9">
        <v>0</v>
      </c>
      <c r="N77" s="9"/>
      <c r="O77" s="9">
        <v>0</v>
      </c>
      <c r="P77" s="9"/>
      <c r="Q77" s="9">
        <v>189268219</v>
      </c>
      <c r="R77" s="9"/>
      <c r="S77" s="9">
        <v>2205</v>
      </c>
      <c r="T77" s="9"/>
      <c r="U77" s="9">
        <v>495490631459</v>
      </c>
      <c r="V77" s="9"/>
      <c r="W77" s="9">
        <v>414853271178.77502</v>
      </c>
      <c r="X77" s="9"/>
      <c r="Y77" s="10">
        <v>9.4880532064280081E-3</v>
      </c>
    </row>
    <row r="78" spans="1:25" ht="27" x14ac:dyDescent="0.6">
      <c r="A78" s="13" t="s">
        <v>86</v>
      </c>
      <c r="C78" s="9">
        <v>17328269</v>
      </c>
      <c r="D78" s="6"/>
      <c r="E78" s="9">
        <v>763253368939</v>
      </c>
      <c r="F78" s="9"/>
      <c r="G78" s="9">
        <v>876760939192.005</v>
      </c>
      <c r="H78" s="9"/>
      <c r="I78" s="9">
        <v>0</v>
      </c>
      <c r="J78" s="9"/>
      <c r="K78" s="9">
        <v>0</v>
      </c>
      <c r="L78" s="9"/>
      <c r="M78" s="9">
        <v>0</v>
      </c>
      <c r="N78" s="9"/>
      <c r="O78" s="9">
        <v>0</v>
      </c>
      <c r="P78" s="9"/>
      <c r="Q78" s="9">
        <v>17328269</v>
      </c>
      <c r="R78" s="9"/>
      <c r="S78" s="9">
        <v>46200</v>
      </c>
      <c r="T78" s="9"/>
      <c r="U78" s="9">
        <v>763253368939</v>
      </c>
      <c r="V78" s="9"/>
      <c r="W78" s="9">
        <v>795802659934.58997</v>
      </c>
      <c r="X78" s="9"/>
      <c r="Y78" s="10">
        <v>1.8200695291185238E-2</v>
      </c>
    </row>
    <row r="79" spans="1:25" ht="27" x14ac:dyDescent="0.6">
      <c r="A79" s="13" t="s">
        <v>87</v>
      </c>
      <c r="C79" s="9">
        <v>320849283</v>
      </c>
      <c r="D79" s="6"/>
      <c r="E79" s="9">
        <v>692698565056</v>
      </c>
      <c r="F79" s="9"/>
      <c r="G79" s="9">
        <v>756526225005.30798</v>
      </c>
      <c r="H79" s="9"/>
      <c r="I79" s="9">
        <v>0</v>
      </c>
      <c r="J79" s="9"/>
      <c r="K79" s="9">
        <v>0</v>
      </c>
      <c r="L79" s="9"/>
      <c r="M79" s="9">
        <v>-17341218</v>
      </c>
      <c r="N79" s="9"/>
      <c r="O79" s="9">
        <v>36354112798</v>
      </c>
      <c r="P79" s="9"/>
      <c r="Q79" s="9">
        <v>303508065</v>
      </c>
      <c r="R79" s="9"/>
      <c r="S79" s="9">
        <v>1964</v>
      </c>
      <c r="T79" s="9"/>
      <c r="U79" s="9">
        <v>655259688102</v>
      </c>
      <c r="V79" s="9"/>
      <c r="W79" s="9">
        <v>592543105114.02295</v>
      </c>
      <c r="X79" s="9"/>
      <c r="Y79" s="10">
        <v>1.3551973430146002E-2</v>
      </c>
    </row>
    <row r="80" spans="1:25" ht="27" x14ac:dyDescent="0.6">
      <c r="A80" s="13" t="s">
        <v>88</v>
      </c>
      <c r="C80" s="9">
        <v>35388741</v>
      </c>
      <c r="D80" s="6"/>
      <c r="E80" s="9">
        <v>747092913203</v>
      </c>
      <c r="F80" s="9"/>
      <c r="G80" s="9">
        <v>763366462405.78503</v>
      </c>
      <c r="H80" s="9"/>
      <c r="I80" s="9">
        <v>0</v>
      </c>
      <c r="J80" s="9"/>
      <c r="K80" s="9">
        <v>0</v>
      </c>
      <c r="L80" s="9"/>
      <c r="M80" s="9">
        <v>0</v>
      </c>
      <c r="N80" s="9"/>
      <c r="O80" s="9">
        <v>0</v>
      </c>
      <c r="P80" s="9"/>
      <c r="Q80" s="9">
        <v>35388741</v>
      </c>
      <c r="R80" s="9"/>
      <c r="S80" s="9">
        <v>17760</v>
      </c>
      <c r="T80" s="9"/>
      <c r="U80" s="9">
        <v>747092913203</v>
      </c>
      <c r="V80" s="9"/>
      <c r="W80" s="9">
        <v>624764441121.04797</v>
      </c>
      <c r="X80" s="9"/>
      <c r="Y80" s="10">
        <v>1.4288903259693142E-2</v>
      </c>
    </row>
    <row r="81" spans="1:25" ht="27" x14ac:dyDescent="0.6">
      <c r="A81" s="13" t="s">
        <v>89</v>
      </c>
      <c r="C81" s="9">
        <v>37166504</v>
      </c>
      <c r="D81" s="6"/>
      <c r="E81" s="9">
        <v>408859209610</v>
      </c>
      <c r="F81" s="9"/>
      <c r="G81" s="9">
        <v>685705942870.27197</v>
      </c>
      <c r="H81" s="9"/>
      <c r="I81" s="9">
        <v>0</v>
      </c>
      <c r="J81" s="9"/>
      <c r="K81" s="9">
        <v>0</v>
      </c>
      <c r="L81" s="9"/>
      <c r="M81" s="9">
        <v>0</v>
      </c>
      <c r="N81" s="9"/>
      <c r="O81" s="9">
        <v>0</v>
      </c>
      <c r="P81" s="9"/>
      <c r="Q81" s="9">
        <v>37166504</v>
      </c>
      <c r="R81" s="9"/>
      <c r="S81" s="9">
        <v>15110</v>
      </c>
      <c r="T81" s="9"/>
      <c r="U81" s="9">
        <v>408859209610</v>
      </c>
      <c r="V81" s="9"/>
      <c r="W81" s="9">
        <v>558244439481.13196</v>
      </c>
      <c r="X81" s="9"/>
      <c r="Y81" s="10">
        <v>1.276753327493239E-2</v>
      </c>
    </row>
    <row r="82" spans="1:25" ht="27" x14ac:dyDescent="0.6">
      <c r="A82" s="13" t="s">
        <v>90</v>
      </c>
      <c r="C82" s="9">
        <v>4653117</v>
      </c>
      <c r="D82" s="6"/>
      <c r="E82" s="9">
        <v>226569407782</v>
      </c>
      <c r="F82" s="9"/>
      <c r="G82" s="9">
        <v>512729021234.27301</v>
      </c>
      <c r="H82" s="9"/>
      <c r="I82" s="9">
        <v>0</v>
      </c>
      <c r="J82" s="9"/>
      <c r="K82" s="9">
        <v>0</v>
      </c>
      <c r="L82" s="9"/>
      <c r="M82" s="9">
        <v>-379346</v>
      </c>
      <c r="N82" s="9"/>
      <c r="O82" s="9">
        <v>35079388472</v>
      </c>
      <c r="P82" s="9"/>
      <c r="Q82" s="9">
        <v>4273771</v>
      </c>
      <c r="R82" s="9"/>
      <c r="S82" s="9">
        <v>96300</v>
      </c>
      <c r="T82" s="9"/>
      <c r="U82" s="9">
        <v>208098305818</v>
      </c>
      <c r="V82" s="9"/>
      <c r="W82" s="9">
        <v>409115340623.565</v>
      </c>
      <c r="X82" s="9"/>
      <c r="Y82" s="10">
        <v>9.3568217706774121E-3</v>
      </c>
    </row>
    <row r="83" spans="1:25" ht="27" x14ac:dyDescent="0.6">
      <c r="A83" s="13" t="s">
        <v>91</v>
      </c>
      <c r="C83" s="9">
        <v>181791807</v>
      </c>
      <c r="D83" s="6"/>
      <c r="E83" s="9">
        <v>952417725569</v>
      </c>
      <c r="F83" s="9"/>
      <c r="G83" s="9">
        <v>1239671599833.6799</v>
      </c>
      <c r="H83" s="9"/>
      <c r="I83" s="9">
        <v>0</v>
      </c>
      <c r="J83" s="9"/>
      <c r="K83" s="9">
        <v>0</v>
      </c>
      <c r="L83" s="9"/>
      <c r="M83" s="9">
        <v>0</v>
      </c>
      <c r="N83" s="9"/>
      <c r="O83" s="9">
        <v>0</v>
      </c>
      <c r="P83" s="9"/>
      <c r="Q83" s="9">
        <v>181791807</v>
      </c>
      <c r="R83" s="9"/>
      <c r="S83" s="9">
        <v>5590</v>
      </c>
      <c r="T83" s="9"/>
      <c r="U83" s="9">
        <v>952417725569</v>
      </c>
      <c r="V83" s="9"/>
      <c r="W83" s="9">
        <v>1010169714733.28</v>
      </c>
      <c r="X83" s="9"/>
      <c r="Y83" s="10">
        <v>2.3103455285956375E-2</v>
      </c>
    </row>
    <row r="84" spans="1:25" ht="27" x14ac:dyDescent="0.6">
      <c r="A84" s="13" t="s">
        <v>92</v>
      </c>
      <c r="C84" s="9">
        <v>79229538</v>
      </c>
      <c r="D84" s="6"/>
      <c r="E84" s="9">
        <v>374384256898</v>
      </c>
      <c r="F84" s="9"/>
      <c r="G84" s="9">
        <v>570208805082.03601</v>
      </c>
      <c r="H84" s="9"/>
      <c r="I84" s="9">
        <v>0</v>
      </c>
      <c r="J84" s="9"/>
      <c r="K84" s="9">
        <v>0</v>
      </c>
      <c r="L84" s="9"/>
      <c r="M84" s="9">
        <v>0</v>
      </c>
      <c r="N84" s="9"/>
      <c r="O84" s="9">
        <v>0</v>
      </c>
      <c r="P84" s="9"/>
      <c r="Q84" s="9">
        <v>79229538</v>
      </c>
      <c r="R84" s="9"/>
      <c r="S84" s="9">
        <v>6060</v>
      </c>
      <c r="T84" s="9"/>
      <c r="U84" s="9">
        <v>374384256898</v>
      </c>
      <c r="V84" s="9"/>
      <c r="W84" s="9">
        <v>477274220828.33398</v>
      </c>
      <c r="X84" s="9"/>
      <c r="Y84" s="10">
        <v>1.0915674326029971E-2</v>
      </c>
    </row>
    <row r="85" spans="1:25" ht="27" x14ac:dyDescent="0.6">
      <c r="A85" s="13" t="s">
        <v>93</v>
      </c>
      <c r="C85" s="9">
        <v>15148433</v>
      </c>
      <c r="D85" s="6"/>
      <c r="E85" s="9">
        <v>287152317021</v>
      </c>
      <c r="F85" s="9"/>
      <c r="G85" s="9">
        <v>369530677672.37097</v>
      </c>
      <c r="H85" s="9"/>
      <c r="I85" s="9">
        <v>0</v>
      </c>
      <c r="J85" s="9"/>
      <c r="K85" s="9">
        <v>0</v>
      </c>
      <c r="L85" s="9"/>
      <c r="M85" s="9">
        <v>-862663</v>
      </c>
      <c r="N85" s="9"/>
      <c r="O85" s="9">
        <v>19706043012</v>
      </c>
      <c r="P85" s="9"/>
      <c r="Q85" s="9">
        <v>14285770</v>
      </c>
      <c r="R85" s="9"/>
      <c r="S85" s="9">
        <v>24680</v>
      </c>
      <c r="T85" s="9"/>
      <c r="U85" s="9">
        <v>270799755715</v>
      </c>
      <c r="V85" s="9"/>
      <c r="W85" s="9">
        <v>350474995418.58002</v>
      </c>
      <c r="X85" s="9"/>
      <c r="Y85" s="10">
        <v>8.0156663453693697E-3</v>
      </c>
    </row>
    <row r="86" spans="1:25" ht="27" x14ac:dyDescent="0.6">
      <c r="A86" s="13" t="s">
        <v>94</v>
      </c>
      <c r="C86" s="9">
        <v>42014294</v>
      </c>
      <c r="D86" s="6"/>
      <c r="E86" s="9">
        <v>198550096341</v>
      </c>
      <c r="F86" s="9"/>
      <c r="G86" s="9">
        <v>312814674040.74298</v>
      </c>
      <c r="H86" s="9"/>
      <c r="I86" s="9">
        <v>0</v>
      </c>
      <c r="J86" s="9"/>
      <c r="K86" s="9">
        <v>0</v>
      </c>
      <c r="L86" s="9"/>
      <c r="M86" s="9">
        <v>0</v>
      </c>
      <c r="N86" s="9"/>
      <c r="O86" s="9">
        <v>0</v>
      </c>
      <c r="P86" s="9"/>
      <c r="Q86" s="9">
        <v>42014294</v>
      </c>
      <c r="R86" s="9"/>
      <c r="S86" s="9">
        <v>5870</v>
      </c>
      <c r="T86" s="9"/>
      <c r="U86" s="9">
        <v>198550096341</v>
      </c>
      <c r="V86" s="9"/>
      <c r="W86" s="9">
        <v>245156493540.60901</v>
      </c>
      <c r="X86" s="9"/>
      <c r="Y86" s="10">
        <v>5.6069410951137023E-3</v>
      </c>
    </row>
    <row r="87" spans="1:25" ht="27" x14ac:dyDescent="0.6">
      <c r="A87" s="13" t="s">
        <v>95</v>
      </c>
      <c r="C87" s="9">
        <v>15262103</v>
      </c>
      <c r="D87" s="6"/>
      <c r="E87" s="9">
        <v>135389508033</v>
      </c>
      <c r="F87" s="9"/>
      <c r="G87" s="9">
        <v>129562846380.261</v>
      </c>
      <c r="H87" s="9"/>
      <c r="I87" s="9">
        <v>0</v>
      </c>
      <c r="J87" s="9"/>
      <c r="K87" s="9">
        <v>0</v>
      </c>
      <c r="L87" s="9"/>
      <c r="M87" s="9">
        <v>0</v>
      </c>
      <c r="N87" s="9"/>
      <c r="O87" s="9">
        <v>0</v>
      </c>
      <c r="P87" s="9"/>
      <c r="Q87" s="9">
        <v>15262103</v>
      </c>
      <c r="R87" s="9"/>
      <c r="S87" s="9">
        <v>7070</v>
      </c>
      <c r="T87" s="9"/>
      <c r="U87" s="9">
        <v>135389508033</v>
      </c>
      <c r="V87" s="9"/>
      <c r="W87" s="9">
        <v>107261044954.14999</v>
      </c>
      <c r="X87" s="9"/>
      <c r="Y87" s="10">
        <v>2.4531528909253293E-3</v>
      </c>
    </row>
    <row r="88" spans="1:25" ht="27" x14ac:dyDescent="0.6">
      <c r="A88" s="13" t="s">
        <v>96</v>
      </c>
      <c r="C88" s="9">
        <v>11510556</v>
      </c>
      <c r="D88" s="6"/>
      <c r="E88" s="9">
        <v>124115214228</v>
      </c>
      <c r="F88" s="9"/>
      <c r="G88" s="9">
        <v>125290646700.21001</v>
      </c>
      <c r="H88" s="9"/>
      <c r="I88" s="9">
        <v>0</v>
      </c>
      <c r="J88" s="9"/>
      <c r="K88" s="9">
        <v>0</v>
      </c>
      <c r="L88" s="9"/>
      <c r="M88" s="9">
        <v>0</v>
      </c>
      <c r="N88" s="9"/>
      <c r="O88" s="9">
        <v>0</v>
      </c>
      <c r="P88" s="9"/>
      <c r="Q88" s="9">
        <v>11510556</v>
      </c>
      <c r="R88" s="9"/>
      <c r="S88" s="9">
        <v>8430</v>
      </c>
      <c r="T88" s="9"/>
      <c r="U88" s="9">
        <v>124115214228</v>
      </c>
      <c r="V88" s="9"/>
      <c r="W88" s="9">
        <v>96456634856.873993</v>
      </c>
      <c r="X88" s="9"/>
      <c r="Y88" s="10">
        <v>2.2060466849751145E-3</v>
      </c>
    </row>
    <row r="89" spans="1:25" ht="27" x14ac:dyDescent="0.6">
      <c r="A89" s="13" t="s">
        <v>97</v>
      </c>
      <c r="C89" s="9">
        <v>64046860</v>
      </c>
      <c r="D89" s="6"/>
      <c r="E89" s="9">
        <v>267103845343</v>
      </c>
      <c r="F89" s="9"/>
      <c r="G89" s="9">
        <v>291334614693.40802</v>
      </c>
      <c r="H89" s="9"/>
      <c r="I89" s="9">
        <v>0</v>
      </c>
      <c r="J89" s="9"/>
      <c r="K89" s="9">
        <v>0</v>
      </c>
      <c r="L89" s="9"/>
      <c r="M89" s="9">
        <v>0</v>
      </c>
      <c r="N89" s="9"/>
      <c r="O89" s="9">
        <v>0</v>
      </c>
      <c r="P89" s="9"/>
      <c r="Q89" s="9">
        <v>64046860</v>
      </c>
      <c r="R89" s="9"/>
      <c r="S89" s="9">
        <v>3913</v>
      </c>
      <c r="T89" s="9"/>
      <c r="U89" s="9">
        <v>267103845343</v>
      </c>
      <c r="V89" s="9"/>
      <c r="W89" s="9">
        <v>249124201769.07901</v>
      </c>
      <c r="X89" s="9"/>
      <c r="Y89" s="10">
        <v>5.6976860148110634E-3</v>
      </c>
    </row>
    <row r="90" spans="1:25" ht="27" x14ac:dyDescent="0.6">
      <c r="A90" s="13" t="s">
        <v>98</v>
      </c>
      <c r="C90" s="9">
        <v>44411857</v>
      </c>
      <c r="D90" s="6"/>
      <c r="E90" s="9">
        <v>119956668288</v>
      </c>
      <c r="F90" s="9"/>
      <c r="G90" s="9">
        <v>163037110622.98901</v>
      </c>
      <c r="H90" s="9"/>
      <c r="I90" s="9">
        <v>0</v>
      </c>
      <c r="J90" s="9"/>
      <c r="K90" s="9">
        <v>0</v>
      </c>
      <c r="L90" s="9"/>
      <c r="M90" s="9">
        <v>0</v>
      </c>
      <c r="N90" s="9"/>
      <c r="O90" s="9">
        <v>0</v>
      </c>
      <c r="P90" s="9"/>
      <c r="Q90" s="9">
        <v>44411857</v>
      </c>
      <c r="R90" s="9"/>
      <c r="S90" s="9">
        <v>3040</v>
      </c>
      <c r="T90" s="9"/>
      <c r="U90" s="9">
        <v>119956668288</v>
      </c>
      <c r="V90" s="9"/>
      <c r="W90" s="9">
        <v>134208723610.584</v>
      </c>
      <c r="X90" s="9"/>
      <c r="Y90" s="10">
        <v>3.06946961455986E-3</v>
      </c>
    </row>
    <row r="91" spans="1:25" ht="27" x14ac:dyDescent="0.6">
      <c r="A91" s="13" t="s">
        <v>99</v>
      </c>
      <c r="C91" s="9">
        <v>31464377</v>
      </c>
      <c r="D91" s="6"/>
      <c r="E91" s="9">
        <v>226182464698</v>
      </c>
      <c r="F91" s="9"/>
      <c r="G91" s="9">
        <v>216125202941.83301</v>
      </c>
      <c r="H91" s="9"/>
      <c r="I91" s="9">
        <v>0</v>
      </c>
      <c r="J91" s="9"/>
      <c r="K91" s="9">
        <v>0</v>
      </c>
      <c r="L91" s="9"/>
      <c r="M91" s="9">
        <v>0</v>
      </c>
      <c r="N91" s="9"/>
      <c r="O91" s="9">
        <v>0</v>
      </c>
      <c r="P91" s="9"/>
      <c r="Q91" s="9">
        <v>31464377</v>
      </c>
      <c r="R91" s="9"/>
      <c r="S91" s="9">
        <v>6550</v>
      </c>
      <c r="T91" s="9"/>
      <c r="U91" s="9">
        <v>226182464698</v>
      </c>
      <c r="V91" s="9"/>
      <c r="W91" s="9">
        <v>204865423917.367</v>
      </c>
      <c r="X91" s="9"/>
      <c r="Y91" s="10">
        <v>4.6854494765397811E-3</v>
      </c>
    </row>
    <row r="92" spans="1:25" x14ac:dyDescent="0.55000000000000004">
      <c r="A92" s="1" t="s">
        <v>100</v>
      </c>
      <c r="C92" s="9" t="s">
        <v>100</v>
      </c>
      <c r="D92" s="6"/>
      <c r="E92" s="7">
        <f>SUM(E9:E91)</f>
        <v>35859431386461</v>
      </c>
      <c r="F92" s="6"/>
      <c r="G92" s="7">
        <f>SUM(G9:G91)</f>
        <v>47752523147204.914</v>
      </c>
      <c r="H92" s="6"/>
      <c r="I92" s="6" t="s">
        <v>100</v>
      </c>
      <c r="J92" s="6"/>
      <c r="K92" s="7">
        <f>SUM(K9:K91)</f>
        <v>9969942668</v>
      </c>
      <c r="L92" s="6"/>
      <c r="M92" s="6" t="s">
        <v>100</v>
      </c>
      <c r="N92" s="6"/>
      <c r="O92" s="7">
        <f>SUM(O9:O91)</f>
        <v>2230641172514</v>
      </c>
      <c r="P92" s="6"/>
      <c r="Q92" s="6" t="s">
        <v>100</v>
      </c>
      <c r="R92" s="6"/>
      <c r="S92" s="6" t="s">
        <v>100</v>
      </c>
      <c r="T92" s="6"/>
      <c r="U92" s="7">
        <f>SUM(U9:U91)</f>
        <v>33916432587945</v>
      </c>
      <c r="V92" s="6"/>
      <c r="W92" s="7">
        <f>SUM(W9:W91)</f>
        <v>41124772761840.461</v>
      </c>
      <c r="X92" s="6"/>
      <c r="Y92" s="11">
        <f>SUM(Y9:Y91)</f>
        <v>0.94055913060031082</v>
      </c>
    </row>
    <row r="93" spans="1:25" x14ac:dyDescent="0.55000000000000004"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</row>
    <row r="94" spans="1:25" x14ac:dyDescent="0.55000000000000004"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</row>
    <row r="95" spans="1:25" x14ac:dyDescent="0.55000000000000004"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5"/>
    </row>
    <row r="96" spans="1:25" x14ac:dyDescent="0.55000000000000004"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</row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J11" sqref="J11"/>
    </sheetView>
  </sheetViews>
  <sheetFormatPr defaultRowHeight="24" x14ac:dyDescent="0.55000000000000004"/>
  <cols>
    <col min="1" max="1" width="46.285156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9.140625" style="1" customWidth="1"/>
    <col min="8" max="16384" width="9.140625" style="1"/>
  </cols>
  <sheetData>
    <row r="2" spans="1:5" ht="24.75" x14ac:dyDescent="0.55000000000000004">
      <c r="A2" s="27" t="s">
        <v>0</v>
      </c>
      <c r="B2" s="27" t="s">
        <v>0</v>
      </c>
      <c r="C2" s="27" t="s">
        <v>0</v>
      </c>
      <c r="D2" s="27" t="s">
        <v>0</v>
      </c>
      <c r="E2" s="27" t="s">
        <v>0</v>
      </c>
    </row>
    <row r="3" spans="1:5" ht="24.75" x14ac:dyDescent="0.55000000000000004">
      <c r="A3" s="27" t="s">
        <v>129</v>
      </c>
      <c r="B3" s="27" t="s">
        <v>129</v>
      </c>
      <c r="C3" s="27" t="s">
        <v>129</v>
      </c>
      <c r="D3" s="27" t="s">
        <v>129</v>
      </c>
      <c r="E3" s="27" t="s">
        <v>129</v>
      </c>
    </row>
    <row r="4" spans="1:5" ht="24.75" x14ac:dyDescent="0.55000000000000004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</row>
    <row r="6" spans="1:5" ht="24.75" x14ac:dyDescent="0.55000000000000004">
      <c r="A6" s="26" t="s">
        <v>237</v>
      </c>
      <c r="C6" s="26" t="s">
        <v>131</v>
      </c>
      <c r="E6" s="26" t="s">
        <v>6</v>
      </c>
    </row>
    <row r="7" spans="1:5" ht="24.75" x14ac:dyDescent="0.55000000000000004">
      <c r="A7" s="26" t="s">
        <v>237</v>
      </c>
      <c r="C7" s="26" t="s">
        <v>117</v>
      </c>
      <c r="E7" s="26" t="s">
        <v>117</v>
      </c>
    </row>
    <row r="8" spans="1:5" ht="24.75" x14ac:dyDescent="0.6">
      <c r="A8" s="2" t="s">
        <v>238</v>
      </c>
      <c r="C8" s="5">
        <v>0</v>
      </c>
      <c r="D8" s="6"/>
      <c r="E8" s="5">
        <v>21975981276</v>
      </c>
    </row>
    <row r="9" spans="1:5" ht="24.75" x14ac:dyDescent="0.6">
      <c r="A9" s="2" t="s">
        <v>239</v>
      </c>
      <c r="C9" s="5">
        <v>0</v>
      </c>
      <c r="D9" s="6"/>
      <c r="E9" s="5">
        <v>4260979</v>
      </c>
    </row>
    <row r="10" spans="1:5" ht="24.75" x14ac:dyDescent="0.6">
      <c r="A10" s="2" t="s">
        <v>100</v>
      </c>
      <c r="C10" s="7">
        <f>SUM(C8:C9)</f>
        <v>0</v>
      </c>
      <c r="D10" s="6"/>
      <c r="E10" s="7">
        <f>SUM(E8:E9)</f>
        <v>21980242255</v>
      </c>
    </row>
    <row r="11" spans="1:5" x14ac:dyDescent="0.55000000000000004">
      <c r="C11" s="6"/>
      <c r="D11" s="6"/>
      <c r="E11" s="6"/>
    </row>
    <row r="12" spans="1:5" x14ac:dyDescent="0.55000000000000004">
      <c r="C12" s="6"/>
      <c r="D12" s="6"/>
      <c r="E12" s="6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76"/>
  <sheetViews>
    <sheetView rightToLeft="1" topLeftCell="A70" workbookViewId="0">
      <selection activeCell="O75" sqref="O75:O77"/>
    </sheetView>
  </sheetViews>
  <sheetFormatPr defaultRowHeight="24" x14ac:dyDescent="0.55000000000000004"/>
  <cols>
    <col min="1" max="1" width="35.5703125" style="1" bestFit="1" customWidth="1"/>
    <col min="2" max="2" width="1" style="1" customWidth="1"/>
    <col min="3" max="3" width="20" style="1" customWidth="1"/>
    <col min="4" max="4" width="1" style="1" customWidth="1"/>
    <col min="5" max="5" width="35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22" style="1" customWidth="1"/>
    <col min="12" max="12" width="1" style="1" customWidth="1"/>
    <col min="13" max="13" width="24" style="1" customWidth="1"/>
    <col min="14" max="14" width="1" style="1" customWidth="1"/>
    <col min="15" max="15" width="23" style="1" customWidth="1"/>
    <col min="16" max="16" width="1" style="1" customWidth="1"/>
    <col min="17" max="17" width="22" style="1" customWidth="1"/>
    <col min="18" max="18" width="1" style="1" customWidth="1"/>
    <col min="19" max="19" width="24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27" t="s">
        <v>0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 t="s">
        <v>0</v>
      </c>
      <c r="J2" s="27" t="s">
        <v>0</v>
      </c>
      <c r="K2" s="27" t="s">
        <v>0</v>
      </c>
      <c r="L2" s="27" t="s">
        <v>0</v>
      </c>
      <c r="M2" s="27" t="s">
        <v>0</v>
      </c>
      <c r="N2" s="27" t="s">
        <v>0</v>
      </c>
      <c r="O2" s="27" t="s">
        <v>0</v>
      </c>
      <c r="P2" s="27" t="s">
        <v>0</v>
      </c>
      <c r="Q2" s="27" t="s">
        <v>0</v>
      </c>
      <c r="R2" s="27" t="s">
        <v>0</v>
      </c>
      <c r="S2" s="27" t="s">
        <v>0</v>
      </c>
    </row>
    <row r="3" spans="1:19" ht="24.75" x14ac:dyDescent="0.55000000000000004">
      <c r="A3" s="27" t="s">
        <v>129</v>
      </c>
      <c r="B3" s="27" t="s">
        <v>129</v>
      </c>
      <c r="C3" s="27" t="s">
        <v>129</v>
      </c>
      <c r="D3" s="27" t="s">
        <v>129</v>
      </c>
      <c r="E3" s="27" t="s">
        <v>129</v>
      </c>
      <c r="F3" s="27" t="s">
        <v>129</v>
      </c>
      <c r="G3" s="27" t="s">
        <v>129</v>
      </c>
      <c r="H3" s="27" t="s">
        <v>129</v>
      </c>
      <c r="I3" s="27" t="s">
        <v>129</v>
      </c>
      <c r="J3" s="27" t="s">
        <v>129</v>
      </c>
      <c r="K3" s="27" t="s">
        <v>129</v>
      </c>
      <c r="L3" s="27" t="s">
        <v>129</v>
      </c>
      <c r="M3" s="27" t="s">
        <v>129</v>
      </c>
      <c r="N3" s="27" t="s">
        <v>129</v>
      </c>
      <c r="O3" s="27" t="s">
        <v>129</v>
      </c>
      <c r="P3" s="27" t="s">
        <v>129</v>
      </c>
      <c r="Q3" s="27" t="s">
        <v>129</v>
      </c>
      <c r="R3" s="27" t="s">
        <v>129</v>
      </c>
      <c r="S3" s="27" t="s">
        <v>129</v>
      </c>
    </row>
    <row r="4" spans="1:19" ht="24.75" x14ac:dyDescent="0.55000000000000004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 t="s">
        <v>2</v>
      </c>
      <c r="J4" s="27" t="s">
        <v>2</v>
      </c>
      <c r="K4" s="27" t="s">
        <v>2</v>
      </c>
      <c r="L4" s="27" t="s">
        <v>2</v>
      </c>
      <c r="M4" s="27" t="s">
        <v>2</v>
      </c>
      <c r="N4" s="27" t="s">
        <v>2</v>
      </c>
      <c r="O4" s="27" t="s">
        <v>2</v>
      </c>
      <c r="P4" s="27" t="s">
        <v>2</v>
      </c>
      <c r="Q4" s="27" t="s">
        <v>2</v>
      </c>
      <c r="R4" s="27" t="s">
        <v>2</v>
      </c>
      <c r="S4" s="27" t="s">
        <v>2</v>
      </c>
    </row>
    <row r="6" spans="1:19" ht="24.75" x14ac:dyDescent="0.55000000000000004">
      <c r="A6" s="26" t="s">
        <v>3</v>
      </c>
      <c r="C6" s="26" t="s">
        <v>139</v>
      </c>
      <c r="D6" s="26" t="s">
        <v>139</v>
      </c>
      <c r="E6" s="26" t="s">
        <v>139</v>
      </c>
      <c r="F6" s="26" t="s">
        <v>139</v>
      </c>
      <c r="G6" s="26" t="s">
        <v>139</v>
      </c>
      <c r="I6" s="26" t="s">
        <v>131</v>
      </c>
      <c r="J6" s="26" t="s">
        <v>131</v>
      </c>
      <c r="K6" s="26" t="s">
        <v>131</v>
      </c>
      <c r="L6" s="26" t="s">
        <v>131</v>
      </c>
      <c r="M6" s="26" t="s">
        <v>131</v>
      </c>
      <c r="O6" s="26" t="s">
        <v>132</v>
      </c>
      <c r="P6" s="26" t="s">
        <v>132</v>
      </c>
      <c r="Q6" s="26" t="s">
        <v>132</v>
      </c>
      <c r="R6" s="26" t="s">
        <v>132</v>
      </c>
      <c r="S6" s="26" t="s">
        <v>132</v>
      </c>
    </row>
    <row r="7" spans="1:19" ht="24.75" x14ac:dyDescent="0.55000000000000004">
      <c r="A7" s="26" t="s">
        <v>3</v>
      </c>
      <c r="C7" s="26" t="s">
        <v>140</v>
      </c>
      <c r="E7" s="26" t="s">
        <v>141</v>
      </c>
      <c r="G7" s="26" t="s">
        <v>142</v>
      </c>
      <c r="I7" s="26" t="s">
        <v>143</v>
      </c>
      <c r="K7" s="26" t="s">
        <v>135</v>
      </c>
      <c r="M7" s="26" t="s">
        <v>144</v>
      </c>
      <c r="O7" s="26" t="s">
        <v>143</v>
      </c>
      <c r="Q7" s="26" t="s">
        <v>135</v>
      </c>
      <c r="S7" s="26" t="s">
        <v>144</v>
      </c>
    </row>
    <row r="8" spans="1:19" x14ac:dyDescent="0.55000000000000004">
      <c r="A8" s="1" t="s">
        <v>89</v>
      </c>
      <c r="C8" s="6" t="s">
        <v>145</v>
      </c>
      <c r="D8" s="6"/>
      <c r="E8" s="5">
        <v>37166504</v>
      </c>
      <c r="F8" s="6"/>
      <c r="G8" s="5">
        <v>1050</v>
      </c>
      <c r="H8" s="6"/>
      <c r="I8" s="5">
        <v>39024829200</v>
      </c>
      <c r="J8" s="6"/>
      <c r="K8" s="5">
        <v>1589710519</v>
      </c>
      <c r="L8" s="6"/>
      <c r="M8" s="5">
        <v>37435118681</v>
      </c>
      <c r="N8" s="6"/>
      <c r="O8" s="5">
        <v>39024829200</v>
      </c>
      <c r="P8" s="6"/>
      <c r="Q8" s="5">
        <v>1589710519</v>
      </c>
      <c r="R8" s="6"/>
      <c r="S8" s="5">
        <f>O8-Q8</f>
        <v>37435118681</v>
      </c>
    </row>
    <row r="9" spans="1:19" x14ac:dyDescent="0.55000000000000004">
      <c r="A9" s="1" t="s">
        <v>51</v>
      </c>
      <c r="C9" s="6" t="s">
        <v>146</v>
      </c>
      <c r="D9" s="6"/>
      <c r="E9" s="5">
        <v>86419271</v>
      </c>
      <c r="F9" s="6"/>
      <c r="G9" s="5">
        <v>1100</v>
      </c>
      <c r="H9" s="6"/>
      <c r="I9" s="5">
        <v>0</v>
      </c>
      <c r="J9" s="6"/>
      <c r="K9" s="5">
        <v>0</v>
      </c>
      <c r="L9" s="6"/>
      <c r="M9" s="5">
        <v>0</v>
      </c>
      <c r="N9" s="6"/>
      <c r="O9" s="5">
        <v>95061198100</v>
      </c>
      <c r="P9" s="6"/>
      <c r="Q9" s="5">
        <v>0</v>
      </c>
      <c r="R9" s="6"/>
      <c r="S9" s="5">
        <f t="shared" ref="S9:S72" si="0">O9-Q9</f>
        <v>95061198100</v>
      </c>
    </row>
    <row r="10" spans="1:19" x14ac:dyDescent="0.55000000000000004">
      <c r="A10" s="1" t="s">
        <v>53</v>
      </c>
      <c r="C10" s="6" t="s">
        <v>147</v>
      </c>
      <c r="D10" s="6"/>
      <c r="E10" s="5">
        <v>159758092</v>
      </c>
      <c r="F10" s="6"/>
      <c r="G10" s="5">
        <v>1170</v>
      </c>
      <c r="H10" s="6"/>
      <c r="I10" s="5">
        <v>0</v>
      </c>
      <c r="J10" s="6"/>
      <c r="K10" s="5">
        <v>0</v>
      </c>
      <c r="L10" s="6"/>
      <c r="M10" s="5">
        <v>0</v>
      </c>
      <c r="N10" s="6"/>
      <c r="O10" s="5">
        <v>186916967640</v>
      </c>
      <c r="P10" s="6"/>
      <c r="Q10" s="5">
        <v>0</v>
      </c>
      <c r="R10" s="6"/>
      <c r="S10" s="5">
        <f t="shared" si="0"/>
        <v>186916967640</v>
      </c>
    </row>
    <row r="11" spans="1:19" x14ac:dyDescent="0.55000000000000004">
      <c r="A11" s="1" t="s">
        <v>59</v>
      </c>
      <c r="C11" s="6" t="s">
        <v>148</v>
      </c>
      <c r="D11" s="6"/>
      <c r="E11" s="5">
        <v>9029253</v>
      </c>
      <c r="F11" s="6"/>
      <c r="G11" s="5">
        <v>4350</v>
      </c>
      <c r="H11" s="6"/>
      <c r="I11" s="5">
        <v>39277250550</v>
      </c>
      <c r="J11" s="6"/>
      <c r="K11" s="5">
        <v>3028966224</v>
      </c>
      <c r="L11" s="6"/>
      <c r="M11" s="5">
        <v>36248284326</v>
      </c>
      <c r="N11" s="6"/>
      <c r="O11" s="5">
        <v>39277250550</v>
      </c>
      <c r="P11" s="6"/>
      <c r="Q11" s="5">
        <v>3028966224</v>
      </c>
      <c r="R11" s="6"/>
      <c r="S11" s="5">
        <f t="shared" si="0"/>
        <v>36248284326</v>
      </c>
    </row>
    <row r="12" spans="1:19" x14ac:dyDescent="0.55000000000000004">
      <c r="A12" s="1" t="s">
        <v>75</v>
      </c>
      <c r="C12" s="6" t="s">
        <v>6</v>
      </c>
      <c r="D12" s="6"/>
      <c r="E12" s="5">
        <v>86623566</v>
      </c>
      <c r="F12" s="6"/>
      <c r="G12" s="5">
        <v>310</v>
      </c>
      <c r="H12" s="6"/>
      <c r="I12" s="5">
        <v>26853305460</v>
      </c>
      <c r="J12" s="6"/>
      <c r="K12" s="5">
        <v>2039491554</v>
      </c>
      <c r="L12" s="6"/>
      <c r="M12" s="5">
        <v>24813813906</v>
      </c>
      <c r="N12" s="6"/>
      <c r="O12" s="5">
        <v>26853305460</v>
      </c>
      <c r="P12" s="6"/>
      <c r="Q12" s="5">
        <v>2039491554</v>
      </c>
      <c r="R12" s="6"/>
      <c r="S12" s="5">
        <f t="shared" si="0"/>
        <v>24813813906</v>
      </c>
    </row>
    <row r="13" spans="1:19" x14ac:dyDescent="0.55000000000000004">
      <c r="A13" s="1" t="s">
        <v>80</v>
      </c>
      <c r="C13" s="6" t="s">
        <v>149</v>
      </c>
      <c r="D13" s="6"/>
      <c r="E13" s="5">
        <v>38819488</v>
      </c>
      <c r="F13" s="6"/>
      <c r="G13" s="5">
        <v>2320</v>
      </c>
      <c r="H13" s="6"/>
      <c r="I13" s="5">
        <v>0</v>
      </c>
      <c r="J13" s="6"/>
      <c r="K13" s="5">
        <v>0</v>
      </c>
      <c r="L13" s="6"/>
      <c r="M13" s="5">
        <v>0</v>
      </c>
      <c r="N13" s="6"/>
      <c r="O13" s="5">
        <v>90061212160</v>
      </c>
      <c r="P13" s="6"/>
      <c r="Q13" s="5">
        <v>0</v>
      </c>
      <c r="R13" s="6"/>
      <c r="S13" s="5">
        <f t="shared" si="0"/>
        <v>90061212160</v>
      </c>
    </row>
    <row r="14" spans="1:19" x14ac:dyDescent="0.55000000000000004">
      <c r="A14" s="1" t="s">
        <v>40</v>
      </c>
      <c r="C14" s="6" t="s">
        <v>150</v>
      </c>
      <c r="D14" s="6"/>
      <c r="E14" s="5">
        <v>6114347</v>
      </c>
      <c r="F14" s="6"/>
      <c r="G14" s="5">
        <v>5375</v>
      </c>
      <c r="H14" s="6"/>
      <c r="I14" s="5">
        <v>0</v>
      </c>
      <c r="J14" s="6"/>
      <c r="K14" s="5">
        <v>0</v>
      </c>
      <c r="L14" s="6"/>
      <c r="M14" s="5">
        <v>0</v>
      </c>
      <c r="N14" s="6"/>
      <c r="O14" s="5">
        <v>32864615125</v>
      </c>
      <c r="P14" s="6"/>
      <c r="Q14" s="5">
        <v>3749118716</v>
      </c>
      <c r="R14" s="6"/>
      <c r="S14" s="5">
        <f t="shared" si="0"/>
        <v>29115496409</v>
      </c>
    </row>
    <row r="15" spans="1:19" x14ac:dyDescent="0.55000000000000004">
      <c r="A15" s="1" t="s">
        <v>38</v>
      </c>
      <c r="C15" s="6" t="s">
        <v>6</v>
      </c>
      <c r="D15" s="6"/>
      <c r="E15" s="5">
        <v>47688406</v>
      </c>
      <c r="F15" s="6"/>
      <c r="G15" s="5">
        <v>1440</v>
      </c>
      <c r="H15" s="6"/>
      <c r="I15" s="5">
        <v>68671304640</v>
      </c>
      <c r="J15" s="6"/>
      <c r="K15" s="5">
        <v>5295764327</v>
      </c>
      <c r="L15" s="6"/>
      <c r="M15" s="5">
        <v>63375540313</v>
      </c>
      <c r="N15" s="6"/>
      <c r="O15" s="5">
        <v>68671304640</v>
      </c>
      <c r="P15" s="6"/>
      <c r="Q15" s="5">
        <v>5295764327</v>
      </c>
      <c r="R15" s="6"/>
      <c r="S15" s="5">
        <f t="shared" si="0"/>
        <v>63375540313</v>
      </c>
    </row>
    <row r="16" spans="1:19" x14ac:dyDescent="0.55000000000000004">
      <c r="A16" s="1" t="s">
        <v>93</v>
      </c>
      <c r="C16" s="6" t="s">
        <v>151</v>
      </c>
      <c r="D16" s="6"/>
      <c r="E16" s="5">
        <v>15148433</v>
      </c>
      <c r="F16" s="6"/>
      <c r="G16" s="5">
        <v>1070</v>
      </c>
      <c r="H16" s="6"/>
      <c r="I16" s="5">
        <v>0</v>
      </c>
      <c r="J16" s="6"/>
      <c r="K16" s="5">
        <v>0</v>
      </c>
      <c r="L16" s="6"/>
      <c r="M16" s="5">
        <v>0</v>
      </c>
      <c r="N16" s="6"/>
      <c r="O16" s="5">
        <v>16208823310</v>
      </c>
      <c r="P16" s="6"/>
      <c r="Q16" s="5">
        <v>960832310</v>
      </c>
      <c r="R16" s="6"/>
      <c r="S16" s="5">
        <f t="shared" si="0"/>
        <v>15247991000</v>
      </c>
    </row>
    <row r="17" spans="1:19" x14ac:dyDescent="0.55000000000000004">
      <c r="A17" s="1" t="s">
        <v>58</v>
      </c>
      <c r="C17" s="6" t="s">
        <v>152</v>
      </c>
      <c r="D17" s="6"/>
      <c r="E17" s="5">
        <v>9322018</v>
      </c>
      <c r="F17" s="6"/>
      <c r="G17" s="5">
        <v>15200</v>
      </c>
      <c r="H17" s="6"/>
      <c r="I17" s="5">
        <v>0</v>
      </c>
      <c r="J17" s="6"/>
      <c r="K17" s="5">
        <v>0</v>
      </c>
      <c r="L17" s="6"/>
      <c r="M17" s="5">
        <v>0</v>
      </c>
      <c r="N17" s="6"/>
      <c r="O17" s="5">
        <v>141694673600</v>
      </c>
      <c r="P17" s="6"/>
      <c r="Q17" s="5">
        <v>5234104038</v>
      </c>
      <c r="R17" s="6"/>
      <c r="S17" s="5">
        <f t="shared" si="0"/>
        <v>136460569562</v>
      </c>
    </row>
    <row r="18" spans="1:19" x14ac:dyDescent="0.55000000000000004">
      <c r="A18" s="1" t="s">
        <v>63</v>
      </c>
      <c r="C18" s="6" t="s">
        <v>153</v>
      </c>
      <c r="D18" s="6"/>
      <c r="E18" s="5">
        <v>14052643</v>
      </c>
      <c r="F18" s="6"/>
      <c r="G18" s="5">
        <v>5000</v>
      </c>
      <c r="H18" s="6"/>
      <c r="I18" s="5">
        <v>0</v>
      </c>
      <c r="J18" s="6"/>
      <c r="K18" s="5">
        <v>0</v>
      </c>
      <c r="L18" s="6"/>
      <c r="M18" s="5">
        <v>0</v>
      </c>
      <c r="N18" s="6"/>
      <c r="O18" s="5">
        <v>70263215000</v>
      </c>
      <c r="P18" s="6"/>
      <c r="Q18" s="5">
        <v>0</v>
      </c>
      <c r="R18" s="6"/>
      <c r="S18" s="5">
        <f t="shared" si="0"/>
        <v>70263215000</v>
      </c>
    </row>
    <row r="19" spans="1:19" x14ac:dyDescent="0.55000000000000004">
      <c r="A19" s="1" t="s">
        <v>61</v>
      </c>
      <c r="C19" s="6" t="s">
        <v>154</v>
      </c>
      <c r="D19" s="6"/>
      <c r="E19" s="5">
        <v>7514971</v>
      </c>
      <c r="F19" s="6"/>
      <c r="G19" s="5">
        <v>14500</v>
      </c>
      <c r="H19" s="6"/>
      <c r="I19" s="5">
        <v>0</v>
      </c>
      <c r="J19" s="6"/>
      <c r="K19" s="5">
        <v>0</v>
      </c>
      <c r="L19" s="6"/>
      <c r="M19" s="5">
        <v>0</v>
      </c>
      <c r="N19" s="6"/>
      <c r="O19" s="5">
        <v>108967079500</v>
      </c>
      <c r="P19" s="6"/>
      <c r="Q19" s="5">
        <v>3047015539</v>
      </c>
      <c r="R19" s="6"/>
      <c r="S19" s="5">
        <f t="shared" si="0"/>
        <v>105920063961</v>
      </c>
    </row>
    <row r="20" spans="1:19" x14ac:dyDescent="0.55000000000000004">
      <c r="A20" s="1" t="s">
        <v>43</v>
      </c>
      <c r="C20" s="6" t="s">
        <v>155</v>
      </c>
      <c r="D20" s="6"/>
      <c r="E20" s="5">
        <v>64552424</v>
      </c>
      <c r="F20" s="6"/>
      <c r="G20" s="5">
        <v>600</v>
      </c>
      <c r="H20" s="6"/>
      <c r="I20" s="5">
        <v>0</v>
      </c>
      <c r="J20" s="6"/>
      <c r="K20" s="5">
        <v>0</v>
      </c>
      <c r="L20" s="6"/>
      <c r="M20" s="5">
        <v>0</v>
      </c>
      <c r="N20" s="6"/>
      <c r="O20" s="5">
        <v>38731454400</v>
      </c>
      <c r="P20" s="6"/>
      <c r="Q20" s="5">
        <v>1232831440</v>
      </c>
      <c r="R20" s="6"/>
      <c r="S20" s="5">
        <f t="shared" si="0"/>
        <v>37498622960</v>
      </c>
    </row>
    <row r="21" spans="1:19" x14ac:dyDescent="0.55000000000000004">
      <c r="A21" s="1" t="s">
        <v>95</v>
      </c>
      <c r="C21" s="6" t="s">
        <v>152</v>
      </c>
      <c r="D21" s="6"/>
      <c r="E21" s="5">
        <v>15262103</v>
      </c>
      <c r="F21" s="6"/>
      <c r="G21" s="5">
        <v>670</v>
      </c>
      <c r="H21" s="6"/>
      <c r="I21" s="5">
        <v>0</v>
      </c>
      <c r="J21" s="6"/>
      <c r="K21" s="5">
        <v>0</v>
      </c>
      <c r="L21" s="6"/>
      <c r="M21" s="5">
        <v>0</v>
      </c>
      <c r="N21" s="6"/>
      <c r="O21" s="5">
        <v>10225609010</v>
      </c>
      <c r="P21" s="6"/>
      <c r="Q21" s="5">
        <v>325483576</v>
      </c>
      <c r="R21" s="6"/>
      <c r="S21" s="5">
        <f t="shared" si="0"/>
        <v>9900125434</v>
      </c>
    </row>
    <row r="22" spans="1:19" x14ac:dyDescent="0.55000000000000004">
      <c r="A22" s="1" t="s">
        <v>60</v>
      </c>
      <c r="C22" s="6" t="s">
        <v>146</v>
      </c>
      <c r="D22" s="6"/>
      <c r="E22" s="5">
        <v>2468479</v>
      </c>
      <c r="F22" s="6"/>
      <c r="G22" s="5">
        <v>6216</v>
      </c>
      <c r="H22" s="6"/>
      <c r="I22" s="5">
        <v>0</v>
      </c>
      <c r="J22" s="6"/>
      <c r="K22" s="5">
        <v>0</v>
      </c>
      <c r="L22" s="6"/>
      <c r="M22" s="5">
        <v>0</v>
      </c>
      <c r="N22" s="6"/>
      <c r="O22" s="5">
        <v>15344065464</v>
      </c>
      <c r="P22" s="6"/>
      <c r="Q22" s="5">
        <v>0</v>
      </c>
      <c r="R22" s="6"/>
      <c r="S22" s="5">
        <f t="shared" si="0"/>
        <v>15344065464</v>
      </c>
    </row>
    <row r="23" spans="1:19" x14ac:dyDescent="0.55000000000000004">
      <c r="A23" s="1" t="s">
        <v>57</v>
      </c>
      <c r="C23" s="6" t="s">
        <v>6</v>
      </c>
      <c r="D23" s="6"/>
      <c r="E23" s="5">
        <v>12336728</v>
      </c>
      <c r="F23" s="6"/>
      <c r="G23" s="5">
        <v>2070</v>
      </c>
      <c r="H23" s="6"/>
      <c r="I23" s="5">
        <v>25537026960</v>
      </c>
      <c r="J23" s="6"/>
      <c r="K23" s="5">
        <v>1969353533</v>
      </c>
      <c r="L23" s="6"/>
      <c r="M23" s="5">
        <v>23567673427</v>
      </c>
      <c r="N23" s="6"/>
      <c r="O23" s="5">
        <v>25537026960</v>
      </c>
      <c r="P23" s="6"/>
      <c r="Q23" s="5">
        <v>1969353533</v>
      </c>
      <c r="R23" s="6"/>
      <c r="S23" s="5">
        <f t="shared" si="0"/>
        <v>23567673427</v>
      </c>
    </row>
    <row r="24" spans="1:19" x14ac:dyDescent="0.55000000000000004">
      <c r="A24" s="1" t="s">
        <v>62</v>
      </c>
      <c r="C24" s="6" t="s">
        <v>156</v>
      </c>
      <c r="D24" s="6"/>
      <c r="E24" s="5">
        <v>3889191</v>
      </c>
      <c r="F24" s="6"/>
      <c r="G24" s="5">
        <v>1380</v>
      </c>
      <c r="H24" s="6"/>
      <c r="I24" s="5">
        <v>0</v>
      </c>
      <c r="J24" s="6"/>
      <c r="K24" s="5">
        <v>0</v>
      </c>
      <c r="L24" s="6"/>
      <c r="M24" s="5">
        <v>0</v>
      </c>
      <c r="N24" s="6"/>
      <c r="O24" s="5">
        <v>5367083580</v>
      </c>
      <c r="P24" s="6"/>
      <c r="Q24" s="5">
        <v>0</v>
      </c>
      <c r="R24" s="6"/>
      <c r="S24" s="5">
        <f t="shared" si="0"/>
        <v>5367083580</v>
      </c>
    </row>
    <row r="25" spans="1:19" x14ac:dyDescent="0.55000000000000004">
      <c r="A25" s="1" t="s">
        <v>24</v>
      </c>
      <c r="C25" s="6" t="s">
        <v>148</v>
      </c>
      <c r="D25" s="6"/>
      <c r="E25" s="5">
        <v>12750823</v>
      </c>
      <c r="F25" s="6"/>
      <c r="G25" s="5">
        <v>1997</v>
      </c>
      <c r="H25" s="6"/>
      <c r="I25" s="5">
        <v>25463393531</v>
      </c>
      <c r="J25" s="6"/>
      <c r="K25" s="5">
        <v>1662782420</v>
      </c>
      <c r="L25" s="6"/>
      <c r="M25" s="5">
        <v>23800611111</v>
      </c>
      <c r="N25" s="6"/>
      <c r="O25" s="5">
        <v>25463393531</v>
      </c>
      <c r="P25" s="6"/>
      <c r="Q25" s="5">
        <v>1662782420</v>
      </c>
      <c r="R25" s="6"/>
      <c r="S25" s="5">
        <f t="shared" si="0"/>
        <v>23800611111</v>
      </c>
    </row>
    <row r="26" spans="1:19" x14ac:dyDescent="0.55000000000000004">
      <c r="A26" s="1" t="s">
        <v>22</v>
      </c>
      <c r="C26" s="6" t="s">
        <v>145</v>
      </c>
      <c r="D26" s="6"/>
      <c r="E26" s="5">
        <v>303065069</v>
      </c>
      <c r="F26" s="6"/>
      <c r="G26" s="5">
        <v>360</v>
      </c>
      <c r="H26" s="6"/>
      <c r="I26" s="5">
        <v>109103424840</v>
      </c>
      <c r="J26" s="6"/>
      <c r="K26" s="5">
        <v>3960850407</v>
      </c>
      <c r="L26" s="6"/>
      <c r="M26" s="5">
        <v>105142574433</v>
      </c>
      <c r="N26" s="6"/>
      <c r="O26" s="5">
        <v>109103424840</v>
      </c>
      <c r="P26" s="6"/>
      <c r="Q26" s="5">
        <v>3960850407</v>
      </c>
      <c r="R26" s="6"/>
      <c r="S26" s="5">
        <f t="shared" si="0"/>
        <v>105142574433</v>
      </c>
    </row>
    <row r="27" spans="1:19" x14ac:dyDescent="0.55000000000000004">
      <c r="A27" s="1" t="s">
        <v>87</v>
      </c>
      <c r="C27" s="6" t="s">
        <v>157</v>
      </c>
      <c r="D27" s="6"/>
      <c r="E27" s="5">
        <v>303508065</v>
      </c>
      <c r="F27" s="6"/>
      <c r="G27" s="5">
        <v>310</v>
      </c>
      <c r="H27" s="6"/>
      <c r="I27" s="5">
        <v>94087500150</v>
      </c>
      <c r="J27" s="6"/>
      <c r="K27" s="5">
        <v>13044579667</v>
      </c>
      <c r="L27" s="6"/>
      <c r="M27" s="5">
        <v>81042920483</v>
      </c>
      <c r="N27" s="6"/>
      <c r="O27" s="5">
        <v>94087500150</v>
      </c>
      <c r="P27" s="6"/>
      <c r="Q27" s="5">
        <v>13044579667</v>
      </c>
      <c r="R27" s="6"/>
      <c r="S27" s="5">
        <f t="shared" si="0"/>
        <v>81042920483</v>
      </c>
    </row>
    <row r="28" spans="1:19" x14ac:dyDescent="0.55000000000000004">
      <c r="A28" s="1" t="s">
        <v>74</v>
      </c>
      <c r="C28" s="6" t="s">
        <v>148</v>
      </c>
      <c r="D28" s="6"/>
      <c r="E28" s="5">
        <v>11048646</v>
      </c>
      <c r="F28" s="6"/>
      <c r="G28" s="5">
        <v>1300</v>
      </c>
      <c r="H28" s="6"/>
      <c r="I28" s="5">
        <v>14363239800</v>
      </c>
      <c r="J28" s="6"/>
      <c r="K28" s="5">
        <v>2035003405</v>
      </c>
      <c r="L28" s="6"/>
      <c r="M28" s="5">
        <v>12328236395</v>
      </c>
      <c r="N28" s="6"/>
      <c r="O28" s="5">
        <v>14363239800</v>
      </c>
      <c r="P28" s="6"/>
      <c r="Q28" s="5">
        <v>2035003405</v>
      </c>
      <c r="R28" s="6"/>
      <c r="S28" s="5">
        <f t="shared" si="0"/>
        <v>12328236395</v>
      </c>
    </row>
    <row r="29" spans="1:19" x14ac:dyDescent="0.55000000000000004">
      <c r="A29" s="1" t="s">
        <v>26</v>
      </c>
      <c r="C29" s="6" t="s">
        <v>158</v>
      </c>
      <c r="D29" s="6"/>
      <c r="E29" s="5">
        <v>3165331</v>
      </c>
      <c r="F29" s="6"/>
      <c r="G29" s="5">
        <v>10000</v>
      </c>
      <c r="H29" s="6"/>
      <c r="I29" s="5">
        <v>0</v>
      </c>
      <c r="J29" s="6"/>
      <c r="K29" s="5">
        <v>0</v>
      </c>
      <c r="L29" s="6"/>
      <c r="M29" s="5">
        <v>0</v>
      </c>
      <c r="N29" s="6"/>
      <c r="O29" s="5">
        <v>31653310000</v>
      </c>
      <c r="P29" s="6"/>
      <c r="Q29" s="5">
        <v>0</v>
      </c>
      <c r="R29" s="6"/>
      <c r="S29" s="5">
        <f t="shared" si="0"/>
        <v>31653310000</v>
      </c>
    </row>
    <row r="30" spans="1:19" x14ac:dyDescent="0.55000000000000004">
      <c r="A30" s="1" t="s">
        <v>92</v>
      </c>
      <c r="C30" s="6" t="s">
        <v>159</v>
      </c>
      <c r="D30" s="6"/>
      <c r="E30" s="5">
        <v>79229538</v>
      </c>
      <c r="F30" s="6"/>
      <c r="G30" s="5">
        <v>1000</v>
      </c>
      <c r="H30" s="6"/>
      <c r="I30" s="5">
        <v>79229538000</v>
      </c>
      <c r="J30" s="6"/>
      <c r="K30" s="5">
        <v>0</v>
      </c>
      <c r="L30" s="6"/>
      <c r="M30" s="5">
        <v>79229538000</v>
      </c>
      <c r="N30" s="6"/>
      <c r="O30" s="5">
        <v>79229538000</v>
      </c>
      <c r="P30" s="6"/>
      <c r="Q30" s="5">
        <v>0</v>
      </c>
      <c r="R30" s="6"/>
      <c r="S30" s="5">
        <f t="shared" si="0"/>
        <v>79229538000</v>
      </c>
    </row>
    <row r="31" spans="1:19" x14ac:dyDescent="0.55000000000000004">
      <c r="A31" s="1" t="s">
        <v>79</v>
      </c>
      <c r="C31" s="6" t="s">
        <v>160</v>
      </c>
      <c r="D31" s="6"/>
      <c r="E31" s="5">
        <v>69640598</v>
      </c>
      <c r="F31" s="6"/>
      <c r="G31" s="5">
        <v>700</v>
      </c>
      <c r="H31" s="6"/>
      <c r="I31" s="5">
        <v>48748418600</v>
      </c>
      <c r="J31" s="6"/>
      <c r="K31" s="5">
        <v>2889725845</v>
      </c>
      <c r="L31" s="6"/>
      <c r="M31" s="5">
        <v>45858692755</v>
      </c>
      <c r="N31" s="6"/>
      <c r="O31" s="5">
        <v>48748418600</v>
      </c>
      <c r="P31" s="6"/>
      <c r="Q31" s="5">
        <v>2889725845</v>
      </c>
      <c r="R31" s="6"/>
      <c r="S31" s="5">
        <f t="shared" si="0"/>
        <v>45858692755</v>
      </c>
    </row>
    <row r="32" spans="1:19" x14ac:dyDescent="0.55000000000000004">
      <c r="A32" s="1" t="s">
        <v>54</v>
      </c>
      <c r="C32" s="6" t="s">
        <v>161</v>
      </c>
      <c r="D32" s="6"/>
      <c r="E32" s="5">
        <v>9500000</v>
      </c>
      <c r="F32" s="6"/>
      <c r="G32" s="5">
        <v>6810</v>
      </c>
      <c r="H32" s="6"/>
      <c r="I32" s="5">
        <v>0</v>
      </c>
      <c r="J32" s="6"/>
      <c r="K32" s="5">
        <v>0</v>
      </c>
      <c r="L32" s="6"/>
      <c r="M32" s="5">
        <v>0</v>
      </c>
      <c r="N32" s="6"/>
      <c r="O32" s="5">
        <v>64695000000</v>
      </c>
      <c r="P32" s="6"/>
      <c r="Q32" s="5">
        <v>3201054687</v>
      </c>
      <c r="R32" s="6"/>
      <c r="S32" s="5">
        <f t="shared" si="0"/>
        <v>61493945313</v>
      </c>
    </row>
    <row r="33" spans="1:19" x14ac:dyDescent="0.55000000000000004">
      <c r="A33" s="1" t="s">
        <v>39</v>
      </c>
      <c r="C33" s="6" t="s">
        <v>162</v>
      </c>
      <c r="D33" s="6"/>
      <c r="E33" s="5">
        <v>8288198</v>
      </c>
      <c r="F33" s="6"/>
      <c r="G33" s="5">
        <v>639</v>
      </c>
      <c r="H33" s="6"/>
      <c r="I33" s="5">
        <v>0</v>
      </c>
      <c r="J33" s="6"/>
      <c r="K33" s="5">
        <v>0</v>
      </c>
      <c r="L33" s="6"/>
      <c r="M33" s="5">
        <v>0</v>
      </c>
      <c r="N33" s="6"/>
      <c r="O33" s="5">
        <v>5296158522</v>
      </c>
      <c r="P33" s="6"/>
      <c r="Q33" s="5">
        <v>587028533</v>
      </c>
      <c r="R33" s="6"/>
      <c r="S33" s="5">
        <f t="shared" si="0"/>
        <v>4709129989</v>
      </c>
    </row>
    <row r="34" spans="1:19" x14ac:dyDescent="0.55000000000000004">
      <c r="A34" s="1" t="s">
        <v>94</v>
      </c>
      <c r="C34" s="6" t="s">
        <v>160</v>
      </c>
      <c r="D34" s="6"/>
      <c r="E34" s="5">
        <v>42014294</v>
      </c>
      <c r="F34" s="6"/>
      <c r="G34" s="5">
        <v>800</v>
      </c>
      <c r="H34" s="6"/>
      <c r="I34" s="5">
        <v>33611435200</v>
      </c>
      <c r="J34" s="6"/>
      <c r="K34" s="5">
        <v>1828601397</v>
      </c>
      <c r="L34" s="6"/>
      <c r="M34" s="5">
        <v>31782833803</v>
      </c>
      <c r="N34" s="6"/>
      <c r="O34" s="5">
        <v>33611435200</v>
      </c>
      <c r="P34" s="6"/>
      <c r="Q34" s="5">
        <v>1828601397</v>
      </c>
      <c r="R34" s="6"/>
      <c r="S34" s="5">
        <f t="shared" si="0"/>
        <v>31782833803</v>
      </c>
    </row>
    <row r="35" spans="1:19" x14ac:dyDescent="0.55000000000000004">
      <c r="A35" s="1" t="s">
        <v>71</v>
      </c>
      <c r="C35" s="6" t="s">
        <v>163</v>
      </c>
      <c r="D35" s="6"/>
      <c r="E35" s="5">
        <v>8652033</v>
      </c>
      <c r="F35" s="6"/>
      <c r="G35" s="5">
        <v>2600</v>
      </c>
      <c r="H35" s="6"/>
      <c r="I35" s="5">
        <v>0</v>
      </c>
      <c r="J35" s="6"/>
      <c r="K35" s="5">
        <v>0</v>
      </c>
      <c r="L35" s="6"/>
      <c r="M35" s="5">
        <v>0</v>
      </c>
      <c r="N35" s="6"/>
      <c r="O35" s="5">
        <v>22495285800</v>
      </c>
      <c r="P35" s="6"/>
      <c r="Q35" s="5">
        <v>716030317</v>
      </c>
      <c r="R35" s="6"/>
      <c r="S35" s="5">
        <f t="shared" si="0"/>
        <v>21779255483</v>
      </c>
    </row>
    <row r="36" spans="1:19" x14ac:dyDescent="0.55000000000000004">
      <c r="A36" s="1" t="s">
        <v>20</v>
      </c>
      <c r="C36" s="6" t="s">
        <v>6</v>
      </c>
      <c r="D36" s="6"/>
      <c r="E36" s="5">
        <v>123895</v>
      </c>
      <c r="F36" s="6"/>
      <c r="G36" s="5">
        <v>90</v>
      </c>
      <c r="H36" s="6"/>
      <c r="I36" s="5">
        <v>11150550</v>
      </c>
      <c r="J36" s="6"/>
      <c r="K36" s="5">
        <v>1579825</v>
      </c>
      <c r="L36" s="6"/>
      <c r="M36" s="5">
        <v>9570725</v>
      </c>
      <c r="N36" s="6"/>
      <c r="O36" s="5">
        <v>11150550</v>
      </c>
      <c r="P36" s="6"/>
      <c r="Q36" s="5">
        <v>1579825</v>
      </c>
      <c r="R36" s="6"/>
      <c r="S36" s="5">
        <f t="shared" si="0"/>
        <v>9570725</v>
      </c>
    </row>
    <row r="37" spans="1:19" x14ac:dyDescent="0.55000000000000004">
      <c r="A37" s="1" t="s">
        <v>31</v>
      </c>
      <c r="C37" s="6" t="s">
        <v>145</v>
      </c>
      <c r="D37" s="6"/>
      <c r="E37" s="5">
        <v>125000000</v>
      </c>
      <c r="F37" s="6"/>
      <c r="G37" s="5">
        <v>1624</v>
      </c>
      <c r="H37" s="6"/>
      <c r="I37" s="5">
        <v>203000000000</v>
      </c>
      <c r="J37" s="6"/>
      <c r="K37" s="5">
        <v>28761316872</v>
      </c>
      <c r="L37" s="6"/>
      <c r="M37" s="5">
        <v>174238683128</v>
      </c>
      <c r="N37" s="6"/>
      <c r="O37" s="5">
        <v>203000000000</v>
      </c>
      <c r="P37" s="6"/>
      <c r="Q37" s="5">
        <v>28761316872</v>
      </c>
      <c r="R37" s="6"/>
      <c r="S37" s="5">
        <f t="shared" si="0"/>
        <v>174238683128</v>
      </c>
    </row>
    <row r="38" spans="1:19" x14ac:dyDescent="0.55000000000000004">
      <c r="A38" s="1" t="s">
        <v>82</v>
      </c>
      <c r="C38" s="6" t="s">
        <v>164</v>
      </c>
      <c r="D38" s="6"/>
      <c r="E38" s="5">
        <v>30082381</v>
      </c>
      <c r="F38" s="6"/>
      <c r="G38" s="5">
        <v>7240</v>
      </c>
      <c r="H38" s="6"/>
      <c r="I38" s="5">
        <v>0</v>
      </c>
      <c r="J38" s="6"/>
      <c r="K38" s="5">
        <v>0</v>
      </c>
      <c r="L38" s="6"/>
      <c r="M38" s="5">
        <v>0</v>
      </c>
      <c r="N38" s="6"/>
      <c r="O38" s="5">
        <v>217796438440</v>
      </c>
      <c r="P38" s="6"/>
      <c r="Q38" s="5">
        <v>0</v>
      </c>
      <c r="R38" s="6"/>
      <c r="S38" s="5">
        <f t="shared" si="0"/>
        <v>217796438440</v>
      </c>
    </row>
    <row r="39" spans="1:19" x14ac:dyDescent="0.55000000000000004">
      <c r="A39" s="1" t="s">
        <v>27</v>
      </c>
      <c r="C39" s="6" t="s">
        <v>165</v>
      </c>
      <c r="D39" s="6"/>
      <c r="E39" s="5">
        <v>8050000</v>
      </c>
      <c r="F39" s="6"/>
      <c r="G39" s="5">
        <v>37000</v>
      </c>
      <c r="H39" s="6"/>
      <c r="I39" s="5">
        <v>0</v>
      </c>
      <c r="J39" s="6"/>
      <c r="K39" s="5">
        <v>0</v>
      </c>
      <c r="L39" s="6"/>
      <c r="M39" s="5">
        <v>0</v>
      </c>
      <c r="N39" s="6"/>
      <c r="O39" s="5">
        <v>297850000000</v>
      </c>
      <c r="P39" s="6"/>
      <c r="Q39" s="5">
        <v>0</v>
      </c>
      <c r="R39" s="6"/>
      <c r="S39" s="5">
        <f t="shared" si="0"/>
        <v>297850000000</v>
      </c>
    </row>
    <row r="40" spans="1:19" x14ac:dyDescent="0.55000000000000004">
      <c r="A40" s="1" t="s">
        <v>72</v>
      </c>
      <c r="C40" s="6" t="s">
        <v>166</v>
      </c>
      <c r="D40" s="6"/>
      <c r="E40" s="5">
        <v>31273424</v>
      </c>
      <c r="F40" s="6"/>
      <c r="G40" s="5">
        <v>970</v>
      </c>
      <c r="H40" s="6"/>
      <c r="I40" s="5">
        <v>30335221280</v>
      </c>
      <c r="J40" s="6"/>
      <c r="K40" s="5">
        <v>4174900507</v>
      </c>
      <c r="L40" s="6"/>
      <c r="M40" s="5">
        <v>26160320773</v>
      </c>
      <c r="N40" s="6"/>
      <c r="O40" s="5">
        <v>30335221280</v>
      </c>
      <c r="P40" s="6"/>
      <c r="Q40" s="5">
        <v>4174900507</v>
      </c>
      <c r="R40" s="6"/>
      <c r="S40" s="5">
        <f t="shared" si="0"/>
        <v>26160320773</v>
      </c>
    </row>
    <row r="41" spans="1:19" x14ac:dyDescent="0.55000000000000004">
      <c r="A41" s="1" t="s">
        <v>90</v>
      </c>
      <c r="C41" s="6" t="s">
        <v>167</v>
      </c>
      <c r="D41" s="6"/>
      <c r="E41" s="5">
        <v>4604581</v>
      </c>
      <c r="F41" s="6"/>
      <c r="G41" s="5">
        <v>14000</v>
      </c>
      <c r="H41" s="6"/>
      <c r="I41" s="5">
        <v>64464134000</v>
      </c>
      <c r="J41" s="6"/>
      <c r="K41" s="5">
        <v>8904726893</v>
      </c>
      <c r="L41" s="6"/>
      <c r="M41" s="5">
        <v>55559407107</v>
      </c>
      <c r="N41" s="6"/>
      <c r="O41" s="5">
        <v>64464134000</v>
      </c>
      <c r="P41" s="6"/>
      <c r="Q41" s="5">
        <v>8904726893</v>
      </c>
      <c r="R41" s="6"/>
      <c r="S41" s="5">
        <f t="shared" si="0"/>
        <v>55559407107</v>
      </c>
    </row>
    <row r="42" spans="1:19" x14ac:dyDescent="0.55000000000000004">
      <c r="A42" s="1" t="s">
        <v>66</v>
      </c>
      <c r="C42" s="6" t="s">
        <v>168</v>
      </c>
      <c r="D42" s="6"/>
      <c r="E42" s="5">
        <v>221325658</v>
      </c>
      <c r="F42" s="6"/>
      <c r="G42" s="5">
        <v>637</v>
      </c>
      <c r="H42" s="6"/>
      <c r="I42" s="5">
        <v>0</v>
      </c>
      <c r="J42" s="6"/>
      <c r="K42" s="5">
        <v>0</v>
      </c>
      <c r="L42" s="6"/>
      <c r="M42" s="5">
        <v>0</v>
      </c>
      <c r="N42" s="6"/>
      <c r="O42" s="5">
        <v>140984444146</v>
      </c>
      <c r="P42" s="6"/>
      <c r="Q42" s="5">
        <v>2092886485</v>
      </c>
      <c r="R42" s="6"/>
      <c r="S42" s="5">
        <f t="shared" si="0"/>
        <v>138891557661</v>
      </c>
    </row>
    <row r="43" spans="1:19" x14ac:dyDescent="0.55000000000000004">
      <c r="A43" s="1" t="s">
        <v>169</v>
      </c>
      <c r="C43" s="6" t="s">
        <v>170</v>
      </c>
      <c r="D43" s="6"/>
      <c r="E43" s="5">
        <v>157555782</v>
      </c>
      <c r="F43" s="6"/>
      <c r="G43" s="5">
        <v>300</v>
      </c>
      <c r="H43" s="6"/>
      <c r="I43" s="5">
        <v>0</v>
      </c>
      <c r="J43" s="6"/>
      <c r="K43" s="5">
        <v>0</v>
      </c>
      <c r="L43" s="6"/>
      <c r="M43" s="5">
        <v>0</v>
      </c>
      <c r="N43" s="6"/>
      <c r="O43" s="5">
        <v>47266734600</v>
      </c>
      <c r="P43" s="6"/>
      <c r="Q43" s="5">
        <v>0</v>
      </c>
      <c r="R43" s="6"/>
      <c r="S43" s="5">
        <f t="shared" si="0"/>
        <v>47266734600</v>
      </c>
    </row>
    <row r="44" spans="1:19" x14ac:dyDescent="0.55000000000000004">
      <c r="A44" s="1" t="s">
        <v>91</v>
      </c>
      <c r="C44" s="6" t="s">
        <v>6</v>
      </c>
      <c r="D44" s="6"/>
      <c r="E44" s="5">
        <v>181791807</v>
      </c>
      <c r="F44" s="6"/>
      <c r="G44" s="5">
        <v>800</v>
      </c>
      <c r="H44" s="6"/>
      <c r="I44" s="5">
        <v>145433445600</v>
      </c>
      <c r="J44" s="6"/>
      <c r="K44" s="5">
        <v>3594547420</v>
      </c>
      <c r="L44" s="6"/>
      <c r="M44" s="5">
        <v>141838898180</v>
      </c>
      <c r="N44" s="6"/>
      <c r="O44" s="5">
        <v>145433445600</v>
      </c>
      <c r="P44" s="6"/>
      <c r="Q44" s="5">
        <v>3594547420</v>
      </c>
      <c r="R44" s="6"/>
      <c r="S44" s="5">
        <f t="shared" si="0"/>
        <v>141838898180</v>
      </c>
    </row>
    <row r="45" spans="1:19" x14ac:dyDescent="0.55000000000000004">
      <c r="A45" s="1" t="s">
        <v>65</v>
      </c>
      <c r="C45" s="6" t="s">
        <v>171</v>
      </c>
      <c r="D45" s="6"/>
      <c r="E45" s="5">
        <v>9143022</v>
      </c>
      <c r="F45" s="6"/>
      <c r="G45" s="5">
        <v>2200</v>
      </c>
      <c r="H45" s="6"/>
      <c r="I45" s="5">
        <v>0</v>
      </c>
      <c r="J45" s="6"/>
      <c r="K45" s="5">
        <v>0</v>
      </c>
      <c r="L45" s="6"/>
      <c r="M45" s="5">
        <v>0</v>
      </c>
      <c r="N45" s="6"/>
      <c r="O45" s="5">
        <v>20114648400</v>
      </c>
      <c r="P45" s="6"/>
      <c r="Q45" s="5">
        <v>920278031</v>
      </c>
      <c r="R45" s="6"/>
      <c r="S45" s="5">
        <f t="shared" si="0"/>
        <v>19194370369</v>
      </c>
    </row>
    <row r="46" spans="1:19" x14ac:dyDescent="0.55000000000000004">
      <c r="A46" s="1" t="s">
        <v>55</v>
      </c>
      <c r="C46" s="6" t="s">
        <v>172</v>
      </c>
      <c r="D46" s="6"/>
      <c r="E46" s="5">
        <v>3949846</v>
      </c>
      <c r="F46" s="6"/>
      <c r="G46" s="5">
        <v>9120</v>
      </c>
      <c r="H46" s="6"/>
      <c r="I46" s="5">
        <v>0</v>
      </c>
      <c r="J46" s="6"/>
      <c r="K46" s="5">
        <v>0</v>
      </c>
      <c r="L46" s="6"/>
      <c r="M46" s="5">
        <v>0</v>
      </c>
      <c r="N46" s="6"/>
      <c r="O46" s="5">
        <v>36022595520</v>
      </c>
      <c r="P46" s="6"/>
      <c r="Q46" s="5">
        <v>4070597064</v>
      </c>
      <c r="R46" s="6"/>
      <c r="S46" s="5">
        <f t="shared" si="0"/>
        <v>31951998456</v>
      </c>
    </row>
    <row r="47" spans="1:19" x14ac:dyDescent="0.55000000000000004">
      <c r="A47" s="1" t="s">
        <v>35</v>
      </c>
      <c r="C47" s="6" t="s">
        <v>173</v>
      </c>
      <c r="D47" s="6"/>
      <c r="E47" s="5">
        <v>146789797</v>
      </c>
      <c r="F47" s="6"/>
      <c r="G47" s="5">
        <v>650</v>
      </c>
      <c r="H47" s="6"/>
      <c r="I47" s="5">
        <v>95413368050</v>
      </c>
      <c r="J47" s="6"/>
      <c r="K47" s="5">
        <v>5655947075</v>
      </c>
      <c r="L47" s="6"/>
      <c r="M47" s="5">
        <v>89757420975</v>
      </c>
      <c r="N47" s="6"/>
      <c r="O47" s="5">
        <v>95413368050</v>
      </c>
      <c r="P47" s="6"/>
      <c r="Q47" s="5">
        <v>5655947075</v>
      </c>
      <c r="R47" s="6"/>
      <c r="S47" s="5">
        <f t="shared" si="0"/>
        <v>89757420975</v>
      </c>
    </row>
    <row r="48" spans="1:19" x14ac:dyDescent="0.55000000000000004">
      <c r="A48" s="1" t="s">
        <v>83</v>
      </c>
      <c r="C48" s="6" t="s">
        <v>161</v>
      </c>
      <c r="D48" s="6"/>
      <c r="E48" s="5">
        <v>21100000</v>
      </c>
      <c r="F48" s="6"/>
      <c r="G48" s="5">
        <v>1000</v>
      </c>
      <c r="H48" s="6"/>
      <c r="I48" s="5">
        <v>0</v>
      </c>
      <c r="J48" s="6"/>
      <c r="K48" s="5">
        <v>0</v>
      </c>
      <c r="L48" s="6"/>
      <c r="M48" s="5">
        <v>0</v>
      </c>
      <c r="N48" s="6"/>
      <c r="O48" s="5">
        <v>21100000000</v>
      </c>
      <c r="P48" s="6"/>
      <c r="Q48" s="5">
        <v>0</v>
      </c>
      <c r="R48" s="6"/>
      <c r="S48" s="5">
        <f t="shared" si="0"/>
        <v>21100000000</v>
      </c>
    </row>
    <row r="49" spans="1:19" x14ac:dyDescent="0.55000000000000004">
      <c r="A49" s="1" t="s">
        <v>47</v>
      </c>
      <c r="C49" s="6" t="s">
        <v>174</v>
      </c>
      <c r="D49" s="6"/>
      <c r="E49" s="5">
        <v>2218435</v>
      </c>
      <c r="F49" s="6"/>
      <c r="G49" s="5">
        <v>3840</v>
      </c>
      <c r="H49" s="6"/>
      <c r="I49" s="5">
        <v>0</v>
      </c>
      <c r="J49" s="6"/>
      <c r="K49" s="5">
        <v>0</v>
      </c>
      <c r="L49" s="6"/>
      <c r="M49" s="5">
        <v>0</v>
      </c>
      <c r="N49" s="6"/>
      <c r="O49" s="5">
        <v>8518790400</v>
      </c>
      <c r="P49" s="6"/>
      <c r="Q49" s="5">
        <v>0</v>
      </c>
      <c r="R49" s="6"/>
      <c r="S49" s="5">
        <f t="shared" si="0"/>
        <v>8518790400</v>
      </c>
    </row>
    <row r="50" spans="1:19" x14ac:dyDescent="0.55000000000000004">
      <c r="A50" s="1" t="s">
        <v>19</v>
      </c>
      <c r="C50" s="6" t="s">
        <v>6</v>
      </c>
      <c r="D50" s="6"/>
      <c r="E50" s="5">
        <v>218347697</v>
      </c>
      <c r="F50" s="6"/>
      <c r="G50" s="5">
        <v>250</v>
      </c>
      <c r="H50" s="6"/>
      <c r="I50" s="5">
        <v>54586924250</v>
      </c>
      <c r="J50" s="6"/>
      <c r="K50" s="5">
        <v>7733949879</v>
      </c>
      <c r="L50" s="6"/>
      <c r="M50" s="5">
        <v>46852974371</v>
      </c>
      <c r="N50" s="6"/>
      <c r="O50" s="5">
        <v>54586924250</v>
      </c>
      <c r="P50" s="6"/>
      <c r="Q50" s="5">
        <v>7733949879</v>
      </c>
      <c r="R50" s="6"/>
      <c r="S50" s="5">
        <f t="shared" si="0"/>
        <v>46852974371</v>
      </c>
    </row>
    <row r="51" spans="1:19" x14ac:dyDescent="0.55000000000000004">
      <c r="A51" s="1" t="s">
        <v>28</v>
      </c>
      <c r="C51" s="6" t="s">
        <v>160</v>
      </c>
      <c r="D51" s="6"/>
      <c r="E51" s="5">
        <v>10233567</v>
      </c>
      <c r="F51" s="6"/>
      <c r="G51" s="5">
        <v>4200</v>
      </c>
      <c r="H51" s="6"/>
      <c r="I51" s="5">
        <v>42980981400</v>
      </c>
      <c r="J51" s="6"/>
      <c r="K51" s="5">
        <v>6067903256</v>
      </c>
      <c r="L51" s="6"/>
      <c r="M51" s="5">
        <v>36913078144</v>
      </c>
      <c r="N51" s="6"/>
      <c r="O51" s="5">
        <v>42980981400</v>
      </c>
      <c r="P51" s="6"/>
      <c r="Q51" s="5">
        <v>6067903256</v>
      </c>
      <c r="R51" s="6"/>
      <c r="S51" s="5">
        <f t="shared" si="0"/>
        <v>36913078144</v>
      </c>
    </row>
    <row r="52" spans="1:19" x14ac:dyDescent="0.55000000000000004">
      <c r="A52" s="1" t="s">
        <v>76</v>
      </c>
      <c r="C52" s="6" t="s">
        <v>145</v>
      </c>
      <c r="D52" s="6"/>
      <c r="E52" s="5">
        <v>13015716</v>
      </c>
      <c r="F52" s="6"/>
      <c r="G52" s="5">
        <v>3000</v>
      </c>
      <c r="H52" s="6"/>
      <c r="I52" s="5">
        <v>39047148000</v>
      </c>
      <c r="J52" s="6"/>
      <c r="K52" s="5">
        <v>5532253185</v>
      </c>
      <c r="L52" s="6"/>
      <c r="M52" s="5">
        <v>33514894815</v>
      </c>
      <c r="N52" s="6"/>
      <c r="O52" s="5">
        <v>39047148000</v>
      </c>
      <c r="P52" s="6"/>
      <c r="Q52" s="5">
        <v>5532253185</v>
      </c>
      <c r="R52" s="6"/>
      <c r="S52" s="5">
        <f t="shared" si="0"/>
        <v>33514894815</v>
      </c>
    </row>
    <row r="53" spans="1:19" x14ac:dyDescent="0.55000000000000004">
      <c r="A53" s="1" t="s">
        <v>42</v>
      </c>
      <c r="C53" s="6" t="s">
        <v>148</v>
      </c>
      <c r="D53" s="6"/>
      <c r="E53" s="5">
        <v>69359284</v>
      </c>
      <c r="F53" s="6"/>
      <c r="G53" s="5">
        <v>510</v>
      </c>
      <c r="H53" s="6"/>
      <c r="I53" s="5">
        <v>35373234840</v>
      </c>
      <c r="J53" s="6"/>
      <c r="K53" s="5">
        <v>2394356892</v>
      </c>
      <c r="L53" s="6"/>
      <c r="M53" s="5">
        <v>32978877948</v>
      </c>
      <c r="N53" s="6"/>
      <c r="O53" s="5">
        <v>35373234840</v>
      </c>
      <c r="P53" s="6"/>
      <c r="Q53" s="5">
        <v>2394356892</v>
      </c>
      <c r="R53" s="6"/>
      <c r="S53" s="5">
        <f t="shared" si="0"/>
        <v>32978877948</v>
      </c>
    </row>
    <row r="54" spans="1:19" x14ac:dyDescent="0.55000000000000004">
      <c r="A54" s="1" t="s">
        <v>25</v>
      </c>
      <c r="C54" s="6" t="s">
        <v>160</v>
      </c>
      <c r="D54" s="6"/>
      <c r="E54" s="5">
        <v>5582269</v>
      </c>
      <c r="F54" s="6"/>
      <c r="G54" s="5">
        <v>2280</v>
      </c>
      <c r="H54" s="6"/>
      <c r="I54" s="5">
        <v>12727573320</v>
      </c>
      <c r="J54" s="6"/>
      <c r="K54" s="5">
        <v>884197254</v>
      </c>
      <c r="L54" s="6"/>
      <c r="M54" s="5">
        <v>11843376066</v>
      </c>
      <c r="N54" s="6"/>
      <c r="O54" s="5">
        <v>12727573320</v>
      </c>
      <c r="P54" s="6"/>
      <c r="Q54" s="5">
        <v>884197254</v>
      </c>
      <c r="R54" s="6"/>
      <c r="S54" s="5">
        <f t="shared" si="0"/>
        <v>11843376066</v>
      </c>
    </row>
    <row r="55" spans="1:19" x14ac:dyDescent="0.55000000000000004">
      <c r="A55" s="1" t="s">
        <v>34</v>
      </c>
      <c r="C55" s="6" t="s">
        <v>175</v>
      </c>
      <c r="D55" s="6"/>
      <c r="E55" s="5">
        <v>22832806</v>
      </c>
      <c r="F55" s="6"/>
      <c r="G55" s="5">
        <v>957</v>
      </c>
      <c r="H55" s="6"/>
      <c r="I55" s="5">
        <v>0</v>
      </c>
      <c r="J55" s="6"/>
      <c r="K55" s="5">
        <v>0</v>
      </c>
      <c r="L55" s="6"/>
      <c r="M55" s="5">
        <v>0</v>
      </c>
      <c r="N55" s="6"/>
      <c r="O55" s="5">
        <v>21850995342</v>
      </c>
      <c r="P55" s="6"/>
      <c r="Q55" s="5">
        <v>0</v>
      </c>
      <c r="R55" s="6"/>
      <c r="S55" s="5">
        <f t="shared" si="0"/>
        <v>21850995342</v>
      </c>
    </row>
    <row r="56" spans="1:19" x14ac:dyDescent="0.55000000000000004">
      <c r="A56" s="1" t="s">
        <v>70</v>
      </c>
      <c r="C56" s="6" t="s">
        <v>176</v>
      </c>
      <c r="D56" s="6"/>
      <c r="E56" s="5">
        <v>14341118</v>
      </c>
      <c r="F56" s="6"/>
      <c r="G56" s="5">
        <v>1800</v>
      </c>
      <c r="H56" s="6"/>
      <c r="I56" s="5">
        <v>25814012400</v>
      </c>
      <c r="J56" s="6"/>
      <c r="K56" s="5">
        <v>1839166278</v>
      </c>
      <c r="L56" s="6"/>
      <c r="M56" s="5">
        <v>23974846122</v>
      </c>
      <c r="N56" s="6"/>
      <c r="O56" s="5">
        <v>25814012400</v>
      </c>
      <c r="P56" s="6"/>
      <c r="Q56" s="5">
        <v>1839166278</v>
      </c>
      <c r="R56" s="6"/>
      <c r="S56" s="5">
        <f t="shared" si="0"/>
        <v>23974846122</v>
      </c>
    </row>
    <row r="57" spans="1:19" x14ac:dyDescent="0.55000000000000004">
      <c r="A57" s="1" t="s">
        <v>97</v>
      </c>
      <c r="C57" s="6" t="s">
        <v>177</v>
      </c>
      <c r="D57" s="6"/>
      <c r="E57" s="5">
        <v>64046860</v>
      </c>
      <c r="F57" s="6"/>
      <c r="G57" s="5">
        <v>350</v>
      </c>
      <c r="H57" s="6"/>
      <c r="I57" s="5">
        <v>22416401000</v>
      </c>
      <c r="J57" s="6"/>
      <c r="K57" s="5">
        <v>1676258123</v>
      </c>
      <c r="L57" s="6"/>
      <c r="M57" s="5">
        <v>20740142877</v>
      </c>
      <c r="N57" s="6"/>
      <c r="O57" s="5">
        <v>22416401000</v>
      </c>
      <c r="P57" s="6"/>
      <c r="Q57" s="5">
        <v>1676258123</v>
      </c>
      <c r="R57" s="6"/>
      <c r="S57" s="5">
        <f t="shared" si="0"/>
        <v>20740142877</v>
      </c>
    </row>
    <row r="58" spans="1:19" x14ac:dyDescent="0.55000000000000004">
      <c r="A58" s="1" t="s">
        <v>98</v>
      </c>
      <c r="C58" s="6" t="s">
        <v>160</v>
      </c>
      <c r="D58" s="6"/>
      <c r="E58" s="5">
        <v>44411857</v>
      </c>
      <c r="F58" s="6"/>
      <c r="G58" s="5">
        <v>380</v>
      </c>
      <c r="H58" s="6"/>
      <c r="I58" s="5">
        <v>16876505660</v>
      </c>
      <c r="J58" s="6"/>
      <c r="K58" s="5">
        <v>1252093318</v>
      </c>
      <c r="L58" s="6"/>
      <c r="M58" s="5">
        <v>15624412342</v>
      </c>
      <c r="N58" s="6"/>
      <c r="O58" s="5">
        <v>16876505660</v>
      </c>
      <c r="P58" s="6"/>
      <c r="Q58" s="5">
        <v>1252093318</v>
      </c>
      <c r="R58" s="6"/>
      <c r="S58" s="5">
        <f t="shared" si="0"/>
        <v>15624412342</v>
      </c>
    </row>
    <row r="59" spans="1:19" x14ac:dyDescent="0.55000000000000004">
      <c r="A59" s="1" t="s">
        <v>64</v>
      </c>
      <c r="C59" s="6" t="s">
        <v>178</v>
      </c>
      <c r="D59" s="6"/>
      <c r="E59" s="5">
        <v>199453101</v>
      </c>
      <c r="F59" s="6"/>
      <c r="G59" s="5">
        <v>200</v>
      </c>
      <c r="H59" s="6"/>
      <c r="I59" s="5">
        <v>0</v>
      </c>
      <c r="J59" s="6"/>
      <c r="K59" s="5">
        <v>0</v>
      </c>
      <c r="L59" s="6"/>
      <c r="M59" s="5">
        <v>0</v>
      </c>
      <c r="N59" s="6"/>
      <c r="O59" s="5">
        <v>39890620200</v>
      </c>
      <c r="P59" s="6"/>
      <c r="Q59" s="5">
        <v>3761398431</v>
      </c>
      <c r="R59" s="6"/>
      <c r="S59" s="5">
        <f t="shared" si="0"/>
        <v>36129221769</v>
      </c>
    </row>
    <row r="60" spans="1:19" x14ac:dyDescent="0.55000000000000004">
      <c r="A60" s="1" t="s">
        <v>99</v>
      </c>
      <c r="C60" s="6" t="s">
        <v>179</v>
      </c>
      <c r="D60" s="6"/>
      <c r="E60" s="5">
        <v>31464377</v>
      </c>
      <c r="F60" s="6"/>
      <c r="G60" s="5">
        <v>890</v>
      </c>
      <c r="H60" s="6"/>
      <c r="I60" s="5">
        <v>0</v>
      </c>
      <c r="J60" s="6"/>
      <c r="K60" s="5">
        <v>0</v>
      </c>
      <c r="L60" s="6"/>
      <c r="M60" s="5">
        <v>0</v>
      </c>
      <c r="N60" s="6"/>
      <c r="O60" s="5">
        <v>28003295530</v>
      </c>
      <c r="P60" s="6"/>
      <c r="Q60" s="5">
        <v>471435952</v>
      </c>
      <c r="R60" s="6"/>
      <c r="S60" s="5">
        <f t="shared" si="0"/>
        <v>27531859578</v>
      </c>
    </row>
    <row r="61" spans="1:19" x14ac:dyDescent="0.55000000000000004">
      <c r="A61" s="1" t="s">
        <v>37</v>
      </c>
      <c r="C61" s="6" t="s">
        <v>180</v>
      </c>
      <c r="D61" s="6"/>
      <c r="E61" s="5">
        <v>7046644</v>
      </c>
      <c r="F61" s="6"/>
      <c r="G61" s="5">
        <v>14500</v>
      </c>
      <c r="H61" s="6"/>
      <c r="I61" s="5">
        <v>0</v>
      </c>
      <c r="J61" s="6"/>
      <c r="K61" s="5">
        <v>0</v>
      </c>
      <c r="L61" s="6"/>
      <c r="M61" s="5">
        <v>0</v>
      </c>
      <c r="N61" s="6"/>
      <c r="O61" s="5">
        <v>102176338000</v>
      </c>
      <c r="P61" s="6"/>
      <c r="Q61" s="5">
        <v>2124390663</v>
      </c>
      <c r="R61" s="6"/>
      <c r="S61" s="5">
        <f t="shared" si="0"/>
        <v>100051947337</v>
      </c>
    </row>
    <row r="62" spans="1:19" x14ac:dyDescent="0.55000000000000004">
      <c r="A62" s="1" t="s">
        <v>30</v>
      </c>
      <c r="C62" s="6" t="s">
        <v>181</v>
      </c>
      <c r="D62" s="6"/>
      <c r="E62" s="5">
        <v>6129047</v>
      </c>
      <c r="F62" s="6"/>
      <c r="G62" s="5">
        <v>5330</v>
      </c>
      <c r="H62" s="6"/>
      <c r="I62" s="5">
        <v>0</v>
      </c>
      <c r="J62" s="6"/>
      <c r="K62" s="5">
        <v>0</v>
      </c>
      <c r="L62" s="6"/>
      <c r="M62" s="5">
        <v>0</v>
      </c>
      <c r="N62" s="6"/>
      <c r="O62" s="5">
        <v>32667820510</v>
      </c>
      <c r="P62" s="6"/>
      <c r="Q62" s="5">
        <v>3080340395</v>
      </c>
      <c r="R62" s="6"/>
      <c r="S62" s="5">
        <f t="shared" si="0"/>
        <v>29587480115</v>
      </c>
    </row>
    <row r="63" spans="1:19" x14ac:dyDescent="0.55000000000000004">
      <c r="A63" s="1" t="s">
        <v>56</v>
      </c>
      <c r="C63" s="6" t="s">
        <v>149</v>
      </c>
      <c r="D63" s="6"/>
      <c r="E63" s="5">
        <v>57387637</v>
      </c>
      <c r="F63" s="6"/>
      <c r="G63" s="5">
        <v>1076</v>
      </c>
      <c r="H63" s="6"/>
      <c r="I63" s="5">
        <v>0</v>
      </c>
      <c r="J63" s="6"/>
      <c r="K63" s="5">
        <v>0</v>
      </c>
      <c r="L63" s="6"/>
      <c r="M63" s="5">
        <v>0</v>
      </c>
      <c r="N63" s="6"/>
      <c r="O63" s="5">
        <v>61749097412</v>
      </c>
      <c r="P63" s="6"/>
      <c r="Q63" s="5">
        <v>875578019</v>
      </c>
      <c r="R63" s="6"/>
      <c r="S63" s="5">
        <f t="shared" si="0"/>
        <v>60873519393</v>
      </c>
    </row>
    <row r="64" spans="1:19" x14ac:dyDescent="0.55000000000000004">
      <c r="A64" s="1" t="s">
        <v>44</v>
      </c>
      <c r="C64" s="6" t="s">
        <v>162</v>
      </c>
      <c r="D64" s="6"/>
      <c r="E64" s="5">
        <v>137540346</v>
      </c>
      <c r="F64" s="6"/>
      <c r="G64" s="5">
        <v>20</v>
      </c>
      <c r="H64" s="6"/>
      <c r="I64" s="5">
        <v>0</v>
      </c>
      <c r="J64" s="6"/>
      <c r="K64" s="5">
        <v>0</v>
      </c>
      <c r="L64" s="6"/>
      <c r="M64" s="5">
        <v>0</v>
      </c>
      <c r="N64" s="6"/>
      <c r="O64" s="5">
        <v>2750806920</v>
      </c>
      <c r="P64" s="6"/>
      <c r="Q64" s="5">
        <v>84021991</v>
      </c>
      <c r="R64" s="6"/>
      <c r="S64" s="5">
        <f t="shared" si="0"/>
        <v>2666784929</v>
      </c>
    </row>
    <row r="65" spans="1:19" x14ac:dyDescent="0.55000000000000004">
      <c r="A65" s="1" t="s">
        <v>16</v>
      </c>
      <c r="C65" s="6" t="s">
        <v>182</v>
      </c>
      <c r="D65" s="6"/>
      <c r="E65" s="5">
        <v>1578326</v>
      </c>
      <c r="F65" s="6"/>
      <c r="G65" s="5">
        <v>600</v>
      </c>
      <c r="H65" s="6"/>
      <c r="I65" s="5">
        <v>946995600</v>
      </c>
      <c r="J65" s="6"/>
      <c r="K65" s="5">
        <v>127911728</v>
      </c>
      <c r="L65" s="6"/>
      <c r="M65" s="5">
        <v>819083872</v>
      </c>
      <c r="N65" s="6"/>
      <c r="O65" s="5">
        <v>946995600</v>
      </c>
      <c r="P65" s="6"/>
      <c r="Q65" s="5">
        <v>127911728</v>
      </c>
      <c r="R65" s="6"/>
      <c r="S65" s="5">
        <f t="shared" si="0"/>
        <v>819083872</v>
      </c>
    </row>
    <row r="66" spans="1:19" x14ac:dyDescent="0.55000000000000004">
      <c r="A66" s="1" t="s">
        <v>85</v>
      </c>
      <c r="C66" s="6" t="s">
        <v>161</v>
      </c>
      <c r="D66" s="6"/>
      <c r="E66" s="5">
        <v>189268219</v>
      </c>
      <c r="F66" s="6"/>
      <c r="G66" s="5">
        <v>120</v>
      </c>
      <c r="H66" s="6"/>
      <c r="I66" s="5">
        <v>0</v>
      </c>
      <c r="J66" s="6"/>
      <c r="K66" s="5">
        <v>0</v>
      </c>
      <c r="L66" s="6"/>
      <c r="M66" s="5">
        <v>0</v>
      </c>
      <c r="N66" s="6"/>
      <c r="O66" s="5">
        <v>22712186280</v>
      </c>
      <c r="P66" s="6"/>
      <c r="Q66" s="5">
        <v>1346340939</v>
      </c>
      <c r="R66" s="6"/>
      <c r="S66" s="5">
        <f t="shared" si="0"/>
        <v>21365845341</v>
      </c>
    </row>
    <row r="67" spans="1:19" x14ac:dyDescent="0.55000000000000004">
      <c r="A67" s="1" t="s">
        <v>73</v>
      </c>
      <c r="C67" s="6" t="s">
        <v>166</v>
      </c>
      <c r="D67" s="6"/>
      <c r="E67" s="5">
        <v>102806374</v>
      </c>
      <c r="F67" s="6"/>
      <c r="G67" s="5">
        <v>1</v>
      </c>
      <c r="H67" s="6"/>
      <c r="I67" s="5">
        <v>102806374</v>
      </c>
      <c r="J67" s="6"/>
      <c r="K67" s="5">
        <v>5086774</v>
      </c>
      <c r="L67" s="6"/>
      <c r="M67" s="5">
        <v>97719600</v>
      </c>
      <c r="N67" s="6"/>
      <c r="O67" s="5">
        <v>102806374</v>
      </c>
      <c r="P67" s="6"/>
      <c r="Q67" s="5">
        <v>5086774</v>
      </c>
      <c r="R67" s="6"/>
      <c r="S67" s="5">
        <f t="shared" si="0"/>
        <v>97719600</v>
      </c>
    </row>
    <row r="68" spans="1:19" x14ac:dyDescent="0.55000000000000004">
      <c r="A68" s="1" t="s">
        <v>21</v>
      </c>
      <c r="C68" s="6" t="s">
        <v>160</v>
      </c>
      <c r="D68" s="6"/>
      <c r="E68" s="5">
        <v>95989890</v>
      </c>
      <c r="F68" s="6"/>
      <c r="G68" s="5">
        <v>248</v>
      </c>
      <c r="H68" s="6"/>
      <c r="I68" s="5">
        <v>23805492720</v>
      </c>
      <c r="J68" s="6"/>
      <c r="K68" s="5">
        <v>1766165281</v>
      </c>
      <c r="L68" s="6"/>
      <c r="M68" s="5">
        <v>22039327439</v>
      </c>
      <c r="N68" s="6"/>
      <c r="O68" s="5">
        <v>23805492720</v>
      </c>
      <c r="P68" s="6"/>
      <c r="Q68" s="5">
        <v>1766165281</v>
      </c>
      <c r="R68" s="6"/>
      <c r="S68" s="5">
        <f t="shared" si="0"/>
        <v>22039327439</v>
      </c>
    </row>
    <row r="69" spans="1:19" x14ac:dyDescent="0.55000000000000004">
      <c r="A69" s="1" t="s">
        <v>88</v>
      </c>
      <c r="C69" s="6" t="s">
        <v>148</v>
      </c>
      <c r="D69" s="6"/>
      <c r="E69" s="5">
        <v>35388741</v>
      </c>
      <c r="F69" s="6"/>
      <c r="G69" s="5">
        <v>1950</v>
      </c>
      <c r="H69" s="6"/>
      <c r="I69" s="5">
        <v>69008044950</v>
      </c>
      <c r="J69" s="6"/>
      <c r="K69" s="5">
        <v>5321732923</v>
      </c>
      <c r="L69" s="6"/>
      <c r="M69" s="5">
        <v>63686312027</v>
      </c>
      <c r="N69" s="6"/>
      <c r="O69" s="5">
        <v>69008044950</v>
      </c>
      <c r="P69" s="6"/>
      <c r="Q69" s="5">
        <v>5321732923</v>
      </c>
      <c r="R69" s="6"/>
      <c r="S69" s="5">
        <f t="shared" si="0"/>
        <v>63686312027</v>
      </c>
    </row>
    <row r="70" spans="1:19" x14ac:dyDescent="0.55000000000000004">
      <c r="A70" s="1" t="s">
        <v>67</v>
      </c>
      <c r="C70" s="6" t="s">
        <v>145</v>
      </c>
      <c r="D70" s="6"/>
      <c r="E70" s="5">
        <v>5000000</v>
      </c>
      <c r="F70" s="6"/>
      <c r="G70" s="5">
        <v>390</v>
      </c>
      <c r="H70" s="6"/>
      <c r="I70" s="5">
        <v>1950000000</v>
      </c>
      <c r="J70" s="6"/>
      <c r="K70" s="5">
        <v>97690306</v>
      </c>
      <c r="L70" s="6"/>
      <c r="M70" s="5">
        <v>1852309694</v>
      </c>
      <c r="N70" s="6"/>
      <c r="O70" s="5">
        <v>1950000000</v>
      </c>
      <c r="P70" s="6"/>
      <c r="Q70" s="5">
        <v>97690306</v>
      </c>
      <c r="R70" s="6"/>
      <c r="S70" s="5">
        <f t="shared" si="0"/>
        <v>1852309694</v>
      </c>
    </row>
    <row r="71" spans="1:19" x14ac:dyDescent="0.55000000000000004">
      <c r="A71" s="1" t="s">
        <v>81</v>
      </c>
      <c r="C71" s="6" t="s">
        <v>6</v>
      </c>
      <c r="D71" s="6"/>
      <c r="E71" s="5">
        <v>573863800</v>
      </c>
      <c r="F71" s="6"/>
      <c r="G71" s="5">
        <v>20</v>
      </c>
      <c r="H71" s="6"/>
      <c r="I71" s="5">
        <v>11477276000</v>
      </c>
      <c r="J71" s="6"/>
      <c r="K71" s="5">
        <v>817719410</v>
      </c>
      <c r="L71" s="6"/>
      <c r="M71" s="5">
        <v>10659556590</v>
      </c>
      <c r="N71" s="6"/>
      <c r="O71" s="5">
        <v>11477276000</v>
      </c>
      <c r="P71" s="6"/>
      <c r="Q71" s="5">
        <v>817719410</v>
      </c>
      <c r="R71" s="6"/>
      <c r="S71" s="5">
        <f t="shared" si="0"/>
        <v>10659556590</v>
      </c>
    </row>
    <row r="72" spans="1:19" x14ac:dyDescent="0.55000000000000004">
      <c r="A72" s="1" t="s">
        <v>36</v>
      </c>
      <c r="C72" s="6" t="s">
        <v>183</v>
      </c>
      <c r="D72" s="6"/>
      <c r="E72" s="5">
        <v>18371064</v>
      </c>
      <c r="F72" s="6"/>
      <c r="G72" s="5">
        <v>4400</v>
      </c>
      <c r="H72" s="6"/>
      <c r="I72" s="5">
        <v>0</v>
      </c>
      <c r="J72" s="6"/>
      <c r="K72" s="5">
        <v>0</v>
      </c>
      <c r="L72" s="6"/>
      <c r="M72" s="5">
        <v>0</v>
      </c>
      <c r="N72" s="6"/>
      <c r="O72" s="5">
        <v>80832681600</v>
      </c>
      <c r="P72" s="6"/>
      <c r="Q72" s="5">
        <v>0</v>
      </c>
      <c r="R72" s="6"/>
      <c r="S72" s="5">
        <f t="shared" si="0"/>
        <v>80832681600</v>
      </c>
    </row>
    <row r="73" spans="1:19" x14ac:dyDescent="0.55000000000000004">
      <c r="A73" s="1" t="s">
        <v>245</v>
      </c>
      <c r="C73" s="6" t="s">
        <v>246</v>
      </c>
      <c r="D73" s="6"/>
      <c r="E73" s="5">
        <v>0</v>
      </c>
      <c r="F73" s="6"/>
      <c r="G73" s="5">
        <v>0</v>
      </c>
      <c r="H73" s="6"/>
      <c r="I73" s="5">
        <v>0</v>
      </c>
      <c r="J73" s="6"/>
      <c r="K73" s="5">
        <v>0</v>
      </c>
      <c r="L73" s="6"/>
      <c r="M73" s="5">
        <v>0</v>
      </c>
      <c r="N73" s="6"/>
      <c r="O73" s="5">
        <v>6949471665</v>
      </c>
      <c r="P73" s="6"/>
      <c r="Q73" s="5">
        <v>0</v>
      </c>
      <c r="R73" s="6"/>
      <c r="S73" s="5">
        <f>O73-Q73</f>
        <v>6949471665</v>
      </c>
    </row>
    <row r="74" spans="1:19" x14ac:dyDescent="0.55000000000000004">
      <c r="A74" s="1" t="s">
        <v>100</v>
      </c>
      <c r="C74" s="6" t="s">
        <v>100</v>
      </c>
      <c r="D74" s="6"/>
      <c r="E74" s="6" t="s">
        <v>100</v>
      </c>
      <c r="F74" s="6"/>
      <c r="G74" s="6" t="s">
        <v>100</v>
      </c>
      <c r="H74" s="6"/>
      <c r="I74" s="7">
        <f>SUM(I8:I73)</f>
        <v>1499741382925</v>
      </c>
      <c r="J74" s="6"/>
      <c r="K74" s="7">
        <f>SUM(K8:K73)</f>
        <v>125954332497</v>
      </c>
      <c r="L74" s="6"/>
      <c r="M74" s="7">
        <f>SUM(M8:M73)</f>
        <v>1373787050428</v>
      </c>
      <c r="N74" s="6"/>
      <c r="O74" s="7">
        <f>SUM(O8:O73)</f>
        <v>3624824099101</v>
      </c>
      <c r="P74" s="6"/>
      <c r="Q74" s="7">
        <f>SUM(Q8:Q73)</f>
        <v>163835099623</v>
      </c>
      <c r="R74" s="6"/>
      <c r="S74" s="7">
        <f>SUM(S8:S73)</f>
        <v>3460988999478</v>
      </c>
    </row>
    <row r="75" spans="1:19" x14ac:dyDescent="0.55000000000000004"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5"/>
      <c r="P75" s="6"/>
      <c r="Q75" s="6"/>
      <c r="R75" s="6"/>
      <c r="S75" s="6"/>
    </row>
    <row r="76" spans="1:19" x14ac:dyDescent="0.55000000000000004">
      <c r="O76" s="3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130"/>
  <sheetViews>
    <sheetView rightToLeft="1" workbookViewId="0">
      <selection activeCell="Q92" sqref="Q92"/>
    </sheetView>
  </sheetViews>
  <sheetFormatPr defaultRowHeight="24" x14ac:dyDescent="0.55000000000000004"/>
  <cols>
    <col min="1" max="1" width="35.7109375" style="1" bestFit="1" customWidth="1"/>
    <col min="2" max="2" width="1" style="1" customWidth="1"/>
    <col min="3" max="3" width="19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8" style="1" customWidth="1"/>
    <col min="10" max="10" width="1" style="1" customWidth="1"/>
    <col min="11" max="11" width="19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28" style="1" customWidth="1"/>
    <col min="18" max="18" width="1" style="1" customWidth="1"/>
    <col min="19" max="19" width="18.42578125" style="1" bestFit="1" customWidth="1"/>
    <col min="20" max="16384" width="9.140625" style="1"/>
  </cols>
  <sheetData>
    <row r="2" spans="1:19" ht="24.75" x14ac:dyDescent="0.55000000000000004">
      <c r="A2" s="27" t="s">
        <v>0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 t="s">
        <v>0</v>
      </c>
      <c r="J2" s="27" t="s">
        <v>0</v>
      </c>
      <c r="K2" s="27" t="s">
        <v>0</v>
      </c>
      <c r="L2" s="27" t="s">
        <v>0</v>
      </c>
      <c r="M2" s="27" t="s">
        <v>0</v>
      </c>
      <c r="N2" s="27" t="s">
        <v>0</v>
      </c>
      <c r="O2" s="27" t="s">
        <v>0</v>
      </c>
      <c r="P2" s="27" t="s">
        <v>0</v>
      </c>
      <c r="Q2" s="27" t="s">
        <v>0</v>
      </c>
    </row>
    <row r="3" spans="1:19" ht="24.75" x14ac:dyDescent="0.55000000000000004">
      <c r="A3" s="27" t="s">
        <v>129</v>
      </c>
      <c r="B3" s="27" t="s">
        <v>129</v>
      </c>
      <c r="C3" s="27" t="s">
        <v>129</v>
      </c>
      <c r="D3" s="27" t="s">
        <v>129</v>
      </c>
      <c r="E3" s="27" t="s">
        <v>129</v>
      </c>
      <c r="F3" s="27" t="s">
        <v>129</v>
      </c>
      <c r="G3" s="27" t="s">
        <v>129</v>
      </c>
      <c r="H3" s="27" t="s">
        <v>129</v>
      </c>
      <c r="I3" s="27" t="s">
        <v>129</v>
      </c>
      <c r="J3" s="27" t="s">
        <v>129</v>
      </c>
      <c r="K3" s="27" t="s">
        <v>129</v>
      </c>
      <c r="L3" s="27" t="s">
        <v>129</v>
      </c>
      <c r="M3" s="27" t="s">
        <v>129</v>
      </c>
      <c r="N3" s="27" t="s">
        <v>129</v>
      </c>
      <c r="O3" s="27" t="s">
        <v>129</v>
      </c>
      <c r="P3" s="27" t="s">
        <v>129</v>
      </c>
      <c r="Q3" s="27" t="s">
        <v>129</v>
      </c>
    </row>
    <row r="4" spans="1:19" ht="24.75" x14ac:dyDescent="0.55000000000000004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 t="s">
        <v>2</v>
      </c>
      <c r="J4" s="27" t="s">
        <v>2</v>
      </c>
      <c r="K4" s="27" t="s">
        <v>2</v>
      </c>
      <c r="L4" s="27" t="s">
        <v>2</v>
      </c>
      <c r="M4" s="27" t="s">
        <v>2</v>
      </c>
      <c r="N4" s="27" t="s">
        <v>2</v>
      </c>
      <c r="O4" s="27" t="s">
        <v>2</v>
      </c>
      <c r="P4" s="27" t="s">
        <v>2</v>
      </c>
      <c r="Q4" s="27" t="s">
        <v>2</v>
      </c>
    </row>
    <row r="6" spans="1:19" ht="24.75" x14ac:dyDescent="0.55000000000000004">
      <c r="A6" s="26" t="s">
        <v>3</v>
      </c>
      <c r="C6" s="26" t="s">
        <v>131</v>
      </c>
      <c r="D6" s="26" t="s">
        <v>131</v>
      </c>
      <c r="E6" s="26" t="s">
        <v>131</v>
      </c>
      <c r="F6" s="26" t="s">
        <v>131</v>
      </c>
      <c r="G6" s="26" t="s">
        <v>131</v>
      </c>
      <c r="H6" s="26" t="s">
        <v>131</v>
      </c>
      <c r="I6" s="26" t="s">
        <v>131</v>
      </c>
      <c r="K6" s="26" t="s">
        <v>132</v>
      </c>
      <c r="L6" s="26" t="s">
        <v>132</v>
      </c>
      <c r="M6" s="26" t="s">
        <v>132</v>
      </c>
      <c r="N6" s="26" t="s">
        <v>132</v>
      </c>
      <c r="O6" s="26" t="s">
        <v>132</v>
      </c>
      <c r="P6" s="26" t="s">
        <v>132</v>
      </c>
      <c r="Q6" s="26" t="s">
        <v>132</v>
      </c>
    </row>
    <row r="7" spans="1:19" ht="24.75" x14ac:dyDescent="0.55000000000000004">
      <c r="A7" s="26" t="s">
        <v>3</v>
      </c>
      <c r="C7" s="26" t="s">
        <v>7</v>
      </c>
      <c r="E7" s="26" t="s">
        <v>184</v>
      </c>
      <c r="G7" s="26" t="s">
        <v>185</v>
      </c>
      <c r="I7" s="26" t="s">
        <v>187</v>
      </c>
      <c r="K7" s="26" t="s">
        <v>7</v>
      </c>
      <c r="M7" s="26" t="s">
        <v>184</v>
      </c>
      <c r="O7" s="26" t="s">
        <v>185</v>
      </c>
      <c r="Q7" s="26" t="s">
        <v>187</v>
      </c>
    </row>
    <row r="8" spans="1:19" x14ac:dyDescent="0.55000000000000004">
      <c r="A8" s="1" t="s">
        <v>90</v>
      </c>
      <c r="C8" s="6">
        <v>379346</v>
      </c>
      <c r="D8" s="6"/>
      <c r="E8" s="9">
        <v>35079388472</v>
      </c>
      <c r="F8" s="9"/>
      <c r="G8" s="9">
        <v>27218330258</v>
      </c>
      <c r="H8" s="9"/>
      <c r="I8" s="9">
        <f>E8-G8</f>
        <v>7861058214</v>
      </c>
      <c r="J8" s="9"/>
      <c r="K8" s="9">
        <v>379346</v>
      </c>
      <c r="L8" s="9"/>
      <c r="M8" s="9">
        <v>35079388472</v>
      </c>
      <c r="N8" s="9"/>
      <c r="O8" s="9">
        <v>27218330258</v>
      </c>
      <c r="P8" s="9"/>
      <c r="Q8" s="9">
        <f>M8-O8</f>
        <v>7861058214</v>
      </c>
      <c r="R8" s="6"/>
      <c r="S8" s="5"/>
    </row>
    <row r="9" spans="1:19" x14ac:dyDescent="0.55000000000000004">
      <c r="A9" s="1" t="s">
        <v>49</v>
      </c>
      <c r="C9" s="6">
        <v>13177138</v>
      </c>
      <c r="D9" s="6"/>
      <c r="E9" s="9">
        <v>141654428117</v>
      </c>
      <c r="F9" s="9"/>
      <c r="G9" s="9">
        <v>121407716241</v>
      </c>
      <c r="H9" s="9"/>
      <c r="I9" s="9">
        <f t="shared" ref="I9:I72" si="0">E9-G9</f>
        <v>20246711876</v>
      </c>
      <c r="J9" s="9"/>
      <c r="K9" s="9">
        <v>22314835</v>
      </c>
      <c r="L9" s="9"/>
      <c r="M9" s="9">
        <v>269689958123</v>
      </c>
      <c r="N9" s="9"/>
      <c r="O9" s="9">
        <v>205597995195</v>
      </c>
      <c r="P9" s="9"/>
      <c r="Q9" s="9">
        <f t="shared" ref="Q9:Q72" si="1">M9-O9</f>
        <v>64091962928</v>
      </c>
      <c r="R9" s="6"/>
      <c r="S9" s="5"/>
    </row>
    <row r="10" spans="1:19" x14ac:dyDescent="0.55000000000000004">
      <c r="A10" s="1" t="s">
        <v>78</v>
      </c>
      <c r="C10" s="6">
        <v>185378753</v>
      </c>
      <c r="D10" s="6"/>
      <c r="E10" s="9">
        <v>580919073586</v>
      </c>
      <c r="F10" s="9"/>
      <c r="G10" s="9">
        <v>525538337042</v>
      </c>
      <c r="H10" s="9"/>
      <c r="I10" s="9">
        <f t="shared" si="0"/>
        <v>55380736544</v>
      </c>
      <c r="J10" s="9"/>
      <c r="K10" s="9">
        <v>447145371</v>
      </c>
      <c r="L10" s="9"/>
      <c r="M10" s="9">
        <v>1737322805618</v>
      </c>
      <c r="N10" s="9"/>
      <c r="O10" s="9">
        <v>1341297593519</v>
      </c>
      <c r="P10" s="9"/>
      <c r="Q10" s="9">
        <f t="shared" si="1"/>
        <v>396025212099</v>
      </c>
      <c r="R10" s="6"/>
      <c r="S10" s="5"/>
    </row>
    <row r="11" spans="1:19" x14ac:dyDescent="0.55000000000000004">
      <c r="A11" s="1" t="s">
        <v>80</v>
      </c>
      <c r="C11" s="6">
        <v>18547635</v>
      </c>
      <c r="D11" s="6"/>
      <c r="E11" s="9">
        <v>260612968891</v>
      </c>
      <c r="F11" s="9"/>
      <c r="G11" s="9">
        <v>362876160245</v>
      </c>
      <c r="H11" s="9"/>
      <c r="I11" s="9">
        <f t="shared" si="0"/>
        <v>-102263191354</v>
      </c>
      <c r="J11" s="9"/>
      <c r="K11" s="9">
        <v>34465061</v>
      </c>
      <c r="L11" s="9"/>
      <c r="M11" s="9">
        <v>524002464756</v>
      </c>
      <c r="N11" s="9"/>
      <c r="O11" s="9">
        <v>674293461043</v>
      </c>
      <c r="P11" s="9"/>
      <c r="Q11" s="9">
        <f t="shared" si="1"/>
        <v>-150290996287</v>
      </c>
      <c r="R11" s="6"/>
      <c r="S11" s="5"/>
    </row>
    <row r="12" spans="1:19" x14ac:dyDescent="0.55000000000000004">
      <c r="A12" s="1" t="s">
        <v>21</v>
      </c>
      <c r="C12" s="6">
        <v>8219021</v>
      </c>
      <c r="D12" s="6"/>
      <c r="E12" s="9">
        <v>41861156356</v>
      </c>
      <c r="F12" s="9"/>
      <c r="G12" s="9">
        <v>35584140764</v>
      </c>
      <c r="H12" s="9"/>
      <c r="I12" s="9">
        <f t="shared" si="0"/>
        <v>6277015592</v>
      </c>
      <c r="J12" s="9"/>
      <c r="K12" s="9">
        <v>8219021</v>
      </c>
      <c r="L12" s="9"/>
      <c r="M12" s="9">
        <v>41861156356</v>
      </c>
      <c r="N12" s="9"/>
      <c r="O12" s="9">
        <v>35584140764</v>
      </c>
      <c r="P12" s="9"/>
      <c r="Q12" s="9">
        <f t="shared" si="1"/>
        <v>6277015592</v>
      </c>
      <c r="R12" s="6"/>
      <c r="S12" s="5"/>
    </row>
    <row r="13" spans="1:19" x14ac:dyDescent="0.55000000000000004">
      <c r="A13" s="1" t="s">
        <v>82</v>
      </c>
      <c r="C13" s="6">
        <v>900000</v>
      </c>
      <c r="D13" s="6"/>
      <c r="E13" s="9">
        <v>45547371036</v>
      </c>
      <c r="F13" s="9"/>
      <c r="G13" s="9">
        <v>36423999842</v>
      </c>
      <c r="H13" s="9"/>
      <c r="I13" s="9">
        <f t="shared" si="0"/>
        <v>9123371194</v>
      </c>
      <c r="J13" s="9"/>
      <c r="K13" s="9">
        <v>11731714</v>
      </c>
      <c r="L13" s="9"/>
      <c r="M13" s="9">
        <v>651909013080</v>
      </c>
      <c r="N13" s="9"/>
      <c r="O13" s="9">
        <v>428367743163</v>
      </c>
      <c r="P13" s="9"/>
      <c r="Q13" s="9">
        <f t="shared" si="1"/>
        <v>223541269917</v>
      </c>
      <c r="R13" s="6"/>
      <c r="S13" s="5"/>
    </row>
    <row r="14" spans="1:19" x14ac:dyDescent="0.55000000000000004">
      <c r="A14" s="1" t="s">
        <v>66</v>
      </c>
      <c r="C14" s="6">
        <v>6668759</v>
      </c>
      <c r="D14" s="6"/>
      <c r="E14" s="9">
        <v>29225467479</v>
      </c>
      <c r="F14" s="9"/>
      <c r="G14" s="9">
        <v>33526792633</v>
      </c>
      <c r="H14" s="9"/>
      <c r="I14" s="9">
        <f t="shared" si="0"/>
        <v>-4301325154</v>
      </c>
      <c r="J14" s="9"/>
      <c r="K14" s="9">
        <v>6668759</v>
      </c>
      <c r="L14" s="9"/>
      <c r="M14" s="9">
        <v>29225467479</v>
      </c>
      <c r="N14" s="9"/>
      <c r="O14" s="9">
        <v>33526792633</v>
      </c>
      <c r="P14" s="9"/>
      <c r="Q14" s="9">
        <f t="shared" si="1"/>
        <v>-4301325154</v>
      </c>
      <c r="R14" s="6"/>
      <c r="S14" s="5"/>
    </row>
    <row r="15" spans="1:19" x14ac:dyDescent="0.55000000000000004">
      <c r="A15" s="1" t="s">
        <v>22</v>
      </c>
      <c r="C15" s="6">
        <v>40382414</v>
      </c>
      <c r="D15" s="6"/>
      <c r="E15" s="9">
        <v>146400811152</v>
      </c>
      <c r="F15" s="9"/>
      <c r="G15" s="9">
        <v>102398393398</v>
      </c>
      <c r="H15" s="9"/>
      <c r="I15" s="9">
        <f t="shared" si="0"/>
        <v>44002417754</v>
      </c>
      <c r="J15" s="9"/>
      <c r="K15" s="9">
        <v>61511514</v>
      </c>
      <c r="L15" s="9"/>
      <c r="M15" s="9">
        <v>215233693279</v>
      </c>
      <c r="N15" s="9"/>
      <c r="O15" s="9">
        <v>169735281425</v>
      </c>
      <c r="P15" s="9"/>
      <c r="Q15" s="9">
        <f t="shared" si="1"/>
        <v>45498411854</v>
      </c>
      <c r="R15" s="6"/>
      <c r="S15" s="5"/>
    </row>
    <row r="16" spans="1:19" x14ac:dyDescent="0.55000000000000004">
      <c r="A16" s="1" t="s">
        <v>23</v>
      </c>
      <c r="C16" s="6">
        <v>10983575</v>
      </c>
      <c r="D16" s="6"/>
      <c r="E16" s="9">
        <v>103777980678</v>
      </c>
      <c r="F16" s="9"/>
      <c r="G16" s="9">
        <v>105885836175</v>
      </c>
      <c r="H16" s="9"/>
      <c r="I16" s="9">
        <f t="shared" si="0"/>
        <v>-2107855497</v>
      </c>
      <c r="J16" s="9"/>
      <c r="K16" s="9">
        <v>10983575</v>
      </c>
      <c r="L16" s="9"/>
      <c r="M16" s="9">
        <v>103777980678</v>
      </c>
      <c r="N16" s="9"/>
      <c r="O16" s="9">
        <v>105885836175</v>
      </c>
      <c r="P16" s="9"/>
      <c r="Q16" s="9">
        <f t="shared" si="1"/>
        <v>-2107855497</v>
      </c>
      <c r="R16" s="6"/>
      <c r="S16" s="5"/>
    </row>
    <row r="17" spans="1:19" x14ac:dyDescent="0.55000000000000004">
      <c r="A17" s="1" t="s">
        <v>59</v>
      </c>
      <c r="C17" s="6">
        <v>229816</v>
      </c>
      <c r="D17" s="6"/>
      <c r="E17" s="9">
        <v>9970446179</v>
      </c>
      <c r="F17" s="9"/>
      <c r="G17" s="9">
        <v>5951692434</v>
      </c>
      <c r="H17" s="9"/>
      <c r="I17" s="9">
        <f t="shared" si="0"/>
        <v>4018753745</v>
      </c>
      <c r="J17" s="9"/>
      <c r="K17" s="9">
        <v>229816</v>
      </c>
      <c r="L17" s="9"/>
      <c r="M17" s="9">
        <v>9970446179</v>
      </c>
      <c r="N17" s="9"/>
      <c r="O17" s="9">
        <v>5951692434</v>
      </c>
      <c r="P17" s="9"/>
      <c r="Q17" s="9">
        <f t="shared" si="1"/>
        <v>4018753745</v>
      </c>
      <c r="R17" s="6"/>
      <c r="S17" s="5"/>
    </row>
    <row r="18" spans="1:19" x14ac:dyDescent="0.55000000000000004">
      <c r="A18" s="1" t="s">
        <v>48</v>
      </c>
      <c r="C18" s="6">
        <v>1273713</v>
      </c>
      <c r="D18" s="6"/>
      <c r="E18" s="9">
        <v>35512454464</v>
      </c>
      <c r="F18" s="9"/>
      <c r="G18" s="9">
        <v>28109005101</v>
      </c>
      <c r="H18" s="9"/>
      <c r="I18" s="9">
        <f t="shared" si="0"/>
        <v>7403449363</v>
      </c>
      <c r="J18" s="9"/>
      <c r="K18" s="9">
        <v>1273713</v>
      </c>
      <c r="L18" s="9"/>
      <c r="M18" s="9">
        <v>35512454464</v>
      </c>
      <c r="N18" s="9"/>
      <c r="O18" s="9">
        <v>28109005101</v>
      </c>
      <c r="P18" s="9"/>
      <c r="Q18" s="9">
        <f t="shared" si="1"/>
        <v>7403449363</v>
      </c>
      <c r="R18" s="6"/>
      <c r="S18" s="5"/>
    </row>
    <row r="19" spans="1:19" x14ac:dyDescent="0.55000000000000004">
      <c r="A19" s="1" t="s">
        <v>93</v>
      </c>
      <c r="C19" s="6">
        <v>862663</v>
      </c>
      <c r="D19" s="6"/>
      <c r="E19" s="9">
        <v>19706043012</v>
      </c>
      <c r="F19" s="9"/>
      <c r="G19" s="9">
        <v>16855694689</v>
      </c>
      <c r="H19" s="9"/>
      <c r="I19" s="9">
        <f t="shared" si="0"/>
        <v>2850348323</v>
      </c>
      <c r="J19" s="9"/>
      <c r="K19" s="9">
        <v>862663</v>
      </c>
      <c r="L19" s="9"/>
      <c r="M19" s="9">
        <v>19706043012</v>
      </c>
      <c r="N19" s="9"/>
      <c r="O19" s="9">
        <v>16855694689</v>
      </c>
      <c r="P19" s="9"/>
      <c r="Q19" s="9">
        <f t="shared" si="1"/>
        <v>2850348323</v>
      </c>
      <c r="R19" s="6"/>
      <c r="S19" s="5"/>
    </row>
    <row r="20" spans="1:19" x14ac:dyDescent="0.55000000000000004">
      <c r="A20" s="1" t="s">
        <v>77</v>
      </c>
      <c r="C20" s="6">
        <v>12729338</v>
      </c>
      <c r="D20" s="6"/>
      <c r="E20" s="9">
        <v>20137854074</v>
      </c>
      <c r="F20" s="9"/>
      <c r="G20" s="9">
        <v>23070350535</v>
      </c>
      <c r="H20" s="9"/>
      <c r="I20" s="9">
        <f t="shared" si="0"/>
        <v>-2932496461</v>
      </c>
      <c r="J20" s="9"/>
      <c r="K20" s="9">
        <v>12729339</v>
      </c>
      <c r="L20" s="9"/>
      <c r="M20" s="9">
        <v>20137854075</v>
      </c>
      <c r="N20" s="9"/>
      <c r="O20" s="9">
        <v>23070352347</v>
      </c>
      <c r="P20" s="9"/>
      <c r="Q20" s="9">
        <f t="shared" si="1"/>
        <v>-2932498272</v>
      </c>
      <c r="R20" s="6"/>
      <c r="S20" s="5"/>
    </row>
    <row r="21" spans="1:19" x14ac:dyDescent="0.55000000000000004">
      <c r="A21" s="1" t="s">
        <v>87</v>
      </c>
      <c r="C21" s="6">
        <v>17341218</v>
      </c>
      <c r="D21" s="6"/>
      <c r="E21" s="9">
        <v>36354112798</v>
      </c>
      <c r="F21" s="9"/>
      <c r="G21" s="9">
        <v>37438876954</v>
      </c>
      <c r="H21" s="9"/>
      <c r="I21" s="9">
        <f t="shared" si="0"/>
        <v>-1084764156</v>
      </c>
      <c r="J21" s="9"/>
      <c r="K21" s="9">
        <v>112328406</v>
      </c>
      <c r="L21" s="9"/>
      <c r="M21" s="9">
        <v>286223248246</v>
      </c>
      <c r="N21" s="9"/>
      <c r="O21" s="9">
        <v>242511764182</v>
      </c>
      <c r="P21" s="9"/>
      <c r="Q21" s="9">
        <f t="shared" si="1"/>
        <v>43711484064</v>
      </c>
      <c r="R21" s="6"/>
      <c r="S21" s="5"/>
    </row>
    <row r="22" spans="1:19" x14ac:dyDescent="0.55000000000000004">
      <c r="A22" s="1" t="s">
        <v>76</v>
      </c>
      <c r="C22" s="6">
        <v>2547591</v>
      </c>
      <c r="D22" s="6"/>
      <c r="E22" s="9">
        <v>37777005637</v>
      </c>
      <c r="F22" s="9"/>
      <c r="G22" s="9">
        <v>26084058168</v>
      </c>
      <c r="H22" s="9"/>
      <c r="I22" s="9">
        <f t="shared" si="0"/>
        <v>11692947469</v>
      </c>
      <c r="J22" s="9"/>
      <c r="K22" s="9">
        <v>2547591</v>
      </c>
      <c r="L22" s="9"/>
      <c r="M22" s="9">
        <v>37777005637</v>
      </c>
      <c r="N22" s="9"/>
      <c r="O22" s="9">
        <v>26084058168</v>
      </c>
      <c r="P22" s="9"/>
      <c r="Q22" s="9">
        <f t="shared" si="1"/>
        <v>11692947469</v>
      </c>
      <c r="R22" s="6"/>
      <c r="S22" s="5"/>
    </row>
    <row r="23" spans="1:19" x14ac:dyDescent="0.55000000000000004">
      <c r="A23" s="1" t="s">
        <v>53</v>
      </c>
      <c r="C23" s="6">
        <v>5025360</v>
      </c>
      <c r="D23" s="6"/>
      <c r="E23" s="9">
        <v>44200167818</v>
      </c>
      <c r="F23" s="9"/>
      <c r="G23" s="9">
        <v>33469576022</v>
      </c>
      <c r="H23" s="9"/>
      <c r="I23" s="9">
        <f t="shared" si="0"/>
        <v>10730591796</v>
      </c>
      <c r="J23" s="9"/>
      <c r="K23" s="9">
        <v>27753981</v>
      </c>
      <c r="L23" s="9"/>
      <c r="M23" s="9">
        <v>251392892939</v>
      </c>
      <c r="N23" s="9"/>
      <c r="O23" s="9">
        <v>184845260138</v>
      </c>
      <c r="P23" s="9"/>
      <c r="Q23" s="9">
        <f t="shared" si="1"/>
        <v>66547632801</v>
      </c>
      <c r="R23" s="6"/>
      <c r="S23" s="5"/>
    </row>
    <row r="24" spans="1:19" x14ac:dyDescent="0.55000000000000004">
      <c r="A24" s="1" t="s">
        <v>58</v>
      </c>
      <c r="C24" s="6">
        <v>154693</v>
      </c>
      <c r="D24" s="6"/>
      <c r="E24" s="9">
        <v>19552172834</v>
      </c>
      <c r="F24" s="9"/>
      <c r="G24" s="9">
        <v>9891982581</v>
      </c>
      <c r="H24" s="9"/>
      <c r="I24" s="9">
        <f t="shared" si="0"/>
        <v>9660190253</v>
      </c>
      <c r="J24" s="9"/>
      <c r="K24" s="9">
        <v>154693</v>
      </c>
      <c r="L24" s="9"/>
      <c r="M24" s="9">
        <v>19552172834</v>
      </c>
      <c r="N24" s="9"/>
      <c r="O24" s="9">
        <v>9891982581</v>
      </c>
      <c r="P24" s="9"/>
      <c r="Q24" s="9">
        <f t="shared" si="1"/>
        <v>9660190253</v>
      </c>
      <c r="R24" s="6"/>
      <c r="S24" s="5"/>
    </row>
    <row r="25" spans="1:19" x14ac:dyDescent="0.55000000000000004">
      <c r="A25" s="1" t="s">
        <v>37</v>
      </c>
      <c r="C25" s="6">
        <v>300000</v>
      </c>
      <c r="D25" s="6"/>
      <c r="E25" s="9">
        <v>36441873275</v>
      </c>
      <c r="F25" s="9"/>
      <c r="G25" s="9">
        <v>29732447861</v>
      </c>
      <c r="H25" s="9"/>
      <c r="I25" s="9">
        <f t="shared" si="0"/>
        <v>6709425414</v>
      </c>
      <c r="J25" s="9"/>
      <c r="K25" s="9">
        <v>300000</v>
      </c>
      <c r="L25" s="9"/>
      <c r="M25" s="9">
        <v>36441873275</v>
      </c>
      <c r="N25" s="9"/>
      <c r="O25" s="9">
        <v>29732447861</v>
      </c>
      <c r="P25" s="9"/>
      <c r="Q25" s="9">
        <f t="shared" si="1"/>
        <v>6709425414</v>
      </c>
      <c r="R25" s="6"/>
      <c r="S25" s="5"/>
    </row>
    <row r="26" spans="1:19" x14ac:dyDescent="0.55000000000000004">
      <c r="A26" s="1" t="s">
        <v>24</v>
      </c>
      <c r="C26" s="6">
        <v>1026086</v>
      </c>
      <c r="D26" s="6"/>
      <c r="E26" s="9">
        <v>19730770895</v>
      </c>
      <c r="F26" s="9"/>
      <c r="G26" s="9">
        <v>10526201730</v>
      </c>
      <c r="H26" s="9"/>
      <c r="I26" s="9">
        <f t="shared" si="0"/>
        <v>9204569165</v>
      </c>
      <c r="J26" s="9"/>
      <c r="K26" s="9">
        <v>1026086</v>
      </c>
      <c r="L26" s="9"/>
      <c r="M26" s="9">
        <v>19730770895</v>
      </c>
      <c r="N26" s="9"/>
      <c r="O26" s="9">
        <v>10526201730</v>
      </c>
      <c r="P26" s="9"/>
      <c r="Q26" s="9">
        <f t="shared" si="1"/>
        <v>9204569165</v>
      </c>
      <c r="R26" s="6"/>
      <c r="S26" s="5"/>
    </row>
    <row r="27" spans="1:19" x14ac:dyDescent="0.55000000000000004">
      <c r="A27" s="1" t="s">
        <v>84</v>
      </c>
      <c r="C27" s="6">
        <v>7038461</v>
      </c>
      <c r="D27" s="6"/>
      <c r="E27" s="9">
        <v>77023002040</v>
      </c>
      <c r="F27" s="9"/>
      <c r="G27" s="9">
        <v>49255938373</v>
      </c>
      <c r="H27" s="9"/>
      <c r="I27" s="9">
        <f t="shared" si="0"/>
        <v>27767063667</v>
      </c>
      <c r="J27" s="9"/>
      <c r="K27" s="9">
        <v>7038461</v>
      </c>
      <c r="L27" s="9"/>
      <c r="M27" s="9">
        <v>77023002040</v>
      </c>
      <c r="N27" s="9"/>
      <c r="O27" s="9">
        <v>49255938373</v>
      </c>
      <c r="P27" s="9"/>
      <c r="Q27" s="9">
        <f t="shared" si="1"/>
        <v>27767063667</v>
      </c>
      <c r="R27" s="6"/>
      <c r="S27" s="5"/>
    </row>
    <row r="28" spans="1:19" x14ac:dyDescent="0.55000000000000004">
      <c r="A28" s="1" t="s">
        <v>35</v>
      </c>
      <c r="C28" s="6">
        <v>19422788</v>
      </c>
      <c r="D28" s="6"/>
      <c r="E28" s="9">
        <v>66916822111</v>
      </c>
      <c r="F28" s="9"/>
      <c r="G28" s="9">
        <v>76442486558</v>
      </c>
      <c r="H28" s="9"/>
      <c r="I28" s="9">
        <f t="shared" si="0"/>
        <v>-9525664447</v>
      </c>
      <c r="J28" s="9"/>
      <c r="K28" s="9">
        <v>19422789</v>
      </c>
      <c r="L28" s="9"/>
      <c r="M28" s="9">
        <v>66916822112</v>
      </c>
      <c r="N28" s="9"/>
      <c r="O28" s="9">
        <v>76442490564</v>
      </c>
      <c r="P28" s="9"/>
      <c r="Q28" s="9">
        <f t="shared" si="1"/>
        <v>-9525668452</v>
      </c>
      <c r="R28" s="6"/>
      <c r="S28" s="5"/>
    </row>
    <row r="29" spans="1:19" x14ac:dyDescent="0.55000000000000004">
      <c r="A29" s="1" t="s">
        <v>16</v>
      </c>
      <c r="C29" s="6">
        <v>1578326</v>
      </c>
      <c r="D29" s="6"/>
      <c r="E29" s="9">
        <v>15511908212</v>
      </c>
      <c r="F29" s="9"/>
      <c r="G29" s="9">
        <v>13574424739</v>
      </c>
      <c r="H29" s="9"/>
      <c r="I29" s="9">
        <f t="shared" si="0"/>
        <v>1937483473</v>
      </c>
      <c r="J29" s="9"/>
      <c r="K29" s="9">
        <v>8584852</v>
      </c>
      <c r="L29" s="9"/>
      <c r="M29" s="9">
        <v>95863678111</v>
      </c>
      <c r="N29" s="9"/>
      <c r="O29" s="9">
        <v>73834193607</v>
      </c>
      <c r="P29" s="9"/>
      <c r="Q29" s="9">
        <f t="shared" si="1"/>
        <v>22029484504</v>
      </c>
      <c r="R29" s="6"/>
      <c r="S29" s="5"/>
    </row>
    <row r="30" spans="1:19" x14ac:dyDescent="0.55000000000000004">
      <c r="A30" s="1" t="s">
        <v>26</v>
      </c>
      <c r="C30" s="6">
        <v>226353</v>
      </c>
      <c r="D30" s="6"/>
      <c r="E30" s="9">
        <v>19621267191</v>
      </c>
      <c r="F30" s="9"/>
      <c r="G30" s="9">
        <v>12805785774</v>
      </c>
      <c r="H30" s="9"/>
      <c r="I30" s="9">
        <f t="shared" si="0"/>
        <v>6815481417</v>
      </c>
      <c r="J30" s="9"/>
      <c r="K30" s="9">
        <v>226353</v>
      </c>
      <c r="L30" s="9"/>
      <c r="M30" s="9">
        <v>19621267191</v>
      </c>
      <c r="N30" s="9"/>
      <c r="O30" s="9">
        <v>12805785774</v>
      </c>
      <c r="P30" s="9"/>
      <c r="Q30" s="9">
        <f t="shared" si="1"/>
        <v>6815481417</v>
      </c>
      <c r="R30" s="6"/>
      <c r="S30" s="5"/>
    </row>
    <row r="31" spans="1:19" x14ac:dyDescent="0.55000000000000004">
      <c r="A31" s="1" t="s">
        <v>51</v>
      </c>
      <c r="C31" s="6">
        <v>10435755</v>
      </c>
      <c r="D31" s="6"/>
      <c r="E31" s="9">
        <v>55788420507</v>
      </c>
      <c r="F31" s="9"/>
      <c r="G31" s="9">
        <v>42635751844</v>
      </c>
      <c r="H31" s="9"/>
      <c r="I31" s="9">
        <f t="shared" si="0"/>
        <v>13152668663</v>
      </c>
      <c r="J31" s="9"/>
      <c r="K31" s="9">
        <v>14353571</v>
      </c>
      <c r="L31" s="9"/>
      <c r="M31" s="9">
        <v>76795380550</v>
      </c>
      <c r="N31" s="9"/>
      <c r="O31" s="9">
        <v>58642167368</v>
      </c>
      <c r="P31" s="9"/>
      <c r="Q31" s="9">
        <f t="shared" si="1"/>
        <v>18153213182</v>
      </c>
      <c r="R31" s="6"/>
      <c r="S31" s="5"/>
    </row>
    <row r="32" spans="1:19" x14ac:dyDescent="0.55000000000000004">
      <c r="A32" s="1" t="s">
        <v>52</v>
      </c>
      <c r="C32" s="6">
        <v>6193388</v>
      </c>
      <c r="D32" s="6"/>
      <c r="E32" s="9">
        <v>125031288200</v>
      </c>
      <c r="F32" s="9"/>
      <c r="G32" s="9">
        <v>123560887241</v>
      </c>
      <c r="H32" s="9"/>
      <c r="I32" s="9">
        <f t="shared" si="0"/>
        <v>1470400959</v>
      </c>
      <c r="J32" s="9"/>
      <c r="K32" s="9">
        <v>12720342</v>
      </c>
      <c r="L32" s="9"/>
      <c r="M32" s="9">
        <v>277524627117</v>
      </c>
      <c r="N32" s="9"/>
      <c r="O32" s="9">
        <v>253776566802</v>
      </c>
      <c r="P32" s="9"/>
      <c r="Q32" s="9">
        <f t="shared" si="1"/>
        <v>23748060315</v>
      </c>
      <c r="R32" s="6"/>
      <c r="S32" s="5"/>
    </row>
    <row r="33" spans="1:19" x14ac:dyDescent="0.55000000000000004">
      <c r="A33" s="1" t="s">
        <v>28</v>
      </c>
      <c r="C33" s="6">
        <v>2360750</v>
      </c>
      <c r="D33" s="6"/>
      <c r="E33" s="9">
        <v>132741026018</v>
      </c>
      <c r="F33" s="9"/>
      <c r="G33" s="9">
        <v>112198513996</v>
      </c>
      <c r="H33" s="9"/>
      <c r="I33" s="9">
        <f t="shared" si="0"/>
        <v>20542512022</v>
      </c>
      <c r="J33" s="9"/>
      <c r="K33" s="9">
        <v>2360750</v>
      </c>
      <c r="L33" s="9"/>
      <c r="M33" s="9">
        <v>132741026018</v>
      </c>
      <c r="N33" s="9"/>
      <c r="O33" s="9">
        <v>112198513996</v>
      </c>
      <c r="P33" s="9"/>
      <c r="Q33" s="9">
        <f t="shared" si="1"/>
        <v>20542512022</v>
      </c>
      <c r="R33" s="6"/>
      <c r="S33" s="5"/>
    </row>
    <row r="34" spans="1:19" x14ac:dyDescent="0.55000000000000004">
      <c r="A34" s="1" t="s">
        <v>27</v>
      </c>
      <c r="C34" s="6">
        <v>306789</v>
      </c>
      <c r="D34" s="6"/>
      <c r="E34" s="9">
        <v>73545891482</v>
      </c>
      <c r="F34" s="9"/>
      <c r="G34" s="9">
        <v>60779246570</v>
      </c>
      <c r="H34" s="9"/>
      <c r="I34" s="9">
        <f t="shared" si="0"/>
        <v>12766644912</v>
      </c>
      <c r="J34" s="9"/>
      <c r="K34" s="9">
        <v>637109</v>
      </c>
      <c r="L34" s="9"/>
      <c r="M34" s="9">
        <v>161826280736</v>
      </c>
      <c r="N34" s="9"/>
      <c r="O34" s="9">
        <v>126220317550</v>
      </c>
      <c r="P34" s="9"/>
      <c r="Q34" s="9">
        <f t="shared" si="1"/>
        <v>35605963186</v>
      </c>
      <c r="R34" s="6"/>
      <c r="S34" s="5"/>
    </row>
    <row r="35" spans="1:19" x14ac:dyDescent="0.55000000000000004">
      <c r="A35" s="1" t="s">
        <v>18</v>
      </c>
      <c r="C35" s="6">
        <v>0</v>
      </c>
      <c r="D35" s="6"/>
      <c r="E35" s="9">
        <v>0</v>
      </c>
      <c r="F35" s="9"/>
      <c r="G35" s="9">
        <v>0</v>
      </c>
      <c r="H35" s="9"/>
      <c r="I35" s="9">
        <f t="shared" si="0"/>
        <v>0</v>
      </c>
      <c r="J35" s="9"/>
      <c r="K35" s="9">
        <v>245000</v>
      </c>
      <c r="L35" s="9"/>
      <c r="M35" s="9">
        <v>1941031794</v>
      </c>
      <c r="N35" s="9"/>
      <c r="O35" s="9">
        <v>1790369180</v>
      </c>
      <c r="P35" s="9"/>
      <c r="Q35" s="9">
        <f t="shared" si="1"/>
        <v>150662614</v>
      </c>
      <c r="R35" s="6"/>
      <c r="S35" s="5"/>
    </row>
    <row r="36" spans="1:19" x14ac:dyDescent="0.55000000000000004">
      <c r="A36" s="1" t="s">
        <v>188</v>
      </c>
      <c r="C36" s="6">
        <v>0</v>
      </c>
      <c r="D36" s="6"/>
      <c r="E36" s="9">
        <v>0</v>
      </c>
      <c r="F36" s="9"/>
      <c r="G36" s="9">
        <v>0</v>
      </c>
      <c r="H36" s="9"/>
      <c r="I36" s="9">
        <f t="shared" si="0"/>
        <v>0</v>
      </c>
      <c r="J36" s="9"/>
      <c r="K36" s="9">
        <v>2046967</v>
      </c>
      <c r="L36" s="9"/>
      <c r="M36" s="9">
        <v>12245394029</v>
      </c>
      <c r="N36" s="9"/>
      <c r="O36" s="9">
        <v>6764069397</v>
      </c>
      <c r="P36" s="9"/>
      <c r="Q36" s="9">
        <f t="shared" si="1"/>
        <v>5481324632</v>
      </c>
      <c r="R36" s="6"/>
      <c r="S36" s="5"/>
    </row>
    <row r="37" spans="1:19" x14ac:dyDescent="0.55000000000000004">
      <c r="A37" s="1" t="s">
        <v>189</v>
      </c>
      <c r="C37" s="6">
        <v>0</v>
      </c>
      <c r="D37" s="6"/>
      <c r="E37" s="9">
        <v>0</v>
      </c>
      <c r="F37" s="9"/>
      <c r="G37" s="9">
        <v>0</v>
      </c>
      <c r="H37" s="9"/>
      <c r="I37" s="9">
        <f t="shared" si="0"/>
        <v>0</v>
      </c>
      <c r="J37" s="9"/>
      <c r="K37" s="9">
        <v>40455704</v>
      </c>
      <c r="L37" s="9"/>
      <c r="M37" s="9">
        <v>94400472251</v>
      </c>
      <c r="N37" s="9"/>
      <c r="O37" s="9">
        <v>76730205806</v>
      </c>
      <c r="P37" s="9"/>
      <c r="Q37" s="9">
        <f t="shared" si="1"/>
        <v>17670266445</v>
      </c>
      <c r="R37" s="6"/>
      <c r="S37" s="5"/>
    </row>
    <row r="38" spans="1:19" x14ac:dyDescent="0.55000000000000004">
      <c r="A38" s="1" t="s">
        <v>32</v>
      </c>
      <c r="C38" s="6">
        <v>0</v>
      </c>
      <c r="D38" s="6"/>
      <c r="E38" s="9">
        <v>0</v>
      </c>
      <c r="F38" s="9"/>
      <c r="G38" s="9">
        <v>0</v>
      </c>
      <c r="H38" s="9"/>
      <c r="I38" s="9">
        <f t="shared" si="0"/>
        <v>0</v>
      </c>
      <c r="J38" s="9"/>
      <c r="K38" s="9">
        <v>1</v>
      </c>
      <c r="L38" s="9"/>
      <c r="M38" s="9">
        <v>1</v>
      </c>
      <c r="N38" s="9"/>
      <c r="O38" s="9">
        <v>3732</v>
      </c>
      <c r="P38" s="9"/>
      <c r="Q38" s="9">
        <f t="shared" si="1"/>
        <v>-3731</v>
      </c>
      <c r="R38" s="6"/>
      <c r="S38" s="5"/>
    </row>
    <row r="39" spans="1:19" x14ac:dyDescent="0.55000000000000004">
      <c r="A39" s="1" t="s">
        <v>57</v>
      </c>
      <c r="C39" s="6">
        <v>0</v>
      </c>
      <c r="D39" s="6"/>
      <c r="E39" s="9">
        <v>0</v>
      </c>
      <c r="F39" s="9"/>
      <c r="G39" s="9">
        <v>0</v>
      </c>
      <c r="H39" s="9"/>
      <c r="I39" s="9">
        <f t="shared" si="0"/>
        <v>0</v>
      </c>
      <c r="J39" s="9"/>
      <c r="K39" s="9">
        <v>1</v>
      </c>
      <c r="L39" s="9"/>
      <c r="M39" s="9">
        <v>1</v>
      </c>
      <c r="N39" s="9"/>
      <c r="O39" s="9">
        <v>9528</v>
      </c>
      <c r="P39" s="9"/>
      <c r="Q39" s="9">
        <f t="shared" si="1"/>
        <v>-9527</v>
      </c>
      <c r="R39" s="6"/>
      <c r="S39" s="5"/>
    </row>
    <row r="40" spans="1:19" x14ac:dyDescent="0.55000000000000004">
      <c r="A40" s="1" t="s">
        <v>190</v>
      </c>
      <c r="C40" s="6">
        <v>0</v>
      </c>
      <c r="D40" s="6"/>
      <c r="E40" s="9">
        <v>0</v>
      </c>
      <c r="F40" s="9"/>
      <c r="G40" s="9">
        <v>0</v>
      </c>
      <c r="H40" s="9"/>
      <c r="I40" s="9">
        <f t="shared" si="0"/>
        <v>0</v>
      </c>
      <c r="J40" s="9"/>
      <c r="K40" s="9">
        <v>15000000</v>
      </c>
      <c r="L40" s="9"/>
      <c r="M40" s="9">
        <v>43900437590</v>
      </c>
      <c r="N40" s="9"/>
      <c r="O40" s="9">
        <v>43599033000</v>
      </c>
      <c r="P40" s="9"/>
      <c r="Q40" s="9">
        <f t="shared" si="1"/>
        <v>301404590</v>
      </c>
      <c r="R40" s="6"/>
      <c r="S40" s="5"/>
    </row>
    <row r="41" spans="1:19" x14ac:dyDescent="0.55000000000000004">
      <c r="A41" s="1" t="s">
        <v>191</v>
      </c>
      <c r="C41" s="6">
        <v>0</v>
      </c>
      <c r="D41" s="6"/>
      <c r="E41" s="9">
        <v>0</v>
      </c>
      <c r="F41" s="9"/>
      <c r="G41" s="9">
        <v>0</v>
      </c>
      <c r="H41" s="9"/>
      <c r="I41" s="9">
        <f t="shared" si="0"/>
        <v>0</v>
      </c>
      <c r="J41" s="9"/>
      <c r="K41" s="9">
        <v>5383251</v>
      </c>
      <c r="L41" s="9"/>
      <c r="M41" s="9">
        <v>50524295410</v>
      </c>
      <c r="N41" s="9"/>
      <c r="O41" s="9">
        <v>36816398117</v>
      </c>
      <c r="P41" s="9"/>
      <c r="Q41" s="9">
        <f t="shared" si="1"/>
        <v>13707897293</v>
      </c>
      <c r="R41" s="6"/>
      <c r="S41" s="5"/>
    </row>
    <row r="42" spans="1:19" x14ac:dyDescent="0.55000000000000004">
      <c r="A42" s="1" t="s">
        <v>192</v>
      </c>
      <c r="C42" s="6">
        <v>0</v>
      </c>
      <c r="D42" s="6"/>
      <c r="E42" s="9">
        <v>0</v>
      </c>
      <c r="F42" s="9"/>
      <c r="G42" s="9">
        <v>0</v>
      </c>
      <c r="H42" s="9"/>
      <c r="I42" s="9">
        <f t="shared" si="0"/>
        <v>0</v>
      </c>
      <c r="J42" s="9"/>
      <c r="K42" s="9">
        <v>259509671</v>
      </c>
      <c r="L42" s="9"/>
      <c r="M42" s="9">
        <v>387068923518</v>
      </c>
      <c r="N42" s="9"/>
      <c r="O42" s="9">
        <v>387068923518</v>
      </c>
      <c r="P42" s="9"/>
      <c r="Q42" s="9">
        <f t="shared" si="1"/>
        <v>0</v>
      </c>
      <c r="R42" s="6"/>
      <c r="S42" s="5"/>
    </row>
    <row r="43" spans="1:19" x14ac:dyDescent="0.55000000000000004">
      <c r="A43" s="1" t="s">
        <v>193</v>
      </c>
      <c r="C43" s="6">
        <v>0</v>
      </c>
      <c r="D43" s="6"/>
      <c r="E43" s="9">
        <v>0</v>
      </c>
      <c r="F43" s="9"/>
      <c r="G43" s="9">
        <v>0</v>
      </c>
      <c r="H43" s="9"/>
      <c r="I43" s="9">
        <f t="shared" si="0"/>
        <v>0</v>
      </c>
      <c r="J43" s="9"/>
      <c r="K43" s="9">
        <v>94934330</v>
      </c>
      <c r="L43" s="9"/>
      <c r="M43" s="9">
        <v>261269965773</v>
      </c>
      <c r="N43" s="9"/>
      <c r="O43" s="9">
        <v>261269965773</v>
      </c>
      <c r="P43" s="9"/>
      <c r="Q43" s="9">
        <f t="shared" si="1"/>
        <v>0</v>
      </c>
      <c r="R43" s="6"/>
      <c r="S43" s="5"/>
    </row>
    <row r="44" spans="1:19" x14ac:dyDescent="0.55000000000000004">
      <c r="A44" s="1" t="s">
        <v>194</v>
      </c>
      <c r="C44" s="6">
        <v>0</v>
      </c>
      <c r="D44" s="6"/>
      <c r="E44" s="9">
        <v>0</v>
      </c>
      <c r="F44" s="9"/>
      <c r="G44" s="9">
        <v>0</v>
      </c>
      <c r="H44" s="9"/>
      <c r="I44" s="9">
        <f t="shared" si="0"/>
        <v>0</v>
      </c>
      <c r="J44" s="9"/>
      <c r="K44" s="9">
        <v>17971237</v>
      </c>
      <c r="L44" s="9"/>
      <c r="M44" s="9">
        <v>88418046011</v>
      </c>
      <c r="N44" s="9"/>
      <c r="O44" s="9">
        <v>55307898000</v>
      </c>
      <c r="P44" s="9"/>
      <c r="Q44" s="9">
        <f t="shared" si="1"/>
        <v>33110148011</v>
      </c>
      <c r="R44" s="6"/>
      <c r="S44" s="5"/>
    </row>
    <row r="45" spans="1:19" x14ac:dyDescent="0.55000000000000004">
      <c r="A45" s="1" t="s">
        <v>195</v>
      </c>
      <c r="C45" s="6">
        <v>0</v>
      </c>
      <c r="D45" s="6"/>
      <c r="E45" s="9">
        <v>0</v>
      </c>
      <c r="F45" s="9"/>
      <c r="G45" s="9">
        <v>0</v>
      </c>
      <c r="H45" s="9"/>
      <c r="I45" s="9">
        <f t="shared" si="0"/>
        <v>0</v>
      </c>
      <c r="J45" s="9"/>
      <c r="K45" s="9">
        <v>1000000</v>
      </c>
      <c r="L45" s="9"/>
      <c r="M45" s="9">
        <v>37923007554</v>
      </c>
      <c r="N45" s="9"/>
      <c r="O45" s="9">
        <v>19512019483</v>
      </c>
      <c r="P45" s="9"/>
      <c r="Q45" s="9">
        <f t="shared" si="1"/>
        <v>18410988071</v>
      </c>
      <c r="R45" s="6"/>
      <c r="S45" s="5"/>
    </row>
    <row r="46" spans="1:19" x14ac:dyDescent="0.55000000000000004">
      <c r="A46" s="1" t="s">
        <v>196</v>
      </c>
      <c r="C46" s="6">
        <v>0</v>
      </c>
      <c r="D46" s="6"/>
      <c r="E46" s="9">
        <v>0</v>
      </c>
      <c r="F46" s="9"/>
      <c r="G46" s="9">
        <v>0</v>
      </c>
      <c r="H46" s="9"/>
      <c r="I46" s="9">
        <f t="shared" si="0"/>
        <v>0</v>
      </c>
      <c r="J46" s="9"/>
      <c r="K46" s="9">
        <v>32209334</v>
      </c>
      <c r="L46" s="9"/>
      <c r="M46" s="9">
        <v>161973325961</v>
      </c>
      <c r="N46" s="9"/>
      <c r="O46" s="9">
        <v>146576977782</v>
      </c>
      <c r="P46" s="9"/>
      <c r="Q46" s="9">
        <f t="shared" si="1"/>
        <v>15396348179</v>
      </c>
      <c r="R46" s="6"/>
      <c r="S46" s="5"/>
    </row>
    <row r="47" spans="1:19" x14ac:dyDescent="0.55000000000000004">
      <c r="A47" s="1" t="s">
        <v>197</v>
      </c>
      <c r="C47" s="6">
        <v>0</v>
      </c>
      <c r="D47" s="6"/>
      <c r="E47" s="9">
        <v>0</v>
      </c>
      <c r="F47" s="9"/>
      <c r="G47" s="9">
        <v>0</v>
      </c>
      <c r="H47" s="9"/>
      <c r="I47" s="9">
        <f t="shared" si="0"/>
        <v>0</v>
      </c>
      <c r="J47" s="9"/>
      <c r="K47" s="9">
        <v>15499748</v>
      </c>
      <c r="L47" s="9"/>
      <c r="M47" s="9">
        <v>44247556091</v>
      </c>
      <c r="N47" s="9"/>
      <c r="O47" s="9">
        <v>39027259556</v>
      </c>
      <c r="P47" s="9"/>
      <c r="Q47" s="9">
        <f t="shared" si="1"/>
        <v>5220296535</v>
      </c>
      <c r="R47" s="6"/>
      <c r="S47" s="5"/>
    </row>
    <row r="48" spans="1:19" x14ac:dyDescent="0.55000000000000004">
      <c r="A48" s="1" t="s">
        <v>50</v>
      </c>
      <c r="C48" s="6">
        <v>0</v>
      </c>
      <c r="D48" s="6"/>
      <c r="E48" s="9">
        <v>0</v>
      </c>
      <c r="F48" s="9"/>
      <c r="G48" s="9">
        <v>0</v>
      </c>
      <c r="H48" s="9"/>
      <c r="I48" s="9">
        <f t="shared" si="0"/>
        <v>0</v>
      </c>
      <c r="J48" s="9"/>
      <c r="K48" s="9">
        <v>1</v>
      </c>
      <c r="L48" s="9"/>
      <c r="M48" s="9">
        <v>1</v>
      </c>
      <c r="N48" s="9"/>
      <c r="O48" s="9">
        <v>3512</v>
      </c>
      <c r="P48" s="9"/>
      <c r="Q48" s="9">
        <f t="shared" si="1"/>
        <v>-3511</v>
      </c>
      <c r="R48" s="6"/>
      <c r="S48" s="5"/>
    </row>
    <row r="49" spans="1:19" x14ac:dyDescent="0.55000000000000004">
      <c r="A49" s="1" t="s">
        <v>198</v>
      </c>
      <c r="C49" s="6">
        <v>0</v>
      </c>
      <c r="D49" s="6"/>
      <c r="E49" s="9">
        <v>0</v>
      </c>
      <c r="F49" s="9"/>
      <c r="G49" s="9">
        <v>0</v>
      </c>
      <c r="H49" s="9"/>
      <c r="I49" s="9">
        <f t="shared" si="0"/>
        <v>0</v>
      </c>
      <c r="J49" s="9"/>
      <c r="K49" s="9">
        <v>8338164</v>
      </c>
      <c r="L49" s="9"/>
      <c r="M49" s="9">
        <v>32251456657</v>
      </c>
      <c r="N49" s="9"/>
      <c r="O49" s="9">
        <v>32267332640</v>
      </c>
      <c r="P49" s="9"/>
      <c r="Q49" s="9">
        <f t="shared" si="1"/>
        <v>-15875983</v>
      </c>
      <c r="R49" s="6"/>
      <c r="S49" s="5"/>
    </row>
    <row r="50" spans="1:19" x14ac:dyDescent="0.55000000000000004">
      <c r="A50" s="1" t="s">
        <v>29</v>
      </c>
      <c r="C50" s="6">
        <v>0</v>
      </c>
      <c r="D50" s="6"/>
      <c r="E50" s="9">
        <v>0</v>
      </c>
      <c r="F50" s="9"/>
      <c r="G50" s="9">
        <v>0</v>
      </c>
      <c r="H50" s="9"/>
      <c r="I50" s="9">
        <f t="shared" si="0"/>
        <v>0</v>
      </c>
      <c r="J50" s="9"/>
      <c r="K50" s="9">
        <v>1066576</v>
      </c>
      <c r="L50" s="9"/>
      <c r="M50" s="9">
        <v>41041498490</v>
      </c>
      <c r="N50" s="9"/>
      <c r="O50" s="9">
        <v>28732229549</v>
      </c>
      <c r="P50" s="9"/>
      <c r="Q50" s="9">
        <f t="shared" si="1"/>
        <v>12309268941</v>
      </c>
      <c r="R50" s="6"/>
      <c r="S50" s="5"/>
    </row>
    <row r="51" spans="1:19" x14ac:dyDescent="0.55000000000000004">
      <c r="A51" s="1" t="s">
        <v>73</v>
      </c>
      <c r="C51" s="6">
        <v>0</v>
      </c>
      <c r="D51" s="6"/>
      <c r="E51" s="9">
        <v>0</v>
      </c>
      <c r="F51" s="9"/>
      <c r="G51" s="9">
        <v>0</v>
      </c>
      <c r="H51" s="9"/>
      <c r="I51" s="9">
        <f t="shared" si="0"/>
        <v>0</v>
      </c>
      <c r="J51" s="9"/>
      <c r="K51" s="9">
        <v>7000000</v>
      </c>
      <c r="L51" s="9"/>
      <c r="M51" s="9">
        <v>8920604960</v>
      </c>
      <c r="N51" s="9"/>
      <c r="O51" s="9">
        <v>7918602396</v>
      </c>
      <c r="P51" s="9"/>
      <c r="Q51" s="9">
        <f t="shared" si="1"/>
        <v>1002002564</v>
      </c>
      <c r="R51" s="6"/>
      <c r="S51" s="5"/>
    </row>
    <row r="52" spans="1:19" x14ac:dyDescent="0.55000000000000004">
      <c r="A52" s="1" t="s">
        <v>199</v>
      </c>
      <c r="C52" s="6">
        <v>0</v>
      </c>
      <c r="D52" s="6"/>
      <c r="E52" s="9">
        <v>0</v>
      </c>
      <c r="F52" s="9"/>
      <c r="G52" s="9">
        <v>0</v>
      </c>
      <c r="H52" s="9"/>
      <c r="I52" s="9">
        <f t="shared" si="0"/>
        <v>0</v>
      </c>
      <c r="J52" s="9"/>
      <c r="K52" s="9">
        <v>845046</v>
      </c>
      <c r="L52" s="9"/>
      <c r="M52" s="9">
        <v>18354771971</v>
      </c>
      <c r="N52" s="9"/>
      <c r="O52" s="9">
        <v>7526561067</v>
      </c>
      <c r="P52" s="9"/>
      <c r="Q52" s="9">
        <f t="shared" si="1"/>
        <v>10828210904</v>
      </c>
      <c r="R52" s="6"/>
      <c r="S52" s="5"/>
    </row>
    <row r="53" spans="1:19" x14ac:dyDescent="0.55000000000000004">
      <c r="A53" s="1" t="s">
        <v>200</v>
      </c>
      <c r="C53" s="6">
        <v>0</v>
      </c>
      <c r="D53" s="6"/>
      <c r="E53" s="9">
        <v>0</v>
      </c>
      <c r="F53" s="9"/>
      <c r="G53" s="9">
        <v>0</v>
      </c>
      <c r="H53" s="9"/>
      <c r="I53" s="9">
        <f t="shared" si="0"/>
        <v>0</v>
      </c>
      <c r="J53" s="9"/>
      <c r="K53" s="9">
        <v>14546919</v>
      </c>
      <c r="L53" s="9"/>
      <c r="M53" s="9">
        <v>174970414866</v>
      </c>
      <c r="N53" s="9"/>
      <c r="O53" s="9">
        <v>149520172362</v>
      </c>
      <c r="P53" s="9"/>
      <c r="Q53" s="9">
        <f t="shared" si="1"/>
        <v>25450242504</v>
      </c>
      <c r="R53" s="6"/>
      <c r="S53" s="5"/>
    </row>
    <row r="54" spans="1:19" x14ac:dyDescent="0.55000000000000004">
      <c r="A54" s="1" t="s">
        <v>201</v>
      </c>
      <c r="C54" s="6">
        <v>0</v>
      </c>
      <c r="D54" s="6"/>
      <c r="E54" s="9">
        <v>0</v>
      </c>
      <c r="F54" s="9"/>
      <c r="G54" s="9">
        <v>0</v>
      </c>
      <c r="H54" s="9"/>
      <c r="I54" s="9">
        <f t="shared" si="0"/>
        <v>0</v>
      </c>
      <c r="J54" s="9"/>
      <c r="K54" s="9">
        <v>40376068</v>
      </c>
      <c r="L54" s="9"/>
      <c r="M54" s="9">
        <v>250419273040</v>
      </c>
      <c r="N54" s="9"/>
      <c r="O54" s="9">
        <v>241216340676</v>
      </c>
      <c r="P54" s="9"/>
      <c r="Q54" s="9">
        <f t="shared" si="1"/>
        <v>9202932364</v>
      </c>
      <c r="R54" s="6"/>
      <c r="S54" s="5"/>
    </row>
    <row r="55" spans="1:19" x14ac:dyDescent="0.55000000000000004">
      <c r="A55" s="1" t="s">
        <v>69</v>
      </c>
      <c r="C55" s="6">
        <v>0</v>
      </c>
      <c r="D55" s="6"/>
      <c r="E55" s="9">
        <v>0</v>
      </c>
      <c r="F55" s="9"/>
      <c r="G55" s="9">
        <v>0</v>
      </c>
      <c r="H55" s="9"/>
      <c r="I55" s="9">
        <f t="shared" si="0"/>
        <v>0</v>
      </c>
      <c r="J55" s="9"/>
      <c r="K55" s="9">
        <v>99494</v>
      </c>
      <c r="L55" s="9"/>
      <c r="M55" s="9">
        <v>976259307419</v>
      </c>
      <c r="N55" s="9"/>
      <c r="O55" s="9">
        <v>577361626860</v>
      </c>
      <c r="P55" s="9"/>
      <c r="Q55" s="9">
        <f t="shared" si="1"/>
        <v>398897680559</v>
      </c>
      <c r="R55" s="6"/>
      <c r="S55" s="5"/>
    </row>
    <row r="56" spans="1:19" x14ac:dyDescent="0.55000000000000004">
      <c r="A56" s="1" t="s">
        <v>202</v>
      </c>
      <c r="C56" s="6">
        <v>0</v>
      </c>
      <c r="D56" s="6"/>
      <c r="E56" s="9">
        <v>0</v>
      </c>
      <c r="F56" s="9"/>
      <c r="G56" s="9">
        <v>0</v>
      </c>
      <c r="H56" s="9"/>
      <c r="I56" s="9">
        <f t="shared" si="0"/>
        <v>0</v>
      </c>
      <c r="J56" s="9"/>
      <c r="K56" s="9">
        <v>2000000</v>
      </c>
      <c r="L56" s="9"/>
      <c r="M56" s="9">
        <v>14608696283</v>
      </c>
      <c r="N56" s="9"/>
      <c r="O56" s="9">
        <v>11009988000</v>
      </c>
      <c r="P56" s="9"/>
      <c r="Q56" s="9">
        <f t="shared" si="1"/>
        <v>3598708283</v>
      </c>
      <c r="R56" s="6"/>
      <c r="S56" s="5"/>
    </row>
    <row r="57" spans="1:19" x14ac:dyDescent="0.55000000000000004">
      <c r="A57" s="1" t="s">
        <v>203</v>
      </c>
      <c r="C57" s="6">
        <v>0</v>
      </c>
      <c r="D57" s="6"/>
      <c r="E57" s="9">
        <v>0</v>
      </c>
      <c r="F57" s="9"/>
      <c r="G57" s="9">
        <v>0</v>
      </c>
      <c r="H57" s="9"/>
      <c r="I57" s="9">
        <f t="shared" si="0"/>
        <v>0</v>
      </c>
      <c r="J57" s="9"/>
      <c r="K57" s="9">
        <v>500000</v>
      </c>
      <c r="L57" s="9"/>
      <c r="M57" s="9">
        <v>2795673475</v>
      </c>
      <c r="N57" s="9"/>
      <c r="O57" s="9">
        <v>2214052731</v>
      </c>
      <c r="P57" s="9"/>
      <c r="Q57" s="9">
        <f t="shared" si="1"/>
        <v>581620744</v>
      </c>
      <c r="R57" s="6"/>
      <c r="S57" s="5"/>
    </row>
    <row r="58" spans="1:19" x14ac:dyDescent="0.55000000000000004">
      <c r="A58" s="1" t="s">
        <v>43</v>
      </c>
      <c r="C58" s="6">
        <v>0</v>
      </c>
      <c r="D58" s="6"/>
      <c r="E58" s="9">
        <v>0</v>
      </c>
      <c r="F58" s="9"/>
      <c r="G58" s="9">
        <v>0</v>
      </c>
      <c r="H58" s="9"/>
      <c r="I58" s="9">
        <f t="shared" si="0"/>
        <v>0</v>
      </c>
      <c r="J58" s="9"/>
      <c r="K58" s="9">
        <v>2275557</v>
      </c>
      <c r="L58" s="9"/>
      <c r="M58" s="9">
        <v>14219382251</v>
      </c>
      <c r="N58" s="9"/>
      <c r="O58" s="9">
        <v>15111616283</v>
      </c>
      <c r="P58" s="9"/>
      <c r="Q58" s="9">
        <f t="shared" si="1"/>
        <v>-892234032</v>
      </c>
      <c r="R58" s="6"/>
      <c r="S58" s="5"/>
    </row>
    <row r="59" spans="1:19" x14ac:dyDescent="0.55000000000000004">
      <c r="A59" s="1" t="s">
        <v>72</v>
      </c>
      <c r="C59" s="6">
        <v>0</v>
      </c>
      <c r="D59" s="6"/>
      <c r="E59" s="9">
        <v>0</v>
      </c>
      <c r="F59" s="9"/>
      <c r="G59" s="9">
        <v>0</v>
      </c>
      <c r="H59" s="9"/>
      <c r="I59" s="9">
        <f t="shared" si="0"/>
        <v>0</v>
      </c>
      <c r="J59" s="9"/>
      <c r="K59" s="9">
        <v>1018454</v>
      </c>
      <c r="L59" s="9"/>
      <c r="M59" s="9">
        <v>26322249263</v>
      </c>
      <c r="N59" s="9"/>
      <c r="O59" s="9">
        <v>21533664337</v>
      </c>
      <c r="P59" s="9"/>
      <c r="Q59" s="9">
        <f t="shared" si="1"/>
        <v>4788584926</v>
      </c>
      <c r="R59" s="6"/>
      <c r="S59" s="5"/>
    </row>
    <row r="60" spans="1:19" x14ac:dyDescent="0.55000000000000004">
      <c r="A60" s="1" t="s">
        <v>204</v>
      </c>
      <c r="C60" s="6">
        <v>0</v>
      </c>
      <c r="D60" s="6"/>
      <c r="E60" s="9">
        <v>0</v>
      </c>
      <c r="F60" s="9"/>
      <c r="G60" s="9">
        <v>0</v>
      </c>
      <c r="H60" s="9"/>
      <c r="I60" s="9">
        <f t="shared" si="0"/>
        <v>0</v>
      </c>
      <c r="J60" s="9"/>
      <c r="K60" s="9">
        <v>18399289</v>
      </c>
      <c r="L60" s="9"/>
      <c r="M60" s="9">
        <v>88912428095</v>
      </c>
      <c r="N60" s="9"/>
      <c r="O60" s="9">
        <v>69245232890</v>
      </c>
      <c r="P60" s="9"/>
      <c r="Q60" s="9">
        <f t="shared" si="1"/>
        <v>19667195205</v>
      </c>
      <c r="R60" s="6"/>
      <c r="S60" s="5"/>
    </row>
    <row r="61" spans="1:19" x14ac:dyDescent="0.55000000000000004">
      <c r="A61" s="1" t="s">
        <v>205</v>
      </c>
      <c r="C61" s="6">
        <v>0</v>
      </c>
      <c r="D61" s="6"/>
      <c r="E61" s="9">
        <v>0</v>
      </c>
      <c r="F61" s="9"/>
      <c r="G61" s="9">
        <v>0</v>
      </c>
      <c r="H61" s="9"/>
      <c r="I61" s="9">
        <f t="shared" si="0"/>
        <v>0</v>
      </c>
      <c r="J61" s="9"/>
      <c r="K61" s="9">
        <v>3250272</v>
      </c>
      <c r="L61" s="9"/>
      <c r="M61" s="9">
        <v>88583925331</v>
      </c>
      <c r="N61" s="9"/>
      <c r="O61" s="9">
        <v>58189101197</v>
      </c>
      <c r="P61" s="9"/>
      <c r="Q61" s="9">
        <f t="shared" si="1"/>
        <v>30394824134</v>
      </c>
      <c r="R61" s="6"/>
      <c r="S61" s="5"/>
    </row>
    <row r="62" spans="1:19" x14ac:dyDescent="0.55000000000000004">
      <c r="A62" s="1" t="s">
        <v>206</v>
      </c>
      <c r="C62" s="6">
        <v>0</v>
      </c>
      <c r="D62" s="6"/>
      <c r="E62" s="9">
        <v>0</v>
      </c>
      <c r="F62" s="9"/>
      <c r="G62" s="9">
        <v>0</v>
      </c>
      <c r="H62" s="9"/>
      <c r="I62" s="9">
        <f t="shared" si="0"/>
        <v>0</v>
      </c>
      <c r="J62" s="9"/>
      <c r="K62" s="9">
        <v>7235790</v>
      </c>
      <c r="L62" s="9"/>
      <c r="M62" s="9">
        <v>168974883114</v>
      </c>
      <c r="N62" s="9"/>
      <c r="O62" s="9">
        <v>161183397524</v>
      </c>
      <c r="P62" s="9"/>
      <c r="Q62" s="9">
        <f t="shared" si="1"/>
        <v>7791485590</v>
      </c>
      <c r="R62" s="6"/>
      <c r="S62" s="5"/>
    </row>
    <row r="63" spans="1:19" x14ac:dyDescent="0.55000000000000004">
      <c r="A63" s="1" t="s">
        <v>20</v>
      </c>
      <c r="C63" s="6">
        <v>0</v>
      </c>
      <c r="D63" s="6"/>
      <c r="E63" s="9">
        <v>0</v>
      </c>
      <c r="F63" s="9"/>
      <c r="G63" s="9">
        <v>0</v>
      </c>
      <c r="H63" s="9"/>
      <c r="I63" s="9">
        <f t="shared" si="0"/>
        <v>0</v>
      </c>
      <c r="J63" s="9"/>
      <c r="K63" s="9">
        <v>2215000</v>
      </c>
      <c r="L63" s="9"/>
      <c r="M63" s="9">
        <v>7127071212</v>
      </c>
      <c r="N63" s="9"/>
      <c r="O63" s="9">
        <v>7130446575</v>
      </c>
      <c r="P63" s="9"/>
      <c r="Q63" s="9">
        <f t="shared" si="1"/>
        <v>-3375363</v>
      </c>
      <c r="R63" s="6"/>
      <c r="S63" s="5"/>
    </row>
    <row r="64" spans="1:19" x14ac:dyDescent="0.55000000000000004">
      <c r="A64" s="1" t="s">
        <v>207</v>
      </c>
      <c r="C64" s="6">
        <v>0</v>
      </c>
      <c r="D64" s="6"/>
      <c r="E64" s="9">
        <v>0</v>
      </c>
      <c r="F64" s="9"/>
      <c r="G64" s="9">
        <v>0</v>
      </c>
      <c r="H64" s="9"/>
      <c r="I64" s="9">
        <f t="shared" si="0"/>
        <v>0</v>
      </c>
      <c r="J64" s="9"/>
      <c r="K64" s="9">
        <v>22796169</v>
      </c>
      <c r="L64" s="9"/>
      <c r="M64" s="9">
        <v>79757340791</v>
      </c>
      <c r="N64" s="9"/>
      <c r="O64" s="9">
        <v>58830673448</v>
      </c>
      <c r="P64" s="9"/>
      <c r="Q64" s="9">
        <f t="shared" si="1"/>
        <v>20926667343</v>
      </c>
      <c r="R64" s="6"/>
      <c r="S64" s="5"/>
    </row>
    <row r="65" spans="1:19" x14ac:dyDescent="0.55000000000000004">
      <c r="A65" s="4" t="s">
        <v>243</v>
      </c>
      <c r="C65" s="6">
        <v>0</v>
      </c>
      <c r="D65" s="6"/>
      <c r="E65" s="9">
        <v>0</v>
      </c>
      <c r="F65" s="9"/>
      <c r="G65" s="9">
        <v>0</v>
      </c>
      <c r="H65" s="9"/>
      <c r="I65" s="9">
        <f t="shared" si="0"/>
        <v>0</v>
      </c>
      <c r="J65" s="9"/>
      <c r="K65" s="9">
        <v>755</v>
      </c>
      <c r="L65" s="9"/>
      <c r="M65" s="9">
        <v>717656640501</v>
      </c>
      <c r="N65" s="9"/>
      <c r="O65" s="9">
        <v>419944089229</v>
      </c>
      <c r="P65" s="9"/>
      <c r="Q65" s="9">
        <f t="shared" si="1"/>
        <v>297712551272</v>
      </c>
      <c r="R65" s="6"/>
      <c r="S65" s="5"/>
    </row>
    <row r="66" spans="1:19" x14ac:dyDescent="0.55000000000000004">
      <c r="A66" s="1" t="s">
        <v>30</v>
      </c>
      <c r="C66" s="6">
        <v>0</v>
      </c>
      <c r="D66" s="6"/>
      <c r="E66" s="9">
        <v>0</v>
      </c>
      <c r="F66" s="9"/>
      <c r="G66" s="9">
        <v>0</v>
      </c>
      <c r="H66" s="9"/>
      <c r="I66" s="9">
        <f t="shared" si="0"/>
        <v>0</v>
      </c>
      <c r="J66" s="9"/>
      <c r="K66" s="9">
        <v>1</v>
      </c>
      <c r="L66" s="9"/>
      <c r="M66" s="9">
        <v>1</v>
      </c>
      <c r="N66" s="9"/>
      <c r="O66" s="9">
        <v>1902</v>
      </c>
      <c r="P66" s="9"/>
      <c r="Q66" s="9">
        <f t="shared" si="1"/>
        <v>-1901</v>
      </c>
      <c r="R66" s="6"/>
      <c r="S66" s="5"/>
    </row>
    <row r="67" spans="1:19" x14ac:dyDescent="0.55000000000000004">
      <c r="A67" s="1" t="s">
        <v>208</v>
      </c>
      <c r="C67" s="6">
        <v>0</v>
      </c>
      <c r="D67" s="6"/>
      <c r="E67" s="9">
        <v>0</v>
      </c>
      <c r="F67" s="9"/>
      <c r="G67" s="9">
        <v>0</v>
      </c>
      <c r="H67" s="9"/>
      <c r="I67" s="9">
        <f t="shared" si="0"/>
        <v>0</v>
      </c>
      <c r="J67" s="9"/>
      <c r="K67" s="9">
        <v>1500000</v>
      </c>
      <c r="L67" s="9"/>
      <c r="M67" s="9">
        <v>5041342881</v>
      </c>
      <c r="N67" s="9"/>
      <c r="O67" s="9">
        <v>5187069283</v>
      </c>
      <c r="P67" s="9"/>
      <c r="Q67" s="9">
        <f t="shared" si="1"/>
        <v>-145726402</v>
      </c>
      <c r="R67" s="6"/>
      <c r="S67" s="5"/>
    </row>
    <row r="68" spans="1:19" x14ac:dyDescent="0.55000000000000004">
      <c r="A68" s="1" t="s">
        <v>209</v>
      </c>
      <c r="C68" s="6">
        <v>0</v>
      </c>
      <c r="D68" s="6"/>
      <c r="E68" s="9">
        <v>0</v>
      </c>
      <c r="F68" s="9"/>
      <c r="G68" s="9">
        <v>0</v>
      </c>
      <c r="H68" s="9"/>
      <c r="I68" s="9">
        <f t="shared" si="0"/>
        <v>0</v>
      </c>
      <c r="J68" s="9"/>
      <c r="K68" s="9">
        <v>11740461</v>
      </c>
      <c r="L68" s="9"/>
      <c r="M68" s="9">
        <v>149442051915</v>
      </c>
      <c r="N68" s="9"/>
      <c r="O68" s="9">
        <v>155102343866</v>
      </c>
      <c r="P68" s="9"/>
      <c r="Q68" s="9">
        <f t="shared" si="1"/>
        <v>-5660291951</v>
      </c>
      <c r="R68" s="6"/>
      <c r="S68" s="5"/>
    </row>
    <row r="69" spans="1:19" x14ac:dyDescent="0.55000000000000004">
      <c r="A69" s="1" t="s">
        <v>45</v>
      </c>
      <c r="C69" s="6">
        <v>0</v>
      </c>
      <c r="D69" s="6"/>
      <c r="E69" s="9">
        <v>0</v>
      </c>
      <c r="F69" s="9"/>
      <c r="G69" s="9">
        <v>0</v>
      </c>
      <c r="H69" s="9"/>
      <c r="I69" s="9">
        <f t="shared" si="0"/>
        <v>0</v>
      </c>
      <c r="J69" s="9"/>
      <c r="K69" s="9">
        <v>318357142</v>
      </c>
      <c r="L69" s="9"/>
      <c r="M69" s="9">
        <v>407102886207</v>
      </c>
      <c r="N69" s="9"/>
      <c r="O69" s="9">
        <v>297475141970</v>
      </c>
      <c r="P69" s="9"/>
      <c r="Q69" s="9">
        <f t="shared" si="1"/>
        <v>109627744237</v>
      </c>
      <c r="R69" s="6"/>
      <c r="S69" s="5"/>
    </row>
    <row r="70" spans="1:19" x14ac:dyDescent="0.55000000000000004">
      <c r="A70" s="1" t="s">
        <v>75</v>
      </c>
      <c r="C70" s="6">
        <v>0</v>
      </c>
      <c r="D70" s="6"/>
      <c r="E70" s="9">
        <v>0</v>
      </c>
      <c r="F70" s="9"/>
      <c r="G70" s="9">
        <v>0</v>
      </c>
      <c r="H70" s="9"/>
      <c r="I70" s="9">
        <f t="shared" si="0"/>
        <v>0</v>
      </c>
      <c r="J70" s="9"/>
      <c r="K70" s="9">
        <v>1</v>
      </c>
      <c r="L70" s="9"/>
      <c r="M70" s="9">
        <v>1</v>
      </c>
      <c r="N70" s="9"/>
      <c r="O70" s="9">
        <v>5417</v>
      </c>
      <c r="P70" s="9"/>
      <c r="Q70" s="9">
        <f t="shared" si="1"/>
        <v>-5416</v>
      </c>
      <c r="R70" s="6"/>
      <c r="S70" s="5"/>
    </row>
    <row r="71" spans="1:19" x14ac:dyDescent="0.55000000000000004">
      <c r="A71" s="1" t="s">
        <v>74</v>
      </c>
      <c r="C71" s="6">
        <v>0</v>
      </c>
      <c r="D71" s="6"/>
      <c r="E71" s="9">
        <v>0</v>
      </c>
      <c r="F71" s="9"/>
      <c r="G71" s="9">
        <v>0</v>
      </c>
      <c r="H71" s="9"/>
      <c r="I71" s="9">
        <f t="shared" si="0"/>
        <v>0</v>
      </c>
      <c r="J71" s="9"/>
      <c r="K71" s="9">
        <v>1</v>
      </c>
      <c r="L71" s="9"/>
      <c r="M71" s="9">
        <v>1</v>
      </c>
      <c r="N71" s="9"/>
      <c r="O71" s="9">
        <v>9418</v>
      </c>
      <c r="P71" s="9"/>
      <c r="Q71" s="9">
        <f t="shared" si="1"/>
        <v>-9417</v>
      </c>
      <c r="R71" s="6"/>
      <c r="S71" s="5"/>
    </row>
    <row r="72" spans="1:19" x14ac:dyDescent="0.55000000000000004">
      <c r="A72" s="1" t="s">
        <v>210</v>
      </c>
      <c r="C72" s="6">
        <v>0</v>
      </c>
      <c r="D72" s="6"/>
      <c r="E72" s="9">
        <v>0</v>
      </c>
      <c r="F72" s="9"/>
      <c r="G72" s="9">
        <v>0</v>
      </c>
      <c r="H72" s="9"/>
      <c r="I72" s="9">
        <f t="shared" si="0"/>
        <v>0</v>
      </c>
      <c r="J72" s="9"/>
      <c r="K72" s="9">
        <v>74028914</v>
      </c>
      <c r="L72" s="9"/>
      <c r="M72" s="9">
        <v>177638151961</v>
      </c>
      <c r="N72" s="9"/>
      <c r="O72" s="9">
        <v>144748465338</v>
      </c>
      <c r="P72" s="9"/>
      <c r="Q72" s="9">
        <f t="shared" si="1"/>
        <v>32889686623</v>
      </c>
      <c r="R72" s="6"/>
      <c r="S72" s="5"/>
    </row>
    <row r="73" spans="1:19" x14ac:dyDescent="0.55000000000000004">
      <c r="A73" s="1" t="s">
        <v>92</v>
      </c>
      <c r="C73" s="6">
        <v>0</v>
      </c>
      <c r="D73" s="6"/>
      <c r="E73" s="9">
        <v>0</v>
      </c>
      <c r="F73" s="9"/>
      <c r="G73" s="9">
        <v>0</v>
      </c>
      <c r="H73" s="9"/>
      <c r="I73" s="9">
        <f t="shared" ref="I73:I92" si="2">E73-G73</f>
        <v>0</v>
      </c>
      <c r="J73" s="9"/>
      <c r="K73" s="9">
        <v>1</v>
      </c>
      <c r="L73" s="9"/>
      <c r="M73" s="9">
        <v>1</v>
      </c>
      <c r="N73" s="9"/>
      <c r="O73" s="9">
        <v>4386</v>
      </c>
      <c r="P73" s="9"/>
      <c r="Q73" s="9">
        <f t="shared" ref="Q73:Q91" si="3">M73-O73</f>
        <v>-4385</v>
      </c>
      <c r="R73" s="6"/>
      <c r="S73" s="5"/>
    </row>
    <row r="74" spans="1:19" x14ac:dyDescent="0.55000000000000004">
      <c r="A74" s="1" t="s">
        <v>211</v>
      </c>
      <c r="C74" s="6">
        <v>0</v>
      </c>
      <c r="D74" s="6"/>
      <c r="E74" s="9">
        <v>0</v>
      </c>
      <c r="F74" s="9"/>
      <c r="G74" s="9">
        <v>0</v>
      </c>
      <c r="H74" s="9"/>
      <c r="I74" s="9">
        <f t="shared" si="2"/>
        <v>0</v>
      </c>
      <c r="J74" s="9"/>
      <c r="K74" s="9">
        <v>21219355</v>
      </c>
      <c r="L74" s="9"/>
      <c r="M74" s="9">
        <v>72730133518</v>
      </c>
      <c r="N74" s="9"/>
      <c r="O74" s="9">
        <v>65726099094</v>
      </c>
      <c r="P74" s="9"/>
      <c r="Q74" s="9">
        <f t="shared" si="3"/>
        <v>7004034424</v>
      </c>
      <c r="R74" s="6"/>
      <c r="S74" s="5"/>
    </row>
    <row r="75" spans="1:19" x14ac:dyDescent="0.55000000000000004">
      <c r="A75" s="1" t="s">
        <v>212</v>
      </c>
      <c r="C75" s="6">
        <v>0</v>
      </c>
      <c r="D75" s="6"/>
      <c r="E75" s="9">
        <v>0</v>
      </c>
      <c r="F75" s="9"/>
      <c r="G75" s="9">
        <v>0</v>
      </c>
      <c r="H75" s="9"/>
      <c r="I75" s="9">
        <f t="shared" si="2"/>
        <v>0</v>
      </c>
      <c r="J75" s="9"/>
      <c r="K75" s="9">
        <v>77389946</v>
      </c>
      <c r="L75" s="9"/>
      <c r="M75" s="9">
        <v>187389253908</v>
      </c>
      <c r="N75" s="9"/>
      <c r="O75" s="9">
        <v>141934882890</v>
      </c>
      <c r="P75" s="9"/>
      <c r="Q75" s="9">
        <f t="shared" si="3"/>
        <v>45454371018</v>
      </c>
      <c r="R75" s="6"/>
      <c r="S75" s="5"/>
    </row>
    <row r="76" spans="1:19" x14ac:dyDescent="0.55000000000000004">
      <c r="A76" s="1" t="s">
        <v>213</v>
      </c>
      <c r="C76" s="6">
        <v>0</v>
      </c>
      <c r="D76" s="6"/>
      <c r="E76" s="9">
        <v>0</v>
      </c>
      <c r="F76" s="9"/>
      <c r="G76" s="9">
        <v>0</v>
      </c>
      <c r="H76" s="9"/>
      <c r="I76" s="9">
        <f t="shared" si="2"/>
        <v>0</v>
      </c>
      <c r="J76" s="9"/>
      <c r="K76" s="9">
        <v>450000</v>
      </c>
      <c r="L76" s="9"/>
      <c r="M76" s="9">
        <v>5711965740</v>
      </c>
      <c r="N76" s="9"/>
      <c r="O76" s="9">
        <v>3783882647</v>
      </c>
      <c r="P76" s="9"/>
      <c r="Q76" s="9">
        <f t="shared" si="3"/>
        <v>1928083093</v>
      </c>
      <c r="R76" s="6"/>
      <c r="S76" s="5"/>
    </row>
    <row r="77" spans="1:19" x14ac:dyDescent="0.55000000000000004">
      <c r="A77" s="1" t="s">
        <v>214</v>
      </c>
      <c r="C77" s="6">
        <v>0</v>
      </c>
      <c r="D77" s="6"/>
      <c r="E77" s="9">
        <v>0</v>
      </c>
      <c r="F77" s="9"/>
      <c r="G77" s="9">
        <v>0</v>
      </c>
      <c r="H77" s="9"/>
      <c r="I77" s="9">
        <f t="shared" si="2"/>
        <v>0</v>
      </c>
      <c r="J77" s="9"/>
      <c r="K77" s="9">
        <v>2046967</v>
      </c>
      <c r="L77" s="9"/>
      <c r="M77" s="9">
        <v>4717102397</v>
      </c>
      <c r="N77" s="9"/>
      <c r="O77" s="9">
        <v>4717102397</v>
      </c>
      <c r="P77" s="9"/>
      <c r="Q77" s="9">
        <f t="shared" si="3"/>
        <v>0</v>
      </c>
      <c r="R77" s="6"/>
      <c r="S77" s="5"/>
    </row>
    <row r="78" spans="1:19" x14ac:dyDescent="0.55000000000000004">
      <c r="A78" s="1" t="s">
        <v>85</v>
      </c>
      <c r="C78" s="6">
        <v>0</v>
      </c>
      <c r="D78" s="6"/>
      <c r="E78" s="9">
        <v>0</v>
      </c>
      <c r="F78" s="9"/>
      <c r="G78" s="9">
        <v>0</v>
      </c>
      <c r="H78" s="9"/>
      <c r="I78" s="9">
        <f t="shared" si="2"/>
        <v>0</v>
      </c>
      <c r="J78" s="9"/>
      <c r="K78" s="9">
        <v>503323</v>
      </c>
      <c r="L78" s="9"/>
      <c r="M78" s="9">
        <v>1383907911</v>
      </c>
      <c r="N78" s="9"/>
      <c r="O78" s="9">
        <v>1238740053</v>
      </c>
      <c r="P78" s="9"/>
      <c r="Q78" s="9">
        <f t="shared" si="3"/>
        <v>145167858</v>
      </c>
      <c r="R78" s="6"/>
      <c r="S78" s="5"/>
    </row>
    <row r="79" spans="1:19" x14ac:dyDescent="0.55000000000000004">
      <c r="A79" s="1" t="s">
        <v>215</v>
      </c>
      <c r="C79" s="6">
        <v>0</v>
      </c>
      <c r="D79" s="6"/>
      <c r="E79" s="9">
        <v>0</v>
      </c>
      <c r="F79" s="9"/>
      <c r="G79" s="9">
        <v>0</v>
      </c>
      <c r="H79" s="9"/>
      <c r="I79" s="9">
        <f t="shared" si="2"/>
        <v>0</v>
      </c>
      <c r="J79" s="9"/>
      <c r="K79" s="9">
        <v>15212817</v>
      </c>
      <c r="L79" s="9"/>
      <c r="M79" s="9">
        <v>765955751847</v>
      </c>
      <c r="N79" s="9"/>
      <c r="O79" s="9">
        <v>567188312045</v>
      </c>
      <c r="P79" s="9"/>
      <c r="Q79" s="9">
        <f t="shared" si="3"/>
        <v>198767439802</v>
      </c>
      <c r="R79" s="6"/>
      <c r="S79" s="5"/>
    </row>
    <row r="80" spans="1:19" x14ac:dyDescent="0.55000000000000004">
      <c r="A80" s="1" t="s">
        <v>79</v>
      </c>
      <c r="C80" s="6">
        <v>0</v>
      </c>
      <c r="D80" s="6"/>
      <c r="E80" s="9">
        <v>0</v>
      </c>
      <c r="F80" s="9"/>
      <c r="G80" s="9">
        <v>0</v>
      </c>
      <c r="H80" s="9"/>
      <c r="I80" s="9">
        <f t="shared" si="2"/>
        <v>0</v>
      </c>
      <c r="J80" s="9"/>
      <c r="K80" s="9">
        <v>1</v>
      </c>
      <c r="L80" s="9"/>
      <c r="M80" s="9">
        <v>1</v>
      </c>
      <c r="N80" s="9"/>
      <c r="O80" s="9">
        <v>4552</v>
      </c>
      <c r="P80" s="9"/>
      <c r="Q80" s="9">
        <f t="shared" si="3"/>
        <v>-4551</v>
      </c>
      <c r="R80" s="6"/>
      <c r="S80" s="5"/>
    </row>
    <row r="81" spans="1:19" x14ac:dyDescent="0.55000000000000004">
      <c r="A81" s="1" t="s">
        <v>216</v>
      </c>
      <c r="C81" s="6">
        <v>0</v>
      </c>
      <c r="D81" s="6"/>
      <c r="E81" s="9">
        <v>0</v>
      </c>
      <c r="F81" s="9"/>
      <c r="G81" s="9">
        <v>0</v>
      </c>
      <c r="H81" s="9"/>
      <c r="I81" s="9">
        <f t="shared" si="2"/>
        <v>0</v>
      </c>
      <c r="J81" s="9"/>
      <c r="K81" s="9">
        <v>9291184</v>
      </c>
      <c r="L81" s="9"/>
      <c r="M81" s="9">
        <v>83584908498</v>
      </c>
      <c r="N81" s="9"/>
      <c r="O81" s="9">
        <v>70931723175</v>
      </c>
      <c r="P81" s="9"/>
      <c r="Q81" s="9">
        <f t="shared" si="3"/>
        <v>12653185323</v>
      </c>
      <c r="R81" s="6"/>
      <c r="S81" s="5"/>
    </row>
    <row r="82" spans="1:19" x14ac:dyDescent="0.55000000000000004">
      <c r="A82" s="1" t="s">
        <v>33</v>
      </c>
      <c r="C82" s="6">
        <v>0</v>
      </c>
      <c r="D82" s="6"/>
      <c r="E82" s="9">
        <v>0</v>
      </c>
      <c r="F82" s="9"/>
      <c r="G82" s="9">
        <v>0</v>
      </c>
      <c r="H82" s="9"/>
      <c r="I82" s="9">
        <f t="shared" si="2"/>
        <v>0</v>
      </c>
      <c r="J82" s="9"/>
      <c r="K82" s="9">
        <v>167900</v>
      </c>
      <c r="L82" s="9"/>
      <c r="M82" s="9">
        <v>560314626261</v>
      </c>
      <c r="N82" s="9"/>
      <c r="O82" s="9">
        <v>331933957780</v>
      </c>
      <c r="P82" s="9"/>
      <c r="Q82" s="9">
        <f t="shared" si="3"/>
        <v>228380668481</v>
      </c>
      <c r="R82" s="6"/>
      <c r="S82" s="5"/>
    </row>
    <row r="83" spans="1:19" x14ac:dyDescent="0.55000000000000004">
      <c r="A83" s="1" t="s">
        <v>169</v>
      </c>
      <c r="C83" s="6">
        <v>0</v>
      </c>
      <c r="D83" s="6"/>
      <c r="E83" s="9">
        <v>0</v>
      </c>
      <c r="F83" s="9"/>
      <c r="G83" s="9">
        <v>0</v>
      </c>
      <c r="H83" s="9"/>
      <c r="I83" s="9">
        <f t="shared" si="2"/>
        <v>0</v>
      </c>
      <c r="J83" s="9"/>
      <c r="K83" s="9">
        <v>173728614</v>
      </c>
      <c r="L83" s="9"/>
      <c r="M83" s="9">
        <v>364184517435</v>
      </c>
      <c r="N83" s="9"/>
      <c r="O83" s="9">
        <v>273721462063</v>
      </c>
      <c r="P83" s="9"/>
      <c r="Q83" s="9">
        <f t="shared" si="3"/>
        <v>90463055372</v>
      </c>
      <c r="R83" s="6"/>
      <c r="S83" s="5"/>
    </row>
    <row r="84" spans="1:19" x14ac:dyDescent="0.55000000000000004">
      <c r="A84" s="1" t="s">
        <v>217</v>
      </c>
      <c r="C84" s="6">
        <v>0</v>
      </c>
      <c r="D84" s="6"/>
      <c r="E84" s="9">
        <v>0</v>
      </c>
      <c r="F84" s="9"/>
      <c r="G84" s="9">
        <v>0</v>
      </c>
      <c r="H84" s="9"/>
      <c r="I84" s="9">
        <f t="shared" si="2"/>
        <v>0</v>
      </c>
      <c r="J84" s="9"/>
      <c r="K84" s="9">
        <v>11630</v>
      </c>
      <c r="L84" s="9"/>
      <c r="M84" s="9">
        <v>71214538</v>
      </c>
      <c r="N84" s="9"/>
      <c r="O84" s="9">
        <v>51393014</v>
      </c>
      <c r="P84" s="9"/>
      <c r="Q84" s="9">
        <f t="shared" si="3"/>
        <v>19821524</v>
      </c>
      <c r="R84" s="6"/>
      <c r="S84" s="5"/>
    </row>
    <row r="85" spans="1:19" x14ac:dyDescent="0.55000000000000004">
      <c r="A85" s="1" t="s">
        <v>218</v>
      </c>
      <c r="C85" s="6">
        <v>0</v>
      </c>
      <c r="D85" s="6"/>
      <c r="E85" s="9">
        <v>0</v>
      </c>
      <c r="F85" s="9"/>
      <c r="G85" s="9">
        <v>0</v>
      </c>
      <c r="H85" s="9"/>
      <c r="I85" s="9">
        <f t="shared" si="2"/>
        <v>0</v>
      </c>
      <c r="J85" s="9"/>
      <c r="K85" s="9">
        <v>500000</v>
      </c>
      <c r="L85" s="9"/>
      <c r="M85" s="9">
        <v>8172533765</v>
      </c>
      <c r="N85" s="9"/>
      <c r="O85" s="9">
        <v>7011360540</v>
      </c>
      <c r="P85" s="9"/>
      <c r="Q85" s="9">
        <f t="shared" si="3"/>
        <v>1161173225</v>
      </c>
      <c r="R85" s="6"/>
      <c r="S85" s="5"/>
    </row>
    <row r="86" spans="1:19" x14ac:dyDescent="0.55000000000000004">
      <c r="A86" s="1" t="s">
        <v>219</v>
      </c>
      <c r="C86" s="6">
        <v>0</v>
      </c>
      <c r="D86" s="6"/>
      <c r="E86" s="9">
        <v>0</v>
      </c>
      <c r="F86" s="9"/>
      <c r="G86" s="9">
        <v>0</v>
      </c>
      <c r="H86" s="9"/>
      <c r="I86" s="9">
        <f t="shared" si="2"/>
        <v>0</v>
      </c>
      <c r="J86" s="9"/>
      <c r="K86" s="9">
        <v>2402248</v>
      </c>
      <c r="L86" s="9"/>
      <c r="M86" s="9">
        <v>46780031485</v>
      </c>
      <c r="N86" s="9"/>
      <c r="O86" s="9">
        <v>31640398773</v>
      </c>
      <c r="P86" s="9"/>
      <c r="Q86" s="9">
        <f t="shared" si="3"/>
        <v>15139632712</v>
      </c>
      <c r="R86" s="6"/>
      <c r="S86" s="5"/>
    </row>
    <row r="87" spans="1:19" x14ac:dyDescent="0.55000000000000004">
      <c r="A87" s="1" t="s">
        <v>81</v>
      </c>
      <c r="C87" s="6">
        <v>0</v>
      </c>
      <c r="D87" s="6"/>
      <c r="E87" s="9">
        <v>0</v>
      </c>
      <c r="F87" s="9"/>
      <c r="G87" s="9">
        <v>0</v>
      </c>
      <c r="H87" s="9"/>
      <c r="I87" s="9">
        <f t="shared" si="2"/>
        <v>0</v>
      </c>
      <c r="J87" s="9"/>
      <c r="K87" s="9">
        <v>91755878</v>
      </c>
      <c r="L87" s="9"/>
      <c r="M87" s="9">
        <v>138651738924</v>
      </c>
      <c r="N87" s="9"/>
      <c r="O87" s="9">
        <v>125922039715</v>
      </c>
      <c r="P87" s="9"/>
      <c r="Q87" s="9">
        <f t="shared" si="3"/>
        <v>12729699209</v>
      </c>
      <c r="R87" s="6"/>
      <c r="S87" s="5"/>
    </row>
    <row r="88" spans="1:19" x14ac:dyDescent="0.55000000000000004">
      <c r="A88" s="1" t="s">
        <v>220</v>
      </c>
      <c r="C88" s="6">
        <v>0</v>
      </c>
      <c r="D88" s="6"/>
      <c r="E88" s="9">
        <v>0</v>
      </c>
      <c r="F88" s="9"/>
      <c r="G88" s="9">
        <v>0</v>
      </c>
      <c r="H88" s="9"/>
      <c r="I88" s="9">
        <f t="shared" si="2"/>
        <v>0</v>
      </c>
      <c r="J88" s="9"/>
      <c r="K88" s="9">
        <v>500000</v>
      </c>
      <c r="L88" s="9"/>
      <c r="M88" s="9">
        <v>4362189707</v>
      </c>
      <c r="N88" s="9"/>
      <c r="O88" s="9">
        <v>3303496842</v>
      </c>
      <c r="P88" s="9"/>
      <c r="Q88" s="9">
        <f t="shared" si="3"/>
        <v>1058692865</v>
      </c>
      <c r="R88" s="6"/>
      <c r="S88" s="5"/>
    </row>
    <row r="89" spans="1:19" x14ac:dyDescent="0.55000000000000004">
      <c r="A89" s="1" t="s">
        <v>221</v>
      </c>
      <c r="C89" s="6">
        <v>0</v>
      </c>
      <c r="D89" s="6"/>
      <c r="E89" s="9">
        <v>0</v>
      </c>
      <c r="F89" s="9"/>
      <c r="G89" s="9">
        <v>0</v>
      </c>
      <c r="H89" s="9"/>
      <c r="I89" s="9">
        <f t="shared" si="2"/>
        <v>0</v>
      </c>
      <c r="J89" s="9"/>
      <c r="K89" s="9">
        <v>104300</v>
      </c>
      <c r="L89" s="9"/>
      <c r="M89" s="9">
        <v>588617050000</v>
      </c>
      <c r="N89" s="9"/>
      <c r="O89" s="9">
        <v>561113643508</v>
      </c>
      <c r="P89" s="9"/>
      <c r="Q89" s="9">
        <f t="shared" si="3"/>
        <v>27503406492</v>
      </c>
      <c r="R89" s="6"/>
      <c r="S89" s="5"/>
    </row>
    <row r="90" spans="1:19" x14ac:dyDescent="0.55000000000000004">
      <c r="A90" s="1" t="s">
        <v>41</v>
      </c>
      <c r="C90" s="6">
        <v>0</v>
      </c>
      <c r="D90" s="6"/>
      <c r="E90" s="9">
        <v>0</v>
      </c>
      <c r="F90" s="9"/>
      <c r="G90" s="9">
        <v>0</v>
      </c>
      <c r="H90" s="9"/>
      <c r="I90" s="9">
        <f t="shared" si="2"/>
        <v>0</v>
      </c>
      <c r="J90" s="9"/>
      <c r="K90" s="9">
        <v>595000</v>
      </c>
      <c r="L90" s="9"/>
      <c r="M90" s="9">
        <v>18009949520</v>
      </c>
      <c r="N90" s="9"/>
      <c r="O90" s="9">
        <v>10421954550</v>
      </c>
      <c r="P90" s="9"/>
      <c r="Q90" s="9">
        <f t="shared" si="3"/>
        <v>7587994970</v>
      </c>
      <c r="R90" s="6"/>
      <c r="S90" s="5"/>
    </row>
    <row r="91" spans="1:19" x14ac:dyDescent="0.55000000000000004">
      <c r="A91" s="1" t="s">
        <v>222</v>
      </c>
      <c r="C91" s="6">
        <v>0</v>
      </c>
      <c r="D91" s="6"/>
      <c r="E91" s="9">
        <v>0</v>
      </c>
      <c r="F91" s="9"/>
      <c r="G91" s="9">
        <v>0</v>
      </c>
      <c r="H91" s="9"/>
      <c r="I91" s="9">
        <f t="shared" si="2"/>
        <v>0</v>
      </c>
      <c r="J91" s="9"/>
      <c r="K91" s="9">
        <v>1608495</v>
      </c>
      <c r="L91" s="9"/>
      <c r="M91" s="9">
        <v>248786447227</v>
      </c>
      <c r="N91" s="9"/>
      <c r="O91" s="9">
        <v>225288455674</v>
      </c>
      <c r="P91" s="9"/>
      <c r="Q91" s="9">
        <f t="shared" si="3"/>
        <v>23497991553</v>
      </c>
      <c r="R91" s="6"/>
      <c r="S91" s="5"/>
    </row>
    <row r="92" spans="1:19" x14ac:dyDescent="0.55000000000000004">
      <c r="A92" s="1" t="s">
        <v>223</v>
      </c>
      <c r="C92" s="6">
        <v>0</v>
      </c>
      <c r="D92" s="6"/>
      <c r="E92" s="9">
        <v>0</v>
      </c>
      <c r="F92" s="9"/>
      <c r="G92" s="9">
        <v>0</v>
      </c>
      <c r="H92" s="9"/>
      <c r="I92" s="9">
        <f t="shared" si="2"/>
        <v>0</v>
      </c>
      <c r="J92" s="9"/>
      <c r="K92" s="9">
        <v>65000</v>
      </c>
      <c r="L92" s="9"/>
      <c r="M92" s="9">
        <v>65000000000</v>
      </c>
      <c r="N92" s="9"/>
      <c r="O92" s="9">
        <v>63954906071</v>
      </c>
      <c r="P92" s="9"/>
      <c r="Q92" s="9">
        <f>M92-O92</f>
        <v>1045093929</v>
      </c>
      <c r="R92" s="6"/>
      <c r="S92" s="5"/>
    </row>
    <row r="93" spans="1:19" x14ac:dyDescent="0.55000000000000004">
      <c r="A93" s="1" t="s">
        <v>247</v>
      </c>
      <c r="C93" s="6">
        <v>0</v>
      </c>
      <c r="D93" s="6"/>
      <c r="E93" s="9">
        <v>0</v>
      </c>
      <c r="F93" s="9"/>
      <c r="G93" s="9">
        <v>0</v>
      </c>
      <c r="H93" s="9"/>
      <c r="I93" s="9">
        <f t="shared" ref="I93:I123" si="4">E93-G93</f>
        <v>0</v>
      </c>
      <c r="J93" s="9"/>
      <c r="K93" s="9">
        <v>0</v>
      </c>
      <c r="L93" s="9"/>
      <c r="M93" s="9">
        <v>0</v>
      </c>
      <c r="N93" s="9"/>
      <c r="O93" s="9">
        <v>0</v>
      </c>
      <c r="P93" s="9"/>
      <c r="Q93" s="9">
        <v>-902100979</v>
      </c>
      <c r="R93" s="6"/>
      <c r="S93" s="5"/>
    </row>
    <row r="94" spans="1:19" x14ac:dyDescent="0.55000000000000004">
      <c r="A94" s="1" t="s">
        <v>248</v>
      </c>
      <c r="C94" s="6">
        <v>0</v>
      </c>
      <c r="D94" s="6"/>
      <c r="E94" s="9">
        <v>0</v>
      </c>
      <c r="F94" s="9"/>
      <c r="G94" s="9">
        <v>0</v>
      </c>
      <c r="H94" s="9"/>
      <c r="I94" s="9">
        <f t="shared" si="4"/>
        <v>0</v>
      </c>
      <c r="J94" s="9"/>
      <c r="K94" s="9">
        <v>0</v>
      </c>
      <c r="L94" s="9"/>
      <c r="M94" s="9">
        <v>0</v>
      </c>
      <c r="N94" s="9"/>
      <c r="O94" s="9">
        <v>0</v>
      </c>
      <c r="P94" s="9"/>
      <c r="Q94" s="9">
        <v>408372376</v>
      </c>
      <c r="R94" s="6"/>
      <c r="S94" s="5"/>
    </row>
    <row r="95" spans="1:19" x14ac:dyDescent="0.55000000000000004">
      <c r="A95" s="1" t="s">
        <v>249</v>
      </c>
      <c r="C95" s="6">
        <v>0</v>
      </c>
      <c r="D95" s="6"/>
      <c r="E95" s="9">
        <v>0</v>
      </c>
      <c r="F95" s="9"/>
      <c r="G95" s="9">
        <v>0</v>
      </c>
      <c r="H95" s="9"/>
      <c r="I95" s="9">
        <f t="shared" si="4"/>
        <v>0</v>
      </c>
      <c r="J95" s="9"/>
      <c r="K95" s="9">
        <v>0</v>
      </c>
      <c r="L95" s="9"/>
      <c r="M95" s="9">
        <v>0</v>
      </c>
      <c r="N95" s="9"/>
      <c r="O95" s="9">
        <v>0</v>
      </c>
      <c r="P95" s="9"/>
      <c r="Q95" s="9">
        <v>6430913</v>
      </c>
      <c r="R95" s="6"/>
      <c r="S95" s="5"/>
    </row>
    <row r="96" spans="1:19" x14ac:dyDescent="0.55000000000000004">
      <c r="A96" s="1" t="s">
        <v>250</v>
      </c>
      <c r="C96" s="6">
        <v>0</v>
      </c>
      <c r="D96" s="6"/>
      <c r="E96" s="9">
        <v>0</v>
      </c>
      <c r="F96" s="9"/>
      <c r="G96" s="9">
        <v>0</v>
      </c>
      <c r="H96" s="9"/>
      <c r="I96" s="9">
        <f t="shared" si="4"/>
        <v>0</v>
      </c>
      <c r="J96" s="9"/>
      <c r="K96" s="9">
        <v>0</v>
      </c>
      <c r="L96" s="9"/>
      <c r="M96" s="9">
        <v>0</v>
      </c>
      <c r="N96" s="9"/>
      <c r="O96" s="9">
        <v>0</v>
      </c>
      <c r="P96" s="9"/>
      <c r="Q96" s="9">
        <v>165298543</v>
      </c>
      <c r="R96" s="6"/>
      <c r="S96" s="5"/>
    </row>
    <row r="97" spans="1:19" x14ac:dyDescent="0.55000000000000004">
      <c r="A97" s="1" t="s">
        <v>251</v>
      </c>
      <c r="C97" s="6">
        <v>0</v>
      </c>
      <c r="D97" s="6"/>
      <c r="E97" s="9">
        <v>0</v>
      </c>
      <c r="F97" s="9"/>
      <c r="G97" s="9">
        <v>0</v>
      </c>
      <c r="H97" s="9"/>
      <c r="I97" s="9">
        <f t="shared" si="4"/>
        <v>0</v>
      </c>
      <c r="J97" s="9"/>
      <c r="K97" s="9">
        <v>0</v>
      </c>
      <c r="L97" s="9"/>
      <c r="M97" s="9">
        <v>0</v>
      </c>
      <c r="N97" s="9"/>
      <c r="O97" s="9">
        <v>0</v>
      </c>
      <c r="P97" s="9"/>
      <c r="Q97" s="9">
        <v>950020886</v>
      </c>
      <c r="R97" s="6"/>
      <c r="S97" s="5"/>
    </row>
    <row r="98" spans="1:19" x14ac:dyDescent="0.55000000000000004">
      <c r="A98" s="1" t="s">
        <v>252</v>
      </c>
      <c r="C98" s="6">
        <v>0</v>
      </c>
      <c r="D98" s="6"/>
      <c r="E98" s="9">
        <v>0</v>
      </c>
      <c r="F98" s="9"/>
      <c r="G98" s="9">
        <v>0</v>
      </c>
      <c r="H98" s="9"/>
      <c r="I98" s="9">
        <f t="shared" si="4"/>
        <v>0</v>
      </c>
      <c r="J98" s="9"/>
      <c r="K98" s="9">
        <v>0</v>
      </c>
      <c r="L98" s="9"/>
      <c r="M98" s="9">
        <v>0</v>
      </c>
      <c r="N98" s="9"/>
      <c r="O98" s="9">
        <v>0</v>
      </c>
      <c r="P98" s="9"/>
      <c r="Q98" s="9">
        <v>330890528</v>
      </c>
      <c r="R98" s="6"/>
      <c r="S98" s="5"/>
    </row>
    <row r="99" spans="1:19" x14ac:dyDescent="0.55000000000000004">
      <c r="A99" s="1" t="s">
        <v>253</v>
      </c>
      <c r="C99" s="6">
        <v>0</v>
      </c>
      <c r="D99" s="6"/>
      <c r="E99" s="9">
        <v>0</v>
      </c>
      <c r="F99" s="9"/>
      <c r="G99" s="9">
        <v>0</v>
      </c>
      <c r="H99" s="9"/>
      <c r="I99" s="9">
        <f t="shared" si="4"/>
        <v>0</v>
      </c>
      <c r="J99" s="9"/>
      <c r="K99" s="9">
        <v>0</v>
      </c>
      <c r="L99" s="9"/>
      <c r="M99" s="9">
        <v>0</v>
      </c>
      <c r="N99" s="9"/>
      <c r="O99" s="9">
        <v>0</v>
      </c>
      <c r="P99" s="9"/>
      <c r="Q99" s="9">
        <v>8338914</v>
      </c>
      <c r="R99" s="6"/>
      <c r="S99" s="5"/>
    </row>
    <row r="100" spans="1:19" x14ac:dyDescent="0.55000000000000004">
      <c r="A100" s="1" t="s">
        <v>254</v>
      </c>
      <c r="C100" s="6">
        <v>0</v>
      </c>
      <c r="D100" s="6"/>
      <c r="E100" s="9">
        <v>0</v>
      </c>
      <c r="F100" s="9"/>
      <c r="G100" s="9">
        <v>0</v>
      </c>
      <c r="H100" s="9"/>
      <c r="I100" s="9">
        <f t="shared" si="4"/>
        <v>0</v>
      </c>
      <c r="J100" s="9"/>
      <c r="K100" s="9">
        <v>0</v>
      </c>
      <c r="L100" s="9"/>
      <c r="M100" s="9">
        <v>0</v>
      </c>
      <c r="N100" s="9"/>
      <c r="O100" s="9">
        <v>0</v>
      </c>
      <c r="P100" s="9"/>
      <c r="Q100" s="9">
        <v>265619820</v>
      </c>
      <c r="R100" s="6"/>
      <c r="S100" s="5"/>
    </row>
    <row r="101" spans="1:19" x14ac:dyDescent="0.55000000000000004">
      <c r="A101" s="1" t="s">
        <v>255</v>
      </c>
      <c r="C101" s="6">
        <v>0</v>
      </c>
      <c r="D101" s="6"/>
      <c r="E101" s="9">
        <v>0</v>
      </c>
      <c r="F101" s="9"/>
      <c r="G101" s="9">
        <v>0</v>
      </c>
      <c r="H101" s="9"/>
      <c r="I101" s="9">
        <f t="shared" si="4"/>
        <v>0</v>
      </c>
      <c r="J101" s="9"/>
      <c r="K101" s="9">
        <v>0</v>
      </c>
      <c r="L101" s="9"/>
      <c r="M101" s="9">
        <v>0</v>
      </c>
      <c r="N101" s="9"/>
      <c r="O101" s="9">
        <v>0</v>
      </c>
      <c r="P101" s="9"/>
      <c r="Q101" s="9">
        <v>60342103</v>
      </c>
      <c r="R101" s="6"/>
      <c r="S101" s="5"/>
    </row>
    <row r="102" spans="1:19" x14ac:dyDescent="0.55000000000000004">
      <c r="A102" s="1" t="s">
        <v>256</v>
      </c>
      <c r="C102" s="6">
        <v>0</v>
      </c>
      <c r="D102" s="6"/>
      <c r="E102" s="9">
        <v>0</v>
      </c>
      <c r="F102" s="9"/>
      <c r="G102" s="9">
        <v>0</v>
      </c>
      <c r="H102" s="9"/>
      <c r="I102" s="9">
        <f t="shared" si="4"/>
        <v>0</v>
      </c>
      <c r="J102" s="9"/>
      <c r="K102" s="9">
        <v>0</v>
      </c>
      <c r="L102" s="9"/>
      <c r="M102" s="9">
        <v>0</v>
      </c>
      <c r="N102" s="9"/>
      <c r="O102" s="9">
        <v>0</v>
      </c>
      <c r="P102" s="9"/>
      <c r="Q102" s="9">
        <v>4233628851</v>
      </c>
      <c r="R102" s="6"/>
      <c r="S102" s="5"/>
    </row>
    <row r="103" spans="1:19" x14ac:dyDescent="0.55000000000000004">
      <c r="A103" s="1" t="s">
        <v>257</v>
      </c>
      <c r="C103" s="6">
        <v>0</v>
      </c>
      <c r="D103" s="6"/>
      <c r="E103" s="9">
        <v>0</v>
      </c>
      <c r="F103" s="9"/>
      <c r="G103" s="9">
        <v>0</v>
      </c>
      <c r="H103" s="9"/>
      <c r="I103" s="9">
        <f t="shared" si="4"/>
        <v>0</v>
      </c>
      <c r="J103" s="9"/>
      <c r="K103" s="9">
        <v>0</v>
      </c>
      <c r="L103" s="9"/>
      <c r="M103" s="9">
        <v>0</v>
      </c>
      <c r="N103" s="9"/>
      <c r="O103" s="9">
        <v>0</v>
      </c>
      <c r="P103" s="9"/>
      <c r="Q103" s="9">
        <v>13502534592</v>
      </c>
      <c r="R103" s="6"/>
      <c r="S103" s="5"/>
    </row>
    <row r="104" spans="1:19" x14ac:dyDescent="0.55000000000000004">
      <c r="A104" s="1" t="s">
        <v>258</v>
      </c>
      <c r="C104" s="6">
        <v>0</v>
      </c>
      <c r="D104" s="6"/>
      <c r="E104" s="9">
        <v>0</v>
      </c>
      <c r="F104" s="9"/>
      <c r="G104" s="9">
        <v>0</v>
      </c>
      <c r="H104" s="9"/>
      <c r="I104" s="9">
        <f t="shared" si="4"/>
        <v>0</v>
      </c>
      <c r="J104" s="9"/>
      <c r="K104" s="9">
        <v>0</v>
      </c>
      <c r="L104" s="9"/>
      <c r="M104" s="9">
        <v>0</v>
      </c>
      <c r="N104" s="9"/>
      <c r="O104" s="9">
        <v>0</v>
      </c>
      <c r="P104" s="9"/>
      <c r="Q104" s="9">
        <v>2722272070</v>
      </c>
      <c r="R104" s="6"/>
      <c r="S104" s="5"/>
    </row>
    <row r="105" spans="1:19" x14ac:dyDescent="0.55000000000000004">
      <c r="A105" s="1" t="s">
        <v>259</v>
      </c>
      <c r="C105" s="6">
        <v>0</v>
      </c>
      <c r="D105" s="6"/>
      <c r="E105" s="9">
        <v>0</v>
      </c>
      <c r="F105" s="9"/>
      <c r="G105" s="9">
        <v>0</v>
      </c>
      <c r="H105" s="9"/>
      <c r="I105" s="9">
        <f t="shared" si="4"/>
        <v>0</v>
      </c>
      <c r="J105" s="9"/>
      <c r="K105" s="9">
        <v>0</v>
      </c>
      <c r="L105" s="9"/>
      <c r="M105" s="9">
        <v>0</v>
      </c>
      <c r="N105" s="9"/>
      <c r="O105" s="9">
        <v>0</v>
      </c>
      <c r="P105" s="9"/>
      <c r="Q105" s="9">
        <v>56267274</v>
      </c>
      <c r="R105" s="6"/>
      <c r="S105" s="5"/>
    </row>
    <row r="106" spans="1:19" x14ac:dyDescent="0.55000000000000004">
      <c r="A106" s="1" t="s">
        <v>260</v>
      </c>
      <c r="C106" s="6">
        <v>0</v>
      </c>
      <c r="D106" s="6"/>
      <c r="E106" s="9">
        <v>0</v>
      </c>
      <c r="F106" s="9"/>
      <c r="G106" s="9">
        <v>0</v>
      </c>
      <c r="H106" s="9"/>
      <c r="I106" s="9">
        <f t="shared" si="4"/>
        <v>0</v>
      </c>
      <c r="J106" s="9"/>
      <c r="K106" s="9">
        <v>0</v>
      </c>
      <c r="L106" s="9"/>
      <c r="M106" s="9">
        <v>0</v>
      </c>
      <c r="N106" s="9"/>
      <c r="O106" s="9">
        <v>0</v>
      </c>
      <c r="P106" s="9"/>
      <c r="Q106" s="9">
        <v>80138590</v>
      </c>
      <c r="R106" s="6"/>
      <c r="S106" s="5"/>
    </row>
    <row r="107" spans="1:19" x14ac:dyDescent="0.55000000000000004">
      <c r="A107" s="1" t="s">
        <v>261</v>
      </c>
      <c r="C107" s="6">
        <v>0</v>
      </c>
      <c r="D107" s="6"/>
      <c r="E107" s="9">
        <v>0</v>
      </c>
      <c r="F107" s="9"/>
      <c r="G107" s="9">
        <v>0</v>
      </c>
      <c r="H107" s="9"/>
      <c r="I107" s="9">
        <f t="shared" si="4"/>
        <v>0</v>
      </c>
      <c r="J107" s="9"/>
      <c r="K107" s="9">
        <v>0</v>
      </c>
      <c r="L107" s="9"/>
      <c r="M107" s="9">
        <v>0</v>
      </c>
      <c r="N107" s="9"/>
      <c r="O107" s="9">
        <v>0</v>
      </c>
      <c r="P107" s="9"/>
      <c r="Q107" s="9">
        <v>8750443</v>
      </c>
      <c r="R107" s="6"/>
      <c r="S107" s="5"/>
    </row>
    <row r="108" spans="1:19" x14ac:dyDescent="0.55000000000000004">
      <c r="A108" s="1" t="s">
        <v>262</v>
      </c>
      <c r="C108" s="6">
        <v>0</v>
      </c>
      <c r="D108" s="6"/>
      <c r="E108" s="9">
        <v>0</v>
      </c>
      <c r="F108" s="9"/>
      <c r="G108" s="9">
        <v>0</v>
      </c>
      <c r="H108" s="9"/>
      <c r="I108" s="9">
        <f t="shared" si="4"/>
        <v>0</v>
      </c>
      <c r="J108" s="9"/>
      <c r="K108" s="9">
        <v>0</v>
      </c>
      <c r="L108" s="9"/>
      <c r="M108" s="9">
        <v>0</v>
      </c>
      <c r="N108" s="9"/>
      <c r="O108" s="9">
        <v>0</v>
      </c>
      <c r="P108" s="9"/>
      <c r="Q108" s="9">
        <v>187048410</v>
      </c>
      <c r="R108" s="6"/>
      <c r="S108" s="5"/>
    </row>
    <row r="109" spans="1:19" x14ac:dyDescent="0.55000000000000004">
      <c r="A109" s="1" t="s">
        <v>263</v>
      </c>
      <c r="C109" s="6">
        <v>0</v>
      </c>
      <c r="D109" s="6"/>
      <c r="E109" s="9">
        <v>0</v>
      </c>
      <c r="F109" s="9"/>
      <c r="G109" s="9">
        <v>0</v>
      </c>
      <c r="H109" s="9"/>
      <c r="I109" s="9">
        <f t="shared" si="4"/>
        <v>0</v>
      </c>
      <c r="J109" s="9"/>
      <c r="K109" s="9">
        <v>0</v>
      </c>
      <c r="L109" s="9"/>
      <c r="M109" s="9">
        <v>0</v>
      </c>
      <c r="N109" s="9"/>
      <c r="O109" s="9">
        <v>0</v>
      </c>
      <c r="P109" s="9"/>
      <c r="Q109" s="9">
        <v>-19303990</v>
      </c>
      <c r="R109" s="6"/>
      <c r="S109" s="5"/>
    </row>
    <row r="110" spans="1:19" x14ac:dyDescent="0.55000000000000004">
      <c r="A110" s="1" t="s">
        <v>264</v>
      </c>
      <c r="C110" s="6">
        <v>0</v>
      </c>
      <c r="D110" s="6"/>
      <c r="E110" s="9">
        <v>0</v>
      </c>
      <c r="F110" s="9"/>
      <c r="G110" s="9">
        <v>0</v>
      </c>
      <c r="H110" s="9"/>
      <c r="I110" s="9">
        <f t="shared" si="4"/>
        <v>0</v>
      </c>
      <c r="J110" s="9"/>
      <c r="K110" s="9">
        <v>0</v>
      </c>
      <c r="L110" s="9"/>
      <c r="M110" s="9">
        <v>0</v>
      </c>
      <c r="N110" s="9"/>
      <c r="O110" s="9">
        <v>0</v>
      </c>
      <c r="P110" s="9"/>
      <c r="Q110" s="9">
        <v>-248048886</v>
      </c>
      <c r="R110" s="6"/>
      <c r="S110" s="5"/>
    </row>
    <row r="111" spans="1:19" x14ac:dyDescent="0.55000000000000004">
      <c r="A111" s="1" t="s">
        <v>265</v>
      </c>
      <c r="C111" s="6">
        <v>0</v>
      </c>
      <c r="D111" s="6"/>
      <c r="E111" s="9">
        <v>0</v>
      </c>
      <c r="F111" s="9"/>
      <c r="G111" s="9">
        <v>0</v>
      </c>
      <c r="H111" s="9"/>
      <c r="I111" s="9">
        <f t="shared" si="4"/>
        <v>0</v>
      </c>
      <c r="J111" s="9"/>
      <c r="K111" s="9">
        <v>0</v>
      </c>
      <c r="L111" s="9"/>
      <c r="M111" s="9">
        <v>0</v>
      </c>
      <c r="N111" s="9"/>
      <c r="O111" s="9">
        <v>0</v>
      </c>
      <c r="P111" s="9"/>
      <c r="Q111" s="9">
        <v>197347716</v>
      </c>
      <c r="R111" s="6"/>
      <c r="S111" s="5"/>
    </row>
    <row r="112" spans="1:19" x14ac:dyDescent="0.55000000000000004">
      <c r="A112" s="1" t="s">
        <v>266</v>
      </c>
      <c r="C112" s="6">
        <v>0</v>
      </c>
      <c r="D112" s="6"/>
      <c r="E112" s="9">
        <v>0</v>
      </c>
      <c r="F112" s="9"/>
      <c r="G112" s="9">
        <v>0</v>
      </c>
      <c r="H112" s="9"/>
      <c r="I112" s="9">
        <f t="shared" si="4"/>
        <v>0</v>
      </c>
      <c r="J112" s="9"/>
      <c r="K112" s="9">
        <v>0</v>
      </c>
      <c r="L112" s="9"/>
      <c r="M112" s="9">
        <v>0</v>
      </c>
      <c r="N112" s="9"/>
      <c r="O112" s="9">
        <v>0</v>
      </c>
      <c r="P112" s="9"/>
      <c r="Q112" s="9">
        <v>9114264272</v>
      </c>
      <c r="R112" s="6"/>
      <c r="S112" s="5"/>
    </row>
    <row r="113" spans="1:19" x14ac:dyDescent="0.55000000000000004">
      <c r="A113" s="1" t="s">
        <v>267</v>
      </c>
      <c r="C113" s="6">
        <v>0</v>
      </c>
      <c r="D113" s="6"/>
      <c r="E113" s="9">
        <v>0</v>
      </c>
      <c r="F113" s="9"/>
      <c r="G113" s="9">
        <v>0</v>
      </c>
      <c r="H113" s="9"/>
      <c r="I113" s="9">
        <f t="shared" si="4"/>
        <v>0</v>
      </c>
      <c r="J113" s="9"/>
      <c r="K113" s="9">
        <v>0</v>
      </c>
      <c r="L113" s="9"/>
      <c r="M113" s="9">
        <v>0</v>
      </c>
      <c r="N113" s="9"/>
      <c r="O113" s="9">
        <v>0</v>
      </c>
      <c r="P113" s="9"/>
      <c r="Q113" s="9">
        <v>-29730160</v>
      </c>
      <c r="R113" s="6"/>
      <c r="S113" s="5"/>
    </row>
    <row r="114" spans="1:19" x14ac:dyDescent="0.55000000000000004">
      <c r="A114" s="1" t="s">
        <v>268</v>
      </c>
      <c r="C114" s="6">
        <v>0</v>
      </c>
      <c r="D114" s="6"/>
      <c r="E114" s="9">
        <v>0</v>
      </c>
      <c r="F114" s="9"/>
      <c r="G114" s="9">
        <v>0</v>
      </c>
      <c r="H114" s="9"/>
      <c r="I114" s="9">
        <f t="shared" si="4"/>
        <v>0</v>
      </c>
      <c r="J114" s="9"/>
      <c r="K114" s="9">
        <v>0</v>
      </c>
      <c r="L114" s="9"/>
      <c r="M114" s="9">
        <v>0</v>
      </c>
      <c r="N114" s="9"/>
      <c r="O114" s="9">
        <v>0</v>
      </c>
      <c r="P114" s="9"/>
      <c r="Q114" s="9">
        <v>63385705</v>
      </c>
      <c r="R114" s="6"/>
      <c r="S114" s="5"/>
    </row>
    <row r="115" spans="1:19" x14ac:dyDescent="0.55000000000000004">
      <c r="A115" s="1" t="s">
        <v>269</v>
      </c>
      <c r="C115" s="6">
        <v>0</v>
      </c>
      <c r="D115" s="6"/>
      <c r="E115" s="9">
        <v>0</v>
      </c>
      <c r="F115" s="9"/>
      <c r="G115" s="9">
        <v>0</v>
      </c>
      <c r="H115" s="9"/>
      <c r="I115" s="9">
        <f t="shared" si="4"/>
        <v>0</v>
      </c>
      <c r="J115" s="9"/>
      <c r="K115" s="9">
        <v>0</v>
      </c>
      <c r="L115" s="9"/>
      <c r="M115" s="9">
        <v>0</v>
      </c>
      <c r="N115" s="9"/>
      <c r="O115" s="9">
        <v>0</v>
      </c>
      <c r="P115" s="9"/>
      <c r="Q115" s="9">
        <v>-297062479</v>
      </c>
      <c r="R115" s="6"/>
      <c r="S115" s="5"/>
    </row>
    <row r="116" spans="1:19" x14ac:dyDescent="0.55000000000000004">
      <c r="A116" s="1" t="s">
        <v>270</v>
      </c>
      <c r="C116" s="6">
        <v>0</v>
      </c>
      <c r="D116" s="6"/>
      <c r="E116" s="9">
        <v>0</v>
      </c>
      <c r="F116" s="9"/>
      <c r="G116" s="9">
        <v>0</v>
      </c>
      <c r="H116" s="9"/>
      <c r="I116" s="9">
        <f t="shared" si="4"/>
        <v>0</v>
      </c>
      <c r="J116" s="9"/>
      <c r="K116" s="9">
        <v>0</v>
      </c>
      <c r="L116" s="9"/>
      <c r="M116" s="9">
        <v>0</v>
      </c>
      <c r="N116" s="9"/>
      <c r="O116" s="9">
        <v>0</v>
      </c>
      <c r="P116" s="9"/>
      <c r="Q116" s="9">
        <v>2838330684</v>
      </c>
      <c r="R116" s="6"/>
      <c r="S116" s="5"/>
    </row>
    <row r="117" spans="1:19" x14ac:dyDescent="0.55000000000000004">
      <c r="A117" s="1" t="s">
        <v>271</v>
      </c>
      <c r="C117" s="6">
        <v>0</v>
      </c>
      <c r="D117" s="6"/>
      <c r="E117" s="9">
        <v>0</v>
      </c>
      <c r="F117" s="9"/>
      <c r="G117" s="9">
        <v>0</v>
      </c>
      <c r="H117" s="9"/>
      <c r="I117" s="9">
        <f t="shared" si="4"/>
        <v>0</v>
      </c>
      <c r="J117" s="9"/>
      <c r="K117" s="9">
        <v>0</v>
      </c>
      <c r="L117" s="9"/>
      <c r="M117" s="9">
        <v>0</v>
      </c>
      <c r="N117" s="9"/>
      <c r="O117" s="9">
        <v>0</v>
      </c>
      <c r="P117" s="9"/>
      <c r="Q117" s="9">
        <v>2409980</v>
      </c>
      <c r="R117" s="6"/>
      <c r="S117" s="5"/>
    </row>
    <row r="118" spans="1:19" x14ac:dyDescent="0.55000000000000004">
      <c r="A118" s="1" t="s">
        <v>272</v>
      </c>
      <c r="C118" s="6">
        <v>0</v>
      </c>
      <c r="D118" s="6"/>
      <c r="E118" s="9">
        <v>0</v>
      </c>
      <c r="F118" s="9"/>
      <c r="G118" s="9">
        <v>0</v>
      </c>
      <c r="H118" s="9"/>
      <c r="I118" s="9">
        <f t="shared" si="4"/>
        <v>0</v>
      </c>
      <c r="J118" s="9"/>
      <c r="K118" s="9">
        <v>0</v>
      </c>
      <c r="L118" s="9"/>
      <c r="M118" s="9">
        <v>0</v>
      </c>
      <c r="N118" s="9"/>
      <c r="O118" s="9">
        <v>0</v>
      </c>
      <c r="P118" s="9"/>
      <c r="Q118" s="9">
        <v>2906255073</v>
      </c>
      <c r="R118" s="6"/>
      <c r="S118" s="5"/>
    </row>
    <row r="119" spans="1:19" x14ac:dyDescent="0.55000000000000004">
      <c r="A119" s="1" t="s">
        <v>273</v>
      </c>
      <c r="C119" s="6">
        <v>0</v>
      </c>
      <c r="D119" s="6"/>
      <c r="E119" s="9">
        <v>0</v>
      </c>
      <c r="F119" s="9"/>
      <c r="G119" s="9">
        <v>0</v>
      </c>
      <c r="H119" s="9"/>
      <c r="I119" s="9">
        <f t="shared" si="4"/>
        <v>0</v>
      </c>
      <c r="J119" s="9"/>
      <c r="K119" s="9">
        <v>0</v>
      </c>
      <c r="L119" s="9"/>
      <c r="M119" s="9">
        <v>0</v>
      </c>
      <c r="N119" s="9"/>
      <c r="O119" s="9">
        <v>0</v>
      </c>
      <c r="P119" s="9"/>
      <c r="Q119" s="9">
        <v>1821492650</v>
      </c>
      <c r="R119" s="6"/>
      <c r="S119" s="5"/>
    </row>
    <row r="120" spans="1:19" x14ac:dyDescent="0.55000000000000004">
      <c r="A120" s="1" t="s">
        <v>274</v>
      </c>
      <c r="C120" s="6">
        <v>0</v>
      </c>
      <c r="D120" s="6"/>
      <c r="E120" s="9">
        <v>0</v>
      </c>
      <c r="F120" s="9"/>
      <c r="G120" s="9">
        <v>0</v>
      </c>
      <c r="H120" s="9"/>
      <c r="I120" s="9">
        <f t="shared" si="4"/>
        <v>0</v>
      </c>
      <c r="J120" s="9"/>
      <c r="K120" s="9">
        <v>0</v>
      </c>
      <c r="L120" s="9"/>
      <c r="M120" s="9">
        <v>0</v>
      </c>
      <c r="N120" s="9"/>
      <c r="O120" s="9">
        <v>0</v>
      </c>
      <c r="P120" s="9"/>
      <c r="Q120" s="9">
        <v>159103102</v>
      </c>
      <c r="R120" s="6"/>
      <c r="S120" s="5"/>
    </row>
    <row r="121" spans="1:19" x14ac:dyDescent="0.55000000000000004">
      <c r="A121" s="1" t="s">
        <v>275</v>
      </c>
      <c r="C121" s="6">
        <v>0</v>
      </c>
      <c r="D121" s="6"/>
      <c r="E121" s="9">
        <v>0</v>
      </c>
      <c r="F121" s="9"/>
      <c r="G121" s="9">
        <v>0</v>
      </c>
      <c r="H121" s="9"/>
      <c r="I121" s="9">
        <f t="shared" si="4"/>
        <v>0</v>
      </c>
      <c r="J121" s="9"/>
      <c r="K121" s="9">
        <v>0</v>
      </c>
      <c r="L121" s="9"/>
      <c r="M121" s="9">
        <v>0</v>
      </c>
      <c r="N121" s="9"/>
      <c r="O121" s="9">
        <v>0</v>
      </c>
      <c r="P121" s="9"/>
      <c r="Q121" s="9">
        <v>1106277000</v>
      </c>
      <c r="R121" s="6"/>
      <c r="S121" s="5"/>
    </row>
    <row r="122" spans="1:19" x14ac:dyDescent="0.55000000000000004">
      <c r="A122" s="1" t="s">
        <v>276</v>
      </c>
      <c r="C122" s="6">
        <v>0</v>
      </c>
      <c r="D122" s="6"/>
      <c r="E122" s="9">
        <v>0</v>
      </c>
      <c r="F122" s="9"/>
      <c r="G122" s="9">
        <v>0</v>
      </c>
      <c r="H122" s="9"/>
      <c r="I122" s="9">
        <f t="shared" si="4"/>
        <v>0</v>
      </c>
      <c r="J122" s="9"/>
      <c r="K122" s="9">
        <v>0</v>
      </c>
      <c r="L122" s="9"/>
      <c r="M122" s="9">
        <v>0</v>
      </c>
      <c r="N122" s="9"/>
      <c r="O122" s="9">
        <v>0</v>
      </c>
      <c r="P122" s="9"/>
      <c r="Q122" s="9">
        <v>508512900</v>
      </c>
      <c r="R122" s="6"/>
      <c r="S122" s="5"/>
    </row>
    <row r="123" spans="1:19" ht="24.75" thickBot="1" x14ac:dyDescent="0.6">
      <c r="A123" s="1" t="s">
        <v>277</v>
      </c>
      <c r="C123" s="6">
        <v>0</v>
      </c>
      <c r="D123" s="6"/>
      <c r="E123" s="9">
        <v>0</v>
      </c>
      <c r="F123" s="9"/>
      <c r="G123" s="9">
        <v>0</v>
      </c>
      <c r="H123" s="9"/>
      <c r="I123" s="9">
        <f t="shared" si="4"/>
        <v>0</v>
      </c>
      <c r="J123" s="9"/>
      <c r="K123" s="9">
        <v>0</v>
      </c>
      <c r="L123" s="9"/>
      <c r="M123" s="9">
        <v>0</v>
      </c>
      <c r="N123" s="9"/>
      <c r="O123" s="9">
        <v>0</v>
      </c>
      <c r="P123" s="9"/>
      <c r="Q123" s="9">
        <v>1047350448</v>
      </c>
      <c r="R123" s="6"/>
      <c r="S123" s="5"/>
    </row>
    <row r="124" spans="1:19" ht="25.5" thickBot="1" x14ac:dyDescent="0.65">
      <c r="A124" s="2" t="s">
        <v>100</v>
      </c>
      <c r="C124" s="1" t="s">
        <v>100</v>
      </c>
      <c r="E124" s="7">
        <f>SUM(E8:E123)</f>
        <v>2230641172514</v>
      </c>
      <c r="F124" s="6"/>
      <c r="G124" s="7">
        <f>SUM(G8:G123)</f>
        <v>2063242627768</v>
      </c>
      <c r="H124" s="6"/>
      <c r="I124" s="7">
        <f>SUM(I8:I123)</f>
        <v>167398544746</v>
      </c>
      <c r="J124" s="6"/>
      <c r="K124" s="6" t="s">
        <v>100</v>
      </c>
      <c r="L124" s="6"/>
      <c r="M124" s="7">
        <f>SUM(M8:M123)</f>
        <v>13051594602626</v>
      </c>
      <c r="N124" s="6"/>
      <c r="O124" s="7">
        <f>SUM(O8:O123)</f>
        <v>10398056728551</v>
      </c>
      <c r="P124" s="6"/>
      <c r="Q124" s="7">
        <f>SUM(Q8:Q123)</f>
        <v>2694792311424</v>
      </c>
      <c r="S124" s="3"/>
    </row>
    <row r="125" spans="1:19" x14ac:dyDescent="0.55000000000000004">
      <c r="S125" s="3"/>
    </row>
    <row r="126" spans="1:19" x14ac:dyDescent="0.55000000000000004">
      <c r="I126" s="3"/>
      <c r="S126" s="3"/>
    </row>
    <row r="127" spans="1:19" x14ac:dyDescent="0.55000000000000004">
      <c r="I127" s="3"/>
      <c r="S127" s="3"/>
    </row>
    <row r="128" spans="1:19" x14ac:dyDescent="0.55000000000000004">
      <c r="I128" s="3"/>
      <c r="S128" s="3"/>
    </row>
    <row r="129" spans="9:19" x14ac:dyDescent="0.55000000000000004">
      <c r="I129" s="3"/>
      <c r="S129" s="3"/>
    </row>
    <row r="130" spans="9:19" x14ac:dyDescent="0.55000000000000004">
      <c r="S130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93"/>
  <sheetViews>
    <sheetView rightToLeft="1" topLeftCell="A79" workbookViewId="0">
      <selection activeCell="Q92" sqref="Q92:Q93"/>
    </sheetView>
  </sheetViews>
  <sheetFormatPr defaultRowHeight="24" x14ac:dyDescent="0.55000000000000004"/>
  <cols>
    <col min="1" max="1" width="30.7109375" style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34" style="1" customWidth="1"/>
    <col min="10" max="10" width="1" style="1" customWidth="1"/>
    <col min="11" max="11" width="19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34" style="1" customWidth="1"/>
    <col min="18" max="18" width="1" style="1" customWidth="1"/>
    <col min="19" max="19" width="9.140625" style="1" customWidth="1"/>
    <col min="20" max="16384" width="9.140625" style="1"/>
  </cols>
  <sheetData>
    <row r="2" spans="1:19" ht="24.75" x14ac:dyDescent="0.55000000000000004">
      <c r="A2" s="27" t="s">
        <v>0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 t="s">
        <v>0</v>
      </c>
      <c r="J2" s="27" t="s">
        <v>0</v>
      </c>
      <c r="K2" s="27" t="s">
        <v>0</v>
      </c>
      <c r="L2" s="27" t="s">
        <v>0</v>
      </c>
      <c r="M2" s="27" t="s">
        <v>0</v>
      </c>
      <c r="N2" s="27" t="s">
        <v>0</v>
      </c>
      <c r="O2" s="27" t="s">
        <v>0</v>
      </c>
      <c r="P2" s="27" t="s">
        <v>0</v>
      </c>
      <c r="Q2" s="27" t="s">
        <v>0</v>
      </c>
    </row>
    <row r="3" spans="1:19" ht="24.75" x14ac:dyDescent="0.55000000000000004">
      <c r="A3" s="27" t="s">
        <v>129</v>
      </c>
      <c r="B3" s="27" t="s">
        <v>129</v>
      </c>
      <c r="C3" s="27" t="s">
        <v>129</v>
      </c>
      <c r="D3" s="27" t="s">
        <v>129</v>
      </c>
      <c r="E3" s="27" t="s">
        <v>129</v>
      </c>
      <c r="F3" s="27" t="s">
        <v>129</v>
      </c>
      <c r="G3" s="27" t="s">
        <v>129</v>
      </c>
      <c r="H3" s="27" t="s">
        <v>129</v>
      </c>
      <c r="I3" s="27" t="s">
        <v>129</v>
      </c>
      <c r="J3" s="27" t="s">
        <v>129</v>
      </c>
      <c r="K3" s="27" t="s">
        <v>129</v>
      </c>
      <c r="L3" s="27" t="s">
        <v>129</v>
      </c>
      <c r="M3" s="27" t="s">
        <v>129</v>
      </c>
      <c r="N3" s="27" t="s">
        <v>129</v>
      </c>
      <c r="O3" s="27" t="s">
        <v>129</v>
      </c>
      <c r="P3" s="27" t="s">
        <v>129</v>
      </c>
      <c r="Q3" s="27" t="s">
        <v>129</v>
      </c>
    </row>
    <row r="4" spans="1:19" ht="24.75" x14ac:dyDescent="0.55000000000000004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 t="s">
        <v>2</v>
      </c>
      <c r="J4" s="27" t="s">
        <v>2</v>
      </c>
      <c r="K4" s="27" t="s">
        <v>2</v>
      </c>
      <c r="L4" s="27" t="s">
        <v>2</v>
      </c>
      <c r="M4" s="27" t="s">
        <v>2</v>
      </c>
      <c r="N4" s="27" t="s">
        <v>2</v>
      </c>
      <c r="O4" s="27" t="s">
        <v>2</v>
      </c>
      <c r="P4" s="27" t="s">
        <v>2</v>
      </c>
      <c r="Q4" s="27" t="s">
        <v>2</v>
      </c>
    </row>
    <row r="6" spans="1:19" ht="24.75" x14ac:dyDescent="0.55000000000000004">
      <c r="A6" s="26" t="s">
        <v>3</v>
      </c>
      <c r="C6" s="26" t="s">
        <v>131</v>
      </c>
      <c r="D6" s="26" t="s">
        <v>131</v>
      </c>
      <c r="E6" s="26" t="s">
        <v>131</v>
      </c>
      <c r="F6" s="26" t="s">
        <v>131</v>
      </c>
      <c r="G6" s="26" t="s">
        <v>131</v>
      </c>
      <c r="H6" s="26" t="s">
        <v>131</v>
      </c>
      <c r="I6" s="26" t="s">
        <v>131</v>
      </c>
      <c r="K6" s="26" t="s">
        <v>132</v>
      </c>
      <c r="L6" s="26" t="s">
        <v>132</v>
      </c>
      <c r="M6" s="26" t="s">
        <v>132</v>
      </c>
      <c r="N6" s="26" t="s">
        <v>132</v>
      </c>
      <c r="O6" s="26" t="s">
        <v>132</v>
      </c>
      <c r="P6" s="26" t="s">
        <v>132</v>
      </c>
      <c r="Q6" s="26" t="s">
        <v>132</v>
      </c>
    </row>
    <row r="7" spans="1:19" ht="24.75" x14ac:dyDescent="0.55000000000000004">
      <c r="A7" s="26" t="s">
        <v>3</v>
      </c>
      <c r="C7" s="26" t="s">
        <v>7</v>
      </c>
      <c r="E7" s="26" t="s">
        <v>184</v>
      </c>
      <c r="G7" s="26" t="s">
        <v>185</v>
      </c>
      <c r="I7" s="26" t="s">
        <v>186</v>
      </c>
      <c r="K7" s="26" t="s">
        <v>7</v>
      </c>
      <c r="M7" s="26" t="s">
        <v>184</v>
      </c>
      <c r="O7" s="26" t="s">
        <v>185</v>
      </c>
      <c r="Q7" s="26" t="s">
        <v>186</v>
      </c>
    </row>
    <row r="8" spans="1:19" x14ac:dyDescent="0.55000000000000004">
      <c r="A8" s="1" t="s">
        <v>51</v>
      </c>
      <c r="C8" s="6">
        <v>75983516</v>
      </c>
      <c r="D8" s="6"/>
      <c r="E8" s="9">
        <v>401071808763</v>
      </c>
      <c r="F8" s="9"/>
      <c r="G8" s="9">
        <v>470217553891</v>
      </c>
      <c r="H8" s="9"/>
      <c r="I8" s="9">
        <f>E8-G8</f>
        <v>-69145745128</v>
      </c>
      <c r="J8" s="9"/>
      <c r="K8" s="9">
        <v>75983516</v>
      </c>
      <c r="L8" s="9"/>
      <c r="M8" s="9">
        <v>401071808763</v>
      </c>
      <c r="N8" s="9"/>
      <c r="O8" s="9">
        <v>310434111907</v>
      </c>
      <c r="P8" s="9"/>
      <c r="Q8" s="9">
        <f>M8-O8</f>
        <v>90637696856</v>
      </c>
      <c r="R8" s="6"/>
      <c r="S8" s="5"/>
    </row>
    <row r="9" spans="1:19" x14ac:dyDescent="0.55000000000000004">
      <c r="A9" s="1" t="s">
        <v>95</v>
      </c>
      <c r="C9" s="6">
        <v>15262103</v>
      </c>
      <c r="D9" s="6"/>
      <c r="E9" s="9">
        <v>107261044954</v>
      </c>
      <c r="F9" s="9"/>
      <c r="G9" s="9">
        <v>129562846380</v>
      </c>
      <c r="H9" s="9"/>
      <c r="I9" s="9">
        <f>E9-G9</f>
        <v>-22301801426</v>
      </c>
      <c r="J9" s="9"/>
      <c r="K9" s="9">
        <v>15262103</v>
      </c>
      <c r="L9" s="9"/>
      <c r="M9" s="9">
        <v>107261044954</v>
      </c>
      <c r="N9" s="9"/>
      <c r="O9" s="9">
        <v>110458378955</v>
      </c>
      <c r="P9" s="9"/>
      <c r="Q9" s="9">
        <f t="shared" ref="Q9:Q72" si="0">M9-O9</f>
        <v>-3197334001</v>
      </c>
      <c r="R9" s="6"/>
      <c r="S9" s="5"/>
    </row>
    <row r="10" spans="1:19" x14ac:dyDescent="0.55000000000000004">
      <c r="A10" s="1" t="s">
        <v>91</v>
      </c>
      <c r="C10" s="6">
        <v>181791807</v>
      </c>
      <c r="D10" s="6"/>
      <c r="E10" s="9">
        <v>1010169714733</v>
      </c>
      <c r="F10" s="9"/>
      <c r="G10" s="9">
        <v>1239671599833</v>
      </c>
      <c r="H10" s="9"/>
      <c r="I10" s="9">
        <f t="shared" ref="I10:I73" si="1">E10-G10</f>
        <v>-229501885100</v>
      </c>
      <c r="J10" s="9"/>
      <c r="K10" s="9">
        <v>181791807</v>
      </c>
      <c r="L10" s="9"/>
      <c r="M10" s="9">
        <v>1010169714733</v>
      </c>
      <c r="N10" s="9"/>
      <c r="O10" s="9">
        <v>983799616697</v>
      </c>
      <c r="P10" s="9"/>
      <c r="Q10" s="9">
        <f t="shared" si="0"/>
        <v>26370098036</v>
      </c>
      <c r="R10" s="6"/>
      <c r="S10" s="5"/>
    </row>
    <row r="11" spans="1:19" x14ac:dyDescent="0.55000000000000004">
      <c r="A11" s="1" t="s">
        <v>38</v>
      </c>
      <c r="C11" s="6">
        <v>47688406</v>
      </c>
      <c r="D11" s="6"/>
      <c r="E11" s="9">
        <v>606779647799</v>
      </c>
      <c r="F11" s="9"/>
      <c r="G11" s="9">
        <v>734298183156</v>
      </c>
      <c r="H11" s="9"/>
      <c r="I11" s="9">
        <f t="shared" si="1"/>
        <v>-127518535357</v>
      </c>
      <c r="J11" s="9"/>
      <c r="K11" s="9">
        <v>47688406</v>
      </c>
      <c r="L11" s="9"/>
      <c r="M11" s="9">
        <v>606779647799</v>
      </c>
      <c r="N11" s="9"/>
      <c r="O11" s="9">
        <v>593661784529</v>
      </c>
      <c r="P11" s="9"/>
      <c r="Q11" s="9">
        <f t="shared" si="0"/>
        <v>13117863270</v>
      </c>
      <c r="R11" s="6"/>
      <c r="S11" s="5"/>
    </row>
    <row r="12" spans="1:19" x14ac:dyDescent="0.55000000000000004">
      <c r="A12" s="1" t="s">
        <v>55</v>
      </c>
      <c r="C12" s="6">
        <v>3949846</v>
      </c>
      <c r="D12" s="6"/>
      <c r="E12" s="9">
        <v>271035555057</v>
      </c>
      <c r="F12" s="9"/>
      <c r="G12" s="9">
        <v>264714140546</v>
      </c>
      <c r="H12" s="9"/>
      <c r="I12" s="9">
        <f t="shared" si="1"/>
        <v>6321414511</v>
      </c>
      <c r="J12" s="9"/>
      <c r="K12" s="9">
        <v>3949846</v>
      </c>
      <c r="L12" s="9"/>
      <c r="M12" s="9">
        <v>271035555057</v>
      </c>
      <c r="N12" s="9"/>
      <c r="O12" s="9">
        <v>136322678133</v>
      </c>
      <c r="P12" s="9"/>
      <c r="Q12" s="9">
        <f t="shared" si="0"/>
        <v>134712876924</v>
      </c>
      <c r="R12" s="6"/>
      <c r="S12" s="5"/>
    </row>
    <row r="13" spans="1:19" x14ac:dyDescent="0.55000000000000004">
      <c r="A13" s="1" t="s">
        <v>52</v>
      </c>
      <c r="C13" s="6">
        <v>49638998</v>
      </c>
      <c r="D13" s="6"/>
      <c r="E13" s="9">
        <v>991807283834</v>
      </c>
      <c r="F13" s="9"/>
      <c r="G13" s="9">
        <v>1091893127101</v>
      </c>
      <c r="H13" s="9"/>
      <c r="I13" s="9">
        <f t="shared" si="1"/>
        <v>-100085843267</v>
      </c>
      <c r="J13" s="9"/>
      <c r="K13" s="9">
        <v>49638998</v>
      </c>
      <c r="L13" s="9"/>
      <c r="M13" s="9">
        <v>991807283834</v>
      </c>
      <c r="N13" s="9"/>
      <c r="O13" s="9">
        <v>990320424632</v>
      </c>
      <c r="P13" s="9"/>
      <c r="Q13" s="9">
        <f t="shared" si="0"/>
        <v>1486859202</v>
      </c>
      <c r="R13" s="6"/>
      <c r="S13" s="5"/>
    </row>
    <row r="14" spans="1:19" x14ac:dyDescent="0.55000000000000004">
      <c r="A14" s="1" t="s">
        <v>28</v>
      </c>
      <c r="C14" s="6">
        <v>10233567</v>
      </c>
      <c r="D14" s="6"/>
      <c r="E14" s="9">
        <v>511278759909</v>
      </c>
      <c r="F14" s="9"/>
      <c r="G14" s="9">
        <v>671765112567</v>
      </c>
      <c r="H14" s="9"/>
      <c r="I14" s="9">
        <f t="shared" si="1"/>
        <v>-160486352658</v>
      </c>
      <c r="J14" s="9"/>
      <c r="K14" s="9">
        <v>10233567</v>
      </c>
      <c r="L14" s="9"/>
      <c r="M14" s="9">
        <v>511278759909</v>
      </c>
      <c r="N14" s="9"/>
      <c r="O14" s="9">
        <v>486367048743</v>
      </c>
      <c r="P14" s="9"/>
      <c r="Q14" s="9">
        <f t="shared" si="0"/>
        <v>24911711166</v>
      </c>
      <c r="R14" s="6"/>
      <c r="S14" s="5"/>
    </row>
    <row r="15" spans="1:19" x14ac:dyDescent="0.55000000000000004">
      <c r="A15" s="1" t="s">
        <v>35</v>
      </c>
      <c r="C15" s="6">
        <v>260484746</v>
      </c>
      <c r="D15" s="6"/>
      <c r="E15" s="9">
        <v>726053352378</v>
      </c>
      <c r="F15" s="9"/>
      <c r="G15" s="9">
        <v>945858800265</v>
      </c>
      <c r="H15" s="9"/>
      <c r="I15" s="9">
        <f t="shared" si="1"/>
        <v>-219805447887</v>
      </c>
      <c r="J15" s="9"/>
      <c r="K15" s="9">
        <v>260484746</v>
      </c>
      <c r="L15" s="9"/>
      <c r="M15" s="9">
        <v>726053352378</v>
      </c>
      <c r="N15" s="9"/>
      <c r="O15" s="9">
        <v>1021622035097</v>
      </c>
      <c r="P15" s="9"/>
      <c r="Q15" s="9">
        <f t="shared" si="0"/>
        <v>-295568682719</v>
      </c>
      <c r="R15" s="6"/>
      <c r="S15" s="5"/>
    </row>
    <row r="16" spans="1:19" x14ac:dyDescent="0.55000000000000004">
      <c r="A16" s="1" t="s">
        <v>79</v>
      </c>
      <c r="C16" s="6">
        <v>69640598</v>
      </c>
      <c r="D16" s="6"/>
      <c r="E16" s="9">
        <v>320517474725</v>
      </c>
      <c r="F16" s="9"/>
      <c r="G16" s="9">
        <v>403588958456</v>
      </c>
      <c r="H16" s="9"/>
      <c r="I16" s="9">
        <f t="shared" si="1"/>
        <v>-83071483731</v>
      </c>
      <c r="J16" s="9"/>
      <c r="K16" s="9">
        <v>69640598</v>
      </c>
      <c r="L16" s="9"/>
      <c r="M16" s="9">
        <v>320517474725</v>
      </c>
      <c r="N16" s="9"/>
      <c r="O16" s="9">
        <v>320506381383</v>
      </c>
      <c r="P16" s="9"/>
      <c r="Q16" s="9">
        <f t="shared" si="0"/>
        <v>11093342</v>
      </c>
      <c r="R16" s="6"/>
      <c r="S16" s="5"/>
    </row>
    <row r="17" spans="1:19" x14ac:dyDescent="0.55000000000000004">
      <c r="A17" s="1" t="s">
        <v>65</v>
      </c>
      <c r="C17" s="6">
        <v>9143022</v>
      </c>
      <c r="D17" s="6"/>
      <c r="E17" s="9">
        <v>100792807101</v>
      </c>
      <c r="F17" s="9"/>
      <c r="G17" s="9">
        <v>113516876528</v>
      </c>
      <c r="H17" s="9"/>
      <c r="I17" s="9">
        <f t="shared" si="1"/>
        <v>-12724069427</v>
      </c>
      <c r="J17" s="9"/>
      <c r="K17" s="9">
        <v>9143022</v>
      </c>
      <c r="L17" s="9"/>
      <c r="M17" s="9">
        <v>100792807101</v>
      </c>
      <c r="N17" s="9"/>
      <c r="O17" s="9">
        <v>152143515859</v>
      </c>
      <c r="P17" s="9"/>
      <c r="Q17" s="9">
        <f t="shared" si="0"/>
        <v>-51350708758</v>
      </c>
      <c r="R17" s="6"/>
      <c r="S17" s="5"/>
    </row>
    <row r="18" spans="1:19" x14ac:dyDescent="0.55000000000000004">
      <c r="A18" s="1" t="s">
        <v>33</v>
      </c>
      <c r="C18" s="6">
        <v>532000</v>
      </c>
      <c r="D18" s="6"/>
      <c r="E18" s="9">
        <v>423003763525</v>
      </c>
      <c r="F18" s="9"/>
      <c r="G18" s="9">
        <v>389999358665</v>
      </c>
      <c r="H18" s="9"/>
      <c r="I18" s="9">
        <f t="shared" si="1"/>
        <v>33004404860</v>
      </c>
      <c r="J18" s="9"/>
      <c r="K18" s="9">
        <v>532000</v>
      </c>
      <c r="L18" s="9"/>
      <c r="M18" s="9">
        <v>423003763525</v>
      </c>
      <c r="N18" s="9"/>
      <c r="O18" s="9">
        <v>286205616899</v>
      </c>
      <c r="P18" s="9"/>
      <c r="Q18" s="9">
        <f t="shared" si="0"/>
        <v>136798146626</v>
      </c>
      <c r="R18" s="6"/>
      <c r="S18" s="5"/>
    </row>
    <row r="19" spans="1:19" x14ac:dyDescent="0.55000000000000004">
      <c r="A19" s="1" t="s">
        <v>26</v>
      </c>
      <c r="C19" s="6">
        <v>2938978</v>
      </c>
      <c r="D19" s="6"/>
      <c r="E19" s="9">
        <v>257967662443</v>
      </c>
      <c r="F19" s="9"/>
      <c r="G19" s="9">
        <v>291051456608</v>
      </c>
      <c r="H19" s="9"/>
      <c r="I19" s="9">
        <f t="shared" si="1"/>
        <v>-33083794165</v>
      </c>
      <c r="J19" s="9"/>
      <c r="K19" s="9">
        <v>2938978</v>
      </c>
      <c r="L19" s="9"/>
      <c r="M19" s="9">
        <v>257967662443</v>
      </c>
      <c r="N19" s="9"/>
      <c r="O19" s="9">
        <v>166270924504</v>
      </c>
      <c r="P19" s="9"/>
      <c r="Q19" s="9">
        <f t="shared" si="0"/>
        <v>91696737939</v>
      </c>
      <c r="R19" s="6"/>
      <c r="S19" s="5"/>
    </row>
    <row r="20" spans="1:19" x14ac:dyDescent="0.55000000000000004">
      <c r="A20" s="1" t="s">
        <v>36</v>
      </c>
      <c r="C20" s="6">
        <v>21163280</v>
      </c>
      <c r="D20" s="6"/>
      <c r="E20" s="9">
        <v>989807716672</v>
      </c>
      <c r="F20" s="9"/>
      <c r="G20" s="9">
        <v>1100253848713</v>
      </c>
      <c r="H20" s="9"/>
      <c r="I20" s="9">
        <f t="shared" si="1"/>
        <v>-110446132041</v>
      </c>
      <c r="J20" s="9"/>
      <c r="K20" s="9">
        <v>21163280</v>
      </c>
      <c r="L20" s="9"/>
      <c r="M20" s="9">
        <v>989807716672</v>
      </c>
      <c r="N20" s="9"/>
      <c r="O20" s="9">
        <v>1121617295711</v>
      </c>
      <c r="P20" s="9"/>
      <c r="Q20" s="9">
        <f t="shared" si="0"/>
        <v>-131809579039</v>
      </c>
      <c r="R20" s="6"/>
      <c r="S20" s="5"/>
    </row>
    <row r="21" spans="1:19" x14ac:dyDescent="0.55000000000000004">
      <c r="A21" s="1" t="s">
        <v>74</v>
      </c>
      <c r="C21" s="6">
        <v>11048646</v>
      </c>
      <c r="D21" s="6"/>
      <c r="E21" s="9">
        <v>103898296022</v>
      </c>
      <c r="F21" s="9"/>
      <c r="G21" s="9">
        <v>131904707741</v>
      </c>
      <c r="H21" s="9"/>
      <c r="I21" s="9">
        <f t="shared" si="1"/>
        <v>-28006411719</v>
      </c>
      <c r="J21" s="9"/>
      <c r="K21" s="9">
        <v>11048646</v>
      </c>
      <c r="L21" s="9"/>
      <c r="M21" s="9">
        <v>103898296022</v>
      </c>
      <c r="N21" s="9"/>
      <c r="O21" s="9">
        <v>104059622544</v>
      </c>
      <c r="P21" s="9"/>
      <c r="Q21" s="9">
        <f t="shared" si="0"/>
        <v>-161326522</v>
      </c>
      <c r="R21" s="6"/>
      <c r="S21" s="5"/>
    </row>
    <row r="22" spans="1:19" x14ac:dyDescent="0.55000000000000004">
      <c r="A22" s="1" t="s">
        <v>92</v>
      </c>
      <c r="C22" s="6">
        <v>79229538</v>
      </c>
      <c r="D22" s="6"/>
      <c r="E22" s="9">
        <v>477274220828</v>
      </c>
      <c r="F22" s="9"/>
      <c r="G22" s="9">
        <v>570208805082</v>
      </c>
      <c r="H22" s="9"/>
      <c r="I22" s="9">
        <f t="shared" si="1"/>
        <v>-92934584254</v>
      </c>
      <c r="J22" s="9"/>
      <c r="K22" s="9">
        <v>79229538</v>
      </c>
      <c r="L22" s="9"/>
      <c r="M22" s="9">
        <v>477274220828</v>
      </c>
      <c r="N22" s="9"/>
      <c r="O22" s="9">
        <v>382979342451</v>
      </c>
      <c r="P22" s="9"/>
      <c r="Q22" s="9">
        <f t="shared" si="0"/>
        <v>94294878377</v>
      </c>
      <c r="R22" s="6"/>
      <c r="S22" s="5"/>
    </row>
    <row r="23" spans="1:19" x14ac:dyDescent="0.55000000000000004">
      <c r="A23" s="1" t="s">
        <v>24</v>
      </c>
      <c r="C23" s="6">
        <v>12750823</v>
      </c>
      <c r="D23" s="6"/>
      <c r="E23" s="9">
        <v>230050444197</v>
      </c>
      <c r="F23" s="9"/>
      <c r="G23" s="9">
        <v>276656614398</v>
      </c>
      <c r="H23" s="9"/>
      <c r="I23" s="9">
        <f t="shared" si="1"/>
        <v>-46606170201</v>
      </c>
      <c r="J23" s="9"/>
      <c r="K23" s="9">
        <v>12750823</v>
      </c>
      <c r="L23" s="9"/>
      <c r="M23" s="9">
        <v>230050444197</v>
      </c>
      <c r="N23" s="9"/>
      <c r="O23" s="9">
        <v>130805541829</v>
      </c>
      <c r="P23" s="9"/>
      <c r="Q23" s="9">
        <f t="shared" si="0"/>
        <v>99244902368</v>
      </c>
      <c r="R23" s="6"/>
      <c r="S23" s="5"/>
    </row>
    <row r="24" spans="1:19" x14ac:dyDescent="0.55000000000000004">
      <c r="A24" s="1" t="s">
        <v>83</v>
      </c>
      <c r="C24" s="6">
        <v>21100000</v>
      </c>
      <c r="D24" s="6"/>
      <c r="E24" s="9">
        <v>203871702600</v>
      </c>
      <c r="F24" s="9"/>
      <c r="G24" s="9">
        <v>245610868050</v>
      </c>
      <c r="H24" s="9"/>
      <c r="I24" s="9">
        <f t="shared" si="1"/>
        <v>-41739165450</v>
      </c>
      <c r="J24" s="9"/>
      <c r="K24" s="9">
        <v>21100000</v>
      </c>
      <c r="L24" s="9"/>
      <c r="M24" s="9">
        <v>203871702600</v>
      </c>
      <c r="N24" s="9"/>
      <c r="O24" s="9">
        <v>168005384550</v>
      </c>
      <c r="P24" s="9"/>
      <c r="Q24" s="9">
        <f t="shared" si="0"/>
        <v>35866318050</v>
      </c>
      <c r="R24" s="6"/>
      <c r="S24" s="5"/>
    </row>
    <row r="25" spans="1:19" x14ac:dyDescent="0.55000000000000004">
      <c r="A25" s="1" t="s">
        <v>42</v>
      </c>
      <c r="C25" s="6">
        <v>69359284</v>
      </c>
      <c r="D25" s="6"/>
      <c r="E25" s="9">
        <v>240761514140</v>
      </c>
      <c r="F25" s="9"/>
      <c r="G25" s="9">
        <v>295780897956</v>
      </c>
      <c r="H25" s="9"/>
      <c r="I25" s="9">
        <f t="shared" si="1"/>
        <v>-55019383816</v>
      </c>
      <c r="J25" s="9"/>
      <c r="K25" s="9">
        <v>69359284</v>
      </c>
      <c r="L25" s="9"/>
      <c r="M25" s="9">
        <v>240761514140</v>
      </c>
      <c r="N25" s="9"/>
      <c r="O25" s="9">
        <v>289022284444</v>
      </c>
      <c r="P25" s="9"/>
      <c r="Q25" s="9">
        <f t="shared" si="0"/>
        <v>-48260770304</v>
      </c>
      <c r="R25" s="6"/>
      <c r="S25" s="5"/>
    </row>
    <row r="26" spans="1:19" x14ac:dyDescent="0.55000000000000004">
      <c r="A26" s="1" t="s">
        <v>62</v>
      </c>
      <c r="C26" s="6">
        <v>3889191</v>
      </c>
      <c r="D26" s="6"/>
      <c r="E26" s="9">
        <v>73532276963</v>
      </c>
      <c r="F26" s="9"/>
      <c r="G26" s="9">
        <v>72217819857</v>
      </c>
      <c r="H26" s="9"/>
      <c r="I26" s="9">
        <f t="shared" si="1"/>
        <v>1314457106</v>
      </c>
      <c r="J26" s="9"/>
      <c r="K26" s="9">
        <v>3889191</v>
      </c>
      <c r="L26" s="9"/>
      <c r="M26" s="9">
        <v>73532276963</v>
      </c>
      <c r="N26" s="9"/>
      <c r="O26" s="9">
        <v>31392328546</v>
      </c>
      <c r="P26" s="9"/>
      <c r="Q26" s="9">
        <f t="shared" si="0"/>
        <v>42139948417</v>
      </c>
      <c r="R26" s="6"/>
      <c r="S26" s="5"/>
    </row>
    <row r="27" spans="1:19" x14ac:dyDescent="0.55000000000000004">
      <c r="A27" s="1" t="s">
        <v>88</v>
      </c>
      <c r="C27" s="6">
        <v>35388741</v>
      </c>
      <c r="D27" s="6"/>
      <c r="E27" s="9">
        <v>624764441121</v>
      </c>
      <c r="F27" s="9"/>
      <c r="G27" s="9">
        <v>763366462405</v>
      </c>
      <c r="H27" s="9"/>
      <c r="I27" s="9">
        <f t="shared" si="1"/>
        <v>-138602021284</v>
      </c>
      <c r="J27" s="9"/>
      <c r="K27" s="9">
        <v>35388741</v>
      </c>
      <c r="L27" s="9"/>
      <c r="M27" s="9">
        <v>624764441121</v>
      </c>
      <c r="N27" s="9"/>
      <c r="O27" s="9">
        <v>747092913203</v>
      </c>
      <c r="P27" s="9"/>
      <c r="Q27" s="9">
        <f t="shared" si="0"/>
        <v>-122328472082</v>
      </c>
      <c r="R27" s="6"/>
      <c r="S27" s="5"/>
    </row>
    <row r="28" spans="1:19" x14ac:dyDescent="0.55000000000000004">
      <c r="A28" s="1" t="s">
        <v>34</v>
      </c>
      <c r="C28" s="6">
        <v>64485623</v>
      </c>
      <c r="D28" s="6"/>
      <c r="E28" s="9">
        <v>364740001860</v>
      </c>
      <c r="F28" s="9"/>
      <c r="G28" s="9">
        <v>449354554137</v>
      </c>
      <c r="H28" s="9"/>
      <c r="I28" s="9">
        <f t="shared" si="1"/>
        <v>-84614552277</v>
      </c>
      <c r="J28" s="9"/>
      <c r="K28" s="9">
        <v>64485623</v>
      </c>
      <c r="L28" s="9"/>
      <c r="M28" s="9">
        <v>364740001860</v>
      </c>
      <c r="N28" s="9"/>
      <c r="O28" s="9">
        <v>466570532157</v>
      </c>
      <c r="P28" s="9"/>
      <c r="Q28" s="9">
        <f t="shared" si="0"/>
        <v>-101830530297</v>
      </c>
      <c r="R28" s="6"/>
      <c r="S28" s="5"/>
    </row>
    <row r="29" spans="1:19" x14ac:dyDescent="0.55000000000000004">
      <c r="A29" s="1" t="s">
        <v>44</v>
      </c>
      <c r="C29" s="6">
        <v>137540346</v>
      </c>
      <c r="D29" s="6"/>
      <c r="E29" s="9">
        <v>847676281836</v>
      </c>
      <c r="F29" s="9"/>
      <c r="G29" s="9">
        <v>998070460871</v>
      </c>
      <c r="H29" s="9"/>
      <c r="I29" s="9">
        <f t="shared" si="1"/>
        <v>-150394179035</v>
      </c>
      <c r="J29" s="9"/>
      <c r="K29" s="9">
        <v>137540346</v>
      </c>
      <c r="L29" s="9"/>
      <c r="M29" s="9">
        <v>847676281836</v>
      </c>
      <c r="N29" s="9"/>
      <c r="O29" s="9">
        <v>909304089866</v>
      </c>
      <c r="P29" s="9"/>
      <c r="Q29" s="9">
        <f t="shared" si="0"/>
        <v>-61627808030</v>
      </c>
      <c r="R29" s="6"/>
      <c r="S29" s="5"/>
    </row>
    <row r="30" spans="1:19" x14ac:dyDescent="0.55000000000000004">
      <c r="A30" s="1" t="s">
        <v>32</v>
      </c>
      <c r="C30" s="6">
        <v>89289452</v>
      </c>
      <c r="D30" s="6"/>
      <c r="E30" s="9">
        <v>420713772065</v>
      </c>
      <c r="F30" s="9"/>
      <c r="G30" s="9">
        <v>466868025540</v>
      </c>
      <c r="H30" s="9"/>
      <c r="I30" s="9">
        <f t="shared" si="1"/>
        <v>-46154253475</v>
      </c>
      <c r="J30" s="9"/>
      <c r="K30" s="9">
        <v>89289452</v>
      </c>
      <c r="L30" s="9"/>
      <c r="M30" s="9">
        <v>420713772065</v>
      </c>
      <c r="N30" s="9"/>
      <c r="O30" s="9">
        <v>356246021971</v>
      </c>
      <c r="P30" s="9"/>
      <c r="Q30" s="9">
        <f t="shared" si="0"/>
        <v>64467750094</v>
      </c>
      <c r="R30" s="6"/>
      <c r="S30" s="5"/>
    </row>
    <row r="31" spans="1:19" x14ac:dyDescent="0.55000000000000004">
      <c r="A31" s="1" t="s">
        <v>57</v>
      </c>
      <c r="C31" s="6">
        <v>12336728</v>
      </c>
      <c r="D31" s="6"/>
      <c r="E31" s="9">
        <v>239870626601</v>
      </c>
      <c r="F31" s="9"/>
      <c r="G31" s="9">
        <v>258633513038</v>
      </c>
      <c r="H31" s="9"/>
      <c r="I31" s="9">
        <f t="shared" si="1"/>
        <v>-18762886437</v>
      </c>
      <c r="J31" s="9"/>
      <c r="K31" s="9">
        <v>12336728</v>
      </c>
      <c r="L31" s="9"/>
      <c r="M31" s="9">
        <v>239870626601</v>
      </c>
      <c r="N31" s="9"/>
      <c r="O31" s="9">
        <v>117543963970</v>
      </c>
      <c r="P31" s="9"/>
      <c r="Q31" s="9">
        <f t="shared" si="0"/>
        <v>122326662631</v>
      </c>
      <c r="R31" s="6"/>
      <c r="S31" s="5"/>
    </row>
    <row r="32" spans="1:19" x14ac:dyDescent="0.55000000000000004">
      <c r="A32" s="1" t="s">
        <v>39</v>
      </c>
      <c r="C32" s="6">
        <v>8288198</v>
      </c>
      <c r="D32" s="6"/>
      <c r="E32" s="9">
        <v>124654303147</v>
      </c>
      <c r="F32" s="9"/>
      <c r="G32" s="9">
        <v>131163020892</v>
      </c>
      <c r="H32" s="9"/>
      <c r="I32" s="9">
        <f t="shared" si="1"/>
        <v>-6508717745</v>
      </c>
      <c r="J32" s="9"/>
      <c r="K32" s="9">
        <v>8288198</v>
      </c>
      <c r="L32" s="9"/>
      <c r="M32" s="9">
        <v>124654303147</v>
      </c>
      <c r="N32" s="9"/>
      <c r="O32" s="9">
        <v>96230156031</v>
      </c>
      <c r="P32" s="9"/>
      <c r="Q32" s="9">
        <f t="shared" si="0"/>
        <v>28424147116</v>
      </c>
      <c r="R32" s="6"/>
      <c r="S32" s="5"/>
    </row>
    <row r="33" spans="1:19" x14ac:dyDescent="0.55000000000000004">
      <c r="A33" s="1" t="s">
        <v>21</v>
      </c>
      <c r="C33" s="6">
        <v>95989890</v>
      </c>
      <c r="D33" s="6"/>
      <c r="E33" s="9">
        <v>465070988253</v>
      </c>
      <c r="F33" s="9"/>
      <c r="G33" s="9">
        <v>494790863291</v>
      </c>
      <c r="H33" s="9"/>
      <c r="I33" s="9">
        <f t="shared" si="1"/>
        <v>-29719875038</v>
      </c>
      <c r="J33" s="9"/>
      <c r="K33" s="9">
        <v>95989890</v>
      </c>
      <c r="L33" s="9"/>
      <c r="M33" s="9">
        <v>465070988253</v>
      </c>
      <c r="N33" s="9"/>
      <c r="O33" s="9">
        <v>415586936343</v>
      </c>
      <c r="P33" s="9"/>
      <c r="Q33" s="9">
        <f t="shared" si="0"/>
        <v>49484051910</v>
      </c>
      <c r="R33" s="6"/>
      <c r="S33" s="5"/>
    </row>
    <row r="34" spans="1:19" x14ac:dyDescent="0.55000000000000004">
      <c r="A34" s="1" t="s">
        <v>94</v>
      </c>
      <c r="C34" s="6">
        <v>42014294</v>
      </c>
      <c r="D34" s="6"/>
      <c r="E34" s="9">
        <v>245156493540</v>
      </c>
      <c r="F34" s="9"/>
      <c r="G34" s="9">
        <v>312814674040</v>
      </c>
      <c r="H34" s="9"/>
      <c r="I34" s="9">
        <f t="shared" si="1"/>
        <v>-67658180500</v>
      </c>
      <c r="J34" s="9"/>
      <c r="K34" s="9">
        <v>42014294</v>
      </c>
      <c r="L34" s="9"/>
      <c r="M34" s="9">
        <v>245156493540</v>
      </c>
      <c r="N34" s="9"/>
      <c r="O34" s="9">
        <v>193083261141</v>
      </c>
      <c r="P34" s="9"/>
      <c r="Q34" s="9">
        <f t="shared" si="0"/>
        <v>52073232399</v>
      </c>
      <c r="R34" s="6"/>
      <c r="S34" s="5"/>
    </row>
    <row r="35" spans="1:19" x14ac:dyDescent="0.55000000000000004">
      <c r="A35" s="1" t="s">
        <v>82</v>
      </c>
      <c r="C35" s="6">
        <v>34057987</v>
      </c>
      <c r="D35" s="6"/>
      <c r="E35" s="9">
        <v>1864075129272</v>
      </c>
      <c r="F35" s="9"/>
      <c r="G35" s="9">
        <v>1979422744714</v>
      </c>
      <c r="H35" s="9"/>
      <c r="I35" s="9">
        <f t="shared" si="1"/>
        <v>-115347615442</v>
      </c>
      <c r="J35" s="9"/>
      <c r="K35" s="9">
        <v>34057987</v>
      </c>
      <c r="L35" s="9"/>
      <c r="M35" s="9">
        <v>1864075129272</v>
      </c>
      <c r="N35" s="9"/>
      <c r="O35" s="9">
        <v>1378364570049</v>
      </c>
      <c r="P35" s="9"/>
      <c r="Q35" s="9">
        <f t="shared" si="0"/>
        <v>485710559223</v>
      </c>
      <c r="R35" s="6"/>
      <c r="S35" s="5"/>
    </row>
    <row r="36" spans="1:19" x14ac:dyDescent="0.55000000000000004">
      <c r="A36" s="1" t="s">
        <v>56</v>
      </c>
      <c r="C36" s="6">
        <v>57387637</v>
      </c>
      <c r="D36" s="6"/>
      <c r="E36" s="9">
        <v>527677170178</v>
      </c>
      <c r="F36" s="9"/>
      <c r="G36" s="9">
        <v>549354718791</v>
      </c>
      <c r="H36" s="9"/>
      <c r="I36" s="9">
        <f t="shared" si="1"/>
        <v>-21677548613</v>
      </c>
      <c r="J36" s="9"/>
      <c r="K36" s="9">
        <v>57387637</v>
      </c>
      <c r="L36" s="9"/>
      <c r="M36" s="9">
        <v>527677170178</v>
      </c>
      <c r="N36" s="9"/>
      <c r="O36" s="9">
        <v>312613069467</v>
      </c>
      <c r="P36" s="9"/>
      <c r="Q36" s="9">
        <f t="shared" si="0"/>
        <v>215064100711</v>
      </c>
      <c r="R36" s="6"/>
      <c r="S36" s="5"/>
    </row>
    <row r="37" spans="1:19" x14ac:dyDescent="0.55000000000000004">
      <c r="A37" s="1" t="s">
        <v>66</v>
      </c>
      <c r="C37" s="6">
        <v>214656899</v>
      </c>
      <c r="D37" s="6"/>
      <c r="E37" s="9">
        <v>942284713031</v>
      </c>
      <c r="F37" s="9"/>
      <c r="G37" s="9">
        <v>981373664921</v>
      </c>
      <c r="H37" s="9"/>
      <c r="I37" s="9">
        <f t="shared" si="1"/>
        <v>-39088951890</v>
      </c>
      <c r="J37" s="9"/>
      <c r="K37" s="9">
        <v>214656899</v>
      </c>
      <c r="L37" s="9"/>
      <c r="M37" s="9">
        <v>942284713031</v>
      </c>
      <c r="N37" s="9"/>
      <c r="O37" s="9">
        <v>1079174902001</v>
      </c>
      <c r="P37" s="9"/>
      <c r="Q37" s="9">
        <f t="shared" si="0"/>
        <v>-136890188970</v>
      </c>
      <c r="R37" s="6"/>
      <c r="S37" s="5"/>
    </row>
    <row r="38" spans="1:19" x14ac:dyDescent="0.55000000000000004">
      <c r="A38" s="1" t="s">
        <v>71</v>
      </c>
      <c r="C38" s="6">
        <v>9049109</v>
      </c>
      <c r="D38" s="6"/>
      <c r="E38" s="9">
        <v>278223602168</v>
      </c>
      <c r="F38" s="9"/>
      <c r="G38" s="9">
        <v>335343546358</v>
      </c>
      <c r="H38" s="9"/>
      <c r="I38" s="9">
        <f t="shared" si="1"/>
        <v>-57119944190</v>
      </c>
      <c r="J38" s="9"/>
      <c r="K38" s="9">
        <v>9049109</v>
      </c>
      <c r="L38" s="9"/>
      <c r="M38" s="9">
        <v>278223602168</v>
      </c>
      <c r="N38" s="9"/>
      <c r="O38" s="9">
        <v>290945553685</v>
      </c>
      <c r="P38" s="9"/>
      <c r="Q38" s="9">
        <f t="shared" si="0"/>
        <v>-12721951517</v>
      </c>
      <c r="R38" s="6"/>
      <c r="S38" s="5"/>
    </row>
    <row r="39" spans="1:19" x14ac:dyDescent="0.55000000000000004">
      <c r="A39" s="1" t="s">
        <v>40</v>
      </c>
      <c r="C39" s="6">
        <v>6114347</v>
      </c>
      <c r="D39" s="6"/>
      <c r="E39" s="9">
        <v>177355066419</v>
      </c>
      <c r="F39" s="9"/>
      <c r="G39" s="9">
        <v>188052287697</v>
      </c>
      <c r="H39" s="9"/>
      <c r="I39" s="9">
        <f t="shared" si="1"/>
        <v>-10697221278</v>
      </c>
      <c r="J39" s="9"/>
      <c r="K39" s="9">
        <v>6114347</v>
      </c>
      <c r="L39" s="9"/>
      <c r="M39" s="9">
        <v>177355066419</v>
      </c>
      <c r="N39" s="9"/>
      <c r="O39" s="9">
        <v>166476945767</v>
      </c>
      <c r="P39" s="9"/>
      <c r="Q39" s="9">
        <f t="shared" si="0"/>
        <v>10878120652</v>
      </c>
      <c r="R39" s="6"/>
      <c r="S39" s="5"/>
    </row>
    <row r="40" spans="1:19" x14ac:dyDescent="0.55000000000000004">
      <c r="A40" s="1" t="s">
        <v>60</v>
      </c>
      <c r="C40" s="6">
        <v>3468479</v>
      </c>
      <c r="D40" s="6"/>
      <c r="E40" s="9">
        <v>155532132318</v>
      </c>
      <c r="F40" s="9"/>
      <c r="G40" s="9">
        <v>173460908377</v>
      </c>
      <c r="H40" s="9"/>
      <c r="I40" s="9">
        <f t="shared" si="1"/>
        <v>-17928776059</v>
      </c>
      <c r="J40" s="9"/>
      <c r="K40" s="9">
        <v>3468479</v>
      </c>
      <c r="L40" s="9"/>
      <c r="M40" s="9">
        <v>155532132318</v>
      </c>
      <c r="N40" s="9"/>
      <c r="O40" s="9">
        <v>117982002931</v>
      </c>
      <c r="P40" s="9"/>
      <c r="Q40" s="9">
        <f t="shared" si="0"/>
        <v>37550129387</v>
      </c>
      <c r="R40" s="6"/>
      <c r="S40" s="5"/>
    </row>
    <row r="41" spans="1:19" x14ac:dyDescent="0.55000000000000004">
      <c r="A41" s="1" t="s">
        <v>22</v>
      </c>
      <c r="C41" s="6">
        <v>303065069</v>
      </c>
      <c r="D41" s="6"/>
      <c r="E41" s="9">
        <v>1036943225191</v>
      </c>
      <c r="F41" s="9"/>
      <c r="G41" s="9">
        <v>1273459607620</v>
      </c>
      <c r="H41" s="9"/>
      <c r="I41" s="9">
        <f t="shared" si="1"/>
        <v>-236516382429</v>
      </c>
      <c r="J41" s="9"/>
      <c r="K41" s="9">
        <v>303065069</v>
      </c>
      <c r="L41" s="9"/>
      <c r="M41" s="9">
        <v>1036943225191</v>
      </c>
      <c r="N41" s="9"/>
      <c r="O41" s="9">
        <v>768472814685</v>
      </c>
      <c r="P41" s="9"/>
      <c r="Q41" s="9">
        <f t="shared" si="0"/>
        <v>268470410506</v>
      </c>
      <c r="R41" s="6"/>
      <c r="S41" s="5"/>
    </row>
    <row r="42" spans="1:19" x14ac:dyDescent="0.55000000000000004">
      <c r="A42" s="1" t="s">
        <v>31</v>
      </c>
      <c r="C42" s="6">
        <v>125000000</v>
      </c>
      <c r="D42" s="6"/>
      <c r="E42" s="9">
        <v>773619412500</v>
      </c>
      <c r="F42" s="9"/>
      <c r="G42" s="9">
        <v>1016416125000</v>
      </c>
      <c r="H42" s="9"/>
      <c r="I42" s="9">
        <f t="shared" si="1"/>
        <v>-242796712500</v>
      </c>
      <c r="J42" s="9"/>
      <c r="K42" s="9">
        <v>125000000</v>
      </c>
      <c r="L42" s="9"/>
      <c r="M42" s="9">
        <v>773619412500</v>
      </c>
      <c r="N42" s="9"/>
      <c r="O42" s="9">
        <v>666054773690</v>
      </c>
      <c r="P42" s="9"/>
      <c r="Q42" s="9">
        <f t="shared" si="0"/>
        <v>107564638810</v>
      </c>
      <c r="R42" s="6"/>
      <c r="S42" s="5"/>
    </row>
    <row r="43" spans="1:19" x14ac:dyDescent="0.55000000000000004">
      <c r="A43" s="1" t="s">
        <v>73</v>
      </c>
      <c r="C43" s="6">
        <v>102806374</v>
      </c>
      <c r="D43" s="6"/>
      <c r="E43" s="9">
        <v>93405933932</v>
      </c>
      <c r="F43" s="9"/>
      <c r="G43" s="9">
        <v>112005364977</v>
      </c>
      <c r="H43" s="9"/>
      <c r="I43" s="9">
        <f t="shared" si="1"/>
        <v>-18599431045</v>
      </c>
      <c r="J43" s="9"/>
      <c r="K43" s="9">
        <v>102806374</v>
      </c>
      <c r="L43" s="9"/>
      <c r="M43" s="9">
        <v>93405933932</v>
      </c>
      <c r="N43" s="9"/>
      <c r="O43" s="9">
        <v>116297541277</v>
      </c>
      <c r="P43" s="9"/>
      <c r="Q43" s="9">
        <f t="shared" si="0"/>
        <v>-22891607345</v>
      </c>
      <c r="R43" s="6"/>
      <c r="S43" s="5"/>
    </row>
    <row r="44" spans="1:19" x14ac:dyDescent="0.55000000000000004">
      <c r="A44" s="1" t="s">
        <v>53</v>
      </c>
      <c r="C44" s="6">
        <v>149654175</v>
      </c>
      <c r="D44" s="6"/>
      <c r="E44" s="9">
        <v>1429619470850</v>
      </c>
      <c r="F44" s="9"/>
      <c r="G44" s="9">
        <v>1496434382057</v>
      </c>
      <c r="H44" s="9"/>
      <c r="I44" s="9">
        <f t="shared" si="1"/>
        <v>-66814911207</v>
      </c>
      <c r="J44" s="9"/>
      <c r="K44" s="9">
        <v>149654175</v>
      </c>
      <c r="L44" s="9"/>
      <c r="M44" s="9">
        <v>1429619470850</v>
      </c>
      <c r="N44" s="9"/>
      <c r="O44" s="9">
        <v>996717008923</v>
      </c>
      <c r="P44" s="9"/>
      <c r="Q44" s="9">
        <f t="shared" si="0"/>
        <v>432902461927</v>
      </c>
      <c r="R44" s="6"/>
      <c r="S44" s="5"/>
    </row>
    <row r="45" spans="1:19" x14ac:dyDescent="0.55000000000000004">
      <c r="A45" s="1" t="s">
        <v>69</v>
      </c>
      <c r="C45" s="6">
        <v>112733</v>
      </c>
      <c r="D45" s="6"/>
      <c r="E45" s="9">
        <v>1079640556304</v>
      </c>
      <c r="F45" s="9"/>
      <c r="G45" s="9">
        <v>1004289596344</v>
      </c>
      <c r="H45" s="9"/>
      <c r="I45" s="9">
        <f t="shared" si="1"/>
        <v>75350959960</v>
      </c>
      <c r="J45" s="9"/>
      <c r="K45" s="9">
        <v>112733</v>
      </c>
      <c r="L45" s="9"/>
      <c r="M45" s="9">
        <v>1079640556304</v>
      </c>
      <c r="N45" s="9"/>
      <c r="O45" s="9">
        <v>798263448799</v>
      </c>
      <c r="P45" s="9"/>
      <c r="Q45" s="9">
        <f t="shared" si="0"/>
        <v>281377107505</v>
      </c>
      <c r="R45" s="6"/>
      <c r="S45" s="5"/>
    </row>
    <row r="46" spans="1:19" x14ac:dyDescent="0.55000000000000004">
      <c r="A46" s="1" t="s">
        <v>90</v>
      </c>
      <c r="C46" s="6">
        <v>4273771</v>
      </c>
      <c r="D46" s="6"/>
      <c r="E46" s="9">
        <v>409115340623</v>
      </c>
      <c r="F46" s="9"/>
      <c r="G46" s="9">
        <v>485510690976</v>
      </c>
      <c r="H46" s="9"/>
      <c r="I46" s="9">
        <f t="shared" si="1"/>
        <v>-76395350353</v>
      </c>
      <c r="J46" s="9"/>
      <c r="K46" s="9">
        <v>4273771</v>
      </c>
      <c r="L46" s="9"/>
      <c r="M46" s="9">
        <v>409115340623</v>
      </c>
      <c r="N46" s="9"/>
      <c r="O46" s="9">
        <v>306645939419</v>
      </c>
      <c r="P46" s="9"/>
      <c r="Q46" s="9">
        <f t="shared" si="0"/>
        <v>102469401204</v>
      </c>
      <c r="R46" s="6"/>
      <c r="S46" s="5"/>
    </row>
    <row r="47" spans="1:19" x14ac:dyDescent="0.55000000000000004">
      <c r="A47" s="1" t="s">
        <v>47</v>
      </c>
      <c r="C47" s="6">
        <v>2218435</v>
      </c>
      <c r="D47" s="6"/>
      <c r="E47" s="9">
        <v>69839802323</v>
      </c>
      <c r="F47" s="9"/>
      <c r="G47" s="9">
        <v>71868618809</v>
      </c>
      <c r="H47" s="9"/>
      <c r="I47" s="9">
        <f t="shared" si="1"/>
        <v>-2028816486</v>
      </c>
      <c r="J47" s="9"/>
      <c r="K47" s="9">
        <v>2218435</v>
      </c>
      <c r="L47" s="9"/>
      <c r="M47" s="9">
        <v>69839802323</v>
      </c>
      <c r="N47" s="9"/>
      <c r="O47" s="9">
        <v>51051197467</v>
      </c>
      <c r="P47" s="9"/>
      <c r="Q47" s="9">
        <f t="shared" si="0"/>
        <v>18788604856</v>
      </c>
      <c r="R47" s="6"/>
      <c r="S47" s="5"/>
    </row>
    <row r="48" spans="1:19" x14ac:dyDescent="0.55000000000000004">
      <c r="A48" s="1" t="s">
        <v>18</v>
      </c>
      <c r="C48" s="6">
        <v>245000</v>
      </c>
      <c r="D48" s="6"/>
      <c r="E48" s="9">
        <v>1785164692</v>
      </c>
      <c r="F48" s="9"/>
      <c r="G48" s="9">
        <v>1994611027</v>
      </c>
      <c r="H48" s="9"/>
      <c r="I48" s="9">
        <f t="shared" si="1"/>
        <v>-209446335</v>
      </c>
      <c r="J48" s="9"/>
      <c r="K48" s="9">
        <v>245000</v>
      </c>
      <c r="L48" s="9"/>
      <c r="M48" s="9">
        <v>1785164692</v>
      </c>
      <c r="N48" s="9"/>
      <c r="O48" s="9">
        <v>1790369178</v>
      </c>
      <c r="P48" s="9"/>
      <c r="Q48" s="9">
        <f t="shared" si="0"/>
        <v>-5204486</v>
      </c>
      <c r="R48" s="6"/>
      <c r="S48" s="5"/>
    </row>
    <row r="49" spans="1:19" x14ac:dyDescent="0.55000000000000004">
      <c r="A49" s="1" t="s">
        <v>63</v>
      </c>
      <c r="C49" s="6">
        <v>18187066</v>
      </c>
      <c r="D49" s="6"/>
      <c r="E49" s="9">
        <v>827288311326</v>
      </c>
      <c r="F49" s="9"/>
      <c r="G49" s="9">
        <v>883875121082</v>
      </c>
      <c r="H49" s="9"/>
      <c r="I49" s="9">
        <f t="shared" si="1"/>
        <v>-56586809756</v>
      </c>
      <c r="J49" s="9"/>
      <c r="K49" s="9">
        <v>18187066</v>
      </c>
      <c r="L49" s="9"/>
      <c r="M49" s="9">
        <v>827288311326</v>
      </c>
      <c r="N49" s="9"/>
      <c r="O49" s="9">
        <v>558433352210</v>
      </c>
      <c r="P49" s="9"/>
      <c r="Q49" s="9">
        <f t="shared" si="0"/>
        <v>268854959116</v>
      </c>
      <c r="R49" s="6"/>
      <c r="S49" s="5"/>
    </row>
    <row r="50" spans="1:19" x14ac:dyDescent="0.55000000000000004">
      <c r="A50" s="1" t="s">
        <v>49</v>
      </c>
      <c r="C50" s="6">
        <v>21492658</v>
      </c>
      <c r="D50" s="6"/>
      <c r="E50" s="9">
        <v>240781033238</v>
      </c>
      <c r="F50" s="9"/>
      <c r="G50" s="9">
        <v>264928238860</v>
      </c>
      <c r="H50" s="9"/>
      <c r="I50" s="9">
        <f t="shared" si="1"/>
        <v>-24147205622</v>
      </c>
      <c r="J50" s="9"/>
      <c r="K50" s="9">
        <v>21492658</v>
      </c>
      <c r="L50" s="9"/>
      <c r="M50" s="9">
        <v>240781033238</v>
      </c>
      <c r="N50" s="9"/>
      <c r="O50" s="9">
        <v>198022857741</v>
      </c>
      <c r="P50" s="9"/>
      <c r="Q50" s="9">
        <f t="shared" si="0"/>
        <v>42758175497</v>
      </c>
      <c r="R50" s="6"/>
      <c r="S50" s="5"/>
    </row>
    <row r="51" spans="1:19" x14ac:dyDescent="0.55000000000000004">
      <c r="A51" s="1" t="s">
        <v>93</v>
      </c>
      <c r="C51" s="6">
        <v>14285770</v>
      </c>
      <c r="D51" s="6"/>
      <c r="E51" s="9">
        <v>350474995418</v>
      </c>
      <c r="F51" s="9"/>
      <c r="G51" s="9">
        <v>352674982983</v>
      </c>
      <c r="H51" s="9"/>
      <c r="I51" s="9">
        <f t="shared" si="1"/>
        <v>-2199987565</v>
      </c>
      <c r="J51" s="9"/>
      <c r="K51" s="9">
        <v>14285770</v>
      </c>
      <c r="L51" s="9"/>
      <c r="M51" s="9">
        <v>350474995418</v>
      </c>
      <c r="N51" s="9"/>
      <c r="O51" s="9">
        <v>279131685750</v>
      </c>
      <c r="P51" s="9"/>
      <c r="Q51" s="9">
        <f t="shared" si="0"/>
        <v>71343309668</v>
      </c>
      <c r="R51" s="6"/>
      <c r="S51" s="5"/>
    </row>
    <row r="52" spans="1:19" x14ac:dyDescent="0.55000000000000004">
      <c r="A52" s="1" t="s">
        <v>25</v>
      </c>
      <c r="C52" s="6">
        <v>5582269</v>
      </c>
      <c r="D52" s="6"/>
      <c r="E52" s="9">
        <v>138448909761</v>
      </c>
      <c r="F52" s="9"/>
      <c r="G52" s="9">
        <v>172575594932</v>
      </c>
      <c r="H52" s="9"/>
      <c r="I52" s="9">
        <f t="shared" si="1"/>
        <v>-34126685171</v>
      </c>
      <c r="J52" s="9"/>
      <c r="K52" s="9">
        <v>5582269</v>
      </c>
      <c r="L52" s="9"/>
      <c r="M52" s="9">
        <v>138448909761</v>
      </c>
      <c r="N52" s="9"/>
      <c r="O52" s="9">
        <v>131701937926</v>
      </c>
      <c r="P52" s="9"/>
      <c r="Q52" s="9">
        <f t="shared" si="0"/>
        <v>6746971835</v>
      </c>
      <c r="R52" s="6"/>
      <c r="S52" s="5"/>
    </row>
    <row r="53" spans="1:19" x14ac:dyDescent="0.55000000000000004">
      <c r="A53" s="1" t="s">
        <v>97</v>
      </c>
      <c r="C53" s="6">
        <v>64046860</v>
      </c>
      <c r="D53" s="6"/>
      <c r="E53" s="9">
        <v>249124201769</v>
      </c>
      <c r="F53" s="9"/>
      <c r="G53" s="9">
        <v>291334614693</v>
      </c>
      <c r="H53" s="9"/>
      <c r="I53" s="9">
        <f t="shared" si="1"/>
        <v>-42210412924</v>
      </c>
      <c r="J53" s="9"/>
      <c r="K53" s="9">
        <v>64046860</v>
      </c>
      <c r="L53" s="9"/>
      <c r="M53" s="9">
        <v>249124201769</v>
      </c>
      <c r="N53" s="9"/>
      <c r="O53" s="9">
        <v>267103845343</v>
      </c>
      <c r="P53" s="9"/>
      <c r="Q53" s="9">
        <f t="shared" si="0"/>
        <v>-17979643574</v>
      </c>
      <c r="R53" s="6"/>
      <c r="S53" s="5"/>
    </row>
    <row r="54" spans="1:19" x14ac:dyDescent="0.55000000000000004">
      <c r="A54" s="1" t="s">
        <v>61</v>
      </c>
      <c r="C54" s="6">
        <v>7514971</v>
      </c>
      <c r="D54" s="6"/>
      <c r="E54" s="9">
        <v>913463016489</v>
      </c>
      <c r="F54" s="9"/>
      <c r="G54" s="9">
        <v>898148989798</v>
      </c>
      <c r="H54" s="9"/>
      <c r="I54" s="9">
        <f t="shared" si="1"/>
        <v>15314026691</v>
      </c>
      <c r="J54" s="9"/>
      <c r="K54" s="9">
        <v>7514971</v>
      </c>
      <c r="L54" s="9"/>
      <c r="M54" s="9">
        <v>913463016489</v>
      </c>
      <c r="N54" s="9"/>
      <c r="O54" s="9">
        <v>411760561570</v>
      </c>
      <c r="P54" s="9"/>
      <c r="Q54" s="9">
        <f t="shared" si="0"/>
        <v>501702454919</v>
      </c>
      <c r="R54" s="6"/>
      <c r="S54" s="5"/>
    </row>
    <row r="55" spans="1:19" x14ac:dyDescent="0.55000000000000004">
      <c r="A55" s="1" t="s">
        <v>77</v>
      </c>
      <c r="C55" s="6">
        <v>219937819</v>
      </c>
      <c r="D55" s="6"/>
      <c r="E55" s="9">
        <v>333846771567</v>
      </c>
      <c r="F55" s="9"/>
      <c r="G55" s="9">
        <v>373810912670</v>
      </c>
      <c r="H55" s="9"/>
      <c r="I55" s="9">
        <f t="shared" si="1"/>
        <v>-39964141103</v>
      </c>
      <c r="J55" s="9"/>
      <c r="K55" s="9">
        <v>219937819</v>
      </c>
      <c r="L55" s="9"/>
      <c r="M55" s="9">
        <v>333846771567</v>
      </c>
      <c r="N55" s="9"/>
      <c r="O55" s="9">
        <v>398610091120</v>
      </c>
      <c r="P55" s="9"/>
      <c r="Q55" s="9">
        <f t="shared" si="0"/>
        <v>-64763319553</v>
      </c>
      <c r="R55" s="6"/>
      <c r="S55" s="5"/>
    </row>
    <row r="56" spans="1:19" x14ac:dyDescent="0.55000000000000004">
      <c r="A56" s="1" t="s">
        <v>70</v>
      </c>
      <c r="C56" s="6">
        <v>14341118</v>
      </c>
      <c r="D56" s="6"/>
      <c r="E56" s="9">
        <v>182901764503</v>
      </c>
      <c r="F56" s="9"/>
      <c r="G56" s="9">
        <v>233082139488</v>
      </c>
      <c r="H56" s="9"/>
      <c r="I56" s="9">
        <f t="shared" si="1"/>
        <v>-50180374985</v>
      </c>
      <c r="J56" s="9"/>
      <c r="K56" s="9">
        <v>14341118</v>
      </c>
      <c r="L56" s="9"/>
      <c r="M56" s="9">
        <v>182901764503</v>
      </c>
      <c r="N56" s="9"/>
      <c r="O56" s="9">
        <v>182614273181</v>
      </c>
      <c r="P56" s="9"/>
      <c r="Q56" s="9">
        <f t="shared" si="0"/>
        <v>287491322</v>
      </c>
      <c r="R56" s="6"/>
      <c r="S56" s="5"/>
    </row>
    <row r="57" spans="1:19" x14ac:dyDescent="0.55000000000000004">
      <c r="A57" s="1" t="s">
        <v>54</v>
      </c>
      <c r="C57" s="6">
        <v>9500000</v>
      </c>
      <c r="D57" s="6"/>
      <c r="E57" s="9">
        <v>568874934000</v>
      </c>
      <c r="F57" s="9"/>
      <c r="G57" s="9">
        <v>600416140500</v>
      </c>
      <c r="H57" s="9"/>
      <c r="I57" s="9">
        <f t="shared" si="1"/>
        <v>-31541206500</v>
      </c>
      <c r="J57" s="9"/>
      <c r="K57" s="9">
        <v>9500000</v>
      </c>
      <c r="L57" s="9"/>
      <c r="M57" s="9">
        <v>568874934000</v>
      </c>
      <c r="N57" s="9"/>
      <c r="O57" s="9">
        <v>373544437604</v>
      </c>
      <c r="P57" s="9"/>
      <c r="Q57" s="9">
        <f t="shared" si="0"/>
        <v>195330496396</v>
      </c>
      <c r="R57" s="6"/>
      <c r="S57" s="5"/>
    </row>
    <row r="58" spans="1:19" x14ac:dyDescent="0.55000000000000004">
      <c r="A58" s="1" t="s">
        <v>20</v>
      </c>
      <c r="C58" s="6">
        <v>243535</v>
      </c>
      <c r="D58" s="6"/>
      <c r="E58" s="9">
        <v>290745246</v>
      </c>
      <c r="F58" s="9"/>
      <c r="G58" s="9">
        <v>303830353</v>
      </c>
      <c r="H58" s="9"/>
      <c r="I58" s="9">
        <f t="shared" si="1"/>
        <v>-13085107</v>
      </c>
      <c r="J58" s="9"/>
      <c r="K58" s="9">
        <v>243535</v>
      </c>
      <c r="L58" s="9"/>
      <c r="M58" s="9">
        <v>290745246</v>
      </c>
      <c r="N58" s="9"/>
      <c r="O58" s="9">
        <v>234029047</v>
      </c>
      <c r="P58" s="9"/>
      <c r="Q58" s="9">
        <f t="shared" si="0"/>
        <v>56716199</v>
      </c>
      <c r="R58" s="6"/>
      <c r="S58" s="5"/>
    </row>
    <row r="59" spans="1:19" x14ac:dyDescent="0.55000000000000004">
      <c r="A59" s="1" t="s">
        <v>19</v>
      </c>
      <c r="C59" s="6">
        <v>349356315</v>
      </c>
      <c r="D59" s="6"/>
      <c r="E59" s="9">
        <v>828257183147</v>
      </c>
      <c r="F59" s="9"/>
      <c r="G59" s="9">
        <v>903573022908</v>
      </c>
      <c r="H59" s="9"/>
      <c r="I59" s="9">
        <f t="shared" si="1"/>
        <v>-75315839761</v>
      </c>
      <c r="J59" s="9"/>
      <c r="K59" s="9">
        <v>349356315</v>
      </c>
      <c r="L59" s="9"/>
      <c r="M59" s="9">
        <v>828257183147</v>
      </c>
      <c r="N59" s="9"/>
      <c r="O59" s="9">
        <v>624329060980</v>
      </c>
      <c r="P59" s="9"/>
      <c r="Q59" s="9">
        <f t="shared" si="0"/>
        <v>203928122167</v>
      </c>
      <c r="R59" s="6"/>
      <c r="S59" s="5"/>
    </row>
    <row r="60" spans="1:19" x14ac:dyDescent="0.55000000000000004">
      <c r="A60" s="1" t="s">
        <v>15</v>
      </c>
      <c r="C60" s="6">
        <v>1038</v>
      </c>
      <c r="D60" s="6"/>
      <c r="E60" s="9">
        <v>831435405000</v>
      </c>
      <c r="F60" s="9"/>
      <c r="G60" s="9">
        <v>785820495000</v>
      </c>
      <c r="H60" s="9"/>
      <c r="I60" s="9">
        <f t="shared" si="1"/>
        <v>45614910000</v>
      </c>
      <c r="J60" s="9"/>
      <c r="K60" s="9">
        <v>1038</v>
      </c>
      <c r="L60" s="9"/>
      <c r="M60" s="9">
        <v>831435405000</v>
      </c>
      <c r="N60" s="9"/>
      <c r="O60" s="9">
        <v>577353595614</v>
      </c>
      <c r="P60" s="9"/>
      <c r="Q60" s="9">
        <f t="shared" si="0"/>
        <v>254081809386</v>
      </c>
      <c r="R60" s="6"/>
      <c r="S60" s="5"/>
    </row>
    <row r="61" spans="1:19" x14ac:dyDescent="0.55000000000000004">
      <c r="A61" s="1" t="s">
        <v>30</v>
      </c>
      <c r="C61" s="6">
        <v>79103012</v>
      </c>
      <c r="D61" s="6"/>
      <c r="E61" s="9">
        <v>200433857801</v>
      </c>
      <c r="F61" s="9"/>
      <c r="G61" s="9">
        <v>200433857801</v>
      </c>
      <c r="H61" s="9"/>
      <c r="I61" s="9">
        <f t="shared" si="1"/>
        <v>0</v>
      </c>
      <c r="J61" s="9"/>
      <c r="K61" s="9">
        <v>79103012</v>
      </c>
      <c r="L61" s="9"/>
      <c r="M61" s="9">
        <v>200433857801</v>
      </c>
      <c r="N61" s="9"/>
      <c r="O61" s="9">
        <v>150365072052</v>
      </c>
      <c r="P61" s="9"/>
      <c r="Q61" s="9">
        <f t="shared" si="0"/>
        <v>50068785749</v>
      </c>
      <c r="R61" s="6"/>
      <c r="S61" s="5"/>
    </row>
    <row r="62" spans="1:19" x14ac:dyDescent="0.55000000000000004">
      <c r="A62" s="1" t="s">
        <v>45</v>
      </c>
      <c r="C62" s="6">
        <v>15545828</v>
      </c>
      <c r="D62" s="6"/>
      <c r="E62" s="9">
        <v>20089329420</v>
      </c>
      <c r="F62" s="9"/>
      <c r="G62" s="9">
        <v>22515502281</v>
      </c>
      <c r="H62" s="9"/>
      <c r="I62" s="9">
        <f t="shared" si="1"/>
        <v>-2426172861</v>
      </c>
      <c r="J62" s="9"/>
      <c r="K62" s="9">
        <v>15545828</v>
      </c>
      <c r="L62" s="9"/>
      <c r="M62" s="9">
        <v>20089329420</v>
      </c>
      <c r="N62" s="9"/>
      <c r="O62" s="9">
        <v>24825103081</v>
      </c>
      <c r="P62" s="9"/>
      <c r="Q62" s="9">
        <f t="shared" si="0"/>
        <v>-4735773661</v>
      </c>
      <c r="R62" s="6"/>
      <c r="S62" s="5"/>
    </row>
    <row r="63" spans="1:19" x14ac:dyDescent="0.55000000000000004">
      <c r="A63" s="1" t="s">
        <v>75</v>
      </c>
      <c r="C63" s="6">
        <v>86623566</v>
      </c>
      <c r="D63" s="6"/>
      <c r="E63" s="9">
        <v>315758607253</v>
      </c>
      <c r="F63" s="9"/>
      <c r="G63" s="9">
        <v>389208864135</v>
      </c>
      <c r="H63" s="9"/>
      <c r="I63" s="9">
        <f t="shared" si="1"/>
        <v>-73450256882</v>
      </c>
      <c r="J63" s="9"/>
      <c r="K63" s="9">
        <v>86623566</v>
      </c>
      <c r="L63" s="9"/>
      <c r="M63" s="9">
        <v>315758607253</v>
      </c>
      <c r="N63" s="9"/>
      <c r="O63" s="9">
        <v>462096990751</v>
      </c>
      <c r="P63" s="9"/>
      <c r="Q63" s="9">
        <f t="shared" si="0"/>
        <v>-146338383498</v>
      </c>
      <c r="R63" s="6"/>
      <c r="S63" s="5"/>
    </row>
    <row r="64" spans="1:19" x14ac:dyDescent="0.55000000000000004">
      <c r="A64" s="1" t="s">
        <v>78</v>
      </c>
      <c r="C64" s="6">
        <v>21905121</v>
      </c>
      <c r="D64" s="6"/>
      <c r="E64" s="9">
        <v>68220403065</v>
      </c>
      <c r="F64" s="9"/>
      <c r="G64" s="9">
        <v>195638535281</v>
      </c>
      <c r="H64" s="9"/>
      <c r="I64" s="9">
        <f t="shared" si="1"/>
        <v>-127418132216</v>
      </c>
      <c r="J64" s="9"/>
      <c r="K64" s="9">
        <v>21905121</v>
      </c>
      <c r="L64" s="9"/>
      <c r="M64" s="9">
        <v>68220403065</v>
      </c>
      <c r="N64" s="9"/>
      <c r="O64" s="9">
        <v>62099785870</v>
      </c>
      <c r="P64" s="9"/>
      <c r="Q64" s="9">
        <f t="shared" si="0"/>
        <v>6120617195</v>
      </c>
      <c r="R64" s="6"/>
      <c r="S64" s="5"/>
    </row>
    <row r="65" spans="1:19" x14ac:dyDescent="0.55000000000000004">
      <c r="A65" s="1" t="s">
        <v>99</v>
      </c>
      <c r="C65" s="6">
        <v>31464377</v>
      </c>
      <c r="D65" s="6"/>
      <c r="E65" s="9">
        <v>204865423917</v>
      </c>
      <c r="F65" s="9"/>
      <c r="G65" s="9">
        <v>216125202941</v>
      </c>
      <c r="H65" s="9"/>
      <c r="I65" s="9">
        <f t="shared" si="1"/>
        <v>-11259779024</v>
      </c>
      <c r="J65" s="9"/>
      <c r="K65" s="9">
        <v>31464377</v>
      </c>
      <c r="L65" s="9"/>
      <c r="M65" s="9">
        <v>204865423917</v>
      </c>
      <c r="N65" s="9"/>
      <c r="O65" s="9">
        <v>226182464698</v>
      </c>
      <c r="P65" s="9"/>
      <c r="Q65" s="9">
        <f t="shared" si="0"/>
        <v>-21317040781</v>
      </c>
      <c r="R65" s="6"/>
      <c r="S65" s="5"/>
    </row>
    <row r="66" spans="1:19" x14ac:dyDescent="0.55000000000000004">
      <c r="A66" s="1" t="s">
        <v>64</v>
      </c>
      <c r="C66" s="6">
        <v>336881032</v>
      </c>
      <c r="D66" s="6"/>
      <c r="E66" s="9">
        <v>524751616309</v>
      </c>
      <c r="F66" s="9"/>
      <c r="G66" s="9">
        <v>566946066632</v>
      </c>
      <c r="H66" s="9"/>
      <c r="I66" s="9">
        <f t="shared" si="1"/>
        <v>-42194450323</v>
      </c>
      <c r="J66" s="9"/>
      <c r="K66" s="9">
        <v>336881032</v>
      </c>
      <c r="L66" s="9"/>
      <c r="M66" s="9">
        <v>524751616309</v>
      </c>
      <c r="N66" s="9"/>
      <c r="O66" s="9">
        <v>560499939599</v>
      </c>
      <c r="P66" s="9"/>
      <c r="Q66" s="9">
        <f t="shared" si="0"/>
        <v>-35748323290</v>
      </c>
      <c r="R66" s="6"/>
      <c r="S66" s="5"/>
    </row>
    <row r="67" spans="1:19" x14ac:dyDescent="0.55000000000000004">
      <c r="A67" s="1" t="s">
        <v>80</v>
      </c>
      <c r="C67" s="6">
        <v>6534939</v>
      </c>
      <c r="D67" s="6"/>
      <c r="E67" s="9">
        <v>91009746142</v>
      </c>
      <c r="F67" s="9"/>
      <c r="G67" s="9">
        <v>26582496290</v>
      </c>
      <c r="H67" s="9"/>
      <c r="I67" s="9">
        <f t="shared" si="1"/>
        <v>64427249852</v>
      </c>
      <c r="J67" s="9"/>
      <c r="K67" s="9">
        <v>6534939</v>
      </c>
      <c r="L67" s="9"/>
      <c r="M67" s="9">
        <v>91009746142</v>
      </c>
      <c r="N67" s="9"/>
      <c r="O67" s="9">
        <v>127853150637</v>
      </c>
      <c r="P67" s="9"/>
      <c r="Q67" s="9">
        <f t="shared" si="0"/>
        <v>-36843404495</v>
      </c>
      <c r="R67" s="6"/>
      <c r="S67" s="5"/>
    </row>
    <row r="68" spans="1:19" x14ac:dyDescent="0.55000000000000004">
      <c r="A68" s="1" t="s">
        <v>81</v>
      </c>
      <c r="C68" s="6">
        <v>573863800</v>
      </c>
      <c r="D68" s="6"/>
      <c r="E68" s="9">
        <v>595549080047</v>
      </c>
      <c r="F68" s="9"/>
      <c r="G68" s="9">
        <v>722759276264</v>
      </c>
      <c r="H68" s="9"/>
      <c r="I68" s="9">
        <f t="shared" si="1"/>
        <v>-127210196217</v>
      </c>
      <c r="J68" s="9"/>
      <c r="K68" s="9">
        <v>573863800</v>
      </c>
      <c r="L68" s="9"/>
      <c r="M68" s="9">
        <v>595549080047</v>
      </c>
      <c r="N68" s="9"/>
      <c r="O68" s="9">
        <v>799792550388</v>
      </c>
      <c r="P68" s="9"/>
      <c r="Q68" s="9">
        <f t="shared" si="0"/>
        <v>-204243470341</v>
      </c>
      <c r="R68" s="6"/>
      <c r="S68" s="5"/>
    </row>
    <row r="69" spans="1:19" x14ac:dyDescent="0.55000000000000004">
      <c r="A69" s="1" t="s">
        <v>86</v>
      </c>
      <c r="C69" s="6">
        <v>17328269</v>
      </c>
      <c r="D69" s="6"/>
      <c r="E69" s="9">
        <v>795802659934</v>
      </c>
      <c r="F69" s="9"/>
      <c r="G69" s="9">
        <v>876760939192</v>
      </c>
      <c r="H69" s="9"/>
      <c r="I69" s="9">
        <f t="shared" si="1"/>
        <v>-80958279258</v>
      </c>
      <c r="J69" s="9"/>
      <c r="K69" s="9">
        <v>17328269</v>
      </c>
      <c r="L69" s="9"/>
      <c r="M69" s="9">
        <v>795802659934</v>
      </c>
      <c r="N69" s="9"/>
      <c r="O69" s="9">
        <v>763253368939</v>
      </c>
      <c r="P69" s="9"/>
      <c r="Q69" s="9">
        <f t="shared" si="0"/>
        <v>32549290995</v>
      </c>
      <c r="R69" s="6"/>
      <c r="S69" s="5"/>
    </row>
    <row r="70" spans="1:19" x14ac:dyDescent="0.55000000000000004">
      <c r="A70" s="1" t="s">
        <v>41</v>
      </c>
      <c r="C70" s="6">
        <v>15242667</v>
      </c>
      <c r="D70" s="6"/>
      <c r="E70" s="9">
        <v>545471032728</v>
      </c>
      <c r="F70" s="9"/>
      <c r="G70" s="9">
        <v>596987741375</v>
      </c>
      <c r="H70" s="9"/>
      <c r="I70" s="9">
        <f t="shared" si="1"/>
        <v>-51516708647</v>
      </c>
      <c r="J70" s="9"/>
      <c r="K70" s="9">
        <v>15242667</v>
      </c>
      <c r="L70" s="9"/>
      <c r="M70" s="9">
        <v>545471032728</v>
      </c>
      <c r="N70" s="9"/>
      <c r="O70" s="9">
        <v>468112690211</v>
      </c>
      <c r="P70" s="9"/>
      <c r="Q70" s="9">
        <f t="shared" si="0"/>
        <v>77358342517</v>
      </c>
      <c r="R70" s="6"/>
      <c r="S70" s="5"/>
    </row>
    <row r="71" spans="1:19" x14ac:dyDescent="0.55000000000000004">
      <c r="A71" s="1" t="s">
        <v>27</v>
      </c>
      <c r="C71" s="6">
        <v>7412891</v>
      </c>
      <c r="D71" s="6"/>
      <c r="E71" s="9">
        <v>1977413266515</v>
      </c>
      <c r="F71" s="9"/>
      <c r="G71" s="9">
        <v>1997857103636</v>
      </c>
      <c r="H71" s="9"/>
      <c r="I71" s="9">
        <f t="shared" si="1"/>
        <v>-20443837121</v>
      </c>
      <c r="J71" s="9"/>
      <c r="K71" s="9">
        <v>7412891</v>
      </c>
      <c r="L71" s="9"/>
      <c r="M71" s="9">
        <v>1977413266515</v>
      </c>
      <c r="N71" s="9"/>
      <c r="O71" s="9">
        <v>1468598710700</v>
      </c>
      <c r="P71" s="9"/>
      <c r="Q71" s="9">
        <f t="shared" si="0"/>
        <v>508814555815</v>
      </c>
      <c r="R71" s="6"/>
      <c r="S71" s="5"/>
    </row>
    <row r="72" spans="1:19" x14ac:dyDescent="0.55000000000000004">
      <c r="A72" s="1" t="s">
        <v>98</v>
      </c>
      <c r="C72" s="6">
        <v>44411857</v>
      </c>
      <c r="D72" s="6"/>
      <c r="E72" s="9">
        <v>134208723610</v>
      </c>
      <c r="F72" s="9"/>
      <c r="G72" s="9">
        <v>163037110622</v>
      </c>
      <c r="H72" s="9"/>
      <c r="I72" s="9">
        <f t="shared" si="1"/>
        <v>-28828387012</v>
      </c>
      <c r="J72" s="9"/>
      <c r="K72" s="9">
        <v>44411857</v>
      </c>
      <c r="L72" s="9"/>
      <c r="M72" s="9">
        <v>134208723610</v>
      </c>
      <c r="N72" s="9"/>
      <c r="O72" s="9">
        <v>119956668288</v>
      </c>
      <c r="P72" s="9"/>
      <c r="Q72" s="9">
        <f t="shared" si="0"/>
        <v>14252055322</v>
      </c>
      <c r="R72" s="6"/>
      <c r="S72" s="5"/>
    </row>
    <row r="73" spans="1:19" x14ac:dyDescent="0.55000000000000004">
      <c r="A73" s="1" t="s">
        <v>85</v>
      </c>
      <c r="C73" s="6">
        <v>189268219</v>
      </c>
      <c r="D73" s="6"/>
      <c r="E73" s="9">
        <v>414853271178</v>
      </c>
      <c r="F73" s="9"/>
      <c r="G73" s="9">
        <v>468850046157</v>
      </c>
      <c r="H73" s="9"/>
      <c r="I73" s="9">
        <f t="shared" si="1"/>
        <v>-53996774979</v>
      </c>
      <c r="J73" s="9"/>
      <c r="K73" s="9">
        <v>189268219</v>
      </c>
      <c r="L73" s="9"/>
      <c r="M73" s="9">
        <v>414853271178</v>
      </c>
      <c r="N73" s="9"/>
      <c r="O73" s="9">
        <v>465812456332</v>
      </c>
      <c r="P73" s="9"/>
      <c r="Q73" s="9">
        <f t="shared" ref="Q73:Q88" si="2">M73-O73</f>
        <v>-50959185154</v>
      </c>
      <c r="R73" s="6"/>
      <c r="S73" s="5"/>
    </row>
    <row r="74" spans="1:19" x14ac:dyDescent="0.55000000000000004">
      <c r="A74" s="1" t="s">
        <v>84</v>
      </c>
      <c r="C74" s="6">
        <v>99317652</v>
      </c>
      <c r="D74" s="6"/>
      <c r="E74" s="9">
        <v>1165962468372</v>
      </c>
      <c r="F74" s="9"/>
      <c r="G74" s="9">
        <v>1269113539398</v>
      </c>
      <c r="H74" s="9"/>
      <c r="I74" s="9">
        <f t="shared" ref="I74:I90" si="3">E74-G74</f>
        <v>-103151071026</v>
      </c>
      <c r="J74" s="9"/>
      <c r="K74" s="9">
        <v>99317652</v>
      </c>
      <c r="L74" s="9"/>
      <c r="M74" s="9">
        <v>1165962468372</v>
      </c>
      <c r="N74" s="9"/>
      <c r="O74" s="9">
        <v>695036052285</v>
      </c>
      <c r="P74" s="9"/>
      <c r="Q74" s="9">
        <f t="shared" si="2"/>
        <v>470926416087</v>
      </c>
      <c r="R74" s="6"/>
      <c r="S74" s="5"/>
    </row>
    <row r="75" spans="1:19" x14ac:dyDescent="0.55000000000000004">
      <c r="A75" s="1" t="s">
        <v>50</v>
      </c>
      <c r="C75" s="6">
        <v>67831663</v>
      </c>
      <c r="D75" s="6"/>
      <c r="E75" s="9">
        <v>323654710104</v>
      </c>
      <c r="F75" s="9"/>
      <c r="G75" s="9">
        <v>325812408172</v>
      </c>
      <c r="H75" s="9"/>
      <c r="I75" s="9">
        <f t="shared" si="3"/>
        <v>-2157698068</v>
      </c>
      <c r="J75" s="9"/>
      <c r="K75" s="9">
        <v>67831663</v>
      </c>
      <c r="L75" s="9"/>
      <c r="M75" s="9">
        <v>323654710104</v>
      </c>
      <c r="N75" s="9"/>
      <c r="O75" s="9">
        <v>238253693226</v>
      </c>
      <c r="P75" s="9"/>
      <c r="Q75" s="9">
        <f t="shared" si="2"/>
        <v>85401016878</v>
      </c>
      <c r="R75" s="6"/>
      <c r="S75" s="5"/>
    </row>
    <row r="76" spans="1:19" x14ac:dyDescent="0.55000000000000004">
      <c r="A76" s="1" t="s">
        <v>89</v>
      </c>
      <c r="C76" s="6">
        <v>37166504</v>
      </c>
      <c r="D76" s="6"/>
      <c r="E76" s="9">
        <v>558244439481</v>
      </c>
      <c r="F76" s="9"/>
      <c r="G76" s="9">
        <v>685705942870</v>
      </c>
      <c r="H76" s="9"/>
      <c r="I76" s="9">
        <f t="shared" si="3"/>
        <v>-127461503389</v>
      </c>
      <c r="J76" s="9"/>
      <c r="K76" s="9">
        <v>37166504</v>
      </c>
      <c r="L76" s="9"/>
      <c r="M76" s="9">
        <v>558244439481</v>
      </c>
      <c r="N76" s="9"/>
      <c r="O76" s="9">
        <v>484930529613</v>
      </c>
      <c r="P76" s="9"/>
      <c r="Q76" s="9">
        <f t="shared" si="2"/>
        <v>73313909868</v>
      </c>
      <c r="R76" s="6"/>
      <c r="S76" s="5"/>
    </row>
    <row r="77" spans="1:19" x14ac:dyDescent="0.55000000000000004">
      <c r="A77" s="1" t="s">
        <v>87</v>
      </c>
      <c r="C77" s="6">
        <v>303508065</v>
      </c>
      <c r="D77" s="6"/>
      <c r="E77" s="9">
        <v>592543105114</v>
      </c>
      <c r="F77" s="9"/>
      <c r="G77" s="9">
        <v>719087348051</v>
      </c>
      <c r="H77" s="9"/>
      <c r="I77" s="9">
        <f t="shared" si="3"/>
        <v>-126544242937</v>
      </c>
      <c r="J77" s="9"/>
      <c r="K77" s="9">
        <v>303508065</v>
      </c>
      <c r="L77" s="9"/>
      <c r="M77" s="9">
        <v>592543105114</v>
      </c>
      <c r="N77" s="9"/>
      <c r="O77" s="9">
        <v>655259688102</v>
      </c>
      <c r="P77" s="9"/>
      <c r="Q77" s="9">
        <f t="shared" si="2"/>
        <v>-62716582988</v>
      </c>
      <c r="R77" s="6"/>
      <c r="S77" s="5"/>
    </row>
    <row r="78" spans="1:19" x14ac:dyDescent="0.55000000000000004">
      <c r="A78" s="1" t="s">
        <v>96</v>
      </c>
      <c r="C78" s="6">
        <v>11510556</v>
      </c>
      <c r="D78" s="6"/>
      <c r="E78" s="9">
        <v>96456634856</v>
      </c>
      <c r="F78" s="9"/>
      <c r="G78" s="9">
        <v>125290646700</v>
      </c>
      <c r="H78" s="9"/>
      <c r="I78" s="9">
        <f t="shared" si="3"/>
        <v>-28834011844</v>
      </c>
      <c r="J78" s="9"/>
      <c r="K78" s="9">
        <v>11510556</v>
      </c>
      <c r="L78" s="9"/>
      <c r="M78" s="9">
        <v>96456634856</v>
      </c>
      <c r="N78" s="9"/>
      <c r="O78" s="9">
        <v>124115214228</v>
      </c>
      <c r="P78" s="9"/>
      <c r="Q78" s="9">
        <f t="shared" si="2"/>
        <v>-27658579372</v>
      </c>
      <c r="R78" s="6"/>
      <c r="S78" s="5"/>
    </row>
    <row r="79" spans="1:19" x14ac:dyDescent="0.55000000000000004">
      <c r="A79" s="1" t="s">
        <v>76</v>
      </c>
      <c r="C79" s="6">
        <v>13015716</v>
      </c>
      <c r="D79" s="6"/>
      <c r="E79" s="9">
        <v>165092356969</v>
      </c>
      <c r="F79" s="9"/>
      <c r="G79" s="9">
        <v>212319510864</v>
      </c>
      <c r="H79" s="9"/>
      <c r="I79" s="9">
        <f t="shared" si="3"/>
        <v>-47227153895</v>
      </c>
      <c r="J79" s="9"/>
      <c r="K79" s="9">
        <v>13015716</v>
      </c>
      <c r="L79" s="9"/>
      <c r="M79" s="9">
        <v>165092356969</v>
      </c>
      <c r="N79" s="9"/>
      <c r="O79" s="9">
        <v>133264206662</v>
      </c>
      <c r="P79" s="9"/>
      <c r="Q79" s="9">
        <f t="shared" si="2"/>
        <v>31828150307</v>
      </c>
      <c r="R79" s="6"/>
      <c r="S79" s="5"/>
    </row>
    <row r="80" spans="1:19" x14ac:dyDescent="0.55000000000000004">
      <c r="A80" s="1" t="s">
        <v>29</v>
      </c>
      <c r="C80" s="6">
        <v>4841249</v>
      </c>
      <c r="D80" s="6"/>
      <c r="E80" s="9">
        <v>164778067783</v>
      </c>
      <c r="F80" s="9"/>
      <c r="G80" s="9">
        <v>170841746679</v>
      </c>
      <c r="H80" s="9"/>
      <c r="I80" s="9">
        <f t="shared" si="3"/>
        <v>-6063678896</v>
      </c>
      <c r="J80" s="9"/>
      <c r="K80" s="9">
        <v>4841249</v>
      </c>
      <c r="L80" s="9"/>
      <c r="M80" s="9">
        <v>164778067783</v>
      </c>
      <c r="N80" s="9"/>
      <c r="O80" s="9">
        <v>130417220708</v>
      </c>
      <c r="P80" s="9"/>
      <c r="Q80" s="9">
        <f t="shared" si="2"/>
        <v>34360847075</v>
      </c>
      <c r="R80" s="6"/>
      <c r="S80" s="5"/>
    </row>
    <row r="81" spans="1:19" x14ac:dyDescent="0.55000000000000004">
      <c r="A81" s="1" t="s">
        <v>68</v>
      </c>
      <c r="C81" s="6">
        <v>84855799</v>
      </c>
      <c r="D81" s="6"/>
      <c r="E81" s="9">
        <v>36608293636</v>
      </c>
      <c r="F81" s="9"/>
      <c r="G81" s="9">
        <v>36608293636</v>
      </c>
      <c r="H81" s="9"/>
      <c r="I81" s="9">
        <f t="shared" si="3"/>
        <v>0</v>
      </c>
      <c r="J81" s="9"/>
      <c r="K81" s="9">
        <v>84855799</v>
      </c>
      <c r="L81" s="9"/>
      <c r="M81" s="9">
        <v>36608293636</v>
      </c>
      <c r="N81" s="9"/>
      <c r="O81" s="9">
        <v>36608293636</v>
      </c>
      <c r="P81" s="9"/>
      <c r="Q81" s="9">
        <f t="shared" si="2"/>
        <v>0</v>
      </c>
      <c r="R81" s="6"/>
      <c r="S81" s="5"/>
    </row>
    <row r="82" spans="1:19" x14ac:dyDescent="0.55000000000000004">
      <c r="A82" s="1" t="s">
        <v>58</v>
      </c>
      <c r="C82" s="6">
        <v>9167325</v>
      </c>
      <c r="D82" s="6"/>
      <c r="E82" s="9">
        <v>1258110326207</v>
      </c>
      <c r="F82" s="9"/>
      <c r="G82" s="9">
        <v>1301510455454</v>
      </c>
      <c r="H82" s="9"/>
      <c r="I82" s="9">
        <f t="shared" si="3"/>
        <v>-43400129247</v>
      </c>
      <c r="J82" s="9"/>
      <c r="K82" s="9">
        <v>9167325</v>
      </c>
      <c r="L82" s="9"/>
      <c r="M82" s="9">
        <v>1258110326207</v>
      </c>
      <c r="N82" s="9"/>
      <c r="O82" s="9">
        <v>586212817371</v>
      </c>
      <c r="P82" s="9"/>
      <c r="Q82" s="9">
        <f t="shared" si="2"/>
        <v>671897508836</v>
      </c>
      <c r="R82" s="6"/>
      <c r="S82" s="5"/>
    </row>
    <row r="83" spans="1:19" x14ac:dyDescent="0.55000000000000004">
      <c r="A83" s="1" t="s">
        <v>37</v>
      </c>
      <c r="C83" s="6">
        <v>6746644</v>
      </c>
      <c r="D83" s="6"/>
      <c r="E83" s="9">
        <v>806121476477</v>
      </c>
      <c r="F83" s="9"/>
      <c r="G83" s="9">
        <v>859866543600</v>
      </c>
      <c r="H83" s="9"/>
      <c r="I83" s="9">
        <f t="shared" si="3"/>
        <v>-53745067123</v>
      </c>
      <c r="J83" s="9"/>
      <c r="K83" s="9">
        <v>6746644</v>
      </c>
      <c r="L83" s="9"/>
      <c r="M83" s="9">
        <v>806121476477</v>
      </c>
      <c r="N83" s="9"/>
      <c r="O83" s="9">
        <v>668647469733</v>
      </c>
      <c r="P83" s="9"/>
      <c r="Q83" s="9">
        <f t="shared" si="2"/>
        <v>137474006744</v>
      </c>
      <c r="R83" s="6"/>
      <c r="S83" s="5"/>
    </row>
    <row r="84" spans="1:19" x14ac:dyDescent="0.55000000000000004">
      <c r="A84" s="1" t="s">
        <v>43</v>
      </c>
      <c r="C84" s="6">
        <v>64552424</v>
      </c>
      <c r="D84" s="6"/>
      <c r="E84" s="9">
        <v>314104009992</v>
      </c>
      <c r="F84" s="9"/>
      <c r="G84" s="9">
        <v>376668138643</v>
      </c>
      <c r="H84" s="9"/>
      <c r="I84" s="9">
        <f t="shared" si="3"/>
        <v>-62564128651</v>
      </c>
      <c r="J84" s="9"/>
      <c r="K84" s="9">
        <v>64552424</v>
      </c>
      <c r="L84" s="9"/>
      <c r="M84" s="9">
        <v>314104009992</v>
      </c>
      <c r="N84" s="9"/>
      <c r="O84" s="9">
        <v>430382325928</v>
      </c>
      <c r="P84" s="9"/>
      <c r="Q84" s="9">
        <f t="shared" si="2"/>
        <v>-116278315936</v>
      </c>
      <c r="R84" s="6"/>
      <c r="S84" s="5"/>
    </row>
    <row r="85" spans="1:19" x14ac:dyDescent="0.55000000000000004">
      <c r="A85" s="1" t="s">
        <v>72</v>
      </c>
      <c r="C85" s="6">
        <v>31273424</v>
      </c>
      <c r="D85" s="6"/>
      <c r="E85" s="9">
        <v>603716281210</v>
      </c>
      <c r="F85" s="9"/>
      <c r="G85" s="9">
        <v>727754796247</v>
      </c>
      <c r="H85" s="9"/>
      <c r="I85" s="9">
        <f t="shared" si="3"/>
        <v>-124038515037</v>
      </c>
      <c r="J85" s="9"/>
      <c r="K85" s="9">
        <v>31273424</v>
      </c>
      <c r="L85" s="9"/>
      <c r="M85" s="9">
        <v>603716281210</v>
      </c>
      <c r="N85" s="9"/>
      <c r="O85" s="9">
        <v>661229093493</v>
      </c>
      <c r="P85" s="9"/>
      <c r="Q85" s="9">
        <f t="shared" si="2"/>
        <v>-57512812283</v>
      </c>
      <c r="R85" s="6"/>
      <c r="S85" s="5"/>
    </row>
    <row r="86" spans="1:19" x14ac:dyDescent="0.55000000000000004">
      <c r="A86" s="1" t="s">
        <v>23</v>
      </c>
      <c r="C86" s="6">
        <v>170348954</v>
      </c>
      <c r="D86" s="6"/>
      <c r="E86" s="9">
        <v>1805115126534</v>
      </c>
      <c r="F86" s="9"/>
      <c r="G86" s="9">
        <v>1815617544648</v>
      </c>
      <c r="H86" s="9"/>
      <c r="I86" s="9">
        <f t="shared" si="3"/>
        <v>-10502418114</v>
      </c>
      <c r="J86" s="9"/>
      <c r="K86" s="9">
        <v>170348954</v>
      </c>
      <c r="L86" s="9"/>
      <c r="M86" s="9">
        <v>1805115126534</v>
      </c>
      <c r="N86" s="9"/>
      <c r="O86" s="9">
        <v>1642228640088</v>
      </c>
      <c r="P86" s="9"/>
      <c r="Q86" s="9">
        <f t="shared" si="2"/>
        <v>162886486446</v>
      </c>
      <c r="R86" s="6"/>
      <c r="S86" s="5"/>
    </row>
    <row r="87" spans="1:19" x14ac:dyDescent="0.55000000000000004">
      <c r="A87" s="1" t="s">
        <v>59</v>
      </c>
      <c r="C87" s="6">
        <v>9029253</v>
      </c>
      <c r="D87" s="6"/>
      <c r="E87" s="9">
        <v>361265040022</v>
      </c>
      <c r="F87" s="9"/>
      <c r="G87" s="9">
        <v>454247184538</v>
      </c>
      <c r="H87" s="9"/>
      <c r="I87" s="9">
        <f t="shared" si="3"/>
        <v>-92982144516</v>
      </c>
      <c r="J87" s="9"/>
      <c r="K87" s="9">
        <v>9029253</v>
      </c>
      <c r="L87" s="9"/>
      <c r="M87" s="9">
        <v>361265040022</v>
      </c>
      <c r="N87" s="9"/>
      <c r="O87" s="9">
        <v>233836363341</v>
      </c>
      <c r="P87" s="9"/>
      <c r="Q87" s="9">
        <f t="shared" si="2"/>
        <v>127428676681</v>
      </c>
      <c r="R87" s="6"/>
      <c r="S87" s="5"/>
    </row>
    <row r="88" spans="1:19" x14ac:dyDescent="0.55000000000000004">
      <c r="A88" s="1" t="s">
        <v>48</v>
      </c>
      <c r="C88" s="6">
        <v>45419860</v>
      </c>
      <c r="D88" s="6"/>
      <c r="E88" s="9">
        <v>1265995115797</v>
      </c>
      <c r="F88" s="9"/>
      <c r="G88" s="9">
        <v>1389892042550</v>
      </c>
      <c r="H88" s="9"/>
      <c r="I88" s="9">
        <f t="shared" si="3"/>
        <v>-123896926753</v>
      </c>
      <c r="J88" s="9"/>
      <c r="K88" s="9">
        <v>45419860</v>
      </c>
      <c r="L88" s="9"/>
      <c r="M88" s="9">
        <v>1265995115797</v>
      </c>
      <c r="N88" s="9"/>
      <c r="O88" s="9">
        <v>1002350668697</v>
      </c>
      <c r="P88" s="9"/>
      <c r="Q88" s="9">
        <f t="shared" si="2"/>
        <v>263644447100</v>
      </c>
      <c r="R88" s="6"/>
      <c r="S88" s="5"/>
    </row>
    <row r="89" spans="1:19" x14ac:dyDescent="0.55000000000000004">
      <c r="A89" s="1" t="s">
        <v>67</v>
      </c>
      <c r="C89" s="6">
        <v>5000000</v>
      </c>
      <c r="D89" s="6"/>
      <c r="E89" s="9">
        <v>34692345000</v>
      </c>
      <c r="F89" s="9"/>
      <c r="G89" s="9">
        <v>38022412500</v>
      </c>
      <c r="H89" s="9"/>
      <c r="I89" s="9">
        <f t="shared" si="3"/>
        <v>-3330067500</v>
      </c>
      <c r="J89" s="9"/>
      <c r="K89" s="9">
        <v>5000000</v>
      </c>
      <c r="L89" s="9"/>
      <c r="M89" s="9">
        <v>34692345000</v>
      </c>
      <c r="N89" s="9"/>
      <c r="O89" s="9">
        <v>31828874400</v>
      </c>
      <c r="P89" s="9"/>
      <c r="Q89" s="9">
        <f>M89-O89</f>
        <v>2863470600</v>
      </c>
      <c r="R89" s="6"/>
      <c r="S89" s="5"/>
    </row>
    <row r="90" spans="1:19" ht="24.75" thickBot="1" x14ac:dyDescent="0.6">
      <c r="A90" s="1" t="s">
        <v>110</v>
      </c>
      <c r="C90" s="6">
        <v>24414</v>
      </c>
      <c r="D90" s="6"/>
      <c r="E90" s="9">
        <v>23061409727</v>
      </c>
      <c r="F90" s="9"/>
      <c r="G90" s="9">
        <v>23061409727</v>
      </c>
      <c r="H90" s="9"/>
      <c r="I90" s="9">
        <f t="shared" si="3"/>
        <v>0</v>
      </c>
      <c r="J90" s="9"/>
      <c r="K90" s="9">
        <v>24414</v>
      </c>
      <c r="L90" s="9"/>
      <c r="M90" s="9">
        <v>23061409727</v>
      </c>
      <c r="N90" s="9"/>
      <c r="O90" s="9">
        <v>23061409727</v>
      </c>
      <c r="P90" s="9"/>
      <c r="Q90" s="9">
        <f>M90-O90</f>
        <v>0</v>
      </c>
      <c r="R90" s="6"/>
      <c r="S90" s="5"/>
    </row>
    <row r="91" spans="1:19" ht="25.5" thickBot="1" x14ac:dyDescent="0.65">
      <c r="A91" s="2" t="s">
        <v>100</v>
      </c>
      <c r="C91" s="1" t="s">
        <v>100</v>
      </c>
      <c r="E91" s="7">
        <f>SUM(E8:E90)</f>
        <v>41147834171531</v>
      </c>
      <c r="F91" s="6"/>
      <c r="G91" s="7">
        <f>SUM(G8:G90)</f>
        <v>45718486807826</v>
      </c>
      <c r="H91" s="6"/>
      <c r="I91" s="15">
        <f>SUM(I8:I90)</f>
        <v>-4570652636295</v>
      </c>
      <c r="J91" s="6"/>
      <c r="K91" s="6" t="s">
        <v>100</v>
      </c>
      <c r="L91" s="6"/>
      <c r="M91" s="7">
        <f>SUM(M8:M90)</f>
        <v>41147834171531</v>
      </c>
      <c r="N91" s="6"/>
      <c r="O91" s="7">
        <f>SUM(O8:O90)</f>
        <v>35618453570303</v>
      </c>
      <c r="P91" s="6"/>
      <c r="Q91" s="7">
        <f>SUM(Q8:Q90)</f>
        <v>5529380601228</v>
      </c>
    </row>
    <row r="92" spans="1:19" ht="24.75" thickTop="1" x14ac:dyDescent="0.55000000000000004">
      <c r="Q92" s="3"/>
    </row>
    <row r="93" spans="1:19" x14ac:dyDescent="0.55000000000000004">
      <c r="Q93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0"/>
  <sheetViews>
    <sheetView rightToLeft="1" topLeftCell="L1" workbookViewId="0">
      <selection activeCell="AK9" sqref="AK9"/>
    </sheetView>
  </sheetViews>
  <sheetFormatPr defaultRowHeight="24" x14ac:dyDescent="0.55000000000000004"/>
  <cols>
    <col min="1" max="1" width="31.85546875" style="1" bestFit="1" customWidth="1"/>
    <col min="2" max="2" width="1" style="1" customWidth="1"/>
    <col min="3" max="3" width="25" style="1" customWidth="1"/>
    <col min="4" max="4" width="1" style="1" customWidth="1"/>
    <col min="5" max="5" width="22" style="1" customWidth="1"/>
    <col min="6" max="6" width="1" style="1" customWidth="1"/>
    <col min="7" max="7" width="20" style="1" customWidth="1"/>
    <col min="8" max="8" width="1" style="1" customWidth="1"/>
    <col min="9" max="9" width="20" style="1" customWidth="1"/>
    <col min="10" max="10" width="1" style="1" customWidth="1"/>
    <col min="11" max="11" width="12" style="1" customWidth="1"/>
    <col min="12" max="12" width="1" style="1" customWidth="1"/>
    <col min="13" max="13" width="13" style="1" customWidth="1"/>
    <col min="14" max="14" width="1" style="1" customWidth="1"/>
    <col min="15" max="15" width="15" style="1" customWidth="1"/>
    <col min="16" max="16" width="1" style="1" customWidth="1"/>
    <col min="17" max="17" width="21" style="1" customWidth="1"/>
    <col min="18" max="18" width="1" style="1" customWidth="1"/>
    <col min="19" max="19" width="21" style="1" customWidth="1"/>
    <col min="20" max="20" width="1" style="1" customWidth="1"/>
    <col min="21" max="21" width="11" style="1" customWidth="1"/>
    <col min="22" max="22" width="1" style="1" customWidth="1"/>
    <col min="23" max="23" width="21" style="1" customWidth="1"/>
    <col min="24" max="24" width="1" style="1" customWidth="1"/>
    <col min="25" max="25" width="11" style="1" customWidth="1"/>
    <col min="26" max="26" width="1" style="1" customWidth="1"/>
    <col min="27" max="27" width="23" style="1" customWidth="1"/>
    <col min="28" max="28" width="1" style="1" customWidth="1"/>
    <col min="29" max="29" width="15" style="1" customWidth="1"/>
    <col min="30" max="30" width="1" style="1" customWidth="1"/>
    <col min="31" max="31" width="23" style="1" customWidth="1"/>
    <col min="32" max="32" width="1" style="1" customWidth="1"/>
    <col min="33" max="33" width="23" style="1" customWidth="1"/>
    <col min="34" max="34" width="1" style="1" customWidth="1"/>
    <col min="35" max="35" width="23" style="1" customWidth="1"/>
    <col min="36" max="36" width="1" style="1" customWidth="1"/>
    <col min="37" max="37" width="32" style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 x14ac:dyDescent="0.55000000000000004">
      <c r="A2" s="27" t="s">
        <v>0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 t="s">
        <v>0</v>
      </c>
      <c r="J2" s="27" t="s">
        <v>0</v>
      </c>
      <c r="K2" s="27" t="s">
        <v>0</v>
      </c>
      <c r="L2" s="27" t="s">
        <v>0</v>
      </c>
      <c r="M2" s="27" t="s">
        <v>0</v>
      </c>
      <c r="N2" s="27" t="s">
        <v>0</v>
      </c>
      <c r="O2" s="27" t="s">
        <v>0</v>
      </c>
      <c r="P2" s="27" t="s">
        <v>0</v>
      </c>
      <c r="Q2" s="27" t="s">
        <v>0</v>
      </c>
      <c r="R2" s="27" t="s">
        <v>0</v>
      </c>
      <c r="S2" s="27" t="s">
        <v>0</v>
      </c>
      <c r="T2" s="27" t="s">
        <v>0</v>
      </c>
      <c r="U2" s="27" t="s">
        <v>0</v>
      </c>
      <c r="V2" s="27" t="s">
        <v>0</v>
      </c>
      <c r="W2" s="27" t="s">
        <v>0</v>
      </c>
      <c r="X2" s="27" t="s">
        <v>0</v>
      </c>
      <c r="Y2" s="27" t="s">
        <v>0</v>
      </c>
      <c r="Z2" s="27" t="s">
        <v>0</v>
      </c>
      <c r="AA2" s="27" t="s">
        <v>0</v>
      </c>
      <c r="AB2" s="27" t="s">
        <v>0</v>
      </c>
      <c r="AC2" s="27" t="s">
        <v>0</v>
      </c>
      <c r="AD2" s="27" t="s">
        <v>0</v>
      </c>
      <c r="AE2" s="27" t="s">
        <v>0</v>
      </c>
      <c r="AF2" s="27" t="s">
        <v>0</v>
      </c>
      <c r="AG2" s="27" t="s">
        <v>0</v>
      </c>
      <c r="AH2" s="27" t="s">
        <v>0</v>
      </c>
      <c r="AI2" s="27" t="s">
        <v>0</v>
      </c>
      <c r="AJ2" s="27" t="s">
        <v>0</v>
      </c>
      <c r="AK2" s="27" t="s">
        <v>0</v>
      </c>
    </row>
    <row r="3" spans="1:37" ht="24.75" x14ac:dyDescent="0.55000000000000004">
      <c r="A3" s="27" t="s">
        <v>1</v>
      </c>
      <c r="B3" s="27" t="s">
        <v>1</v>
      </c>
      <c r="C3" s="27" t="s">
        <v>1</v>
      </c>
      <c r="D3" s="27" t="s">
        <v>1</v>
      </c>
      <c r="E3" s="27" t="s">
        <v>1</v>
      </c>
      <c r="F3" s="27" t="s">
        <v>1</v>
      </c>
      <c r="G3" s="27" t="s">
        <v>1</v>
      </c>
      <c r="H3" s="27" t="s">
        <v>1</v>
      </c>
      <c r="I3" s="27" t="s">
        <v>1</v>
      </c>
      <c r="J3" s="27" t="s">
        <v>1</v>
      </c>
      <c r="K3" s="27" t="s">
        <v>1</v>
      </c>
      <c r="L3" s="27" t="s">
        <v>1</v>
      </c>
      <c r="M3" s="27" t="s">
        <v>1</v>
      </c>
      <c r="N3" s="27" t="s">
        <v>1</v>
      </c>
      <c r="O3" s="27" t="s">
        <v>1</v>
      </c>
      <c r="P3" s="27" t="s">
        <v>1</v>
      </c>
      <c r="Q3" s="27" t="s">
        <v>1</v>
      </c>
      <c r="R3" s="27" t="s">
        <v>1</v>
      </c>
      <c r="S3" s="27" t="s">
        <v>1</v>
      </c>
      <c r="T3" s="27" t="s">
        <v>1</v>
      </c>
      <c r="U3" s="27" t="s">
        <v>1</v>
      </c>
      <c r="V3" s="27" t="s">
        <v>1</v>
      </c>
      <c r="W3" s="27" t="s">
        <v>1</v>
      </c>
      <c r="X3" s="27" t="s">
        <v>1</v>
      </c>
      <c r="Y3" s="27" t="s">
        <v>1</v>
      </c>
      <c r="Z3" s="27" t="s">
        <v>1</v>
      </c>
      <c r="AA3" s="27" t="s">
        <v>1</v>
      </c>
      <c r="AB3" s="27" t="s">
        <v>1</v>
      </c>
      <c r="AC3" s="27" t="s">
        <v>1</v>
      </c>
      <c r="AD3" s="27" t="s">
        <v>1</v>
      </c>
      <c r="AE3" s="27" t="s">
        <v>1</v>
      </c>
      <c r="AF3" s="27" t="s">
        <v>1</v>
      </c>
      <c r="AG3" s="27" t="s">
        <v>1</v>
      </c>
      <c r="AH3" s="27" t="s">
        <v>1</v>
      </c>
      <c r="AI3" s="27" t="s">
        <v>1</v>
      </c>
      <c r="AJ3" s="27" t="s">
        <v>1</v>
      </c>
      <c r="AK3" s="27" t="s">
        <v>1</v>
      </c>
    </row>
    <row r="4" spans="1:37" ht="24.75" x14ac:dyDescent="0.55000000000000004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 t="s">
        <v>2</v>
      </c>
      <c r="J4" s="27" t="s">
        <v>2</v>
      </c>
      <c r="K4" s="27" t="s">
        <v>2</v>
      </c>
      <c r="L4" s="27" t="s">
        <v>2</v>
      </c>
      <c r="M4" s="27" t="s">
        <v>2</v>
      </c>
      <c r="N4" s="27" t="s">
        <v>2</v>
      </c>
      <c r="O4" s="27" t="s">
        <v>2</v>
      </c>
      <c r="P4" s="27" t="s">
        <v>2</v>
      </c>
      <c r="Q4" s="27" t="s">
        <v>2</v>
      </c>
      <c r="R4" s="27" t="s">
        <v>2</v>
      </c>
      <c r="S4" s="27" t="s">
        <v>2</v>
      </c>
      <c r="T4" s="27" t="s">
        <v>2</v>
      </c>
      <c r="U4" s="27" t="s">
        <v>2</v>
      </c>
      <c r="V4" s="27" t="s">
        <v>2</v>
      </c>
      <c r="W4" s="27" t="s">
        <v>2</v>
      </c>
      <c r="X4" s="27" t="s">
        <v>2</v>
      </c>
      <c r="Y4" s="27" t="s">
        <v>2</v>
      </c>
      <c r="Z4" s="27" t="s">
        <v>2</v>
      </c>
      <c r="AA4" s="27" t="s">
        <v>2</v>
      </c>
      <c r="AB4" s="27" t="s">
        <v>2</v>
      </c>
      <c r="AC4" s="27" t="s">
        <v>2</v>
      </c>
      <c r="AD4" s="27" t="s">
        <v>2</v>
      </c>
      <c r="AE4" s="27" t="s">
        <v>2</v>
      </c>
      <c r="AF4" s="27" t="s">
        <v>2</v>
      </c>
      <c r="AG4" s="27" t="s">
        <v>2</v>
      </c>
      <c r="AH4" s="27" t="s">
        <v>2</v>
      </c>
      <c r="AI4" s="27" t="s">
        <v>2</v>
      </c>
      <c r="AJ4" s="27" t="s">
        <v>2</v>
      </c>
      <c r="AK4" s="27" t="s">
        <v>2</v>
      </c>
    </row>
    <row r="6" spans="1:37" ht="24.75" x14ac:dyDescent="0.55000000000000004">
      <c r="A6" s="26" t="s">
        <v>102</v>
      </c>
      <c r="B6" s="26" t="s">
        <v>102</v>
      </c>
      <c r="C6" s="26" t="s">
        <v>102</v>
      </c>
      <c r="D6" s="26" t="s">
        <v>102</v>
      </c>
      <c r="E6" s="26" t="s">
        <v>102</v>
      </c>
      <c r="F6" s="26" t="s">
        <v>102</v>
      </c>
      <c r="G6" s="26" t="s">
        <v>102</v>
      </c>
      <c r="H6" s="26" t="s">
        <v>102</v>
      </c>
      <c r="I6" s="26" t="s">
        <v>102</v>
      </c>
      <c r="J6" s="26" t="s">
        <v>102</v>
      </c>
      <c r="K6" s="26" t="s">
        <v>102</v>
      </c>
      <c r="L6" s="26" t="s">
        <v>102</v>
      </c>
      <c r="M6" s="26" t="s">
        <v>102</v>
      </c>
      <c r="O6" s="26" t="s">
        <v>244</v>
      </c>
      <c r="P6" s="26" t="s">
        <v>4</v>
      </c>
      <c r="Q6" s="26" t="s">
        <v>4</v>
      </c>
      <c r="R6" s="26" t="s">
        <v>4</v>
      </c>
      <c r="S6" s="26" t="s">
        <v>4</v>
      </c>
      <c r="U6" s="26" t="s">
        <v>5</v>
      </c>
      <c r="V6" s="26" t="s">
        <v>5</v>
      </c>
      <c r="W6" s="26" t="s">
        <v>5</v>
      </c>
      <c r="X6" s="26" t="s">
        <v>5</v>
      </c>
      <c r="Y6" s="26" t="s">
        <v>5</v>
      </c>
      <c r="Z6" s="26" t="s">
        <v>5</v>
      </c>
      <c r="AA6" s="26" t="s">
        <v>5</v>
      </c>
      <c r="AC6" s="26" t="s">
        <v>6</v>
      </c>
      <c r="AD6" s="26" t="s">
        <v>6</v>
      </c>
      <c r="AE6" s="26" t="s">
        <v>6</v>
      </c>
      <c r="AF6" s="26" t="s">
        <v>6</v>
      </c>
      <c r="AG6" s="26" t="s">
        <v>6</v>
      </c>
      <c r="AH6" s="26" t="s">
        <v>6</v>
      </c>
      <c r="AI6" s="26" t="s">
        <v>6</v>
      </c>
      <c r="AJ6" s="26" t="s">
        <v>6</v>
      </c>
      <c r="AK6" s="26" t="s">
        <v>6</v>
      </c>
    </row>
    <row r="7" spans="1:37" ht="24.75" x14ac:dyDescent="0.55000000000000004">
      <c r="A7" s="26" t="s">
        <v>103</v>
      </c>
      <c r="C7" s="26" t="s">
        <v>104</v>
      </c>
      <c r="E7" s="26" t="s">
        <v>105</v>
      </c>
      <c r="G7" s="26" t="s">
        <v>106</v>
      </c>
      <c r="I7" s="26" t="s">
        <v>107</v>
      </c>
      <c r="K7" s="26" t="s">
        <v>108</v>
      </c>
      <c r="M7" s="26" t="s">
        <v>101</v>
      </c>
      <c r="O7" s="26" t="s">
        <v>7</v>
      </c>
      <c r="Q7" s="26" t="s">
        <v>8</v>
      </c>
      <c r="S7" s="26" t="s">
        <v>9</v>
      </c>
      <c r="U7" s="26" t="s">
        <v>10</v>
      </c>
      <c r="V7" s="26" t="s">
        <v>10</v>
      </c>
      <c r="W7" s="26" t="s">
        <v>10</v>
      </c>
      <c r="Y7" s="26" t="s">
        <v>11</v>
      </c>
      <c r="Z7" s="26" t="s">
        <v>11</v>
      </c>
      <c r="AA7" s="26" t="s">
        <v>11</v>
      </c>
      <c r="AC7" s="26" t="s">
        <v>7</v>
      </c>
      <c r="AE7" s="26" t="s">
        <v>109</v>
      </c>
      <c r="AG7" s="26" t="s">
        <v>8</v>
      </c>
      <c r="AI7" s="26" t="s">
        <v>9</v>
      </c>
      <c r="AK7" s="26" t="s">
        <v>13</v>
      </c>
    </row>
    <row r="8" spans="1:37" ht="24.75" x14ac:dyDescent="0.55000000000000004">
      <c r="A8" s="26" t="s">
        <v>103</v>
      </c>
      <c r="C8" s="26" t="s">
        <v>104</v>
      </c>
      <c r="E8" s="26" t="s">
        <v>105</v>
      </c>
      <c r="G8" s="26" t="s">
        <v>106</v>
      </c>
      <c r="I8" s="26" t="s">
        <v>107</v>
      </c>
      <c r="K8" s="26" t="s">
        <v>108</v>
      </c>
      <c r="M8" s="26" t="s">
        <v>101</v>
      </c>
      <c r="O8" s="26" t="s">
        <v>7</v>
      </c>
      <c r="Q8" s="26" t="s">
        <v>8</v>
      </c>
      <c r="S8" s="26" t="s">
        <v>9</v>
      </c>
      <c r="U8" s="26" t="s">
        <v>7</v>
      </c>
      <c r="W8" s="26" t="s">
        <v>8</v>
      </c>
      <c r="Y8" s="26" t="s">
        <v>7</v>
      </c>
      <c r="AA8" s="26" t="s">
        <v>14</v>
      </c>
      <c r="AC8" s="26" t="s">
        <v>7</v>
      </c>
      <c r="AE8" s="26" t="s">
        <v>109</v>
      </c>
      <c r="AG8" s="26" t="s">
        <v>8</v>
      </c>
      <c r="AI8" s="26" t="s">
        <v>9</v>
      </c>
      <c r="AK8" s="26" t="s">
        <v>13</v>
      </c>
    </row>
    <row r="9" spans="1:37" x14ac:dyDescent="0.55000000000000004">
      <c r="A9" s="1" t="s">
        <v>110</v>
      </c>
      <c r="C9" s="6" t="s">
        <v>111</v>
      </c>
      <c r="D9" s="6"/>
      <c r="E9" s="6" t="s">
        <v>111</v>
      </c>
      <c r="F9" s="6"/>
      <c r="G9" s="6" t="s">
        <v>112</v>
      </c>
      <c r="H9" s="6"/>
      <c r="I9" s="6" t="s">
        <v>113</v>
      </c>
      <c r="J9" s="6"/>
      <c r="K9" s="5">
        <v>18</v>
      </c>
      <c r="L9" s="6"/>
      <c r="M9" s="5">
        <v>18</v>
      </c>
      <c r="N9" s="6"/>
      <c r="O9" s="5">
        <v>24414</v>
      </c>
      <c r="P9" s="6"/>
      <c r="Q9" s="5">
        <v>21861033822</v>
      </c>
      <c r="R9" s="6"/>
      <c r="S9" s="5">
        <v>23061409727</v>
      </c>
      <c r="T9" s="6"/>
      <c r="U9" s="5">
        <v>0</v>
      </c>
      <c r="V9" s="6"/>
      <c r="W9" s="5">
        <v>0</v>
      </c>
      <c r="X9" s="6"/>
      <c r="Y9" s="5">
        <v>0</v>
      </c>
      <c r="Z9" s="6"/>
      <c r="AA9" s="5">
        <v>0</v>
      </c>
      <c r="AB9" s="6"/>
      <c r="AC9" s="5">
        <v>24414</v>
      </c>
      <c r="AD9" s="6"/>
      <c r="AE9" s="5">
        <v>944769</v>
      </c>
      <c r="AF9" s="6"/>
      <c r="AG9" s="5">
        <v>21861033822</v>
      </c>
      <c r="AH9" s="6"/>
      <c r="AI9" s="5">
        <v>23061409727</v>
      </c>
      <c r="AJ9" s="6"/>
      <c r="AK9" s="6" t="s">
        <v>46</v>
      </c>
    </row>
    <row r="10" spans="1:37" ht="24.75" x14ac:dyDescent="0.6">
      <c r="A10" s="2" t="s">
        <v>100</v>
      </c>
      <c r="C10" s="6" t="s">
        <v>100</v>
      </c>
      <c r="D10" s="6"/>
      <c r="E10" s="6" t="s">
        <v>100</v>
      </c>
      <c r="F10" s="6"/>
      <c r="G10" s="6" t="s">
        <v>100</v>
      </c>
      <c r="H10" s="6"/>
      <c r="I10" s="6" t="s">
        <v>100</v>
      </c>
      <c r="J10" s="6"/>
      <c r="K10" s="6" t="s">
        <v>100</v>
      </c>
      <c r="L10" s="6"/>
      <c r="M10" s="6" t="s">
        <v>100</v>
      </c>
      <c r="N10" s="6"/>
      <c r="O10" s="6" t="s">
        <v>100</v>
      </c>
      <c r="P10" s="6"/>
      <c r="Q10" s="7">
        <f>SUM(Q9:Q9)</f>
        <v>21861033822</v>
      </c>
      <c r="R10" s="6"/>
      <c r="S10" s="7">
        <f>SUM(S9:S9)</f>
        <v>23061409727</v>
      </c>
      <c r="T10" s="6"/>
      <c r="U10" s="6" t="s">
        <v>100</v>
      </c>
      <c r="V10" s="6"/>
      <c r="W10" s="7">
        <f>SUM(W9:W9)</f>
        <v>0</v>
      </c>
      <c r="X10" s="6"/>
      <c r="Y10" s="6" t="s">
        <v>100</v>
      </c>
      <c r="Z10" s="6"/>
      <c r="AA10" s="7">
        <f>SUM(AA9:AA9)</f>
        <v>0</v>
      </c>
      <c r="AB10" s="6"/>
      <c r="AC10" s="6" t="s">
        <v>100</v>
      </c>
      <c r="AD10" s="6"/>
      <c r="AE10" s="6" t="s">
        <v>100</v>
      </c>
      <c r="AF10" s="6"/>
      <c r="AG10" s="7">
        <f>SUM(AG9:AG9)</f>
        <v>21861033822</v>
      </c>
      <c r="AH10" s="6"/>
      <c r="AI10" s="7">
        <f>SUM(AI9:AI9)</f>
        <v>23061409727</v>
      </c>
      <c r="AJ10" s="6"/>
      <c r="AK10" s="8" t="s">
        <v>46</v>
      </c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13"/>
  <sheetViews>
    <sheetView rightToLeft="1" workbookViewId="0">
      <selection activeCell="K10" sqref="K10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22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2" style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27" t="s">
        <v>0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 t="s">
        <v>0</v>
      </c>
      <c r="J2" s="27" t="s">
        <v>0</v>
      </c>
      <c r="K2" s="27" t="s">
        <v>0</v>
      </c>
    </row>
    <row r="3" spans="1:11" ht="24.75" x14ac:dyDescent="0.55000000000000004">
      <c r="A3" s="27" t="s">
        <v>1</v>
      </c>
      <c r="B3" s="27" t="s">
        <v>1</v>
      </c>
      <c r="C3" s="27" t="s">
        <v>1</v>
      </c>
      <c r="D3" s="27" t="s">
        <v>1</v>
      </c>
      <c r="E3" s="27" t="s">
        <v>1</v>
      </c>
      <c r="F3" s="27" t="s">
        <v>1</v>
      </c>
      <c r="G3" s="27" t="s">
        <v>1</v>
      </c>
      <c r="H3" s="27" t="s">
        <v>1</v>
      </c>
      <c r="I3" s="27" t="s">
        <v>1</v>
      </c>
      <c r="J3" s="27" t="s">
        <v>1</v>
      </c>
      <c r="K3" s="27" t="s">
        <v>1</v>
      </c>
    </row>
    <row r="4" spans="1:11" ht="24.75" x14ac:dyDescent="0.55000000000000004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 t="s">
        <v>2</v>
      </c>
      <c r="J4" s="27" t="s">
        <v>2</v>
      </c>
      <c r="K4" s="27" t="s">
        <v>2</v>
      </c>
    </row>
    <row r="6" spans="1:11" ht="25.5" thickBot="1" x14ac:dyDescent="0.6">
      <c r="A6" s="26" t="s">
        <v>115</v>
      </c>
      <c r="C6" s="26" t="s">
        <v>244</v>
      </c>
      <c r="E6" s="26" t="s">
        <v>5</v>
      </c>
      <c r="F6" s="26" t="s">
        <v>5</v>
      </c>
      <c r="G6" s="26" t="s">
        <v>5</v>
      </c>
      <c r="I6" s="26" t="s">
        <v>6</v>
      </c>
      <c r="J6" s="26" t="s">
        <v>6</v>
      </c>
      <c r="K6" s="26" t="s">
        <v>6</v>
      </c>
    </row>
    <row r="7" spans="1:11" ht="25.5" thickBot="1" x14ac:dyDescent="0.6">
      <c r="A7" s="26" t="s">
        <v>115</v>
      </c>
      <c r="C7" s="26" t="s">
        <v>117</v>
      </c>
      <c r="E7" s="26" t="s">
        <v>118</v>
      </c>
      <c r="G7" s="26" t="s">
        <v>119</v>
      </c>
      <c r="I7" s="26" t="s">
        <v>117</v>
      </c>
      <c r="K7" s="26" t="s">
        <v>114</v>
      </c>
    </row>
    <row r="8" spans="1:11" x14ac:dyDescent="0.55000000000000004">
      <c r="A8" s="1" t="s">
        <v>120</v>
      </c>
      <c r="C8" s="9">
        <v>3258865</v>
      </c>
      <c r="D8" s="9"/>
      <c r="E8" s="9">
        <v>0</v>
      </c>
      <c r="F8" s="9"/>
      <c r="G8" s="9">
        <v>0</v>
      </c>
      <c r="H8" s="9"/>
      <c r="I8" s="9">
        <v>3258865</v>
      </c>
      <c r="J8" s="9"/>
      <c r="K8" s="9" t="s">
        <v>17</v>
      </c>
    </row>
    <row r="9" spans="1:11" x14ac:dyDescent="0.55000000000000004">
      <c r="A9" s="1" t="s">
        <v>122</v>
      </c>
      <c r="C9" s="9">
        <v>464246</v>
      </c>
      <c r="D9" s="9"/>
      <c r="E9" s="9">
        <v>0</v>
      </c>
      <c r="F9" s="9"/>
      <c r="G9" s="9">
        <v>0</v>
      </c>
      <c r="H9" s="9"/>
      <c r="I9" s="9">
        <v>464246</v>
      </c>
      <c r="J9" s="9"/>
      <c r="K9" s="9" t="s">
        <v>17</v>
      </c>
    </row>
    <row r="10" spans="1:11" x14ac:dyDescent="0.55000000000000004">
      <c r="A10" s="1" t="s">
        <v>124</v>
      </c>
      <c r="C10" s="9">
        <v>22618139492</v>
      </c>
      <c r="D10" s="9"/>
      <c r="E10" s="9">
        <v>2055649721136</v>
      </c>
      <c r="F10" s="9"/>
      <c r="G10" s="9">
        <v>2059957777252</v>
      </c>
      <c r="H10" s="9"/>
      <c r="I10" s="9">
        <v>18310083376</v>
      </c>
      <c r="J10" s="9"/>
      <c r="K10" s="9" t="s">
        <v>126</v>
      </c>
    </row>
    <row r="11" spans="1:11" ht="24.75" thickBot="1" x14ac:dyDescent="0.6">
      <c r="A11" s="1" t="s">
        <v>127</v>
      </c>
      <c r="C11" s="9">
        <v>238084</v>
      </c>
      <c r="D11" s="9"/>
      <c r="E11" s="9">
        <v>0</v>
      </c>
      <c r="F11" s="9"/>
      <c r="G11" s="9">
        <v>0</v>
      </c>
      <c r="H11" s="9"/>
      <c r="I11" s="9">
        <v>238084</v>
      </c>
      <c r="J11" s="9"/>
      <c r="K11" s="9" t="s">
        <v>17</v>
      </c>
    </row>
    <row r="12" spans="1:11" ht="24.75" thickBot="1" x14ac:dyDescent="0.6">
      <c r="A12" s="1" t="s">
        <v>100</v>
      </c>
      <c r="C12" s="7">
        <f>SUM(C8:C11)</f>
        <v>22622100687</v>
      </c>
      <c r="D12" s="6"/>
      <c r="E12" s="7">
        <f>SUM(E8:E11)</f>
        <v>2055649721136</v>
      </c>
      <c r="F12" s="6"/>
      <c r="G12" s="7">
        <f>SUM(G8:G11)</f>
        <v>2059957777252</v>
      </c>
      <c r="H12" s="6"/>
      <c r="I12" s="7">
        <f>SUM(I8:I11)</f>
        <v>18314044571</v>
      </c>
      <c r="J12" s="6"/>
      <c r="K12" s="8" t="s">
        <v>126</v>
      </c>
    </row>
    <row r="13" spans="1:11" ht="24.75" thickTop="1" x14ac:dyDescent="0.55000000000000004">
      <c r="C13" s="6"/>
      <c r="D13" s="6"/>
      <c r="E13" s="6"/>
      <c r="F13" s="6"/>
      <c r="G13" s="6"/>
      <c r="H13" s="6"/>
      <c r="I13" s="6"/>
      <c r="J13" s="6"/>
      <c r="K13" s="6"/>
    </row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Q10"/>
  <sheetViews>
    <sheetView rightToLeft="1" workbookViewId="0">
      <selection activeCell="M10" sqref="M10"/>
    </sheetView>
  </sheetViews>
  <sheetFormatPr defaultRowHeight="24" x14ac:dyDescent="0.55000000000000004"/>
  <cols>
    <col min="1" max="1" width="39.1406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9.140625" style="1" customWidth="1"/>
    <col min="16" max="16384" width="9.140625" style="1"/>
  </cols>
  <sheetData>
    <row r="2" spans="1:17" ht="24.75" x14ac:dyDescent="0.55000000000000004">
      <c r="A2" s="27" t="s">
        <v>0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 t="s">
        <v>0</v>
      </c>
      <c r="J2" s="27" t="s">
        <v>0</v>
      </c>
      <c r="K2" s="27" t="s">
        <v>0</v>
      </c>
      <c r="L2" s="27" t="s">
        <v>0</v>
      </c>
      <c r="M2" s="27" t="s">
        <v>0</v>
      </c>
    </row>
    <row r="3" spans="1:17" ht="24.75" x14ac:dyDescent="0.55000000000000004">
      <c r="A3" s="27" t="s">
        <v>129</v>
      </c>
      <c r="B3" s="27" t="s">
        <v>129</v>
      </c>
      <c r="C3" s="27" t="s">
        <v>129</v>
      </c>
      <c r="D3" s="27" t="s">
        <v>129</v>
      </c>
      <c r="E3" s="27" t="s">
        <v>129</v>
      </c>
      <c r="F3" s="27" t="s">
        <v>129</v>
      </c>
      <c r="G3" s="27" t="s">
        <v>129</v>
      </c>
      <c r="H3" s="27" t="s">
        <v>129</v>
      </c>
      <c r="I3" s="27" t="s">
        <v>129</v>
      </c>
      <c r="J3" s="27" t="s">
        <v>129</v>
      </c>
      <c r="K3" s="27" t="s">
        <v>129</v>
      </c>
      <c r="L3" s="27" t="s">
        <v>129</v>
      </c>
      <c r="M3" s="27" t="s">
        <v>129</v>
      </c>
    </row>
    <row r="4" spans="1:17" ht="24.75" x14ac:dyDescent="0.55000000000000004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 t="s">
        <v>2</v>
      </c>
      <c r="J4" s="27" t="s">
        <v>2</v>
      </c>
      <c r="K4" s="27" t="s">
        <v>2</v>
      </c>
      <c r="L4" s="27" t="s">
        <v>2</v>
      </c>
      <c r="M4" s="27" t="s">
        <v>2</v>
      </c>
    </row>
    <row r="6" spans="1:17" ht="25.5" thickBot="1" x14ac:dyDescent="0.6">
      <c r="A6" s="14" t="s">
        <v>130</v>
      </c>
      <c r="C6" s="26" t="s">
        <v>131</v>
      </c>
      <c r="D6" s="26" t="s">
        <v>131</v>
      </c>
      <c r="E6" s="26" t="s">
        <v>131</v>
      </c>
      <c r="F6" s="26" t="s">
        <v>131</v>
      </c>
      <c r="G6" s="26" t="s">
        <v>131</v>
      </c>
      <c r="I6" s="26" t="s">
        <v>132</v>
      </c>
      <c r="J6" s="26" t="s">
        <v>132</v>
      </c>
      <c r="K6" s="26" t="s">
        <v>132</v>
      </c>
      <c r="L6" s="26" t="s">
        <v>132</v>
      </c>
      <c r="M6" s="26" t="s">
        <v>132</v>
      </c>
    </row>
    <row r="7" spans="1:17" ht="25.5" thickBot="1" x14ac:dyDescent="0.6">
      <c r="A7" s="26" t="s">
        <v>133</v>
      </c>
      <c r="C7" s="26" t="s">
        <v>134</v>
      </c>
      <c r="E7" s="26" t="s">
        <v>135</v>
      </c>
      <c r="G7" s="26" t="s">
        <v>136</v>
      </c>
      <c r="I7" s="26" t="s">
        <v>134</v>
      </c>
      <c r="K7" s="26" t="s">
        <v>135</v>
      </c>
      <c r="M7" s="26" t="s">
        <v>136</v>
      </c>
    </row>
    <row r="8" spans="1:17" ht="24.75" thickBot="1" x14ac:dyDescent="0.6">
      <c r="A8" s="1" t="s">
        <v>110</v>
      </c>
      <c r="C8" s="5">
        <v>398390420</v>
      </c>
      <c r="D8" s="6"/>
      <c r="E8" s="5">
        <v>0</v>
      </c>
      <c r="F8" s="6"/>
      <c r="G8" s="5">
        <v>398390420</v>
      </c>
      <c r="H8" s="6"/>
      <c r="I8" s="5">
        <v>3333945877</v>
      </c>
      <c r="J8" s="6"/>
      <c r="K8" s="5">
        <v>0</v>
      </c>
      <c r="L8" s="6"/>
      <c r="M8" s="5">
        <v>3333945877</v>
      </c>
    </row>
    <row r="9" spans="1:17" ht="25.5" thickBot="1" x14ac:dyDescent="0.65">
      <c r="A9" s="2" t="s">
        <v>100</v>
      </c>
      <c r="C9" s="7">
        <f>SUM(C8:C8)</f>
        <v>398390420</v>
      </c>
      <c r="D9" s="6"/>
      <c r="E9" s="7">
        <f>SUM(E8:E8)</f>
        <v>0</v>
      </c>
      <c r="F9" s="6"/>
      <c r="G9" s="7">
        <f>SUM(G8:G8)</f>
        <v>398390420</v>
      </c>
      <c r="H9" s="6"/>
      <c r="I9" s="7">
        <f>SUM(I8:I8)</f>
        <v>3333945877</v>
      </c>
      <c r="J9" s="6"/>
      <c r="K9" s="7">
        <f>SUM(K8:K8)</f>
        <v>0</v>
      </c>
      <c r="L9" s="6"/>
      <c r="M9" s="7">
        <f>SUM(M8:M8)</f>
        <v>3333945877</v>
      </c>
      <c r="N9" s="6"/>
      <c r="O9" s="6"/>
      <c r="P9" s="6"/>
      <c r="Q9" s="6"/>
    </row>
    <row r="10" spans="1:17" ht="24.75" thickTop="1" x14ac:dyDescent="0.55000000000000004"/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517F4-797A-4700-BA2C-ADBADA6751A5}">
  <dimension ref="A2:M16"/>
  <sheetViews>
    <sheetView rightToLeft="1" workbookViewId="0">
      <selection activeCell="C22" sqref="C22"/>
    </sheetView>
  </sheetViews>
  <sheetFormatPr defaultRowHeight="24" x14ac:dyDescent="0.55000000000000004"/>
  <cols>
    <col min="1" max="1" width="31.8554687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4.75" x14ac:dyDescent="0.55000000000000004">
      <c r="A2" s="27" t="s">
        <v>0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 t="s">
        <v>0</v>
      </c>
      <c r="J2" s="27" t="s">
        <v>0</v>
      </c>
      <c r="K2" s="27" t="s">
        <v>0</v>
      </c>
      <c r="L2" s="27" t="s">
        <v>0</v>
      </c>
      <c r="M2" s="27" t="s">
        <v>0</v>
      </c>
    </row>
    <row r="3" spans="1:13" ht="24.75" x14ac:dyDescent="0.55000000000000004">
      <c r="A3" s="27" t="s">
        <v>129</v>
      </c>
      <c r="B3" s="27" t="s">
        <v>129</v>
      </c>
      <c r="C3" s="27" t="s">
        <v>129</v>
      </c>
      <c r="D3" s="27" t="s">
        <v>129</v>
      </c>
      <c r="E3" s="27" t="s">
        <v>129</v>
      </c>
      <c r="F3" s="27" t="s">
        <v>129</v>
      </c>
      <c r="G3" s="27" t="s">
        <v>129</v>
      </c>
      <c r="H3" s="27" t="s">
        <v>129</v>
      </c>
      <c r="I3" s="27" t="s">
        <v>129</v>
      </c>
      <c r="J3" s="27" t="s">
        <v>129</v>
      </c>
      <c r="K3" s="27" t="s">
        <v>129</v>
      </c>
      <c r="L3" s="27" t="s">
        <v>129</v>
      </c>
      <c r="M3" s="27" t="s">
        <v>129</v>
      </c>
    </row>
    <row r="4" spans="1:13" ht="24.75" x14ac:dyDescent="0.55000000000000004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 t="s">
        <v>2</v>
      </c>
      <c r="J4" s="27" t="s">
        <v>2</v>
      </c>
      <c r="K4" s="27" t="s">
        <v>2</v>
      </c>
      <c r="L4" s="27" t="s">
        <v>2</v>
      </c>
      <c r="M4" s="27" t="s">
        <v>2</v>
      </c>
    </row>
    <row r="6" spans="1:13" ht="25.5" thickBot="1" x14ac:dyDescent="0.6">
      <c r="A6" s="14" t="s">
        <v>130</v>
      </c>
      <c r="C6" s="26" t="s">
        <v>131</v>
      </c>
      <c r="D6" s="26" t="s">
        <v>131</v>
      </c>
      <c r="E6" s="26" t="s">
        <v>131</v>
      </c>
      <c r="F6" s="26" t="s">
        <v>131</v>
      </c>
      <c r="G6" s="26" t="s">
        <v>131</v>
      </c>
      <c r="I6" s="26" t="s">
        <v>132</v>
      </c>
      <c r="J6" s="26" t="s">
        <v>132</v>
      </c>
      <c r="K6" s="26" t="s">
        <v>132</v>
      </c>
      <c r="L6" s="26" t="s">
        <v>132</v>
      </c>
      <c r="M6" s="26" t="s">
        <v>132</v>
      </c>
    </row>
    <row r="7" spans="1:13" ht="25.5" thickBot="1" x14ac:dyDescent="0.6">
      <c r="A7" s="14" t="s">
        <v>133</v>
      </c>
      <c r="C7" s="14" t="s">
        <v>134</v>
      </c>
      <c r="E7" s="14" t="s">
        <v>135</v>
      </c>
      <c r="G7" s="14" t="s">
        <v>136</v>
      </c>
      <c r="I7" s="14" t="s">
        <v>134</v>
      </c>
      <c r="K7" s="14" t="s">
        <v>135</v>
      </c>
      <c r="M7" s="14" t="s">
        <v>136</v>
      </c>
    </row>
    <row r="8" spans="1:13" x14ac:dyDescent="0.55000000000000004">
      <c r="A8" s="1" t="s">
        <v>120</v>
      </c>
      <c r="C8" s="5">
        <v>0</v>
      </c>
      <c r="D8" s="6"/>
      <c r="E8" s="5">
        <v>0</v>
      </c>
      <c r="F8" s="6"/>
      <c r="G8" s="5">
        <v>0</v>
      </c>
      <c r="H8" s="6"/>
      <c r="I8" s="5">
        <v>11855750</v>
      </c>
      <c r="J8" s="6"/>
      <c r="K8" s="5">
        <v>0</v>
      </c>
      <c r="L8" s="6"/>
      <c r="M8" s="5">
        <v>11855750</v>
      </c>
    </row>
    <row r="9" spans="1:13" x14ac:dyDescent="0.55000000000000004">
      <c r="A9" s="1" t="s">
        <v>122</v>
      </c>
      <c r="C9" s="5">
        <v>0</v>
      </c>
      <c r="D9" s="6"/>
      <c r="E9" s="5">
        <v>0</v>
      </c>
      <c r="F9" s="6"/>
      <c r="G9" s="5">
        <v>0</v>
      </c>
      <c r="H9" s="6"/>
      <c r="I9" s="5">
        <v>753839</v>
      </c>
      <c r="J9" s="6"/>
      <c r="K9" s="5">
        <v>0</v>
      </c>
      <c r="L9" s="6"/>
      <c r="M9" s="5">
        <v>753839</v>
      </c>
    </row>
    <row r="10" spans="1:13" x14ac:dyDescent="0.55000000000000004">
      <c r="A10" s="1" t="s">
        <v>124</v>
      </c>
      <c r="C10" s="5">
        <v>849831658</v>
      </c>
      <c r="D10" s="6"/>
      <c r="E10" s="5">
        <v>0</v>
      </c>
      <c r="F10" s="6"/>
      <c r="G10" s="5">
        <v>849831658</v>
      </c>
      <c r="H10" s="6"/>
      <c r="I10" s="5">
        <v>88730322371</v>
      </c>
      <c r="J10" s="6"/>
      <c r="K10" s="5">
        <v>0</v>
      </c>
      <c r="L10" s="6"/>
      <c r="M10" s="5">
        <v>88730322371</v>
      </c>
    </row>
    <row r="11" spans="1:13" x14ac:dyDescent="0.55000000000000004">
      <c r="A11" s="1" t="s">
        <v>127</v>
      </c>
      <c r="C11" s="5">
        <v>0</v>
      </c>
      <c r="D11" s="6"/>
      <c r="E11" s="5">
        <v>0</v>
      </c>
      <c r="F11" s="6"/>
      <c r="G11" s="5">
        <v>0</v>
      </c>
      <c r="H11" s="6"/>
      <c r="I11" s="5">
        <v>427052</v>
      </c>
      <c r="J11" s="6"/>
      <c r="K11" s="5">
        <v>0</v>
      </c>
      <c r="L11" s="6"/>
      <c r="M11" s="5">
        <v>427052</v>
      </c>
    </row>
    <row r="12" spans="1:13" x14ac:dyDescent="0.55000000000000004">
      <c r="A12" s="1" t="s">
        <v>122</v>
      </c>
      <c r="C12" s="5">
        <v>0</v>
      </c>
      <c r="D12" s="6"/>
      <c r="E12" s="5">
        <v>0</v>
      </c>
      <c r="F12" s="6"/>
      <c r="G12" s="5">
        <v>0</v>
      </c>
      <c r="H12" s="6"/>
      <c r="I12" s="5">
        <v>27745939077</v>
      </c>
      <c r="J12" s="6"/>
      <c r="K12" s="5">
        <v>0</v>
      </c>
      <c r="L12" s="6"/>
      <c r="M12" s="5">
        <v>27745939077</v>
      </c>
    </row>
    <row r="13" spans="1:13" x14ac:dyDescent="0.55000000000000004">
      <c r="A13" s="1" t="s">
        <v>137</v>
      </c>
      <c r="C13" s="5">
        <v>0</v>
      </c>
      <c r="D13" s="6"/>
      <c r="E13" s="5">
        <v>0</v>
      </c>
      <c r="F13" s="6"/>
      <c r="G13" s="5">
        <v>0</v>
      </c>
      <c r="H13" s="6"/>
      <c r="I13" s="5">
        <v>75000000618</v>
      </c>
      <c r="J13" s="6"/>
      <c r="K13" s="5">
        <v>0</v>
      </c>
      <c r="L13" s="6"/>
      <c r="M13" s="5">
        <v>75000000618</v>
      </c>
    </row>
    <row r="14" spans="1:13" ht="24.75" thickBot="1" x14ac:dyDescent="0.6">
      <c r="A14" s="1" t="s">
        <v>138</v>
      </c>
      <c r="C14" s="5">
        <v>0</v>
      </c>
      <c r="D14" s="6"/>
      <c r="E14" s="5">
        <v>0</v>
      </c>
      <c r="F14" s="6"/>
      <c r="G14" s="5">
        <v>0</v>
      </c>
      <c r="H14" s="6"/>
      <c r="I14" s="5">
        <v>48035342462</v>
      </c>
      <c r="J14" s="6"/>
      <c r="K14" s="5">
        <v>0</v>
      </c>
      <c r="L14" s="6"/>
      <c r="M14" s="5">
        <v>48035342462</v>
      </c>
    </row>
    <row r="15" spans="1:13" ht="24.75" thickBot="1" x14ac:dyDescent="0.6">
      <c r="A15" s="1" t="s">
        <v>100</v>
      </c>
      <c r="C15" s="7">
        <f>SUM(C8:C14)</f>
        <v>849831658</v>
      </c>
      <c r="D15" s="6"/>
      <c r="E15" s="7">
        <f>SUM(E8:E14)</f>
        <v>0</v>
      </c>
      <c r="F15" s="6"/>
      <c r="G15" s="7">
        <f>SUM(G8:G14)</f>
        <v>849831658</v>
      </c>
      <c r="H15" s="6"/>
      <c r="I15" s="7">
        <f>SUM(I8:I14)</f>
        <v>239524641169</v>
      </c>
      <c r="J15" s="6"/>
      <c r="K15" s="7">
        <f>SUM(K8:K14)</f>
        <v>0</v>
      </c>
      <c r="L15" s="6"/>
      <c r="M15" s="7">
        <f>SUM(M8:M14)</f>
        <v>239524641169</v>
      </c>
    </row>
    <row r="16" spans="1:13" ht="24.75" thickTop="1" x14ac:dyDescent="0.55000000000000004"/>
  </sheetData>
  <mergeCells count="5">
    <mergeCell ref="A2:M2"/>
    <mergeCell ref="A3:M3"/>
    <mergeCell ref="A4:M4"/>
    <mergeCell ref="C6:G6"/>
    <mergeCell ref="I6:M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1"/>
  <sheetViews>
    <sheetView rightToLeft="1" workbookViewId="0">
      <selection activeCell="G11" sqref="G11"/>
    </sheetView>
  </sheetViews>
  <sheetFormatPr defaultRowHeight="24" x14ac:dyDescent="0.55000000000000004"/>
  <cols>
    <col min="1" max="1" width="31.42578125" style="1" bestFit="1" customWidth="1"/>
    <col min="2" max="2" width="1" style="1" customWidth="1"/>
    <col min="3" max="3" width="24" style="1" customWidth="1"/>
    <col min="4" max="4" width="1" style="1" customWidth="1"/>
    <col min="5" max="5" width="23" style="1" customWidth="1"/>
    <col min="6" max="6" width="1" style="1" customWidth="1"/>
    <col min="7" max="7" width="32" style="1" customWidth="1"/>
    <col min="8" max="8" width="1" style="1" customWidth="1"/>
    <col min="9" max="9" width="19.85546875" style="1" bestFit="1" customWidth="1"/>
    <col min="10" max="16384" width="9.140625" style="1"/>
  </cols>
  <sheetData>
    <row r="2" spans="1:9" ht="24.75" x14ac:dyDescent="0.55000000000000004">
      <c r="A2" s="27" t="s">
        <v>0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</row>
    <row r="3" spans="1:9" ht="24.75" x14ac:dyDescent="0.55000000000000004">
      <c r="A3" s="27" t="s">
        <v>129</v>
      </c>
      <c r="B3" s="27" t="s">
        <v>129</v>
      </c>
      <c r="C3" s="27" t="s">
        <v>129</v>
      </c>
      <c r="D3" s="27" t="s">
        <v>129</v>
      </c>
      <c r="E3" s="27" t="s">
        <v>129</v>
      </c>
      <c r="F3" s="27" t="s">
        <v>129</v>
      </c>
      <c r="G3" s="27" t="s">
        <v>129</v>
      </c>
    </row>
    <row r="4" spans="1:9" ht="24.75" x14ac:dyDescent="0.55000000000000004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</row>
    <row r="6" spans="1:9" ht="25.5" thickBot="1" x14ac:dyDescent="0.6">
      <c r="A6" s="26" t="s">
        <v>133</v>
      </c>
      <c r="C6" s="26" t="s">
        <v>117</v>
      </c>
      <c r="E6" s="28" t="s">
        <v>227</v>
      </c>
      <c r="G6" s="26" t="s">
        <v>13</v>
      </c>
    </row>
    <row r="7" spans="1:9" x14ac:dyDescent="0.55000000000000004">
      <c r="A7" s="1" t="s">
        <v>240</v>
      </c>
      <c r="C7" s="9">
        <v>-3029467041052</v>
      </c>
      <c r="E7" s="21">
        <v>1.0004121967904627</v>
      </c>
      <c r="G7" s="21">
        <v>-6.9286532057342018E-2</v>
      </c>
      <c r="I7" s="9"/>
    </row>
    <row r="8" spans="1:9" x14ac:dyDescent="0.55000000000000004">
      <c r="A8" s="1" t="s">
        <v>241</v>
      </c>
      <c r="C8" s="9">
        <v>398390420</v>
      </c>
      <c r="E8" s="21">
        <v>-1.3155932375289177E-4</v>
      </c>
      <c r="G8" s="21">
        <v>9.1115335577582711E-6</v>
      </c>
      <c r="I8" s="3"/>
    </row>
    <row r="9" spans="1:9" ht="24.75" thickBot="1" x14ac:dyDescent="0.6">
      <c r="A9" s="1" t="s">
        <v>242</v>
      </c>
      <c r="C9" s="9">
        <v>849831658</v>
      </c>
      <c r="E9" s="21">
        <v>-2.8063746670986415E-4</v>
      </c>
      <c r="G9" s="21">
        <v>1.9436385218079201E-5</v>
      </c>
      <c r="I9" s="3"/>
    </row>
    <row r="10" spans="1:9" ht="25.5" thickBot="1" x14ac:dyDescent="0.65">
      <c r="A10" s="2" t="s">
        <v>100</v>
      </c>
      <c r="C10" s="15">
        <f>SUM(C7:C9)</f>
        <v>-3028218818974</v>
      </c>
      <c r="E10" s="22">
        <f>SUM(E7:E9)</f>
        <v>0.99999999999999989</v>
      </c>
      <c r="G10" s="25">
        <f>SUM(G7:G9)</f>
        <v>-6.9257984138566181E-2</v>
      </c>
    </row>
    <row r="11" spans="1:9" ht="24.75" thickTop="1" x14ac:dyDescent="0.55000000000000004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8"/>
  <sheetViews>
    <sheetView rightToLeft="1" workbookViewId="0">
      <selection activeCell="I13" sqref="I13"/>
    </sheetView>
  </sheetViews>
  <sheetFormatPr defaultRowHeight="24" x14ac:dyDescent="0.55000000000000004"/>
  <cols>
    <col min="1" max="1" width="32.42578125" style="1" bestFit="1" customWidth="1"/>
    <col min="2" max="2" width="1" style="1" customWidth="1"/>
    <col min="3" max="3" width="31" style="1" customWidth="1"/>
    <col min="4" max="4" width="1" style="1" customWidth="1"/>
    <col min="5" max="5" width="34" style="1" customWidth="1"/>
    <col min="6" max="6" width="1" style="1" customWidth="1"/>
    <col min="7" max="7" width="30" style="1" customWidth="1"/>
    <col min="8" max="8" width="1" style="1" customWidth="1"/>
    <col min="9" max="9" width="34" style="1" customWidth="1"/>
    <col min="10" max="10" width="1" style="1" customWidth="1"/>
    <col min="11" max="11" width="30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27" t="s">
        <v>0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 t="s">
        <v>0</v>
      </c>
      <c r="J2" s="27" t="s">
        <v>0</v>
      </c>
      <c r="K2" s="27" t="s">
        <v>0</v>
      </c>
    </row>
    <row r="3" spans="1:11" ht="24.75" x14ac:dyDescent="0.55000000000000004">
      <c r="A3" s="27" t="s">
        <v>129</v>
      </c>
      <c r="B3" s="27" t="s">
        <v>129</v>
      </c>
      <c r="C3" s="27" t="s">
        <v>129</v>
      </c>
      <c r="D3" s="27" t="s">
        <v>129</v>
      </c>
      <c r="E3" s="27" t="s">
        <v>129</v>
      </c>
      <c r="F3" s="27" t="s">
        <v>129</v>
      </c>
      <c r="G3" s="27" t="s">
        <v>129</v>
      </c>
      <c r="H3" s="27" t="s">
        <v>129</v>
      </c>
      <c r="I3" s="27" t="s">
        <v>129</v>
      </c>
      <c r="J3" s="27" t="s">
        <v>129</v>
      </c>
      <c r="K3" s="27" t="s">
        <v>129</v>
      </c>
    </row>
    <row r="4" spans="1:11" ht="24.75" x14ac:dyDescent="0.55000000000000004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 t="s">
        <v>2</v>
      </c>
      <c r="J4" s="27" t="s">
        <v>2</v>
      </c>
      <c r="K4" s="27" t="s">
        <v>2</v>
      </c>
    </row>
    <row r="6" spans="1:11" ht="24.75" x14ac:dyDescent="0.55000000000000004">
      <c r="A6" s="26" t="s">
        <v>230</v>
      </c>
      <c r="B6" s="26" t="s">
        <v>230</v>
      </c>
      <c r="C6" s="26" t="s">
        <v>230</v>
      </c>
      <c r="E6" s="26" t="s">
        <v>131</v>
      </c>
      <c r="F6" s="26" t="s">
        <v>131</v>
      </c>
      <c r="G6" s="26" t="s">
        <v>131</v>
      </c>
      <c r="I6" s="26" t="s">
        <v>132</v>
      </c>
      <c r="J6" s="26" t="s">
        <v>132</v>
      </c>
      <c r="K6" s="26" t="s">
        <v>132</v>
      </c>
    </row>
    <row r="7" spans="1:11" ht="24.75" x14ac:dyDescent="0.55000000000000004">
      <c r="A7" s="26" t="s">
        <v>231</v>
      </c>
      <c r="C7" s="26" t="s">
        <v>116</v>
      </c>
      <c r="E7" s="26" t="s">
        <v>232</v>
      </c>
      <c r="G7" s="26" t="s">
        <v>233</v>
      </c>
      <c r="I7" s="26" t="s">
        <v>232</v>
      </c>
      <c r="K7" s="26" t="s">
        <v>233</v>
      </c>
    </row>
    <row r="8" spans="1:11" x14ac:dyDescent="0.55000000000000004">
      <c r="A8" s="1" t="s">
        <v>120</v>
      </c>
      <c r="C8" s="6" t="s">
        <v>121</v>
      </c>
      <c r="D8" s="6"/>
      <c r="E8" s="5">
        <v>0</v>
      </c>
      <c r="F8" s="6"/>
      <c r="G8" s="21">
        <f>E8/$E$15</f>
        <v>0</v>
      </c>
      <c r="H8" s="6"/>
      <c r="I8" s="5">
        <v>11855750</v>
      </c>
      <c r="J8" s="6"/>
      <c r="K8" s="21">
        <f>I8/$I$15</f>
        <v>4.9496995140616899E-5</v>
      </c>
    </row>
    <row r="9" spans="1:11" x14ac:dyDescent="0.55000000000000004">
      <c r="A9" s="1" t="s">
        <v>122</v>
      </c>
      <c r="C9" s="6" t="s">
        <v>123</v>
      </c>
      <c r="D9" s="6"/>
      <c r="E9" s="5">
        <v>0</v>
      </c>
      <c r="F9" s="6"/>
      <c r="G9" s="21">
        <f t="shared" ref="G9:G14" si="0">E9/$E$15</f>
        <v>0</v>
      </c>
      <c r="H9" s="6"/>
      <c r="I9" s="5">
        <v>753839</v>
      </c>
      <c r="J9" s="6"/>
      <c r="K9" s="21">
        <f t="shared" ref="K9:K14" si="1">I9/$I$15</f>
        <v>3.1472294304289061E-6</v>
      </c>
    </row>
    <row r="10" spans="1:11" x14ac:dyDescent="0.55000000000000004">
      <c r="A10" s="1" t="s">
        <v>124</v>
      </c>
      <c r="C10" s="6" t="s">
        <v>125</v>
      </c>
      <c r="D10" s="6"/>
      <c r="E10" s="5">
        <v>849831658</v>
      </c>
      <c r="F10" s="6"/>
      <c r="G10" s="21">
        <f t="shared" si="0"/>
        <v>1</v>
      </c>
      <c r="H10" s="6"/>
      <c r="I10" s="5">
        <v>88730322371</v>
      </c>
      <c r="J10" s="6"/>
      <c r="K10" s="21">
        <f t="shared" si="1"/>
        <v>0.370443399635009</v>
      </c>
    </row>
    <row r="11" spans="1:11" x14ac:dyDescent="0.55000000000000004">
      <c r="A11" s="1" t="s">
        <v>127</v>
      </c>
      <c r="C11" s="6" t="s">
        <v>128</v>
      </c>
      <c r="D11" s="6"/>
      <c r="E11" s="5">
        <v>0</v>
      </c>
      <c r="F11" s="6"/>
      <c r="G11" s="21">
        <f t="shared" si="0"/>
        <v>0</v>
      </c>
      <c r="H11" s="6"/>
      <c r="I11" s="5">
        <v>427052</v>
      </c>
      <c r="J11" s="6"/>
      <c r="K11" s="21">
        <f t="shared" si="1"/>
        <v>1.7829146843338235E-6</v>
      </c>
    </row>
    <row r="12" spans="1:11" x14ac:dyDescent="0.55000000000000004">
      <c r="A12" s="1" t="s">
        <v>122</v>
      </c>
      <c r="C12" s="6" t="s">
        <v>234</v>
      </c>
      <c r="D12" s="6"/>
      <c r="E12" s="5">
        <v>0</v>
      </c>
      <c r="F12" s="6"/>
      <c r="G12" s="21">
        <f t="shared" si="0"/>
        <v>0</v>
      </c>
      <c r="H12" s="6"/>
      <c r="I12" s="5">
        <v>27745939077</v>
      </c>
      <c r="J12" s="6"/>
      <c r="K12" s="21">
        <f t="shared" si="1"/>
        <v>0.11583751442684956</v>
      </c>
    </row>
    <row r="13" spans="1:11" x14ac:dyDescent="0.55000000000000004">
      <c r="A13" s="1" t="s">
        <v>137</v>
      </c>
      <c r="C13" s="6" t="s">
        <v>235</v>
      </c>
      <c r="D13" s="6"/>
      <c r="E13" s="5">
        <v>0</v>
      </c>
      <c r="F13" s="6"/>
      <c r="G13" s="21">
        <f t="shared" si="0"/>
        <v>0</v>
      </c>
      <c r="H13" s="6"/>
      <c r="I13" s="5">
        <v>75000000618</v>
      </c>
      <c r="J13" s="6"/>
      <c r="K13" s="21">
        <f t="shared" si="1"/>
        <v>0.31312018776841705</v>
      </c>
    </row>
    <row r="14" spans="1:11" ht="24.75" thickBot="1" x14ac:dyDescent="0.6">
      <c r="A14" s="1" t="s">
        <v>138</v>
      </c>
      <c r="C14" s="6" t="s">
        <v>236</v>
      </c>
      <c r="D14" s="6"/>
      <c r="E14" s="5">
        <v>0</v>
      </c>
      <c r="F14" s="6"/>
      <c r="G14" s="21">
        <f t="shared" si="0"/>
        <v>0</v>
      </c>
      <c r="H14" s="6"/>
      <c r="I14" s="5">
        <v>48035342462</v>
      </c>
      <c r="J14" s="6"/>
      <c r="K14" s="21">
        <f t="shared" si="1"/>
        <v>0.20054447103046899</v>
      </c>
    </row>
    <row r="15" spans="1:11" ht="24.75" thickBot="1" x14ac:dyDescent="0.6">
      <c r="A15" s="1" t="s">
        <v>100</v>
      </c>
      <c r="C15" s="6" t="s">
        <v>100</v>
      </c>
      <c r="D15" s="6"/>
      <c r="E15" s="7">
        <f>SUM(E8:E14)</f>
        <v>849831658</v>
      </c>
      <c r="F15" s="6"/>
      <c r="G15" s="25">
        <f>SUM(G8:G14)</f>
        <v>1</v>
      </c>
      <c r="H15" s="6"/>
      <c r="I15" s="7">
        <f>SUM(I8:I14)</f>
        <v>239524641169</v>
      </c>
      <c r="J15" s="6"/>
      <c r="K15" s="25">
        <f>SUM(K8:K14)</f>
        <v>0.99999999999999989</v>
      </c>
    </row>
    <row r="16" spans="1:11" ht="24.75" thickTop="1" x14ac:dyDescent="0.55000000000000004">
      <c r="C16" s="6"/>
      <c r="D16" s="6"/>
      <c r="E16" s="6"/>
      <c r="F16" s="6"/>
      <c r="G16" s="6"/>
      <c r="H16" s="6"/>
      <c r="I16" s="6"/>
      <c r="J16" s="6"/>
      <c r="K16" s="6"/>
    </row>
    <row r="17" spans="3:11" x14ac:dyDescent="0.55000000000000004">
      <c r="C17" s="6"/>
      <c r="D17" s="6"/>
      <c r="E17" s="6"/>
      <c r="F17" s="6"/>
      <c r="G17" s="6"/>
      <c r="H17" s="6"/>
      <c r="I17" s="6"/>
      <c r="J17" s="6"/>
      <c r="K17" s="6"/>
    </row>
    <row r="18" spans="3:11" x14ac:dyDescent="0.55000000000000004">
      <c r="C18" s="6"/>
      <c r="D18" s="6"/>
      <c r="E18" s="6"/>
      <c r="F18" s="6"/>
      <c r="G18" s="6"/>
      <c r="H18" s="6"/>
      <c r="I18" s="6"/>
      <c r="J18" s="6"/>
      <c r="K18" s="6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60"/>
  <sheetViews>
    <sheetView rightToLeft="1" topLeftCell="B145" zoomScaleNormal="100" workbookViewId="0">
      <selection activeCell="I9" sqref="I9"/>
    </sheetView>
  </sheetViews>
  <sheetFormatPr defaultRowHeight="24" x14ac:dyDescent="0.55000000000000004"/>
  <cols>
    <col min="1" max="1" width="35.710937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3" style="1" customWidth="1"/>
    <col min="10" max="10" width="1" style="1" customWidth="1"/>
    <col min="11" max="11" width="23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23" style="1" customWidth="1"/>
    <col min="18" max="18" width="1" style="1" customWidth="1"/>
    <col min="19" max="19" width="23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 x14ac:dyDescent="0.55000000000000004">
      <c r="A2" s="27" t="s">
        <v>0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 t="s">
        <v>0</v>
      </c>
      <c r="J2" s="27" t="s">
        <v>0</v>
      </c>
      <c r="K2" s="27" t="s">
        <v>0</v>
      </c>
      <c r="L2" s="27" t="s">
        <v>0</v>
      </c>
      <c r="M2" s="27" t="s">
        <v>0</v>
      </c>
      <c r="N2" s="27" t="s">
        <v>0</v>
      </c>
      <c r="O2" s="27" t="s">
        <v>0</v>
      </c>
      <c r="P2" s="27" t="s">
        <v>0</v>
      </c>
      <c r="Q2" s="27" t="s">
        <v>0</v>
      </c>
      <c r="R2" s="27" t="s">
        <v>0</v>
      </c>
      <c r="S2" s="27" t="s">
        <v>0</v>
      </c>
      <c r="T2" s="27" t="s">
        <v>0</v>
      </c>
      <c r="U2" s="27" t="s">
        <v>0</v>
      </c>
    </row>
    <row r="3" spans="1:21" ht="24.75" x14ac:dyDescent="0.55000000000000004">
      <c r="A3" s="27" t="s">
        <v>129</v>
      </c>
      <c r="B3" s="27" t="s">
        <v>129</v>
      </c>
      <c r="C3" s="27" t="s">
        <v>129</v>
      </c>
      <c r="D3" s="27" t="s">
        <v>129</v>
      </c>
      <c r="E3" s="27" t="s">
        <v>129</v>
      </c>
      <c r="F3" s="27" t="s">
        <v>129</v>
      </c>
      <c r="G3" s="27" t="s">
        <v>129</v>
      </c>
      <c r="H3" s="27" t="s">
        <v>129</v>
      </c>
      <c r="I3" s="27" t="s">
        <v>129</v>
      </c>
      <c r="J3" s="27" t="s">
        <v>129</v>
      </c>
      <c r="K3" s="27" t="s">
        <v>129</v>
      </c>
      <c r="L3" s="27" t="s">
        <v>129</v>
      </c>
      <c r="M3" s="27" t="s">
        <v>129</v>
      </c>
      <c r="N3" s="27" t="s">
        <v>129</v>
      </c>
      <c r="O3" s="27" t="s">
        <v>129</v>
      </c>
      <c r="P3" s="27" t="s">
        <v>129</v>
      </c>
      <c r="Q3" s="27" t="s">
        <v>129</v>
      </c>
      <c r="R3" s="27" t="s">
        <v>129</v>
      </c>
      <c r="S3" s="27" t="s">
        <v>129</v>
      </c>
      <c r="T3" s="27" t="s">
        <v>129</v>
      </c>
      <c r="U3" s="27" t="s">
        <v>129</v>
      </c>
    </row>
    <row r="4" spans="1:21" ht="24.75" x14ac:dyDescent="0.55000000000000004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 t="s">
        <v>2</v>
      </c>
      <c r="J4" s="27" t="s">
        <v>2</v>
      </c>
      <c r="K4" s="27" t="s">
        <v>2</v>
      </c>
      <c r="L4" s="27" t="s">
        <v>2</v>
      </c>
      <c r="M4" s="27" t="s">
        <v>2</v>
      </c>
      <c r="N4" s="27" t="s">
        <v>2</v>
      </c>
      <c r="O4" s="27" t="s">
        <v>2</v>
      </c>
      <c r="P4" s="27" t="s">
        <v>2</v>
      </c>
      <c r="Q4" s="27" t="s">
        <v>2</v>
      </c>
      <c r="R4" s="27" t="s">
        <v>2</v>
      </c>
      <c r="S4" s="27" t="s">
        <v>2</v>
      </c>
      <c r="T4" s="27" t="s">
        <v>2</v>
      </c>
      <c r="U4" s="27" t="s">
        <v>2</v>
      </c>
    </row>
    <row r="6" spans="1:21" ht="25.5" thickBot="1" x14ac:dyDescent="0.6">
      <c r="A6" s="26" t="s">
        <v>3</v>
      </c>
      <c r="C6" s="26" t="s">
        <v>131</v>
      </c>
      <c r="D6" s="26" t="s">
        <v>131</v>
      </c>
      <c r="E6" s="26" t="s">
        <v>131</v>
      </c>
      <c r="F6" s="26" t="s">
        <v>131</v>
      </c>
      <c r="G6" s="26" t="s">
        <v>131</v>
      </c>
      <c r="H6" s="26" t="s">
        <v>131</v>
      </c>
      <c r="I6" s="26" t="s">
        <v>131</v>
      </c>
      <c r="J6" s="26" t="s">
        <v>131</v>
      </c>
      <c r="K6" s="26" t="s">
        <v>131</v>
      </c>
      <c r="M6" s="26" t="s">
        <v>132</v>
      </c>
      <c r="N6" s="26" t="s">
        <v>132</v>
      </c>
      <c r="O6" s="26" t="s">
        <v>132</v>
      </c>
      <c r="P6" s="26" t="s">
        <v>132</v>
      </c>
      <c r="Q6" s="26" t="s">
        <v>132</v>
      </c>
      <c r="R6" s="26" t="s">
        <v>132</v>
      </c>
      <c r="S6" s="26" t="s">
        <v>132</v>
      </c>
      <c r="T6" s="26" t="s">
        <v>132</v>
      </c>
      <c r="U6" s="26" t="s">
        <v>132</v>
      </c>
    </row>
    <row r="7" spans="1:21" ht="25.5" thickBot="1" x14ac:dyDescent="0.6">
      <c r="A7" s="26" t="s">
        <v>3</v>
      </c>
      <c r="C7" s="26" t="s">
        <v>224</v>
      </c>
      <c r="E7" s="26" t="s">
        <v>225</v>
      </c>
      <c r="G7" s="26" t="s">
        <v>226</v>
      </c>
      <c r="I7" s="26" t="s">
        <v>117</v>
      </c>
      <c r="K7" s="26" t="s">
        <v>227</v>
      </c>
      <c r="M7" s="26" t="s">
        <v>224</v>
      </c>
      <c r="O7" s="26" t="s">
        <v>225</v>
      </c>
      <c r="Q7" s="26" t="s">
        <v>226</v>
      </c>
      <c r="S7" s="26" t="s">
        <v>117</v>
      </c>
      <c r="U7" s="26" t="s">
        <v>227</v>
      </c>
    </row>
    <row r="8" spans="1:21" x14ac:dyDescent="0.55000000000000004">
      <c r="A8" s="1" t="s">
        <v>90</v>
      </c>
      <c r="C8" s="9">
        <v>55559407107</v>
      </c>
      <c r="D8" s="9"/>
      <c r="E8" s="9">
        <v>-76395350352</v>
      </c>
      <c r="F8" s="9"/>
      <c r="G8" s="9">
        <v>7861058214</v>
      </c>
      <c r="H8" s="9"/>
      <c r="I8" s="9">
        <f>C8+E8+G8</f>
        <v>-12974885031</v>
      </c>
      <c r="K8" s="21">
        <f t="shared" ref="K8:K39" si="0">I8/$I$158</f>
        <v>4.2828936097269428E-3</v>
      </c>
      <c r="M8" s="9">
        <v>55559407107</v>
      </c>
      <c r="N8" s="9"/>
      <c r="O8" s="9">
        <v>102469401204</v>
      </c>
      <c r="P8" s="9"/>
      <c r="Q8" s="9">
        <v>7861058214</v>
      </c>
      <c r="R8" s="9"/>
      <c r="S8" s="9">
        <f>M8+O8+Q8</f>
        <v>165889866525</v>
      </c>
      <c r="U8" s="21">
        <f>S8/$S$158</f>
        <v>1.4197895237251904E-2</v>
      </c>
    </row>
    <row r="9" spans="1:21" x14ac:dyDescent="0.55000000000000004">
      <c r="A9" s="1" t="s">
        <v>49</v>
      </c>
      <c r="C9" s="9">
        <v>0</v>
      </c>
      <c r="D9" s="9"/>
      <c r="E9" s="9">
        <v>-24147205621</v>
      </c>
      <c r="F9" s="9"/>
      <c r="G9" s="9">
        <v>20246711876</v>
      </c>
      <c r="H9" s="9"/>
      <c r="I9" s="9">
        <f t="shared" ref="I9:I72" si="1">C9+E9+G9</f>
        <v>-3900493745</v>
      </c>
      <c r="K9" s="21">
        <f t="shared" si="0"/>
        <v>1.287518131785164E-3</v>
      </c>
      <c r="M9" s="9">
        <v>0</v>
      </c>
      <c r="N9" s="9"/>
      <c r="O9" s="9">
        <v>42758175497</v>
      </c>
      <c r="P9" s="9"/>
      <c r="Q9" s="9">
        <v>64091962928</v>
      </c>
      <c r="R9" s="9"/>
      <c r="S9" s="9">
        <f t="shared" ref="S9:S72" si="2">M9+O9+Q9</f>
        <v>106850138425</v>
      </c>
      <c r="U9" s="21">
        <f t="shared" ref="U9:U72" si="3">S9/$S$158</f>
        <v>9.1449050097064943E-3</v>
      </c>
    </row>
    <row r="10" spans="1:21" x14ac:dyDescent="0.55000000000000004">
      <c r="A10" s="1" t="s">
        <v>78</v>
      </c>
      <c r="C10" s="9">
        <v>0</v>
      </c>
      <c r="D10" s="9"/>
      <c r="E10" s="9">
        <v>-127418132215</v>
      </c>
      <c r="F10" s="9"/>
      <c r="G10" s="9">
        <v>55380736544</v>
      </c>
      <c r="H10" s="9"/>
      <c r="I10" s="9">
        <f t="shared" si="1"/>
        <v>-72037395671</v>
      </c>
      <c r="K10" s="21">
        <f t="shared" si="0"/>
        <v>2.3778900610182771E-2</v>
      </c>
      <c r="M10" s="9">
        <v>0</v>
      </c>
      <c r="N10" s="9"/>
      <c r="O10" s="9">
        <v>6120617195</v>
      </c>
      <c r="P10" s="9"/>
      <c r="Q10" s="9">
        <v>396025212099</v>
      </c>
      <c r="R10" s="9"/>
      <c r="S10" s="9">
        <f t="shared" si="2"/>
        <v>402145829294</v>
      </c>
      <c r="U10" s="21">
        <f t="shared" si="3"/>
        <v>3.4418162326711778E-2</v>
      </c>
    </row>
    <row r="11" spans="1:21" x14ac:dyDescent="0.55000000000000004">
      <c r="A11" s="1" t="s">
        <v>80</v>
      </c>
      <c r="C11" s="9">
        <v>0</v>
      </c>
      <c r="D11" s="9"/>
      <c r="E11" s="9">
        <v>64427249852</v>
      </c>
      <c r="F11" s="9"/>
      <c r="G11" s="9">
        <v>-102263191354</v>
      </c>
      <c r="H11" s="9"/>
      <c r="I11" s="9">
        <f t="shared" si="1"/>
        <v>-37835941502</v>
      </c>
      <c r="K11" s="21">
        <f t="shared" si="0"/>
        <v>1.2489306201153207E-2</v>
      </c>
      <c r="M11" s="9">
        <v>90061212160</v>
      </c>
      <c r="N11" s="9"/>
      <c r="O11" s="9">
        <v>-36843404494</v>
      </c>
      <c r="P11" s="9"/>
      <c r="Q11" s="9">
        <v>-150290996287</v>
      </c>
      <c r="R11" s="9"/>
      <c r="S11" s="9">
        <f t="shared" si="2"/>
        <v>-97073188621</v>
      </c>
      <c r="U11" s="21">
        <f t="shared" si="3"/>
        <v>-8.3081323245217543E-3</v>
      </c>
    </row>
    <row r="12" spans="1:21" x14ac:dyDescent="0.55000000000000004">
      <c r="A12" s="1" t="s">
        <v>21</v>
      </c>
      <c r="C12" s="9">
        <v>22039327439</v>
      </c>
      <c r="D12" s="9"/>
      <c r="E12" s="9">
        <v>-29719875037</v>
      </c>
      <c r="F12" s="9"/>
      <c r="G12" s="9">
        <v>6277015592</v>
      </c>
      <c r="H12" s="9"/>
      <c r="I12" s="9">
        <f t="shared" si="1"/>
        <v>-1403532006</v>
      </c>
      <c r="K12" s="21">
        <f t="shared" si="0"/>
        <v>4.6329337371256408E-4</v>
      </c>
      <c r="M12" s="9">
        <v>22039327439</v>
      </c>
      <c r="N12" s="9"/>
      <c r="O12" s="9">
        <v>49484051910</v>
      </c>
      <c r="P12" s="9"/>
      <c r="Q12" s="9">
        <v>6277015592</v>
      </c>
      <c r="R12" s="9"/>
      <c r="S12" s="9">
        <f t="shared" si="2"/>
        <v>77800394941</v>
      </c>
      <c r="U12" s="21">
        <f t="shared" si="3"/>
        <v>6.658645762564858E-3</v>
      </c>
    </row>
    <row r="13" spans="1:21" x14ac:dyDescent="0.55000000000000004">
      <c r="A13" s="1" t="s">
        <v>82</v>
      </c>
      <c r="C13" s="9">
        <v>0</v>
      </c>
      <c r="D13" s="9"/>
      <c r="E13" s="9">
        <v>-115347615441</v>
      </c>
      <c r="F13" s="9"/>
      <c r="G13" s="9">
        <v>9123371194</v>
      </c>
      <c r="H13" s="9"/>
      <c r="I13" s="9">
        <f t="shared" si="1"/>
        <v>-106224244247</v>
      </c>
      <c r="K13" s="21">
        <f t="shared" si="0"/>
        <v>3.5063673843473475E-2</v>
      </c>
      <c r="M13" s="9">
        <v>217796438440</v>
      </c>
      <c r="N13" s="9"/>
      <c r="O13" s="9">
        <v>485710559223</v>
      </c>
      <c r="P13" s="9"/>
      <c r="Q13" s="9">
        <v>223541269917</v>
      </c>
      <c r="R13" s="9"/>
      <c r="S13" s="9">
        <f t="shared" si="2"/>
        <v>927048267580</v>
      </c>
      <c r="U13" s="21">
        <f t="shared" si="3"/>
        <v>7.9342605179522199E-2</v>
      </c>
    </row>
    <row r="14" spans="1:21" x14ac:dyDescent="0.55000000000000004">
      <c r="A14" s="1" t="s">
        <v>66</v>
      </c>
      <c r="C14" s="9">
        <v>0</v>
      </c>
      <c r="D14" s="9"/>
      <c r="E14" s="9">
        <v>-39088951889</v>
      </c>
      <c r="F14" s="9"/>
      <c r="G14" s="9">
        <v>-4301325154</v>
      </c>
      <c r="H14" s="9"/>
      <c r="I14" s="9">
        <f t="shared" si="1"/>
        <v>-43390277043</v>
      </c>
      <c r="K14" s="21">
        <f t="shared" si="0"/>
        <v>1.4322742731649747E-2</v>
      </c>
      <c r="M14" s="9">
        <v>138891557661</v>
      </c>
      <c r="N14" s="9"/>
      <c r="O14" s="9">
        <v>-136890188969</v>
      </c>
      <c r="P14" s="9"/>
      <c r="Q14" s="9">
        <v>-4301325154</v>
      </c>
      <c r="R14" s="9"/>
      <c r="S14" s="9">
        <f t="shared" si="2"/>
        <v>-2299956462</v>
      </c>
      <c r="U14" s="21">
        <f t="shared" si="3"/>
        <v>-1.9684469932824633E-4</v>
      </c>
    </row>
    <row r="15" spans="1:21" x14ac:dyDescent="0.55000000000000004">
      <c r="A15" s="1" t="s">
        <v>22</v>
      </c>
      <c r="C15" s="9">
        <v>105142574433</v>
      </c>
      <c r="D15" s="9"/>
      <c r="E15" s="9">
        <v>-236516382428</v>
      </c>
      <c r="F15" s="9"/>
      <c r="G15" s="9">
        <v>44002417754</v>
      </c>
      <c r="H15" s="9"/>
      <c r="I15" s="9">
        <f t="shared" si="1"/>
        <v>-87371390241</v>
      </c>
      <c r="K15" s="21">
        <f t="shared" si="0"/>
        <v>2.8840515198561057E-2</v>
      </c>
      <c r="M15" s="9">
        <v>105142574433</v>
      </c>
      <c r="N15" s="9"/>
      <c r="O15" s="9">
        <v>268470410506</v>
      </c>
      <c r="P15" s="9"/>
      <c r="Q15" s="9">
        <v>45498411854</v>
      </c>
      <c r="R15" s="9"/>
      <c r="S15" s="9">
        <f t="shared" si="2"/>
        <v>419111396793</v>
      </c>
      <c r="U15" s="21">
        <f t="shared" si="3"/>
        <v>3.5870182001192782E-2</v>
      </c>
    </row>
    <row r="16" spans="1:21" x14ac:dyDescent="0.55000000000000004">
      <c r="A16" s="1" t="s">
        <v>23</v>
      </c>
      <c r="C16" s="9">
        <v>0</v>
      </c>
      <c r="D16" s="9"/>
      <c r="E16" s="9">
        <v>-10502418113</v>
      </c>
      <c r="F16" s="9"/>
      <c r="G16" s="9">
        <v>-2107855497</v>
      </c>
      <c r="H16" s="9"/>
      <c r="I16" s="9">
        <f t="shared" si="1"/>
        <v>-12610273610</v>
      </c>
      <c r="K16" s="21">
        <f t="shared" si="0"/>
        <v>4.1625386376941765E-3</v>
      </c>
      <c r="M16" s="9">
        <v>0</v>
      </c>
      <c r="N16" s="9"/>
      <c r="O16" s="9">
        <v>162886486446</v>
      </c>
      <c r="P16" s="9"/>
      <c r="Q16" s="9">
        <v>-2107855497</v>
      </c>
      <c r="R16" s="9"/>
      <c r="S16" s="9">
        <f t="shared" si="2"/>
        <v>160778630949</v>
      </c>
      <c r="U16" s="21">
        <f t="shared" si="3"/>
        <v>1.3760443639025278E-2</v>
      </c>
    </row>
    <row r="17" spans="1:21" x14ac:dyDescent="0.55000000000000004">
      <c r="A17" s="1" t="s">
        <v>59</v>
      </c>
      <c r="C17" s="9">
        <v>36248284326</v>
      </c>
      <c r="D17" s="9"/>
      <c r="E17" s="9">
        <v>-92982144515</v>
      </c>
      <c r="F17" s="9"/>
      <c r="G17" s="9">
        <v>4018753745</v>
      </c>
      <c r="H17" s="9"/>
      <c r="I17" s="9">
        <f t="shared" si="1"/>
        <v>-52715106444</v>
      </c>
      <c r="K17" s="21">
        <f t="shared" si="0"/>
        <v>1.7400785593526171E-2</v>
      </c>
      <c r="M17" s="9">
        <v>36248284326</v>
      </c>
      <c r="N17" s="9"/>
      <c r="O17" s="9">
        <v>127428676681</v>
      </c>
      <c r="P17" s="9"/>
      <c r="Q17" s="9">
        <v>4018753745</v>
      </c>
      <c r="R17" s="9"/>
      <c r="S17" s="9">
        <f t="shared" si="2"/>
        <v>167695714752</v>
      </c>
      <c r="U17" s="21">
        <f t="shared" si="3"/>
        <v>1.4352451054785576E-2</v>
      </c>
    </row>
    <row r="18" spans="1:21" x14ac:dyDescent="0.55000000000000004">
      <c r="A18" s="1" t="s">
        <v>48</v>
      </c>
      <c r="C18" s="9">
        <v>0</v>
      </c>
      <c r="D18" s="9"/>
      <c r="E18" s="9">
        <v>-123896926752</v>
      </c>
      <c r="F18" s="9"/>
      <c r="G18" s="9">
        <v>7403449363</v>
      </c>
      <c r="H18" s="9"/>
      <c r="I18" s="9">
        <f t="shared" si="1"/>
        <v>-116493477389</v>
      </c>
      <c r="K18" s="21">
        <f t="shared" si="0"/>
        <v>3.845345594139455E-2</v>
      </c>
      <c r="M18" s="9">
        <v>0</v>
      </c>
      <c r="N18" s="9"/>
      <c r="O18" s="9">
        <v>263644447100</v>
      </c>
      <c r="P18" s="9"/>
      <c r="Q18" s="9">
        <v>7403449363</v>
      </c>
      <c r="R18" s="9"/>
      <c r="S18" s="9">
        <f t="shared" si="2"/>
        <v>271047896463</v>
      </c>
      <c r="U18" s="21">
        <f t="shared" si="3"/>
        <v>2.3197978989748753E-2</v>
      </c>
    </row>
    <row r="19" spans="1:21" x14ac:dyDescent="0.55000000000000004">
      <c r="A19" s="1" t="s">
        <v>93</v>
      </c>
      <c r="C19" s="9">
        <v>0</v>
      </c>
      <c r="D19" s="9"/>
      <c r="E19" s="9">
        <v>-2199987564</v>
      </c>
      <c r="F19" s="9"/>
      <c r="G19" s="9">
        <v>2850348323</v>
      </c>
      <c r="H19" s="9"/>
      <c r="I19" s="9">
        <f t="shared" si="1"/>
        <v>650360759</v>
      </c>
      <c r="K19" s="21">
        <f t="shared" si="0"/>
        <v>-2.1467827515105048E-4</v>
      </c>
      <c r="M19" s="9">
        <v>15247991000</v>
      </c>
      <c r="N19" s="9"/>
      <c r="O19" s="9">
        <v>71343309668</v>
      </c>
      <c r="P19" s="9"/>
      <c r="Q19" s="9">
        <v>2850348323</v>
      </c>
      <c r="R19" s="9"/>
      <c r="S19" s="9">
        <f t="shared" si="2"/>
        <v>89441648991</v>
      </c>
      <c r="U19" s="21">
        <f t="shared" si="3"/>
        <v>7.654977298025019E-3</v>
      </c>
    </row>
    <row r="20" spans="1:21" x14ac:dyDescent="0.55000000000000004">
      <c r="A20" s="1" t="s">
        <v>77</v>
      </c>
      <c r="C20" s="9">
        <v>0</v>
      </c>
      <c r="D20" s="9"/>
      <c r="E20" s="9">
        <v>-39964141102</v>
      </c>
      <c r="F20" s="9"/>
      <c r="G20" s="9">
        <v>-2932496461</v>
      </c>
      <c r="H20" s="9"/>
      <c r="I20" s="9">
        <f t="shared" si="1"/>
        <v>-42896637563</v>
      </c>
      <c r="K20" s="21">
        <f t="shared" si="0"/>
        <v>1.4159796750290405E-2</v>
      </c>
      <c r="M20" s="9">
        <v>0</v>
      </c>
      <c r="N20" s="9"/>
      <c r="O20" s="9">
        <v>-64763319552</v>
      </c>
      <c r="P20" s="9"/>
      <c r="Q20" s="9">
        <v>-2932498272</v>
      </c>
      <c r="R20" s="9"/>
      <c r="S20" s="9">
        <f t="shared" si="2"/>
        <v>-67695817824</v>
      </c>
      <c r="U20" s="21">
        <f t="shared" si="3"/>
        <v>-5.7938326770574401E-3</v>
      </c>
    </row>
    <row r="21" spans="1:21" x14ac:dyDescent="0.55000000000000004">
      <c r="A21" s="1" t="s">
        <v>87</v>
      </c>
      <c r="C21" s="9">
        <v>81042920483</v>
      </c>
      <c r="D21" s="9"/>
      <c r="E21" s="9">
        <v>-126544242936</v>
      </c>
      <c r="F21" s="9"/>
      <c r="G21" s="9">
        <v>-1084764156</v>
      </c>
      <c r="H21" s="9"/>
      <c r="I21" s="9">
        <f t="shared" si="1"/>
        <v>-46586086609</v>
      </c>
      <c r="K21" s="21">
        <f t="shared" si="0"/>
        <v>1.5377650912756823E-2</v>
      </c>
      <c r="M21" s="9">
        <v>81042920483</v>
      </c>
      <c r="N21" s="9"/>
      <c r="O21" s="9">
        <v>-62716582987</v>
      </c>
      <c r="P21" s="9"/>
      <c r="Q21" s="9">
        <v>43711484064</v>
      </c>
      <c r="R21" s="9"/>
      <c r="S21" s="9">
        <f t="shared" si="2"/>
        <v>62037821560</v>
      </c>
      <c r="U21" s="21">
        <f t="shared" si="3"/>
        <v>5.3095858698726959E-3</v>
      </c>
    </row>
    <row r="22" spans="1:21" x14ac:dyDescent="0.55000000000000004">
      <c r="A22" s="1" t="s">
        <v>76</v>
      </c>
      <c r="C22" s="9">
        <v>33514894815</v>
      </c>
      <c r="D22" s="9"/>
      <c r="E22" s="9">
        <v>-47227153894</v>
      </c>
      <c r="F22" s="9"/>
      <c r="G22" s="9">
        <v>11692947469</v>
      </c>
      <c r="H22" s="9"/>
      <c r="I22" s="9">
        <f t="shared" si="1"/>
        <v>-2019311610</v>
      </c>
      <c r="K22" s="21">
        <f t="shared" si="0"/>
        <v>6.6655671860314488E-4</v>
      </c>
      <c r="M22" s="9">
        <v>33514894815</v>
      </c>
      <c r="N22" s="9"/>
      <c r="O22" s="9">
        <v>31828150307</v>
      </c>
      <c r="P22" s="9"/>
      <c r="Q22" s="9">
        <v>11692947469</v>
      </c>
      <c r="R22" s="9"/>
      <c r="S22" s="9">
        <f t="shared" si="2"/>
        <v>77035992591</v>
      </c>
      <c r="U22" s="21">
        <f t="shared" si="3"/>
        <v>6.59322341512585E-3</v>
      </c>
    </row>
    <row r="23" spans="1:21" x14ac:dyDescent="0.55000000000000004">
      <c r="A23" s="1" t="s">
        <v>53</v>
      </c>
      <c r="C23" s="9">
        <v>0</v>
      </c>
      <c r="D23" s="9"/>
      <c r="E23" s="9">
        <v>-66814911206</v>
      </c>
      <c r="F23" s="9"/>
      <c r="G23" s="9">
        <v>10730591796</v>
      </c>
      <c r="H23" s="9"/>
      <c r="I23" s="9">
        <f t="shared" si="1"/>
        <v>-56084319410</v>
      </c>
      <c r="K23" s="21">
        <f t="shared" si="0"/>
        <v>1.8512932687501493E-2</v>
      </c>
      <c r="M23" s="9">
        <v>186916967640</v>
      </c>
      <c r="N23" s="9"/>
      <c r="O23" s="9">
        <v>432902461927</v>
      </c>
      <c r="P23" s="9"/>
      <c r="Q23" s="9">
        <v>66547632801</v>
      </c>
      <c r="R23" s="9"/>
      <c r="S23" s="9">
        <f t="shared" si="2"/>
        <v>686367062368</v>
      </c>
      <c r="U23" s="21">
        <f t="shared" si="3"/>
        <v>5.8743598086701806E-2</v>
      </c>
    </row>
    <row r="24" spans="1:21" x14ac:dyDescent="0.55000000000000004">
      <c r="A24" s="1" t="s">
        <v>58</v>
      </c>
      <c r="C24" s="9">
        <v>0</v>
      </c>
      <c r="D24" s="9"/>
      <c r="E24" s="9">
        <v>-43400129246</v>
      </c>
      <c r="F24" s="9"/>
      <c r="G24" s="9">
        <v>9660190253</v>
      </c>
      <c r="H24" s="9"/>
      <c r="I24" s="9">
        <f t="shared" si="1"/>
        <v>-33739938993</v>
      </c>
      <c r="K24" s="21">
        <f t="shared" si="0"/>
        <v>1.1137252373369148E-2</v>
      </c>
      <c r="M24" s="9">
        <v>136460569562</v>
      </c>
      <c r="N24" s="9"/>
      <c r="O24" s="9">
        <v>671897508836</v>
      </c>
      <c r="P24" s="9"/>
      <c r="Q24" s="9">
        <v>9660190253</v>
      </c>
      <c r="R24" s="9"/>
      <c r="S24" s="9">
        <f t="shared" si="2"/>
        <v>818018268651</v>
      </c>
      <c r="U24" s="21">
        <f t="shared" si="3"/>
        <v>7.0011134035814077E-2</v>
      </c>
    </row>
    <row r="25" spans="1:21" x14ac:dyDescent="0.55000000000000004">
      <c r="A25" s="1" t="s">
        <v>37</v>
      </c>
      <c r="C25" s="9">
        <v>0</v>
      </c>
      <c r="D25" s="9"/>
      <c r="E25" s="9">
        <v>-53745067122</v>
      </c>
      <c r="F25" s="9"/>
      <c r="G25" s="9">
        <v>6709425414</v>
      </c>
      <c r="H25" s="9"/>
      <c r="I25" s="9">
        <f t="shared" si="1"/>
        <v>-47035641708</v>
      </c>
      <c r="K25" s="21">
        <f t="shared" si="0"/>
        <v>1.5526045033870579E-2</v>
      </c>
      <c r="M25" s="9">
        <v>100051947337</v>
      </c>
      <c r="N25" s="9"/>
      <c r="O25" s="9">
        <v>137474006744</v>
      </c>
      <c r="P25" s="9"/>
      <c r="Q25" s="9">
        <v>6709425414</v>
      </c>
      <c r="R25" s="9"/>
      <c r="S25" s="9">
        <f t="shared" si="2"/>
        <v>244235379495</v>
      </c>
      <c r="U25" s="21">
        <f t="shared" si="3"/>
        <v>2.0903195619714914E-2</v>
      </c>
    </row>
    <row r="26" spans="1:21" x14ac:dyDescent="0.55000000000000004">
      <c r="A26" s="1" t="s">
        <v>24</v>
      </c>
      <c r="C26" s="9">
        <v>23800611111</v>
      </c>
      <c r="D26" s="9"/>
      <c r="E26" s="9">
        <v>-46606170200</v>
      </c>
      <c r="F26" s="9"/>
      <c r="G26" s="9">
        <v>9204569165</v>
      </c>
      <c r="H26" s="9"/>
      <c r="I26" s="9">
        <f t="shared" si="1"/>
        <v>-13600989924</v>
      </c>
      <c r="K26" s="21">
        <f t="shared" si="0"/>
        <v>4.4895652402532748E-3</v>
      </c>
      <c r="M26" s="9">
        <v>23800611111</v>
      </c>
      <c r="N26" s="9"/>
      <c r="O26" s="9">
        <v>99244902368</v>
      </c>
      <c r="P26" s="9"/>
      <c r="Q26" s="9">
        <v>9204569165</v>
      </c>
      <c r="R26" s="9"/>
      <c r="S26" s="9">
        <f t="shared" si="2"/>
        <v>132250082644</v>
      </c>
      <c r="U26" s="21">
        <f t="shared" si="3"/>
        <v>1.1318791544234853E-2</v>
      </c>
    </row>
    <row r="27" spans="1:21" x14ac:dyDescent="0.55000000000000004">
      <c r="A27" s="1" t="s">
        <v>84</v>
      </c>
      <c r="C27" s="9">
        <v>0</v>
      </c>
      <c r="D27" s="9"/>
      <c r="E27" s="9">
        <v>-103151071025</v>
      </c>
      <c r="F27" s="9"/>
      <c r="G27" s="9">
        <v>27767063667</v>
      </c>
      <c r="H27" s="9"/>
      <c r="I27" s="9">
        <f t="shared" si="1"/>
        <v>-75384007358</v>
      </c>
      <c r="K27" s="21">
        <f t="shared" si="0"/>
        <v>2.4883587223917269E-2</v>
      </c>
      <c r="M27" s="9">
        <v>0</v>
      </c>
      <c r="N27" s="9"/>
      <c r="O27" s="9">
        <v>470926416087</v>
      </c>
      <c r="P27" s="9"/>
      <c r="Q27" s="9">
        <v>27767063667</v>
      </c>
      <c r="R27" s="9"/>
      <c r="S27" s="9">
        <f t="shared" si="2"/>
        <v>498693479754</v>
      </c>
      <c r="U27" s="21">
        <f t="shared" si="3"/>
        <v>4.2681315799243606E-2</v>
      </c>
    </row>
    <row r="28" spans="1:21" x14ac:dyDescent="0.55000000000000004">
      <c r="A28" s="1" t="s">
        <v>35</v>
      </c>
      <c r="C28" s="9">
        <v>89757420975</v>
      </c>
      <c r="D28" s="9"/>
      <c r="E28" s="9">
        <v>-219805447886</v>
      </c>
      <c r="F28" s="9"/>
      <c r="G28" s="9">
        <v>-9525664447</v>
      </c>
      <c r="H28" s="9"/>
      <c r="I28" s="9">
        <f t="shared" si="1"/>
        <v>-139573691358</v>
      </c>
      <c r="K28" s="21">
        <f t="shared" si="0"/>
        <v>4.6072028335892447E-2</v>
      </c>
      <c r="M28" s="9">
        <v>89757420975</v>
      </c>
      <c r="N28" s="9"/>
      <c r="O28" s="9">
        <v>-295568682718</v>
      </c>
      <c r="P28" s="9"/>
      <c r="Q28" s="9">
        <v>-9525668452</v>
      </c>
      <c r="R28" s="9"/>
      <c r="S28" s="9">
        <f t="shared" si="2"/>
        <v>-215336930195</v>
      </c>
      <c r="U28" s="21">
        <f t="shared" si="3"/>
        <v>-1.8429885077756024E-2</v>
      </c>
    </row>
    <row r="29" spans="1:21" x14ac:dyDescent="0.55000000000000004">
      <c r="A29" s="1" t="s">
        <v>16</v>
      </c>
      <c r="C29" s="9">
        <v>819083872</v>
      </c>
      <c r="D29" s="9"/>
      <c r="E29" s="9">
        <v>0</v>
      </c>
      <c r="F29" s="9"/>
      <c r="G29" s="9">
        <v>1937483473</v>
      </c>
      <c r="H29" s="9"/>
      <c r="I29" s="9">
        <f t="shared" si="1"/>
        <v>2756567345</v>
      </c>
      <c r="K29" s="21">
        <f t="shared" si="0"/>
        <v>-9.0991824886887235E-4</v>
      </c>
      <c r="M29" s="9">
        <v>819083872</v>
      </c>
      <c r="N29" s="9"/>
      <c r="O29" s="9">
        <v>0</v>
      </c>
      <c r="P29" s="9"/>
      <c r="Q29" s="9">
        <v>22029484504</v>
      </c>
      <c r="R29" s="9"/>
      <c r="S29" s="9">
        <f t="shared" si="2"/>
        <v>22848568376</v>
      </c>
      <c r="U29" s="21">
        <f t="shared" si="3"/>
        <v>1.9555237876735937E-3</v>
      </c>
    </row>
    <row r="30" spans="1:21" x14ac:dyDescent="0.55000000000000004">
      <c r="A30" s="1" t="s">
        <v>26</v>
      </c>
      <c r="C30" s="9">
        <v>0</v>
      </c>
      <c r="D30" s="9"/>
      <c r="E30" s="9">
        <v>-33083794164</v>
      </c>
      <c r="F30" s="9"/>
      <c r="G30" s="9">
        <v>6815481417</v>
      </c>
      <c r="H30" s="9"/>
      <c r="I30" s="9">
        <f t="shared" si="1"/>
        <v>-26268312747</v>
      </c>
      <c r="K30" s="21">
        <f t="shared" si="0"/>
        <v>8.6709353133870622E-3</v>
      </c>
      <c r="M30" s="9">
        <v>31653310000</v>
      </c>
      <c r="N30" s="9"/>
      <c r="O30" s="9">
        <v>91696737939</v>
      </c>
      <c r="P30" s="9"/>
      <c r="Q30" s="9">
        <v>6815481417</v>
      </c>
      <c r="R30" s="9"/>
      <c r="S30" s="9">
        <f t="shared" si="2"/>
        <v>130165529356</v>
      </c>
      <c r="U30" s="21">
        <f t="shared" si="3"/>
        <v>1.1140382399544676E-2</v>
      </c>
    </row>
    <row r="31" spans="1:21" x14ac:dyDescent="0.55000000000000004">
      <c r="A31" s="1" t="s">
        <v>51</v>
      </c>
      <c r="C31" s="9">
        <v>0</v>
      </c>
      <c r="D31" s="9"/>
      <c r="E31" s="9">
        <v>-69145745127</v>
      </c>
      <c r="F31" s="9"/>
      <c r="G31" s="9">
        <v>13152668663</v>
      </c>
      <c r="H31" s="9"/>
      <c r="I31" s="9">
        <f t="shared" si="1"/>
        <v>-55993076464</v>
      </c>
      <c r="K31" s="21">
        <f t="shared" si="0"/>
        <v>1.8482814206341746E-2</v>
      </c>
      <c r="M31" s="9">
        <v>95061198100</v>
      </c>
      <c r="N31" s="9"/>
      <c r="O31" s="9">
        <v>90637696856</v>
      </c>
      <c r="P31" s="9"/>
      <c r="Q31" s="9">
        <v>18153213182</v>
      </c>
      <c r="R31" s="9"/>
      <c r="S31" s="9">
        <f t="shared" si="2"/>
        <v>203852108138</v>
      </c>
      <c r="U31" s="21">
        <f t="shared" si="3"/>
        <v>1.7446941973397131E-2</v>
      </c>
    </row>
    <row r="32" spans="1:21" x14ac:dyDescent="0.55000000000000004">
      <c r="A32" s="1" t="s">
        <v>52</v>
      </c>
      <c r="C32" s="9">
        <v>0</v>
      </c>
      <c r="D32" s="9"/>
      <c r="E32" s="9">
        <v>-100085843266</v>
      </c>
      <c r="F32" s="9"/>
      <c r="G32" s="9">
        <v>1470400959</v>
      </c>
      <c r="H32" s="9"/>
      <c r="I32" s="9">
        <f t="shared" si="1"/>
        <v>-98615442307</v>
      </c>
      <c r="K32" s="21">
        <f t="shared" si="0"/>
        <v>3.2552076312655713E-2</v>
      </c>
      <c r="M32" s="9">
        <v>0</v>
      </c>
      <c r="N32" s="9"/>
      <c r="O32" s="9">
        <v>1486859202</v>
      </c>
      <c r="P32" s="9"/>
      <c r="Q32" s="9">
        <v>23748060315</v>
      </c>
      <c r="R32" s="9"/>
      <c r="S32" s="9">
        <f t="shared" si="2"/>
        <v>25234919517</v>
      </c>
      <c r="U32" s="21">
        <f t="shared" si="3"/>
        <v>2.1597626854974613E-3</v>
      </c>
    </row>
    <row r="33" spans="1:21" x14ac:dyDescent="0.55000000000000004">
      <c r="A33" s="1" t="s">
        <v>28</v>
      </c>
      <c r="C33" s="9">
        <v>36913078144</v>
      </c>
      <c r="D33" s="9"/>
      <c r="E33" s="9">
        <v>-160486352657</v>
      </c>
      <c r="F33" s="9"/>
      <c r="G33" s="9">
        <v>20542512022</v>
      </c>
      <c r="H33" s="9"/>
      <c r="I33" s="9">
        <f t="shared" si="1"/>
        <v>-103030762491</v>
      </c>
      <c r="K33" s="21">
        <f t="shared" si="0"/>
        <v>3.400953405164691E-2</v>
      </c>
      <c r="M33" s="9">
        <v>36913078144</v>
      </c>
      <c r="N33" s="9"/>
      <c r="O33" s="9">
        <v>24911711166</v>
      </c>
      <c r="P33" s="9"/>
      <c r="Q33" s="9">
        <v>20542512022</v>
      </c>
      <c r="R33" s="9"/>
      <c r="S33" s="9">
        <f t="shared" si="2"/>
        <v>82367301332</v>
      </c>
      <c r="U33" s="21">
        <f t="shared" si="3"/>
        <v>7.0495102551104737E-3</v>
      </c>
    </row>
    <row r="34" spans="1:21" x14ac:dyDescent="0.55000000000000004">
      <c r="A34" s="1" t="s">
        <v>27</v>
      </c>
      <c r="C34" s="9">
        <v>0</v>
      </c>
      <c r="D34" s="9"/>
      <c r="E34" s="9">
        <v>-20443837120</v>
      </c>
      <c r="F34" s="9"/>
      <c r="G34" s="9">
        <v>12766644912</v>
      </c>
      <c r="H34" s="9"/>
      <c r="I34" s="9">
        <f t="shared" si="1"/>
        <v>-7677192208</v>
      </c>
      <c r="K34" s="21">
        <f t="shared" si="0"/>
        <v>2.5341725471731986E-3</v>
      </c>
      <c r="M34" s="9">
        <v>297850000000</v>
      </c>
      <c r="N34" s="9"/>
      <c r="O34" s="9">
        <v>508814555815</v>
      </c>
      <c r="P34" s="9"/>
      <c r="Q34" s="9">
        <v>35605963186</v>
      </c>
      <c r="R34" s="9"/>
      <c r="S34" s="9">
        <f t="shared" si="2"/>
        <v>842270519001</v>
      </c>
      <c r="U34" s="21">
        <f t="shared" si="3"/>
        <v>7.208679373070577E-2</v>
      </c>
    </row>
    <row r="35" spans="1:21" x14ac:dyDescent="0.55000000000000004">
      <c r="A35" s="1" t="s">
        <v>18</v>
      </c>
      <c r="C35" s="9">
        <v>0</v>
      </c>
      <c r="D35" s="9"/>
      <c r="E35" s="9">
        <v>-209446334</v>
      </c>
      <c r="F35" s="9"/>
      <c r="G35" s="9">
        <v>0</v>
      </c>
      <c r="H35" s="9"/>
      <c r="I35" s="9">
        <f t="shared" si="1"/>
        <v>-209446334</v>
      </c>
      <c r="K35" s="21">
        <f t="shared" si="0"/>
        <v>6.9136363314673509E-5</v>
      </c>
      <c r="M35" s="9">
        <v>0</v>
      </c>
      <c r="N35" s="9"/>
      <c r="O35" s="9">
        <v>-5204485</v>
      </c>
      <c r="P35" s="9"/>
      <c r="Q35" s="9">
        <v>150662614</v>
      </c>
      <c r="R35" s="9"/>
      <c r="S35" s="9">
        <f t="shared" si="2"/>
        <v>145458129</v>
      </c>
      <c r="U35" s="21">
        <f t="shared" si="3"/>
        <v>1.2449218992152499E-5</v>
      </c>
    </row>
    <row r="36" spans="1:21" x14ac:dyDescent="0.55000000000000004">
      <c r="A36" s="1" t="s">
        <v>188</v>
      </c>
      <c r="C36" s="9">
        <v>0</v>
      </c>
      <c r="D36" s="9"/>
      <c r="E36" s="9">
        <v>0</v>
      </c>
      <c r="F36" s="9"/>
      <c r="G36" s="9">
        <v>0</v>
      </c>
      <c r="H36" s="9"/>
      <c r="I36" s="9">
        <f t="shared" si="1"/>
        <v>0</v>
      </c>
      <c r="K36" s="21">
        <f t="shared" si="0"/>
        <v>0</v>
      </c>
      <c r="M36" s="9">
        <v>0</v>
      </c>
      <c r="N36" s="9"/>
      <c r="O36" s="9">
        <v>0</v>
      </c>
      <c r="P36" s="9"/>
      <c r="Q36" s="9">
        <v>5481324632</v>
      </c>
      <c r="R36" s="9"/>
      <c r="S36" s="9">
        <f t="shared" si="2"/>
        <v>5481324632</v>
      </c>
      <c r="U36" s="21">
        <f t="shared" si="3"/>
        <v>4.69126140834987E-4</v>
      </c>
    </row>
    <row r="37" spans="1:21" x14ac:dyDescent="0.55000000000000004">
      <c r="A37" s="1" t="s">
        <v>189</v>
      </c>
      <c r="C37" s="9">
        <v>0</v>
      </c>
      <c r="D37" s="9"/>
      <c r="E37" s="9">
        <v>0</v>
      </c>
      <c r="F37" s="9"/>
      <c r="G37" s="9">
        <v>0</v>
      </c>
      <c r="H37" s="9"/>
      <c r="I37" s="9">
        <f t="shared" si="1"/>
        <v>0</v>
      </c>
      <c r="K37" s="21">
        <f t="shared" si="0"/>
        <v>0</v>
      </c>
      <c r="M37" s="9">
        <v>0</v>
      </c>
      <c r="N37" s="9"/>
      <c r="O37" s="9">
        <v>0</v>
      </c>
      <c r="P37" s="9"/>
      <c r="Q37" s="9">
        <v>17670266445</v>
      </c>
      <c r="R37" s="9"/>
      <c r="S37" s="9">
        <f t="shared" si="2"/>
        <v>17670266445</v>
      </c>
      <c r="U37" s="21">
        <f t="shared" si="3"/>
        <v>1.5123322301463745E-3</v>
      </c>
    </row>
    <row r="38" spans="1:21" x14ac:dyDescent="0.55000000000000004">
      <c r="A38" s="1" t="s">
        <v>32</v>
      </c>
      <c r="C38" s="9">
        <v>0</v>
      </c>
      <c r="D38" s="9"/>
      <c r="E38" s="9">
        <v>-46154253474</v>
      </c>
      <c r="F38" s="9"/>
      <c r="G38" s="9">
        <v>0</v>
      </c>
      <c r="H38" s="9"/>
      <c r="I38" s="9">
        <f t="shared" si="1"/>
        <v>-46154253474</v>
      </c>
      <c r="K38" s="21">
        <f t="shared" si="0"/>
        <v>1.5235106653602235E-2</v>
      </c>
      <c r="M38" s="9">
        <v>0</v>
      </c>
      <c r="N38" s="9"/>
      <c r="O38" s="9">
        <v>64467750094</v>
      </c>
      <c r="P38" s="9"/>
      <c r="Q38" s="9">
        <v>-3731</v>
      </c>
      <c r="R38" s="9"/>
      <c r="S38" s="9">
        <f t="shared" si="2"/>
        <v>64467746363</v>
      </c>
      <c r="U38" s="21">
        <f t="shared" si="3"/>
        <v>5.5175540749842159E-3</v>
      </c>
    </row>
    <row r="39" spans="1:21" x14ac:dyDescent="0.55000000000000004">
      <c r="A39" s="1" t="s">
        <v>57</v>
      </c>
      <c r="C39" s="9">
        <v>23567673427</v>
      </c>
      <c r="D39" s="9"/>
      <c r="E39" s="9">
        <v>-18762886436</v>
      </c>
      <c r="F39" s="9"/>
      <c r="G39" s="9">
        <v>0</v>
      </c>
      <c r="H39" s="9"/>
      <c r="I39" s="9">
        <f t="shared" si="1"/>
        <v>4804786991</v>
      </c>
      <c r="K39" s="21">
        <f t="shared" si="0"/>
        <v>-1.5860172518435817E-3</v>
      </c>
      <c r="M39" s="9">
        <v>23567673427</v>
      </c>
      <c r="N39" s="9"/>
      <c r="O39" s="9">
        <v>122326662631</v>
      </c>
      <c r="P39" s="9"/>
      <c r="Q39" s="9">
        <v>-9527</v>
      </c>
      <c r="R39" s="9"/>
      <c r="S39" s="9">
        <f t="shared" si="2"/>
        <v>145894326531</v>
      </c>
      <c r="U39" s="21">
        <f t="shared" si="3"/>
        <v>1.2486551512683238E-2</v>
      </c>
    </row>
    <row r="40" spans="1:21" x14ac:dyDescent="0.55000000000000004">
      <c r="A40" s="1" t="s">
        <v>190</v>
      </c>
      <c r="C40" s="9">
        <v>0</v>
      </c>
      <c r="D40" s="9"/>
      <c r="E40" s="9">
        <v>0</v>
      </c>
      <c r="F40" s="9"/>
      <c r="G40" s="9">
        <v>0</v>
      </c>
      <c r="H40" s="9"/>
      <c r="I40" s="9">
        <f t="shared" si="1"/>
        <v>0</v>
      </c>
      <c r="K40" s="21">
        <f t="shared" ref="K40:K71" si="4">I40/$I$158</f>
        <v>0</v>
      </c>
      <c r="M40" s="9">
        <v>0</v>
      </c>
      <c r="N40" s="9"/>
      <c r="O40" s="9">
        <v>0</v>
      </c>
      <c r="P40" s="9"/>
      <c r="Q40" s="9">
        <v>301404590</v>
      </c>
      <c r="R40" s="9"/>
      <c r="S40" s="9">
        <f t="shared" si="2"/>
        <v>301404590</v>
      </c>
      <c r="U40" s="21">
        <f t="shared" si="3"/>
        <v>2.5796095219607405E-5</v>
      </c>
    </row>
    <row r="41" spans="1:21" x14ac:dyDescent="0.55000000000000004">
      <c r="A41" s="1" t="s">
        <v>191</v>
      </c>
      <c r="C41" s="9">
        <v>0</v>
      </c>
      <c r="D41" s="9"/>
      <c r="E41" s="9">
        <v>0</v>
      </c>
      <c r="F41" s="9"/>
      <c r="G41" s="9">
        <v>0</v>
      </c>
      <c r="H41" s="9"/>
      <c r="I41" s="9">
        <f t="shared" si="1"/>
        <v>0</v>
      </c>
      <c r="K41" s="21">
        <f t="shared" si="4"/>
        <v>0</v>
      </c>
      <c r="M41" s="9">
        <v>0</v>
      </c>
      <c r="N41" s="9"/>
      <c r="O41" s="9">
        <v>0</v>
      </c>
      <c r="P41" s="9"/>
      <c r="Q41" s="9">
        <v>13707897293</v>
      </c>
      <c r="R41" s="9"/>
      <c r="S41" s="9">
        <f t="shared" si="2"/>
        <v>13707897293</v>
      </c>
      <c r="U41" s="21">
        <f t="shared" si="3"/>
        <v>1.1732078261675663E-3</v>
      </c>
    </row>
    <row r="42" spans="1:21" x14ac:dyDescent="0.55000000000000004">
      <c r="A42" s="1" t="s">
        <v>192</v>
      </c>
      <c r="C42" s="9">
        <v>0</v>
      </c>
      <c r="D42" s="9"/>
      <c r="E42" s="9">
        <v>0</v>
      </c>
      <c r="F42" s="9"/>
      <c r="G42" s="9">
        <v>0</v>
      </c>
      <c r="H42" s="9"/>
      <c r="I42" s="9">
        <f t="shared" si="1"/>
        <v>0</v>
      </c>
      <c r="K42" s="21">
        <f t="shared" si="4"/>
        <v>0</v>
      </c>
      <c r="M42" s="9">
        <v>0</v>
      </c>
      <c r="N42" s="9"/>
      <c r="O42" s="9">
        <v>0</v>
      </c>
      <c r="P42" s="9"/>
      <c r="Q42" s="9">
        <v>0</v>
      </c>
      <c r="R42" s="9"/>
      <c r="S42" s="9">
        <f t="shared" si="2"/>
        <v>0</v>
      </c>
      <c r="U42" s="21">
        <f t="shared" si="3"/>
        <v>0</v>
      </c>
    </row>
    <row r="43" spans="1:21" x14ac:dyDescent="0.55000000000000004">
      <c r="A43" s="1" t="s">
        <v>193</v>
      </c>
      <c r="C43" s="9">
        <v>0</v>
      </c>
      <c r="D43" s="9"/>
      <c r="E43" s="9">
        <v>0</v>
      </c>
      <c r="F43" s="9"/>
      <c r="G43" s="9">
        <v>0</v>
      </c>
      <c r="H43" s="9"/>
      <c r="I43" s="9">
        <f t="shared" si="1"/>
        <v>0</v>
      </c>
      <c r="K43" s="21">
        <f t="shared" si="4"/>
        <v>0</v>
      </c>
      <c r="M43" s="9">
        <v>0</v>
      </c>
      <c r="N43" s="9"/>
      <c r="O43" s="9">
        <v>0</v>
      </c>
      <c r="P43" s="9"/>
      <c r="Q43" s="9">
        <v>0</v>
      </c>
      <c r="R43" s="9"/>
      <c r="S43" s="9">
        <f t="shared" si="2"/>
        <v>0</v>
      </c>
      <c r="U43" s="21">
        <f t="shared" si="3"/>
        <v>0</v>
      </c>
    </row>
    <row r="44" spans="1:21" x14ac:dyDescent="0.55000000000000004">
      <c r="A44" s="1" t="s">
        <v>194</v>
      </c>
      <c r="C44" s="9">
        <v>0</v>
      </c>
      <c r="D44" s="9"/>
      <c r="E44" s="9">
        <v>0</v>
      </c>
      <c r="F44" s="9"/>
      <c r="G44" s="9">
        <v>0</v>
      </c>
      <c r="H44" s="9"/>
      <c r="I44" s="9">
        <f t="shared" si="1"/>
        <v>0</v>
      </c>
      <c r="K44" s="21">
        <f t="shared" si="4"/>
        <v>0</v>
      </c>
      <c r="M44" s="9">
        <v>0</v>
      </c>
      <c r="N44" s="9"/>
      <c r="O44" s="9">
        <v>0</v>
      </c>
      <c r="P44" s="9"/>
      <c r="Q44" s="9">
        <v>33110148011</v>
      </c>
      <c r="R44" s="9"/>
      <c r="S44" s="9">
        <f t="shared" si="2"/>
        <v>33110148011</v>
      </c>
      <c r="U44" s="21">
        <f t="shared" si="3"/>
        <v>2.8337741333901078E-3</v>
      </c>
    </row>
    <row r="45" spans="1:21" x14ac:dyDescent="0.55000000000000004">
      <c r="A45" s="1" t="s">
        <v>195</v>
      </c>
      <c r="C45" s="9">
        <v>0</v>
      </c>
      <c r="D45" s="9"/>
      <c r="E45" s="9">
        <v>0</v>
      </c>
      <c r="F45" s="9"/>
      <c r="G45" s="9">
        <v>0</v>
      </c>
      <c r="H45" s="9"/>
      <c r="I45" s="9">
        <f t="shared" si="1"/>
        <v>0</v>
      </c>
      <c r="K45" s="21">
        <f t="shared" si="4"/>
        <v>0</v>
      </c>
      <c r="M45" s="9">
        <v>0</v>
      </c>
      <c r="N45" s="9"/>
      <c r="O45" s="9">
        <v>0</v>
      </c>
      <c r="P45" s="9"/>
      <c r="Q45" s="9">
        <v>18410988071</v>
      </c>
      <c r="R45" s="9"/>
      <c r="S45" s="9">
        <f t="shared" si="2"/>
        <v>18410988071</v>
      </c>
      <c r="U45" s="21">
        <f t="shared" si="3"/>
        <v>1.5757278327001327E-3</v>
      </c>
    </row>
    <row r="46" spans="1:21" x14ac:dyDescent="0.55000000000000004">
      <c r="A46" s="1" t="s">
        <v>196</v>
      </c>
      <c r="C46" s="9">
        <v>0</v>
      </c>
      <c r="D46" s="9"/>
      <c r="E46" s="9">
        <v>0</v>
      </c>
      <c r="F46" s="9"/>
      <c r="G46" s="9">
        <v>0</v>
      </c>
      <c r="H46" s="9"/>
      <c r="I46" s="9">
        <f t="shared" si="1"/>
        <v>0</v>
      </c>
      <c r="K46" s="21">
        <f t="shared" si="4"/>
        <v>0</v>
      </c>
      <c r="M46" s="9">
        <v>0</v>
      </c>
      <c r="N46" s="9"/>
      <c r="O46" s="9">
        <v>0</v>
      </c>
      <c r="P46" s="9"/>
      <c r="Q46" s="9">
        <v>15396348179</v>
      </c>
      <c r="R46" s="9"/>
      <c r="S46" s="9">
        <f t="shared" si="2"/>
        <v>15396348179</v>
      </c>
      <c r="U46" s="21">
        <f t="shared" si="3"/>
        <v>1.3177160429431851E-3</v>
      </c>
    </row>
    <row r="47" spans="1:21" x14ac:dyDescent="0.55000000000000004">
      <c r="A47" s="1" t="s">
        <v>197</v>
      </c>
      <c r="C47" s="9">
        <v>0</v>
      </c>
      <c r="D47" s="9"/>
      <c r="E47" s="9">
        <v>0</v>
      </c>
      <c r="F47" s="9"/>
      <c r="G47" s="9">
        <v>0</v>
      </c>
      <c r="H47" s="9"/>
      <c r="I47" s="9">
        <f t="shared" si="1"/>
        <v>0</v>
      </c>
      <c r="K47" s="21">
        <f t="shared" si="4"/>
        <v>0</v>
      </c>
      <c r="M47" s="9">
        <v>0</v>
      </c>
      <c r="N47" s="9"/>
      <c r="O47" s="9">
        <v>0</v>
      </c>
      <c r="P47" s="9"/>
      <c r="Q47" s="9">
        <v>5220296535</v>
      </c>
      <c r="R47" s="9"/>
      <c r="S47" s="9">
        <f t="shared" si="2"/>
        <v>5220296535</v>
      </c>
      <c r="U47" s="21">
        <f t="shared" si="3"/>
        <v>4.4678571912739153E-4</v>
      </c>
    </row>
    <row r="48" spans="1:21" x14ac:dyDescent="0.55000000000000004">
      <c r="A48" s="1" t="s">
        <v>50</v>
      </c>
      <c r="C48" s="9">
        <v>0</v>
      </c>
      <c r="D48" s="9"/>
      <c r="E48" s="9">
        <v>-2157698067</v>
      </c>
      <c r="F48" s="9"/>
      <c r="G48" s="9">
        <v>0</v>
      </c>
      <c r="H48" s="9"/>
      <c r="I48" s="9">
        <f t="shared" si="1"/>
        <v>-2157698067</v>
      </c>
      <c r="K48" s="21">
        <f t="shared" si="4"/>
        <v>7.1223685148616997E-4</v>
      </c>
      <c r="M48" s="9">
        <v>0</v>
      </c>
      <c r="N48" s="9"/>
      <c r="O48" s="9">
        <v>85401016878</v>
      </c>
      <c r="P48" s="9"/>
      <c r="Q48" s="9">
        <v>-3511</v>
      </c>
      <c r="R48" s="9"/>
      <c r="S48" s="9">
        <f t="shared" si="2"/>
        <v>85401013367</v>
      </c>
      <c r="U48" s="21">
        <f t="shared" si="3"/>
        <v>7.3091543584857047E-3</v>
      </c>
    </row>
    <row r="49" spans="1:21" x14ac:dyDescent="0.55000000000000004">
      <c r="A49" s="1" t="s">
        <v>198</v>
      </c>
      <c r="C49" s="9">
        <v>0</v>
      </c>
      <c r="D49" s="9"/>
      <c r="E49" s="9">
        <v>0</v>
      </c>
      <c r="F49" s="9"/>
      <c r="G49" s="9">
        <v>0</v>
      </c>
      <c r="H49" s="9"/>
      <c r="I49" s="9">
        <f t="shared" si="1"/>
        <v>0</v>
      </c>
      <c r="K49" s="21">
        <f t="shared" si="4"/>
        <v>0</v>
      </c>
      <c r="M49" s="9">
        <v>0</v>
      </c>
      <c r="N49" s="9"/>
      <c r="O49" s="9">
        <v>0</v>
      </c>
      <c r="P49" s="9"/>
      <c r="Q49" s="9">
        <v>-15875983</v>
      </c>
      <c r="R49" s="9"/>
      <c r="S49" s="9">
        <f t="shared" si="2"/>
        <v>-15875983</v>
      </c>
      <c r="U49" s="21">
        <f t="shared" si="3"/>
        <v>-1.3587661991904915E-6</v>
      </c>
    </row>
    <row r="50" spans="1:21" x14ac:dyDescent="0.55000000000000004">
      <c r="A50" s="1" t="s">
        <v>29</v>
      </c>
      <c r="C50" s="9">
        <v>0</v>
      </c>
      <c r="D50" s="9"/>
      <c r="E50" s="9">
        <v>-6063678895</v>
      </c>
      <c r="F50" s="9"/>
      <c r="G50" s="9">
        <v>0</v>
      </c>
      <c r="H50" s="9"/>
      <c r="I50" s="9">
        <f t="shared" si="1"/>
        <v>-6063678895</v>
      </c>
      <c r="K50" s="21">
        <f t="shared" si="4"/>
        <v>2.0015662203389916E-3</v>
      </c>
      <c r="M50" s="9">
        <v>0</v>
      </c>
      <c r="N50" s="9"/>
      <c r="O50" s="9">
        <v>34360847075</v>
      </c>
      <c r="P50" s="9"/>
      <c r="Q50" s="9">
        <v>12309268941</v>
      </c>
      <c r="R50" s="9"/>
      <c r="S50" s="9">
        <f t="shared" si="2"/>
        <v>46670116016</v>
      </c>
      <c r="U50" s="21">
        <f t="shared" si="3"/>
        <v>3.9943212432792105E-3</v>
      </c>
    </row>
    <row r="51" spans="1:21" x14ac:dyDescent="0.55000000000000004">
      <c r="A51" s="1" t="s">
        <v>73</v>
      </c>
      <c r="C51" s="9">
        <v>97719600</v>
      </c>
      <c r="D51" s="9"/>
      <c r="E51" s="9">
        <v>-18599431044</v>
      </c>
      <c r="F51" s="9"/>
      <c r="G51" s="9">
        <v>0</v>
      </c>
      <c r="H51" s="9"/>
      <c r="I51" s="9">
        <f t="shared" si="1"/>
        <v>-18501711444</v>
      </c>
      <c r="K51" s="21">
        <f t="shared" si="4"/>
        <v>6.1072496228825697E-3</v>
      </c>
      <c r="M51" s="9">
        <v>97719600</v>
      </c>
      <c r="N51" s="9"/>
      <c r="O51" s="9">
        <v>-22891607344</v>
      </c>
      <c r="P51" s="9"/>
      <c r="Q51" s="9">
        <v>1002002564</v>
      </c>
      <c r="R51" s="9"/>
      <c r="S51" s="9">
        <f t="shared" si="2"/>
        <v>-21791885180</v>
      </c>
      <c r="U51" s="21">
        <f t="shared" si="3"/>
        <v>-1.8650862122505548E-3</v>
      </c>
    </row>
    <row r="52" spans="1:21" x14ac:dyDescent="0.55000000000000004">
      <c r="A52" s="1" t="s">
        <v>199</v>
      </c>
      <c r="C52" s="9">
        <v>0</v>
      </c>
      <c r="D52" s="9"/>
      <c r="E52" s="9">
        <v>0</v>
      </c>
      <c r="F52" s="9"/>
      <c r="G52" s="9">
        <v>0</v>
      </c>
      <c r="H52" s="9"/>
      <c r="I52" s="9">
        <f t="shared" si="1"/>
        <v>0</v>
      </c>
      <c r="K52" s="21">
        <f t="shared" si="4"/>
        <v>0</v>
      </c>
      <c r="M52" s="9">
        <v>0</v>
      </c>
      <c r="N52" s="9"/>
      <c r="O52" s="9">
        <v>0</v>
      </c>
      <c r="P52" s="9"/>
      <c r="Q52" s="9">
        <v>10828210904</v>
      </c>
      <c r="R52" s="9"/>
      <c r="S52" s="9">
        <f t="shared" si="2"/>
        <v>10828210904</v>
      </c>
      <c r="U52" s="21">
        <f t="shared" si="3"/>
        <v>9.2674620362475301E-4</v>
      </c>
    </row>
    <row r="53" spans="1:21" x14ac:dyDescent="0.55000000000000004">
      <c r="A53" s="1" t="s">
        <v>200</v>
      </c>
      <c r="C53" s="9">
        <v>0</v>
      </c>
      <c r="D53" s="9"/>
      <c r="E53" s="9">
        <v>0</v>
      </c>
      <c r="F53" s="9"/>
      <c r="G53" s="9">
        <v>0</v>
      </c>
      <c r="H53" s="9"/>
      <c r="I53" s="9">
        <f t="shared" si="1"/>
        <v>0</v>
      </c>
      <c r="K53" s="21">
        <f t="shared" si="4"/>
        <v>0</v>
      </c>
      <c r="M53" s="9">
        <v>0</v>
      </c>
      <c r="N53" s="9"/>
      <c r="O53" s="9">
        <v>0</v>
      </c>
      <c r="P53" s="9"/>
      <c r="Q53" s="9">
        <v>25450242504</v>
      </c>
      <c r="R53" s="9"/>
      <c r="S53" s="9">
        <f t="shared" si="2"/>
        <v>25450242504</v>
      </c>
      <c r="U53" s="21">
        <f t="shared" si="3"/>
        <v>2.1781913772291376E-3</v>
      </c>
    </row>
    <row r="54" spans="1:21" x14ac:dyDescent="0.55000000000000004">
      <c r="A54" s="1" t="s">
        <v>201</v>
      </c>
      <c r="C54" s="9">
        <v>0</v>
      </c>
      <c r="D54" s="9"/>
      <c r="E54" s="9">
        <v>0</v>
      </c>
      <c r="F54" s="9"/>
      <c r="G54" s="9">
        <v>0</v>
      </c>
      <c r="H54" s="9"/>
      <c r="I54" s="9">
        <f t="shared" si="1"/>
        <v>0</v>
      </c>
      <c r="K54" s="21">
        <f t="shared" si="4"/>
        <v>0</v>
      </c>
      <c r="M54" s="9">
        <v>0</v>
      </c>
      <c r="N54" s="9"/>
      <c r="O54" s="9">
        <v>0</v>
      </c>
      <c r="P54" s="9"/>
      <c r="Q54" s="9">
        <v>9202932364</v>
      </c>
      <c r="R54" s="9"/>
      <c r="S54" s="9">
        <f t="shared" si="2"/>
        <v>9202932364</v>
      </c>
      <c r="U54" s="21">
        <f t="shared" si="3"/>
        <v>7.8764467243631116E-4</v>
      </c>
    </row>
    <row r="55" spans="1:21" x14ac:dyDescent="0.55000000000000004">
      <c r="A55" s="1" t="s">
        <v>69</v>
      </c>
      <c r="C55" s="9">
        <v>0</v>
      </c>
      <c r="D55" s="9"/>
      <c r="E55" s="9">
        <v>75350959960</v>
      </c>
      <c r="F55" s="9"/>
      <c r="G55" s="9">
        <v>0</v>
      </c>
      <c r="H55" s="9"/>
      <c r="I55" s="9">
        <f t="shared" si="1"/>
        <v>75350959960</v>
      </c>
      <c r="K55" s="21">
        <f t="shared" si="4"/>
        <v>-2.4872678573137387E-2</v>
      </c>
      <c r="M55" s="9">
        <v>0</v>
      </c>
      <c r="N55" s="9"/>
      <c r="O55" s="9">
        <v>281377107505</v>
      </c>
      <c r="P55" s="9"/>
      <c r="Q55" s="9">
        <v>398897680559</v>
      </c>
      <c r="R55" s="9"/>
      <c r="S55" s="9">
        <f t="shared" si="2"/>
        <v>680274788064</v>
      </c>
      <c r="U55" s="21">
        <f t="shared" si="3"/>
        <v>5.8222183041065141E-2</v>
      </c>
    </row>
    <row r="56" spans="1:21" x14ac:dyDescent="0.55000000000000004">
      <c r="A56" s="1" t="s">
        <v>202</v>
      </c>
      <c r="C56" s="9">
        <v>0</v>
      </c>
      <c r="D56" s="9"/>
      <c r="E56" s="9">
        <v>0</v>
      </c>
      <c r="F56" s="9"/>
      <c r="G56" s="9">
        <v>0</v>
      </c>
      <c r="H56" s="9"/>
      <c r="I56" s="9">
        <f t="shared" si="1"/>
        <v>0</v>
      </c>
      <c r="K56" s="21">
        <f t="shared" si="4"/>
        <v>0</v>
      </c>
      <c r="M56" s="9">
        <v>0</v>
      </c>
      <c r="N56" s="9"/>
      <c r="O56" s="9">
        <v>0</v>
      </c>
      <c r="P56" s="9"/>
      <c r="Q56" s="9">
        <v>3598708283</v>
      </c>
      <c r="R56" s="9"/>
      <c r="S56" s="9">
        <f t="shared" si="2"/>
        <v>3598708283</v>
      </c>
      <c r="U56" s="21">
        <f t="shared" si="3"/>
        <v>3.0800002593144938E-4</v>
      </c>
    </row>
    <row r="57" spans="1:21" x14ac:dyDescent="0.55000000000000004">
      <c r="A57" s="1" t="s">
        <v>203</v>
      </c>
      <c r="C57" s="9">
        <v>0</v>
      </c>
      <c r="D57" s="9"/>
      <c r="E57" s="9">
        <v>0</v>
      </c>
      <c r="F57" s="9"/>
      <c r="G57" s="9">
        <v>0</v>
      </c>
      <c r="H57" s="9"/>
      <c r="I57" s="9">
        <f t="shared" si="1"/>
        <v>0</v>
      </c>
      <c r="K57" s="21">
        <f t="shared" si="4"/>
        <v>0</v>
      </c>
      <c r="M57" s="9">
        <v>0</v>
      </c>
      <c r="N57" s="9"/>
      <c r="O57" s="9">
        <v>0</v>
      </c>
      <c r="P57" s="9"/>
      <c r="Q57" s="9">
        <v>581620744</v>
      </c>
      <c r="R57" s="9"/>
      <c r="S57" s="9">
        <f t="shared" si="2"/>
        <v>581620744</v>
      </c>
      <c r="U57" s="21">
        <f t="shared" si="3"/>
        <v>4.9778751192617546E-5</v>
      </c>
    </row>
    <row r="58" spans="1:21" x14ac:dyDescent="0.55000000000000004">
      <c r="A58" s="1" t="s">
        <v>43</v>
      </c>
      <c r="C58" s="9">
        <v>0</v>
      </c>
      <c r="D58" s="9"/>
      <c r="E58" s="9">
        <v>-62564128650</v>
      </c>
      <c r="F58" s="9"/>
      <c r="G58" s="9">
        <v>0</v>
      </c>
      <c r="H58" s="9"/>
      <c r="I58" s="9">
        <f t="shared" si="1"/>
        <v>-62564128650</v>
      </c>
      <c r="K58" s="21">
        <f t="shared" si="4"/>
        <v>2.0651859816330678E-2</v>
      </c>
      <c r="M58" s="9">
        <v>37498622960</v>
      </c>
      <c r="N58" s="9"/>
      <c r="O58" s="9">
        <v>-116278315935</v>
      </c>
      <c r="P58" s="9"/>
      <c r="Q58" s="9">
        <v>-892234032</v>
      </c>
      <c r="R58" s="9"/>
      <c r="S58" s="9">
        <f t="shared" si="2"/>
        <v>-79671927007</v>
      </c>
      <c r="U58" s="21">
        <f t="shared" si="3"/>
        <v>-6.8188232150087121E-3</v>
      </c>
    </row>
    <row r="59" spans="1:21" x14ac:dyDescent="0.55000000000000004">
      <c r="A59" s="1" t="s">
        <v>72</v>
      </c>
      <c r="C59" s="9">
        <v>26160320773</v>
      </c>
      <c r="D59" s="9"/>
      <c r="E59" s="9">
        <v>-124038515036</v>
      </c>
      <c r="F59" s="9"/>
      <c r="G59" s="9">
        <v>0</v>
      </c>
      <c r="H59" s="9"/>
      <c r="I59" s="9">
        <f t="shared" si="1"/>
        <v>-97878194263</v>
      </c>
      <c r="K59" s="21">
        <f t="shared" si="4"/>
        <v>3.230871732112036E-2</v>
      </c>
      <c r="M59" s="9">
        <v>26160320773</v>
      </c>
      <c r="N59" s="9"/>
      <c r="O59" s="9">
        <v>-57512812282</v>
      </c>
      <c r="P59" s="9"/>
      <c r="Q59" s="9">
        <v>4788584926</v>
      </c>
      <c r="R59" s="9"/>
      <c r="S59" s="9">
        <f t="shared" si="2"/>
        <v>-26563906583</v>
      </c>
      <c r="U59" s="21">
        <f t="shared" si="3"/>
        <v>-2.2735057340030024E-3</v>
      </c>
    </row>
    <row r="60" spans="1:21" x14ac:dyDescent="0.55000000000000004">
      <c r="A60" s="1" t="s">
        <v>204</v>
      </c>
      <c r="C60" s="9">
        <v>0</v>
      </c>
      <c r="D60" s="9"/>
      <c r="E60" s="9">
        <v>0</v>
      </c>
      <c r="F60" s="9"/>
      <c r="G60" s="9">
        <v>0</v>
      </c>
      <c r="H60" s="9"/>
      <c r="I60" s="9">
        <f t="shared" si="1"/>
        <v>0</v>
      </c>
      <c r="K60" s="21">
        <f t="shared" si="4"/>
        <v>0</v>
      </c>
      <c r="M60" s="9">
        <v>0</v>
      </c>
      <c r="N60" s="9"/>
      <c r="O60" s="9">
        <v>0</v>
      </c>
      <c r="P60" s="9"/>
      <c r="Q60" s="9">
        <v>19667195205</v>
      </c>
      <c r="R60" s="9"/>
      <c r="S60" s="9">
        <f t="shared" si="2"/>
        <v>19667195205</v>
      </c>
      <c r="U60" s="21">
        <f t="shared" si="3"/>
        <v>1.6832419181499066E-3</v>
      </c>
    </row>
    <row r="61" spans="1:21" x14ac:dyDescent="0.55000000000000004">
      <c r="A61" s="1" t="s">
        <v>205</v>
      </c>
      <c r="C61" s="9">
        <v>0</v>
      </c>
      <c r="D61" s="9"/>
      <c r="E61" s="9">
        <v>0</v>
      </c>
      <c r="F61" s="9"/>
      <c r="G61" s="9">
        <v>0</v>
      </c>
      <c r="H61" s="9"/>
      <c r="I61" s="9">
        <f t="shared" si="1"/>
        <v>0</v>
      </c>
      <c r="K61" s="21">
        <f t="shared" si="4"/>
        <v>0</v>
      </c>
      <c r="M61" s="9">
        <v>0</v>
      </c>
      <c r="N61" s="9"/>
      <c r="O61" s="9">
        <v>0</v>
      </c>
      <c r="P61" s="9"/>
      <c r="Q61" s="9">
        <v>30394824134</v>
      </c>
      <c r="R61" s="9"/>
      <c r="S61" s="9">
        <f t="shared" si="2"/>
        <v>30394824134</v>
      </c>
      <c r="U61" s="21">
        <f t="shared" si="3"/>
        <v>2.6013796855047402E-3</v>
      </c>
    </row>
    <row r="62" spans="1:21" x14ac:dyDescent="0.55000000000000004">
      <c r="A62" s="1" t="s">
        <v>206</v>
      </c>
      <c r="C62" s="9">
        <v>0</v>
      </c>
      <c r="D62" s="9"/>
      <c r="E62" s="9">
        <v>0</v>
      </c>
      <c r="F62" s="9"/>
      <c r="G62" s="9">
        <v>0</v>
      </c>
      <c r="H62" s="9"/>
      <c r="I62" s="9">
        <f t="shared" si="1"/>
        <v>0</v>
      </c>
      <c r="K62" s="21">
        <f t="shared" si="4"/>
        <v>0</v>
      </c>
      <c r="M62" s="9">
        <v>0</v>
      </c>
      <c r="N62" s="9"/>
      <c r="O62" s="9">
        <v>0</v>
      </c>
      <c r="P62" s="9"/>
      <c r="Q62" s="9">
        <v>7791485590</v>
      </c>
      <c r="R62" s="9"/>
      <c r="S62" s="9">
        <f t="shared" si="2"/>
        <v>7791485590</v>
      </c>
      <c r="U62" s="21">
        <f t="shared" si="3"/>
        <v>6.6684420493343837E-4</v>
      </c>
    </row>
    <row r="63" spans="1:21" x14ac:dyDescent="0.55000000000000004">
      <c r="A63" s="1" t="s">
        <v>20</v>
      </c>
      <c r="C63" s="9">
        <v>9570725</v>
      </c>
      <c r="D63" s="9"/>
      <c r="E63" s="9">
        <v>-13085106</v>
      </c>
      <c r="F63" s="9"/>
      <c r="G63" s="9">
        <v>0</v>
      </c>
      <c r="H63" s="9"/>
      <c r="I63" s="9">
        <f t="shared" si="1"/>
        <v>-3514381</v>
      </c>
      <c r="K63" s="21">
        <f t="shared" si="4"/>
        <v>1.1600657648282619E-6</v>
      </c>
      <c r="M63" s="9">
        <v>9570725</v>
      </c>
      <c r="N63" s="9"/>
      <c r="O63" s="9">
        <v>56716199</v>
      </c>
      <c r="P63" s="9"/>
      <c r="Q63" s="9">
        <v>-3375363</v>
      </c>
      <c r="R63" s="9"/>
      <c r="S63" s="9">
        <f t="shared" si="2"/>
        <v>62911561</v>
      </c>
      <c r="U63" s="21">
        <f t="shared" si="3"/>
        <v>5.3843659712353405E-6</v>
      </c>
    </row>
    <row r="64" spans="1:21" x14ac:dyDescent="0.55000000000000004">
      <c r="A64" s="1" t="s">
        <v>207</v>
      </c>
      <c r="C64" s="9">
        <v>0</v>
      </c>
      <c r="D64" s="9"/>
      <c r="E64" s="9">
        <v>0</v>
      </c>
      <c r="F64" s="9"/>
      <c r="G64" s="9">
        <v>0</v>
      </c>
      <c r="H64" s="9"/>
      <c r="I64" s="9">
        <f t="shared" si="1"/>
        <v>0</v>
      </c>
      <c r="K64" s="21">
        <f t="shared" si="4"/>
        <v>0</v>
      </c>
      <c r="M64" s="9">
        <v>0</v>
      </c>
      <c r="N64" s="9"/>
      <c r="O64" s="9">
        <v>0</v>
      </c>
      <c r="P64" s="9"/>
      <c r="Q64" s="9">
        <v>20926667343</v>
      </c>
      <c r="R64" s="9"/>
      <c r="S64" s="9">
        <f t="shared" si="2"/>
        <v>20926667343</v>
      </c>
      <c r="U64" s="21">
        <f t="shared" si="3"/>
        <v>1.7910354431200821E-3</v>
      </c>
    </row>
    <row r="65" spans="1:21" x14ac:dyDescent="0.55000000000000004">
      <c r="A65" s="1" t="s">
        <v>243</v>
      </c>
      <c r="C65" s="9">
        <v>0</v>
      </c>
      <c r="D65" s="9"/>
      <c r="E65" s="9">
        <v>45614910000</v>
      </c>
      <c r="F65" s="9"/>
      <c r="G65" s="9">
        <v>0</v>
      </c>
      <c r="H65" s="9"/>
      <c r="I65" s="9">
        <f t="shared" si="1"/>
        <v>45614910000</v>
      </c>
      <c r="K65" s="21">
        <f t="shared" si="4"/>
        <v>-1.5057074192218299E-2</v>
      </c>
      <c r="M65" s="9">
        <v>0</v>
      </c>
      <c r="N65" s="9"/>
      <c r="O65" s="9">
        <v>254081809386</v>
      </c>
      <c r="P65" s="9"/>
      <c r="Q65" s="9">
        <v>297712551272</v>
      </c>
      <c r="R65" s="9"/>
      <c r="S65" s="9">
        <f t="shared" si="2"/>
        <v>551794360658</v>
      </c>
      <c r="U65" s="21">
        <f t="shared" si="3"/>
        <v>4.7226022235348698E-2</v>
      </c>
    </row>
    <row r="66" spans="1:21" x14ac:dyDescent="0.55000000000000004">
      <c r="A66" s="1" t="s">
        <v>30</v>
      </c>
      <c r="C66" s="9">
        <v>0</v>
      </c>
      <c r="D66" s="9"/>
      <c r="E66" s="9">
        <v>0</v>
      </c>
      <c r="F66" s="9"/>
      <c r="G66" s="9">
        <v>0</v>
      </c>
      <c r="H66" s="9"/>
      <c r="I66" s="9">
        <f t="shared" si="1"/>
        <v>0</v>
      </c>
      <c r="K66" s="21">
        <f t="shared" si="4"/>
        <v>0</v>
      </c>
      <c r="M66" s="9">
        <v>29587480115</v>
      </c>
      <c r="N66" s="9"/>
      <c r="O66" s="9">
        <v>50068785749</v>
      </c>
      <c r="P66" s="9"/>
      <c r="Q66" s="9">
        <v>-1901</v>
      </c>
      <c r="R66" s="9"/>
      <c r="S66" s="9">
        <f t="shared" si="2"/>
        <v>79656263963</v>
      </c>
      <c r="U66" s="21">
        <f t="shared" si="3"/>
        <v>6.8174826734646934E-3</v>
      </c>
    </row>
    <row r="67" spans="1:21" x14ac:dyDescent="0.55000000000000004">
      <c r="A67" s="1" t="s">
        <v>208</v>
      </c>
      <c r="C67" s="9">
        <v>0</v>
      </c>
      <c r="D67" s="9"/>
      <c r="E67" s="9">
        <v>0</v>
      </c>
      <c r="F67" s="9"/>
      <c r="G67" s="9">
        <v>0</v>
      </c>
      <c r="H67" s="9"/>
      <c r="I67" s="9">
        <f t="shared" si="1"/>
        <v>0</v>
      </c>
      <c r="K67" s="21">
        <f t="shared" si="4"/>
        <v>0</v>
      </c>
      <c r="M67" s="9">
        <v>0</v>
      </c>
      <c r="N67" s="9"/>
      <c r="O67" s="9">
        <v>0</v>
      </c>
      <c r="P67" s="9"/>
      <c r="Q67" s="9">
        <v>-145726402</v>
      </c>
      <c r="R67" s="9"/>
      <c r="S67" s="9">
        <f t="shared" si="2"/>
        <v>-145726402</v>
      </c>
      <c r="U67" s="21">
        <f t="shared" si="3"/>
        <v>-1.2472179478098814E-5</v>
      </c>
    </row>
    <row r="68" spans="1:21" x14ac:dyDescent="0.55000000000000004">
      <c r="A68" s="1" t="s">
        <v>209</v>
      </c>
      <c r="C68" s="9">
        <v>0</v>
      </c>
      <c r="D68" s="9"/>
      <c r="E68" s="9">
        <v>0</v>
      </c>
      <c r="F68" s="9"/>
      <c r="G68" s="9">
        <v>0</v>
      </c>
      <c r="H68" s="9"/>
      <c r="I68" s="9">
        <f t="shared" si="1"/>
        <v>0</v>
      </c>
      <c r="K68" s="21">
        <f t="shared" si="4"/>
        <v>0</v>
      </c>
      <c r="M68" s="9">
        <v>0</v>
      </c>
      <c r="N68" s="9"/>
      <c r="O68" s="9">
        <v>0</v>
      </c>
      <c r="P68" s="9"/>
      <c r="Q68" s="9">
        <v>-5660291951</v>
      </c>
      <c r="R68" s="9"/>
      <c r="S68" s="9">
        <f t="shared" si="2"/>
        <v>-5660291951</v>
      </c>
      <c r="U68" s="21">
        <f t="shared" si="3"/>
        <v>-4.8444328647673668E-4</v>
      </c>
    </row>
    <row r="69" spans="1:21" x14ac:dyDescent="0.55000000000000004">
      <c r="A69" s="1" t="s">
        <v>45</v>
      </c>
      <c r="C69" s="9">
        <v>0</v>
      </c>
      <c r="D69" s="9"/>
      <c r="E69" s="9">
        <v>-2426172860</v>
      </c>
      <c r="F69" s="9"/>
      <c r="G69" s="9">
        <v>0</v>
      </c>
      <c r="H69" s="9"/>
      <c r="I69" s="9">
        <f t="shared" si="1"/>
        <v>-2426172860</v>
      </c>
      <c r="K69" s="21">
        <f t="shared" si="4"/>
        <v>8.0085798165920876E-4</v>
      </c>
      <c r="M69" s="9">
        <v>0</v>
      </c>
      <c r="N69" s="9"/>
      <c r="O69" s="9">
        <v>-4735773660</v>
      </c>
      <c r="P69" s="9"/>
      <c r="Q69" s="9">
        <v>109627744237</v>
      </c>
      <c r="R69" s="9"/>
      <c r="S69" s="9">
        <f t="shared" si="2"/>
        <v>104891970577</v>
      </c>
      <c r="U69" s="21">
        <f t="shared" si="3"/>
        <v>8.9773127236600827E-3</v>
      </c>
    </row>
    <row r="70" spans="1:21" x14ac:dyDescent="0.55000000000000004">
      <c r="A70" s="1" t="s">
        <v>75</v>
      </c>
      <c r="C70" s="9">
        <v>24813813906</v>
      </c>
      <c r="D70" s="9"/>
      <c r="E70" s="9">
        <v>-73450256881</v>
      </c>
      <c r="F70" s="9"/>
      <c r="G70" s="9">
        <v>0</v>
      </c>
      <c r="H70" s="9"/>
      <c r="I70" s="9">
        <f t="shared" si="1"/>
        <v>-48636442975</v>
      </c>
      <c r="K70" s="21">
        <f t="shared" si="4"/>
        <v>1.6054455227910554E-2</v>
      </c>
      <c r="M70" s="9">
        <v>24813813906</v>
      </c>
      <c r="N70" s="9"/>
      <c r="O70" s="9">
        <v>-146338383497</v>
      </c>
      <c r="P70" s="9"/>
      <c r="Q70" s="9">
        <v>-5416</v>
      </c>
      <c r="R70" s="9"/>
      <c r="S70" s="9">
        <f t="shared" si="2"/>
        <v>-121524575007</v>
      </c>
      <c r="U70" s="21">
        <f t="shared" si="3"/>
        <v>-1.0400835330354108E-2</v>
      </c>
    </row>
    <row r="71" spans="1:21" x14ac:dyDescent="0.55000000000000004">
      <c r="A71" s="1" t="s">
        <v>74</v>
      </c>
      <c r="C71" s="9">
        <v>12328236395</v>
      </c>
      <c r="D71" s="9"/>
      <c r="E71" s="9">
        <v>-28006411718</v>
      </c>
      <c r="F71" s="9"/>
      <c r="G71" s="9">
        <v>0</v>
      </c>
      <c r="H71" s="9"/>
      <c r="I71" s="9">
        <f t="shared" si="1"/>
        <v>-15678175323</v>
      </c>
      <c r="K71" s="21">
        <f t="shared" si="4"/>
        <v>5.1752255794655097E-3</v>
      </c>
      <c r="M71" s="9">
        <v>12328236395</v>
      </c>
      <c r="N71" s="9"/>
      <c r="O71" s="9">
        <v>-161326521</v>
      </c>
      <c r="P71" s="9"/>
      <c r="Q71" s="9">
        <v>-9417</v>
      </c>
      <c r="R71" s="9"/>
      <c r="S71" s="9">
        <f t="shared" si="2"/>
        <v>12166900457</v>
      </c>
      <c r="U71" s="21">
        <f t="shared" si="3"/>
        <v>1.0413196518216821E-3</v>
      </c>
    </row>
    <row r="72" spans="1:21" x14ac:dyDescent="0.55000000000000004">
      <c r="A72" s="1" t="s">
        <v>210</v>
      </c>
      <c r="C72" s="9">
        <v>0</v>
      </c>
      <c r="D72" s="9"/>
      <c r="E72" s="9">
        <v>0</v>
      </c>
      <c r="F72" s="9"/>
      <c r="G72" s="9">
        <v>0</v>
      </c>
      <c r="H72" s="9"/>
      <c r="I72" s="9">
        <f t="shared" si="1"/>
        <v>0</v>
      </c>
      <c r="K72" s="21">
        <f t="shared" ref="K72:K103" si="5">I72/$I$158</f>
        <v>0</v>
      </c>
      <c r="M72" s="9">
        <v>0</v>
      </c>
      <c r="N72" s="9"/>
      <c r="O72" s="9">
        <v>0</v>
      </c>
      <c r="P72" s="9"/>
      <c r="Q72" s="9">
        <v>32889686623</v>
      </c>
      <c r="R72" s="9"/>
      <c r="S72" s="9">
        <f t="shared" si="2"/>
        <v>32889686623</v>
      </c>
      <c r="U72" s="21">
        <f t="shared" si="3"/>
        <v>2.8149056650728374E-3</v>
      </c>
    </row>
    <row r="73" spans="1:21" x14ac:dyDescent="0.55000000000000004">
      <c r="A73" s="1" t="s">
        <v>92</v>
      </c>
      <c r="C73" s="9">
        <v>79229538000</v>
      </c>
      <c r="D73" s="9"/>
      <c r="E73" s="9">
        <v>-92934584253</v>
      </c>
      <c r="F73" s="9"/>
      <c r="G73" s="9">
        <v>0</v>
      </c>
      <c r="H73" s="9"/>
      <c r="I73" s="9">
        <f t="shared" ref="I73:I125" si="6">C73+E73+G73</f>
        <v>-13705046253</v>
      </c>
      <c r="K73" s="21">
        <f t="shared" si="5"/>
        <v>4.5239133046454409E-3</v>
      </c>
      <c r="M73" s="9">
        <v>79229538000</v>
      </c>
      <c r="N73" s="9"/>
      <c r="O73" s="9">
        <v>94294878377</v>
      </c>
      <c r="P73" s="9"/>
      <c r="Q73" s="9">
        <v>-4385</v>
      </c>
      <c r="R73" s="9"/>
      <c r="S73" s="9">
        <f t="shared" ref="S73:S136" si="7">M73+O73+Q73</f>
        <v>173524411992</v>
      </c>
      <c r="U73" s="21">
        <f t="shared" ref="U73:U126" si="8">S73/$S$158</f>
        <v>1.4851307522131688E-2</v>
      </c>
    </row>
    <row r="74" spans="1:21" x14ac:dyDescent="0.55000000000000004">
      <c r="A74" s="1" t="s">
        <v>211</v>
      </c>
      <c r="C74" s="9">
        <v>0</v>
      </c>
      <c r="D74" s="9"/>
      <c r="E74" s="9">
        <v>0</v>
      </c>
      <c r="F74" s="9"/>
      <c r="G74" s="9">
        <v>0</v>
      </c>
      <c r="H74" s="9"/>
      <c r="I74" s="9">
        <f t="shared" si="6"/>
        <v>0</v>
      </c>
      <c r="K74" s="21">
        <f t="shared" si="5"/>
        <v>0</v>
      </c>
      <c r="M74" s="9">
        <v>0</v>
      </c>
      <c r="N74" s="9"/>
      <c r="O74" s="9">
        <v>0</v>
      </c>
      <c r="P74" s="9"/>
      <c r="Q74" s="9">
        <v>7004034424</v>
      </c>
      <c r="R74" s="9"/>
      <c r="S74" s="9">
        <f t="shared" si="7"/>
        <v>7004034424</v>
      </c>
      <c r="U74" s="21">
        <f t="shared" si="8"/>
        <v>5.9944919525914354E-4</v>
      </c>
    </row>
    <row r="75" spans="1:21" x14ac:dyDescent="0.55000000000000004">
      <c r="A75" s="1" t="s">
        <v>212</v>
      </c>
      <c r="C75" s="9">
        <v>0</v>
      </c>
      <c r="D75" s="9"/>
      <c r="E75" s="9">
        <v>0</v>
      </c>
      <c r="F75" s="9"/>
      <c r="G75" s="9">
        <v>0</v>
      </c>
      <c r="H75" s="9"/>
      <c r="I75" s="9">
        <f t="shared" si="6"/>
        <v>0</v>
      </c>
      <c r="K75" s="21">
        <f t="shared" si="5"/>
        <v>0</v>
      </c>
      <c r="M75" s="9">
        <v>0</v>
      </c>
      <c r="N75" s="9"/>
      <c r="O75" s="9">
        <v>0</v>
      </c>
      <c r="P75" s="9"/>
      <c r="Q75" s="9">
        <v>45454371018</v>
      </c>
      <c r="R75" s="9"/>
      <c r="S75" s="9">
        <f t="shared" si="7"/>
        <v>45454371018</v>
      </c>
      <c r="U75" s="21">
        <f t="shared" si="8"/>
        <v>3.8902701612065402E-3</v>
      </c>
    </row>
    <row r="76" spans="1:21" x14ac:dyDescent="0.55000000000000004">
      <c r="A76" s="1" t="s">
        <v>213</v>
      </c>
      <c r="C76" s="9">
        <v>0</v>
      </c>
      <c r="D76" s="9"/>
      <c r="E76" s="9">
        <v>0</v>
      </c>
      <c r="F76" s="9"/>
      <c r="G76" s="9">
        <v>0</v>
      </c>
      <c r="H76" s="9"/>
      <c r="I76" s="9">
        <f t="shared" si="6"/>
        <v>0</v>
      </c>
      <c r="K76" s="21">
        <f t="shared" si="5"/>
        <v>0</v>
      </c>
      <c r="M76" s="9">
        <v>0</v>
      </c>
      <c r="N76" s="9"/>
      <c r="O76" s="9">
        <v>0</v>
      </c>
      <c r="P76" s="9"/>
      <c r="Q76" s="9">
        <v>1928083093</v>
      </c>
      <c r="R76" s="9"/>
      <c r="S76" s="9">
        <f t="shared" si="7"/>
        <v>1928083093</v>
      </c>
      <c r="U76" s="21">
        <f t="shared" si="8"/>
        <v>1.6501744402214698E-4</v>
      </c>
    </row>
    <row r="77" spans="1:21" x14ac:dyDescent="0.55000000000000004">
      <c r="A77" s="1" t="s">
        <v>214</v>
      </c>
      <c r="C77" s="9">
        <v>0</v>
      </c>
      <c r="D77" s="9"/>
      <c r="E77" s="9">
        <v>0</v>
      </c>
      <c r="F77" s="9"/>
      <c r="G77" s="9">
        <v>0</v>
      </c>
      <c r="H77" s="9"/>
      <c r="I77" s="9">
        <f t="shared" si="6"/>
        <v>0</v>
      </c>
      <c r="K77" s="21">
        <f t="shared" si="5"/>
        <v>0</v>
      </c>
      <c r="M77" s="9">
        <v>0</v>
      </c>
      <c r="N77" s="9"/>
      <c r="O77" s="9">
        <v>0</v>
      </c>
      <c r="P77" s="9"/>
      <c r="Q77" s="9">
        <v>0</v>
      </c>
      <c r="R77" s="9"/>
      <c r="S77" s="9">
        <f t="shared" si="7"/>
        <v>0</v>
      </c>
      <c r="U77" s="21">
        <f t="shared" si="8"/>
        <v>0</v>
      </c>
    </row>
    <row r="78" spans="1:21" x14ac:dyDescent="0.55000000000000004">
      <c r="A78" s="1" t="s">
        <v>85</v>
      </c>
      <c r="C78" s="9">
        <v>0</v>
      </c>
      <c r="D78" s="9"/>
      <c r="E78" s="9">
        <v>-53996774978</v>
      </c>
      <c r="F78" s="9"/>
      <c r="G78" s="9">
        <v>0</v>
      </c>
      <c r="H78" s="9"/>
      <c r="I78" s="9">
        <f t="shared" si="6"/>
        <v>-53996774978</v>
      </c>
      <c r="K78" s="21">
        <f t="shared" si="5"/>
        <v>1.7823852924060631E-2</v>
      </c>
      <c r="M78" s="9">
        <v>21365845341</v>
      </c>
      <c r="N78" s="9"/>
      <c r="O78" s="9">
        <v>-50959185153</v>
      </c>
      <c r="P78" s="9"/>
      <c r="Q78" s="9">
        <v>145167858</v>
      </c>
      <c r="R78" s="9"/>
      <c r="S78" s="9">
        <f t="shared" si="7"/>
        <v>-29448171954</v>
      </c>
      <c r="U78" s="21">
        <f t="shared" si="8"/>
        <v>-2.5203592545447176E-3</v>
      </c>
    </row>
    <row r="79" spans="1:21" x14ac:dyDescent="0.55000000000000004">
      <c r="A79" s="1" t="s">
        <v>215</v>
      </c>
      <c r="C79" s="9">
        <v>0</v>
      </c>
      <c r="D79" s="9"/>
      <c r="E79" s="9">
        <v>0</v>
      </c>
      <c r="F79" s="9"/>
      <c r="G79" s="9">
        <v>0</v>
      </c>
      <c r="H79" s="9"/>
      <c r="I79" s="9">
        <f t="shared" si="6"/>
        <v>0</v>
      </c>
      <c r="K79" s="21">
        <f t="shared" si="5"/>
        <v>0</v>
      </c>
      <c r="M79" s="9">
        <v>0</v>
      </c>
      <c r="N79" s="9"/>
      <c r="O79" s="9">
        <v>0</v>
      </c>
      <c r="P79" s="9"/>
      <c r="Q79" s="9">
        <v>198767439802</v>
      </c>
      <c r="R79" s="9"/>
      <c r="S79" s="9">
        <f t="shared" si="7"/>
        <v>198767439802</v>
      </c>
      <c r="U79" s="21">
        <f t="shared" si="8"/>
        <v>1.7011764166199244E-2</v>
      </c>
    </row>
    <row r="80" spans="1:21" x14ac:dyDescent="0.55000000000000004">
      <c r="A80" s="1" t="s">
        <v>79</v>
      </c>
      <c r="C80" s="9">
        <v>45858692755</v>
      </c>
      <c r="D80" s="9"/>
      <c r="E80" s="9">
        <v>-83071483730</v>
      </c>
      <c r="F80" s="9"/>
      <c r="G80" s="9">
        <v>0</v>
      </c>
      <c r="H80" s="9"/>
      <c r="I80" s="9">
        <f t="shared" si="6"/>
        <v>-37212790975</v>
      </c>
      <c r="K80" s="21">
        <f t="shared" si="5"/>
        <v>1.22836097804443E-2</v>
      </c>
      <c r="M80" s="9">
        <v>45858692755</v>
      </c>
      <c r="N80" s="9"/>
      <c r="O80" s="9">
        <v>11093342</v>
      </c>
      <c r="P80" s="9"/>
      <c r="Q80" s="9">
        <v>-4551</v>
      </c>
      <c r="R80" s="9"/>
      <c r="S80" s="9">
        <f t="shared" si="7"/>
        <v>45869781546</v>
      </c>
      <c r="U80" s="21">
        <f t="shared" si="8"/>
        <v>3.9258235996446058E-3</v>
      </c>
    </row>
    <row r="81" spans="1:21" x14ac:dyDescent="0.55000000000000004">
      <c r="A81" s="1" t="s">
        <v>216</v>
      </c>
      <c r="C81" s="9">
        <v>0</v>
      </c>
      <c r="D81" s="9"/>
      <c r="E81" s="9">
        <v>0</v>
      </c>
      <c r="F81" s="9"/>
      <c r="G81" s="9">
        <v>0</v>
      </c>
      <c r="H81" s="9"/>
      <c r="I81" s="9">
        <f t="shared" si="6"/>
        <v>0</v>
      </c>
      <c r="K81" s="21">
        <f t="shared" si="5"/>
        <v>0</v>
      </c>
      <c r="M81" s="9">
        <v>0</v>
      </c>
      <c r="N81" s="9"/>
      <c r="O81" s="9">
        <v>0</v>
      </c>
      <c r="P81" s="9"/>
      <c r="Q81" s="9">
        <v>12653185323</v>
      </c>
      <c r="R81" s="9"/>
      <c r="S81" s="9">
        <f t="shared" si="7"/>
        <v>12653185323</v>
      </c>
      <c r="U81" s="21">
        <f t="shared" si="8"/>
        <v>1.0829389606291228E-3</v>
      </c>
    </row>
    <row r="82" spans="1:21" x14ac:dyDescent="0.55000000000000004">
      <c r="A82" s="1" t="s">
        <v>33</v>
      </c>
      <c r="C82" s="9">
        <v>0</v>
      </c>
      <c r="D82" s="9"/>
      <c r="E82" s="9">
        <v>33004404860</v>
      </c>
      <c r="F82" s="9"/>
      <c r="G82" s="9">
        <v>0</v>
      </c>
      <c r="H82" s="9"/>
      <c r="I82" s="9">
        <f t="shared" si="6"/>
        <v>33004404860</v>
      </c>
      <c r="K82" s="21">
        <f t="shared" si="5"/>
        <v>-1.0894459128539992E-2</v>
      </c>
      <c r="M82" s="9">
        <v>0</v>
      </c>
      <c r="N82" s="9"/>
      <c r="O82" s="9">
        <v>136798146626</v>
      </c>
      <c r="P82" s="9"/>
      <c r="Q82" s="9">
        <v>228380668481</v>
      </c>
      <c r="R82" s="9"/>
      <c r="S82" s="9">
        <f t="shared" si="7"/>
        <v>365178815107</v>
      </c>
      <c r="U82" s="21">
        <f t="shared" si="8"/>
        <v>3.1254293395742844E-2</v>
      </c>
    </row>
    <row r="83" spans="1:21" x14ac:dyDescent="0.55000000000000004">
      <c r="A83" s="1" t="s">
        <v>169</v>
      </c>
      <c r="C83" s="9">
        <v>0</v>
      </c>
      <c r="D83" s="9"/>
      <c r="E83" s="9">
        <v>0</v>
      </c>
      <c r="F83" s="9"/>
      <c r="G83" s="9">
        <v>0</v>
      </c>
      <c r="H83" s="9"/>
      <c r="I83" s="9">
        <f t="shared" si="6"/>
        <v>0</v>
      </c>
      <c r="K83" s="21">
        <f t="shared" si="5"/>
        <v>0</v>
      </c>
      <c r="M83" s="9">
        <v>47266734600</v>
      </c>
      <c r="N83" s="9"/>
      <c r="O83" s="9">
        <v>0</v>
      </c>
      <c r="P83" s="9"/>
      <c r="Q83" s="9">
        <v>90463055372</v>
      </c>
      <c r="R83" s="9"/>
      <c r="S83" s="9">
        <f t="shared" si="7"/>
        <v>137729789972</v>
      </c>
      <c r="U83" s="21">
        <f t="shared" si="8"/>
        <v>1.17877792660498E-2</v>
      </c>
    </row>
    <row r="84" spans="1:21" x14ac:dyDescent="0.55000000000000004">
      <c r="A84" s="1" t="s">
        <v>217</v>
      </c>
      <c r="C84" s="9">
        <v>0</v>
      </c>
      <c r="D84" s="9"/>
      <c r="E84" s="9">
        <v>0</v>
      </c>
      <c r="F84" s="9"/>
      <c r="G84" s="9">
        <v>0</v>
      </c>
      <c r="H84" s="9"/>
      <c r="I84" s="9">
        <f t="shared" si="6"/>
        <v>0</v>
      </c>
      <c r="K84" s="21">
        <f t="shared" si="5"/>
        <v>0</v>
      </c>
      <c r="M84" s="9">
        <v>0</v>
      </c>
      <c r="N84" s="9"/>
      <c r="O84" s="9">
        <v>0</v>
      </c>
      <c r="P84" s="9"/>
      <c r="Q84" s="9">
        <v>19821524</v>
      </c>
      <c r="R84" s="9"/>
      <c r="S84" s="9">
        <f t="shared" si="7"/>
        <v>19821524</v>
      </c>
      <c r="U84" s="21">
        <f t="shared" si="8"/>
        <v>1.6964503443750921E-6</v>
      </c>
    </row>
    <row r="85" spans="1:21" x14ac:dyDescent="0.55000000000000004">
      <c r="A85" s="1" t="s">
        <v>218</v>
      </c>
      <c r="C85" s="9">
        <v>0</v>
      </c>
      <c r="D85" s="9"/>
      <c r="E85" s="9">
        <v>0</v>
      </c>
      <c r="F85" s="9"/>
      <c r="G85" s="9">
        <v>0</v>
      </c>
      <c r="H85" s="9"/>
      <c r="I85" s="9">
        <f t="shared" si="6"/>
        <v>0</v>
      </c>
      <c r="K85" s="21">
        <f t="shared" si="5"/>
        <v>0</v>
      </c>
      <c r="M85" s="9">
        <v>0</v>
      </c>
      <c r="N85" s="9"/>
      <c r="O85" s="9">
        <v>0</v>
      </c>
      <c r="P85" s="9"/>
      <c r="Q85" s="9">
        <v>1161173225</v>
      </c>
      <c r="R85" s="9"/>
      <c r="S85" s="9">
        <f t="shared" si="7"/>
        <v>1161173225</v>
      </c>
      <c r="U85" s="21">
        <f t="shared" si="8"/>
        <v>9.9380487465564523E-5</v>
      </c>
    </row>
    <row r="86" spans="1:21" x14ac:dyDescent="0.55000000000000004">
      <c r="A86" s="1" t="s">
        <v>219</v>
      </c>
      <c r="C86" s="9">
        <v>0</v>
      </c>
      <c r="D86" s="9"/>
      <c r="E86" s="9">
        <v>0</v>
      </c>
      <c r="F86" s="9"/>
      <c r="G86" s="9">
        <v>0</v>
      </c>
      <c r="H86" s="9"/>
      <c r="I86" s="9">
        <f t="shared" si="6"/>
        <v>0</v>
      </c>
      <c r="K86" s="21">
        <f t="shared" si="5"/>
        <v>0</v>
      </c>
      <c r="M86" s="9">
        <v>0</v>
      </c>
      <c r="N86" s="9"/>
      <c r="O86" s="9">
        <v>0</v>
      </c>
      <c r="P86" s="9"/>
      <c r="Q86" s="9">
        <v>15139632712</v>
      </c>
      <c r="R86" s="9"/>
      <c r="S86" s="9">
        <f t="shared" si="7"/>
        <v>15139632712</v>
      </c>
      <c r="U86" s="21">
        <f t="shared" si="8"/>
        <v>1.2957447231597737E-3</v>
      </c>
    </row>
    <row r="87" spans="1:21" x14ac:dyDescent="0.55000000000000004">
      <c r="A87" s="1" t="s">
        <v>81</v>
      </c>
      <c r="C87" s="9">
        <v>10659556590</v>
      </c>
      <c r="D87" s="9"/>
      <c r="E87" s="9">
        <v>-127210196216</v>
      </c>
      <c r="F87" s="9"/>
      <c r="G87" s="9">
        <v>0</v>
      </c>
      <c r="H87" s="9"/>
      <c r="I87" s="9">
        <f t="shared" si="6"/>
        <v>-116550639626</v>
      </c>
      <c r="K87" s="21">
        <f t="shared" si="5"/>
        <v>3.8472324685046619E-2</v>
      </c>
      <c r="M87" s="9">
        <v>10659556590</v>
      </c>
      <c r="N87" s="9"/>
      <c r="O87" s="9">
        <v>-204243470340</v>
      </c>
      <c r="P87" s="9"/>
      <c r="Q87" s="9">
        <v>12729699209</v>
      </c>
      <c r="R87" s="9"/>
      <c r="S87" s="9">
        <f t="shared" si="7"/>
        <v>-180854214541</v>
      </c>
      <c r="U87" s="21">
        <f t="shared" si="8"/>
        <v>-1.5478637996743653E-2</v>
      </c>
    </row>
    <row r="88" spans="1:21" x14ac:dyDescent="0.55000000000000004">
      <c r="A88" s="1" t="s">
        <v>220</v>
      </c>
      <c r="C88" s="9">
        <v>0</v>
      </c>
      <c r="D88" s="9"/>
      <c r="E88" s="9">
        <v>0</v>
      </c>
      <c r="F88" s="9"/>
      <c r="G88" s="9">
        <v>0</v>
      </c>
      <c r="H88" s="9"/>
      <c r="I88" s="9">
        <f t="shared" si="6"/>
        <v>0</v>
      </c>
      <c r="K88" s="21">
        <f t="shared" si="5"/>
        <v>0</v>
      </c>
      <c r="M88" s="9">
        <v>0</v>
      </c>
      <c r="N88" s="9"/>
      <c r="O88" s="9">
        <v>0</v>
      </c>
      <c r="P88" s="9"/>
      <c r="Q88" s="9">
        <v>1058692865</v>
      </c>
      <c r="R88" s="9"/>
      <c r="S88" s="9">
        <f t="shared" si="7"/>
        <v>1058692865</v>
      </c>
      <c r="U88" s="21">
        <f t="shared" si="8"/>
        <v>9.0609575500688187E-5</v>
      </c>
    </row>
    <row r="89" spans="1:21" x14ac:dyDescent="0.55000000000000004">
      <c r="A89" s="1" t="s">
        <v>221</v>
      </c>
      <c r="C89" s="9">
        <v>0</v>
      </c>
      <c r="D89" s="9"/>
      <c r="E89" s="9">
        <v>0</v>
      </c>
      <c r="F89" s="9"/>
      <c r="G89" s="9">
        <v>0</v>
      </c>
      <c r="H89" s="9"/>
      <c r="I89" s="9">
        <f t="shared" si="6"/>
        <v>0</v>
      </c>
      <c r="K89" s="21">
        <f t="shared" si="5"/>
        <v>0</v>
      </c>
      <c r="M89" s="9">
        <v>0</v>
      </c>
      <c r="N89" s="9"/>
      <c r="O89" s="9">
        <v>0</v>
      </c>
      <c r="P89" s="9"/>
      <c r="Q89" s="9">
        <v>27503406492</v>
      </c>
      <c r="R89" s="9"/>
      <c r="S89" s="9">
        <f t="shared" si="7"/>
        <v>27503406492</v>
      </c>
      <c r="U89" s="21">
        <f t="shared" si="8"/>
        <v>2.3539140287518528E-3</v>
      </c>
    </row>
    <row r="90" spans="1:21" x14ac:dyDescent="0.55000000000000004">
      <c r="A90" s="1" t="s">
        <v>41</v>
      </c>
      <c r="C90" s="9">
        <v>0</v>
      </c>
      <c r="D90" s="9"/>
      <c r="E90" s="9">
        <v>-51516708646</v>
      </c>
      <c r="F90" s="9"/>
      <c r="G90" s="9">
        <v>0</v>
      </c>
      <c r="H90" s="9"/>
      <c r="I90" s="9">
        <f t="shared" si="6"/>
        <v>-51516708646</v>
      </c>
      <c r="K90" s="21">
        <f t="shared" si="5"/>
        <v>1.700520518886732E-2</v>
      </c>
      <c r="M90" s="9">
        <v>0</v>
      </c>
      <c r="N90" s="9"/>
      <c r="O90" s="9">
        <v>77358342517</v>
      </c>
      <c r="P90" s="9"/>
      <c r="Q90" s="9">
        <v>7587994970</v>
      </c>
      <c r="R90" s="9"/>
      <c r="S90" s="9">
        <f t="shared" si="7"/>
        <v>84946337487</v>
      </c>
      <c r="U90" s="21">
        <f t="shared" si="8"/>
        <v>7.2702403449514752E-3</v>
      </c>
    </row>
    <row r="91" spans="1:21" x14ac:dyDescent="0.55000000000000004">
      <c r="A91" s="1" t="s">
        <v>222</v>
      </c>
      <c r="C91" s="9">
        <v>0</v>
      </c>
      <c r="D91" s="9"/>
      <c r="E91" s="9">
        <v>0</v>
      </c>
      <c r="F91" s="9"/>
      <c r="G91" s="9">
        <v>0</v>
      </c>
      <c r="H91" s="9"/>
      <c r="I91" s="9">
        <f t="shared" si="6"/>
        <v>0</v>
      </c>
      <c r="K91" s="21">
        <f t="shared" si="5"/>
        <v>0</v>
      </c>
      <c r="M91" s="9">
        <v>0</v>
      </c>
      <c r="N91" s="9"/>
      <c r="O91" s="9">
        <v>0</v>
      </c>
      <c r="P91" s="9"/>
      <c r="Q91" s="9">
        <v>23497991553</v>
      </c>
      <c r="R91" s="9"/>
      <c r="S91" s="9">
        <f t="shared" si="7"/>
        <v>23497991553</v>
      </c>
      <c r="U91" s="21">
        <f t="shared" si="8"/>
        <v>2.0111054963387201E-3</v>
      </c>
    </row>
    <row r="92" spans="1:21" x14ac:dyDescent="0.55000000000000004">
      <c r="A92" s="1" t="s">
        <v>89</v>
      </c>
      <c r="C92" s="9">
        <v>37435118681</v>
      </c>
      <c r="D92" s="9"/>
      <c r="E92" s="9">
        <v>-127461503388</v>
      </c>
      <c r="F92" s="9"/>
      <c r="G92" s="9">
        <v>0</v>
      </c>
      <c r="H92" s="9"/>
      <c r="I92" s="9">
        <f t="shared" si="6"/>
        <v>-90026384707</v>
      </c>
      <c r="K92" s="21">
        <f t="shared" si="5"/>
        <v>2.9716905147691527E-2</v>
      </c>
      <c r="M92" s="9">
        <v>37435118681</v>
      </c>
      <c r="N92" s="9"/>
      <c r="O92" s="9">
        <v>73313909868</v>
      </c>
      <c r="P92" s="9"/>
      <c r="Q92" s="9">
        <v>0</v>
      </c>
      <c r="R92" s="9"/>
      <c r="S92" s="9">
        <f t="shared" si="7"/>
        <v>110749028549</v>
      </c>
      <c r="U92" s="21">
        <f t="shared" si="8"/>
        <v>9.4785964803290584E-3</v>
      </c>
    </row>
    <row r="93" spans="1:21" x14ac:dyDescent="0.55000000000000004">
      <c r="A93" s="1" t="s">
        <v>40</v>
      </c>
      <c r="C93" s="9">
        <v>0</v>
      </c>
      <c r="D93" s="9"/>
      <c r="E93" s="9">
        <v>-10697221277</v>
      </c>
      <c r="F93" s="9"/>
      <c r="G93" s="9">
        <v>0</v>
      </c>
      <c r="H93" s="9"/>
      <c r="I93" s="9">
        <f t="shared" si="6"/>
        <v>-10697221277</v>
      </c>
      <c r="K93" s="21">
        <f t="shared" si="5"/>
        <v>3.5310571569332301E-3</v>
      </c>
      <c r="M93" s="9">
        <v>29115496409</v>
      </c>
      <c r="N93" s="9"/>
      <c r="O93" s="9">
        <v>10878120652</v>
      </c>
      <c r="P93" s="9"/>
      <c r="Q93" s="9">
        <v>0</v>
      </c>
      <c r="R93" s="9"/>
      <c r="S93" s="9">
        <f t="shared" si="7"/>
        <v>39993617061</v>
      </c>
      <c r="U93" s="21">
        <f t="shared" si="8"/>
        <v>3.422904587757178E-3</v>
      </c>
    </row>
    <row r="94" spans="1:21" x14ac:dyDescent="0.55000000000000004">
      <c r="A94" s="1" t="s">
        <v>38</v>
      </c>
      <c r="C94" s="9">
        <v>63375540313</v>
      </c>
      <c r="D94" s="9"/>
      <c r="E94" s="9">
        <v>-127518535356</v>
      </c>
      <c r="F94" s="9"/>
      <c r="G94" s="9">
        <v>0</v>
      </c>
      <c r="H94" s="9"/>
      <c r="I94" s="9">
        <f t="shared" si="6"/>
        <v>-64142995043</v>
      </c>
      <c r="K94" s="21">
        <f t="shared" si="5"/>
        <v>2.1173029504465569E-2</v>
      </c>
      <c r="M94" s="9">
        <v>63375540313</v>
      </c>
      <c r="N94" s="9"/>
      <c r="O94" s="9">
        <v>13117863270</v>
      </c>
      <c r="P94" s="9"/>
      <c r="Q94" s="9">
        <v>0</v>
      </c>
      <c r="R94" s="9"/>
      <c r="S94" s="9">
        <f t="shared" si="7"/>
        <v>76493403583</v>
      </c>
      <c r="U94" s="21">
        <f t="shared" si="8"/>
        <v>6.5467852447068783E-3</v>
      </c>
    </row>
    <row r="95" spans="1:21" x14ac:dyDescent="0.55000000000000004">
      <c r="A95" s="1" t="s">
        <v>63</v>
      </c>
      <c r="C95" s="9">
        <v>0</v>
      </c>
      <c r="D95" s="9"/>
      <c r="E95" s="9">
        <v>-56586809755</v>
      </c>
      <c r="F95" s="9"/>
      <c r="G95" s="9">
        <v>0</v>
      </c>
      <c r="H95" s="9"/>
      <c r="I95" s="9">
        <f t="shared" si="6"/>
        <v>-56586809755</v>
      </c>
      <c r="K95" s="21">
        <f t="shared" si="5"/>
        <v>1.867880026030912E-2</v>
      </c>
      <c r="M95" s="9">
        <v>70263215000</v>
      </c>
      <c r="N95" s="9"/>
      <c r="O95" s="9">
        <v>268854959116</v>
      </c>
      <c r="P95" s="9"/>
      <c r="Q95" s="9">
        <v>0</v>
      </c>
      <c r="R95" s="9"/>
      <c r="S95" s="9">
        <f t="shared" si="7"/>
        <v>339118174116</v>
      </c>
      <c r="U95" s="21">
        <f t="shared" si="8"/>
        <v>2.902386028758135E-2</v>
      </c>
    </row>
    <row r="96" spans="1:21" x14ac:dyDescent="0.55000000000000004">
      <c r="A96" s="1" t="s">
        <v>61</v>
      </c>
      <c r="C96" s="9">
        <v>0</v>
      </c>
      <c r="D96" s="9"/>
      <c r="E96" s="9">
        <v>15314026691</v>
      </c>
      <c r="F96" s="9"/>
      <c r="G96" s="9">
        <v>0</v>
      </c>
      <c r="H96" s="9"/>
      <c r="I96" s="9">
        <f t="shared" si="6"/>
        <v>15314026691</v>
      </c>
      <c r="K96" s="21">
        <f t="shared" si="5"/>
        <v>-5.0550233699463241E-3</v>
      </c>
      <c r="M96" s="9">
        <v>105920063961</v>
      </c>
      <c r="N96" s="9"/>
      <c r="O96" s="9">
        <v>501702454919</v>
      </c>
      <c r="P96" s="9"/>
      <c r="Q96" s="9">
        <v>0</v>
      </c>
      <c r="R96" s="9"/>
      <c r="S96" s="9">
        <f t="shared" si="7"/>
        <v>607622518880</v>
      </c>
      <c r="U96" s="21">
        <f t="shared" si="8"/>
        <v>5.2004146169791834E-2</v>
      </c>
    </row>
    <row r="97" spans="1:21" x14ac:dyDescent="0.55000000000000004">
      <c r="A97" s="1" t="s">
        <v>95</v>
      </c>
      <c r="C97" s="9">
        <v>0</v>
      </c>
      <c r="D97" s="9"/>
      <c r="E97" s="9">
        <v>-22301801425</v>
      </c>
      <c r="F97" s="9"/>
      <c r="G97" s="9">
        <v>0</v>
      </c>
      <c r="H97" s="9"/>
      <c r="I97" s="9">
        <f t="shared" si="6"/>
        <v>-22301801425</v>
      </c>
      <c r="K97" s="21">
        <f t="shared" si="5"/>
        <v>7.3616253693440312E-3</v>
      </c>
      <c r="M97" s="9">
        <v>9900125434</v>
      </c>
      <c r="N97" s="9"/>
      <c r="O97" s="9">
        <v>-3197334000</v>
      </c>
      <c r="P97" s="9"/>
      <c r="Q97" s="9">
        <v>0</v>
      </c>
      <c r="R97" s="9"/>
      <c r="S97" s="9">
        <f t="shared" si="7"/>
        <v>6702791434</v>
      </c>
      <c r="U97" s="21">
        <f t="shared" si="8"/>
        <v>5.7366693078109013E-4</v>
      </c>
    </row>
    <row r="98" spans="1:21" x14ac:dyDescent="0.55000000000000004">
      <c r="A98" s="1" t="s">
        <v>60</v>
      </c>
      <c r="C98" s="9">
        <v>0</v>
      </c>
      <c r="D98" s="9"/>
      <c r="E98" s="9">
        <v>-17928776058</v>
      </c>
      <c r="F98" s="9"/>
      <c r="G98" s="9">
        <v>0</v>
      </c>
      <c r="H98" s="9"/>
      <c r="I98" s="9">
        <f t="shared" si="6"/>
        <v>-17928776058</v>
      </c>
      <c r="K98" s="21">
        <f t="shared" si="5"/>
        <v>5.9181287715129351E-3</v>
      </c>
      <c r="M98" s="9">
        <v>15344065464</v>
      </c>
      <c r="N98" s="9"/>
      <c r="O98" s="9">
        <v>37550129387</v>
      </c>
      <c r="P98" s="9"/>
      <c r="Q98" s="9">
        <v>0</v>
      </c>
      <c r="R98" s="9"/>
      <c r="S98" s="9">
        <f t="shared" si="7"/>
        <v>52894194851</v>
      </c>
      <c r="U98" s="21">
        <f t="shared" si="8"/>
        <v>4.5270169473559238E-3</v>
      </c>
    </row>
    <row r="99" spans="1:21" x14ac:dyDescent="0.55000000000000004">
      <c r="A99" s="1" t="s">
        <v>62</v>
      </c>
      <c r="C99" s="9">
        <v>0</v>
      </c>
      <c r="D99" s="9"/>
      <c r="E99" s="9">
        <v>1314457106</v>
      </c>
      <c r="F99" s="9"/>
      <c r="G99" s="9">
        <v>0</v>
      </c>
      <c r="H99" s="9"/>
      <c r="I99" s="9">
        <f t="shared" si="6"/>
        <v>1314457106</v>
      </c>
      <c r="K99" s="21">
        <f t="shared" si="5"/>
        <v>-4.3389054516452082E-4</v>
      </c>
      <c r="M99" s="9">
        <v>5367083580</v>
      </c>
      <c r="N99" s="9"/>
      <c r="O99" s="9">
        <v>42139948417</v>
      </c>
      <c r="P99" s="9"/>
      <c r="Q99" s="9">
        <v>0</v>
      </c>
      <c r="R99" s="9"/>
      <c r="S99" s="9">
        <f t="shared" si="7"/>
        <v>47507031997</v>
      </c>
      <c r="U99" s="21">
        <f t="shared" si="8"/>
        <v>4.0659497620641671E-3</v>
      </c>
    </row>
    <row r="100" spans="1:21" x14ac:dyDescent="0.55000000000000004">
      <c r="A100" s="1" t="s">
        <v>54</v>
      </c>
      <c r="C100" s="9">
        <v>0</v>
      </c>
      <c r="D100" s="9"/>
      <c r="E100" s="9">
        <v>-31541206500</v>
      </c>
      <c r="F100" s="9"/>
      <c r="G100" s="9">
        <v>0</v>
      </c>
      <c r="H100" s="9"/>
      <c r="I100" s="9">
        <f t="shared" si="6"/>
        <v>-31541206500</v>
      </c>
      <c r="K100" s="21">
        <f t="shared" si="5"/>
        <v>1.0411470424529569E-2</v>
      </c>
      <c r="M100" s="9">
        <v>61493945313</v>
      </c>
      <c r="N100" s="9"/>
      <c r="O100" s="9">
        <v>195330496396</v>
      </c>
      <c r="P100" s="9"/>
      <c r="Q100" s="9">
        <v>0</v>
      </c>
      <c r="R100" s="9"/>
      <c r="S100" s="9">
        <f t="shared" si="7"/>
        <v>256824441709</v>
      </c>
      <c r="U100" s="21">
        <f t="shared" si="8"/>
        <v>2.1980646522496143E-2</v>
      </c>
    </row>
    <row r="101" spans="1:21" x14ac:dyDescent="0.55000000000000004">
      <c r="A101" s="1" t="s">
        <v>39</v>
      </c>
      <c r="C101" s="9">
        <v>0</v>
      </c>
      <c r="D101" s="9"/>
      <c r="E101" s="9">
        <v>-6508717744</v>
      </c>
      <c r="F101" s="9"/>
      <c r="G101" s="9">
        <v>0</v>
      </c>
      <c r="H101" s="9"/>
      <c r="I101" s="9">
        <f t="shared" si="6"/>
        <v>-6508717744</v>
      </c>
      <c r="K101" s="21">
        <f t="shared" si="5"/>
        <v>2.148469567683367E-3</v>
      </c>
      <c r="M101" s="9">
        <v>4709129989</v>
      </c>
      <c r="N101" s="9"/>
      <c r="O101" s="9">
        <v>28424147116</v>
      </c>
      <c r="P101" s="9"/>
      <c r="Q101" s="9">
        <v>0</v>
      </c>
      <c r="R101" s="9"/>
      <c r="S101" s="9">
        <f t="shared" si="7"/>
        <v>33133277105</v>
      </c>
      <c r="U101" s="21">
        <f t="shared" si="8"/>
        <v>2.8357536663201378E-3</v>
      </c>
    </row>
    <row r="102" spans="1:21" x14ac:dyDescent="0.55000000000000004">
      <c r="A102" s="1" t="s">
        <v>94</v>
      </c>
      <c r="C102" s="9">
        <v>31782833803</v>
      </c>
      <c r="D102" s="9"/>
      <c r="E102" s="9">
        <v>-67658180499</v>
      </c>
      <c r="F102" s="9"/>
      <c r="G102" s="9">
        <v>0</v>
      </c>
      <c r="H102" s="9"/>
      <c r="I102" s="9">
        <f t="shared" si="6"/>
        <v>-35875346696</v>
      </c>
      <c r="K102" s="21">
        <f t="shared" si="5"/>
        <v>1.1842131374877767E-2</v>
      </c>
      <c r="M102" s="9">
        <v>31782833803</v>
      </c>
      <c r="N102" s="9"/>
      <c r="O102" s="9">
        <v>52073232399</v>
      </c>
      <c r="P102" s="9"/>
      <c r="Q102" s="9">
        <v>0</v>
      </c>
      <c r="R102" s="9"/>
      <c r="S102" s="9">
        <f t="shared" si="7"/>
        <v>83856066202</v>
      </c>
      <c r="U102" s="21">
        <f t="shared" si="8"/>
        <v>7.1769280902075653E-3</v>
      </c>
    </row>
    <row r="103" spans="1:21" x14ac:dyDescent="0.55000000000000004">
      <c r="A103" s="1" t="s">
        <v>71</v>
      </c>
      <c r="C103" s="9">
        <v>0</v>
      </c>
      <c r="D103" s="9"/>
      <c r="E103" s="9">
        <v>-57119944189</v>
      </c>
      <c r="F103" s="9"/>
      <c r="G103" s="9">
        <v>0</v>
      </c>
      <c r="H103" s="9"/>
      <c r="I103" s="9">
        <f t="shared" si="6"/>
        <v>-57119944189</v>
      </c>
      <c r="K103" s="21">
        <f t="shared" si="5"/>
        <v>1.8854783173070853E-2</v>
      </c>
      <c r="M103" s="9">
        <v>21779255483</v>
      </c>
      <c r="N103" s="9"/>
      <c r="O103" s="9">
        <v>-12721951516</v>
      </c>
      <c r="P103" s="9"/>
      <c r="Q103" s="9">
        <v>0</v>
      </c>
      <c r="R103" s="9"/>
      <c r="S103" s="9">
        <f t="shared" si="7"/>
        <v>9057303967</v>
      </c>
      <c r="U103" s="21">
        <f t="shared" si="8"/>
        <v>7.7518088084079905E-4</v>
      </c>
    </row>
    <row r="104" spans="1:21" x14ac:dyDescent="0.55000000000000004">
      <c r="A104" s="1" t="s">
        <v>31</v>
      </c>
      <c r="C104" s="9">
        <v>174238683128</v>
      </c>
      <c r="D104" s="9"/>
      <c r="E104" s="9">
        <v>-242796712500</v>
      </c>
      <c r="F104" s="9"/>
      <c r="G104" s="9">
        <v>0</v>
      </c>
      <c r="H104" s="9"/>
      <c r="I104" s="9">
        <f t="shared" si="6"/>
        <v>-68558029372</v>
      </c>
      <c r="K104" s="21">
        <f t="shared" ref="K104:K126" si="9">I104/$I$158</f>
        <v>2.2630392885275564E-2</v>
      </c>
      <c r="M104" s="9">
        <v>174238683128</v>
      </c>
      <c r="N104" s="9"/>
      <c r="O104" s="9">
        <v>107564638810</v>
      </c>
      <c r="P104" s="9"/>
      <c r="Q104" s="9">
        <v>0</v>
      </c>
      <c r="R104" s="9"/>
      <c r="S104" s="9">
        <f t="shared" si="7"/>
        <v>281803321938</v>
      </c>
      <c r="U104" s="21">
        <f t="shared" si="8"/>
        <v>2.4118495759850003E-2</v>
      </c>
    </row>
    <row r="105" spans="1:21" x14ac:dyDescent="0.55000000000000004">
      <c r="A105" s="1" t="s">
        <v>91</v>
      </c>
      <c r="C105" s="9">
        <v>141838898180</v>
      </c>
      <c r="D105" s="9"/>
      <c r="E105" s="9">
        <v>-229501885099</v>
      </c>
      <c r="F105" s="9"/>
      <c r="G105" s="9">
        <v>0</v>
      </c>
      <c r="H105" s="9"/>
      <c r="I105" s="9">
        <f t="shared" si="6"/>
        <v>-87662986919</v>
      </c>
      <c r="K105" s="21">
        <f t="shared" si="9"/>
        <v>2.8936768656363569E-2</v>
      </c>
      <c r="M105" s="9">
        <v>141838898180</v>
      </c>
      <c r="N105" s="9"/>
      <c r="O105" s="9">
        <v>26370098036</v>
      </c>
      <c r="P105" s="9"/>
      <c r="Q105" s="9">
        <v>0</v>
      </c>
      <c r="R105" s="9"/>
      <c r="S105" s="9">
        <f t="shared" si="7"/>
        <v>168208996216</v>
      </c>
      <c r="U105" s="21">
        <f t="shared" si="8"/>
        <v>1.4396380901772324E-2</v>
      </c>
    </row>
    <row r="106" spans="1:21" x14ac:dyDescent="0.55000000000000004">
      <c r="A106" s="1" t="s">
        <v>65</v>
      </c>
      <c r="C106" s="9">
        <v>0</v>
      </c>
      <c r="D106" s="9"/>
      <c r="E106" s="9">
        <v>-12724069426</v>
      </c>
      <c r="F106" s="9"/>
      <c r="G106" s="9">
        <v>0</v>
      </c>
      <c r="H106" s="9"/>
      <c r="I106" s="9">
        <f t="shared" si="6"/>
        <v>-12724069426</v>
      </c>
      <c r="K106" s="21">
        <f t="shared" si="9"/>
        <v>4.2001016197164148E-3</v>
      </c>
      <c r="M106" s="9">
        <v>19194370369</v>
      </c>
      <c r="N106" s="9"/>
      <c r="O106" s="9">
        <v>-51350708757</v>
      </c>
      <c r="P106" s="9"/>
      <c r="Q106" s="9">
        <v>0</v>
      </c>
      <c r="R106" s="9"/>
      <c r="S106" s="9">
        <f t="shared" si="7"/>
        <v>-32156338388</v>
      </c>
      <c r="U106" s="21">
        <f t="shared" si="8"/>
        <v>-2.7521411235667142E-3</v>
      </c>
    </row>
    <row r="107" spans="1:21" x14ac:dyDescent="0.55000000000000004">
      <c r="A107" s="1" t="s">
        <v>55</v>
      </c>
      <c r="C107" s="9">
        <v>0</v>
      </c>
      <c r="D107" s="9"/>
      <c r="E107" s="9">
        <v>6321414511</v>
      </c>
      <c r="F107" s="9"/>
      <c r="G107" s="9">
        <v>0</v>
      </c>
      <c r="H107" s="9"/>
      <c r="I107" s="9">
        <f t="shared" si="6"/>
        <v>6321414511</v>
      </c>
      <c r="K107" s="21">
        <f t="shared" si="9"/>
        <v>-2.0866424441458365E-3</v>
      </c>
      <c r="M107" s="9">
        <v>31951998456</v>
      </c>
      <c r="N107" s="9"/>
      <c r="O107" s="9">
        <v>134712876924</v>
      </c>
      <c r="P107" s="9"/>
      <c r="Q107" s="9">
        <v>0</v>
      </c>
      <c r="R107" s="9"/>
      <c r="S107" s="9">
        <f t="shared" si="7"/>
        <v>166664875380</v>
      </c>
      <c r="U107" s="21">
        <f t="shared" si="8"/>
        <v>1.4264225355912735E-2</v>
      </c>
    </row>
    <row r="108" spans="1:21" x14ac:dyDescent="0.55000000000000004">
      <c r="A108" s="1" t="s">
        <v>83</v>
      </c>
      <c r="C108" s="9">
        <v>0</v>
      </c>
      <c r="D108" s="9"/>
      <c r="E108" s="9">
        <v>-41739165450</v>
      </c>
      <c r="F108" s="9"/>
      <c r="G108" s="9">
        <v>0</v>
      </c>
      <c r="H108" s="9"/>
      <c r="I108" s="9">
        <f t="shared" si="6"/>
        <v>-41739165450</v>
      </c>
      <c r="K108" s="21">
        <f t="shared" si="9"/>
        <v>1.3777725548552538E-2</v>
      </c>
      <c r="M108" s="9">
        <v>21100000000</v>
      </c>
      <c r="N108" s="9"/>
      <c r="O108" s="9">
        <v>35866318050</v>
      </c>
      <c r="P108" s="9"/>
      <c r="Q108" s="9">
        <v>0</v>
      </c>
      <c r="R108" s="9"/>
      <c r="S108" s="9">
        <f t="shared" si="7"/>
        <v>56966318050</v>
      </c>
      <c r="U108" s="21">
        <f t="shared" si="8"/>
        <v>4.8755347910535802E-3</v>
      </c>
    </row>
    <row r="109" spans="1:21" x14ac:dyDescent="0.55000000000000004">
      <c r="A109" s="1" t="s">
        <v>47</v>
      </c>
      <c r="C109" s="9">
        <v>0</v>
      </c>
      <c r="D109" s="9"/>
      <c r="E109" s="9">
        <v>-2028816485</v>
      </c>
      <c r="F109" s="9"/>
      <c r="G109" s="9">
        <v>0</v>
      </c>
      <c r="H109" s="9"/>
      <c r="I109" s="9">
        <f t="shared" si="6"/>
        <v>-2028816485</v>
      </c>
      <c r="K109" s="21">
        <f t="shared" si="9"/>
        <v>6.6969419290842716E-4</v>
      </c>
      <c r="M109" s="9">
        <v>8518790400</v>
      </c>
      <c r="N109" s="9"/>
      <c r="O109" s="9">
        <v>18788604856</v>
      </c>
      <c r="P109" s="9"/>
      <c r="Q109" s="9">
        <v>0</v>
      </c>
      <c r="R109" s="9"/>
      <c r="S109" s="9">
        <f t="shared" si="7"/>
        <v>27307395256</v>
      </c>
      <c r="U109" s="21">
        <f t="shared" si="8"/>
        <v>2.3371381577939193E-3</v>
      </c>
    </row>
    <row r="110" spans="1:21" x14ac:dyDescent="0.55000000000000004">
      <c r="A110" s="1" t="s">
        <v>19</v>
      </c>
      <c r="C110" s="9">
        <v>46852974371</v>
      </c>
      <c r="D110" s="9"/>
      <c r="E110" s="9">
        <v>-75315839760</v>
      </c>
      <c r="F110" s="9"/>
      <c r="G110" s="9">
        <v>0</v>
      </c>
      <c r="H110" s="9"/>
      <c r="I110" s="9">
        <f t="shared" si="6"/>
        <v>-28462865389</v>
      </c>
      <c r="K110" s="21">
        <f t="shared" si="9"/>
        <v>9.3953375307612216E-3</v>
      </c>
      <c r="M110" s="9">
        <v>46852974371</v>
      </c>
      <c r="N110" s="9"/>
      <c r="O110" s="9">
        <v>203928122167</v>
      </c>
      <c r="P110" s="9"/>
      <c r="Q110" s="9">
        <v>0</v>
      </c>
      <c r="R110" s="9"/>
      <c r="S110" s="9">
        <f t="shared" si="7"/>
        <v>250781096538</v>
      </c>
      <c r="U110" s="21">
        <f t="shared" si="8"/>
        <v>2.146341913894478E-2</v>
      </c>
    </row>
    <row r="111" spans="1:21" x14ac:dyDescent="0.55000000000000004">
      <c r="A111" s="1" t="s">
        <v>42</v>
      </c>
      <c r="C111" s="9">
        <v>32978877948</v>
      </c>
      <c r="D111" s="9"/>
      <c r="E111" s="9">
        <v>-55019383815</v>
      </c>
      <c r="F111" s="9"/>
      <c r="G111" s="9">
        <v>0</v>
      </c>
      <c r="H111" s="9"/>
      <c r="I111" s="9">
        <f t="shared" si="6"/>
        <v>-22040505867</v>
      </c>
      <c r="K111" s="21">
        <f t="shared" si="9"/>
        <v>7.2753740404933754E-3</v>
      </c>
      <c r="M111" s="9">
        <v>32978877948</v>
      </c>
      <c r="N111" s="9"/>
      <c r="O111" s="9">
        <v>-48260770303</v>
      </c>
      <c r="P111" s="9"/>
      <c r="Q111" s="9">
        <v>0</v>
      </c>
      <c r="R111" s="9"/>
      <c r="S111" s="9">
        <f t="shared" si="7"/>
        <v>-15281892355</v>
      </c>
      <c r="U111" s="21">
        <f t="shared" si="8"/>
        <v>-1.307920195659165E-3</v>
      </c>
    </row>
    <row r="112" spans="1:21" x14ac:dyDescent="0.55000000000000004">
      <c r="A112" s="1" t="s">
        <v>25</v>
      </c>
      <c r="C112" s="9">
        <v>11843376066</v>
      </c>
      <c r="D112" s="9"/>
      <c r="E112" s="9">
        <v>-34126685170</v>
      </c>
      <c r="F112" s="9"/>
      <c r="G112" s="9">
        <v>0</v>
      </c>
      <c r="H112" s="9"/>
      <c r="I112" s="9">
        <f t="shared" si="6"/>
        <v>-22283309104</v>
      </c>
      <c r="K112" s="21">
        <f t="shared" si="9"/>
        <v>7.355521219422804E-3</v>
      </c>
      <c r="M112" s="9">
        <v>11843376066</v>
      </c>
      <c r="N112" s="9"/>
      <c r="O112" s="9">
        <v>6746971835</v>
      </c>
      <c r="P112" s="9"/>
      <c r="Q112" s="9">
        <v>0</v>
      </c>
      <c r="R112" s="9"/>
      <c r="S112" s="9">
        <f t="shared" si="7"/>
        <v>18590347901</v>
      </c>
      <c r="U112" s="21">
        <f t="shared" si="8"/>
        <v>1.5910785718950885E-3</v>
      </c>
    </row>
    <row r="113" spans="1:21" x14ac:dyDescent="0.55000000000000004">
      <c r="A113" s="1" t="s">
        <v>34</v>
      </c>
      <c r="C113" s="9">
        <v>0</v>
      </c>
      <c r="D113" s="9"/>
      <c r="E113" s="9">
        <v>-84614552276</v>
      </c>
      <c r="F113" s="9"/>
      <c r="G113" s="9">
        <v>0</v>
      </c>
      <c r="H113" s="9"/>
      <c r="I113" s="9">
        <f t="shared" si="6"/>
        <v>-84614552276</v>
      </c>
      <c r="K113" s="21">
        <f t="shared" si="9"/>
        <v>2.7930507620448349E-2</v>
      </c>
      <c r="M113" s="9">
        <v>21850995342</v>
      </c>
      <c r="N113" s="9"/>
      <c r="O113" s="9">
        <v>-101830530296</v>
      </c>
      <c r="P113" s="9"/>
      <c r="Q113" s="9">
        <v>0</v>
      </c>
      <c r="R113" s="9"/>
      <c r="S113" s="9">
        <f t="shared" si="7"/>
        <v>-79979534954</v>
      </c>
      <c r="U113" s="21">
        <f t="shared" si="8"/>
        <v>-6.8451502324277901E-3</v>
      </c>
    </row>
    <row r="114" spans="1:21" x14ac:dyDescent="0.55000000000000004">
      <c r="A114" s="1" t="s">
        <v>70</v>
      </c>
      <c r="C114" s="9">
        <v>23974846122</v>
      </c>
      <c r="D114" s="9"/>
      <c r="E114" s="9">
        <v>-50180374984</v>
      </c>
      <c r="F114" s="9"/>
      <c r="G114" s="9">
        <v>0</v>
      </c>
      <c r="H114" s="9"/>
      <c r="I114" s="9">
        <f t="shared" si="6"/>
        <v>-26205528862</v>
      </c>
      <c r="K114" s="21">
        <f t="shared" si="9"/>
        <v>8.6502109139632629E-3</v>
      </c>
      <c r="M114" s="9">
        <v>23974846122</v>
      </c>
      <c r="N114" s="9"/>
      <c r="O114" s="9">
        <v>287491322</v>
      </c>
      <c r="P114" s="9"/>
      <c r="Q114" s="9">
        <v>0</v>
      </c>
      <c r="R114" s="9"/>
      <c r="S114" s="9">
        <f t="shared" si="7"/>
        <v>24262337444</v>
      </c>
      <c r="U114" s="21">
        <f t="shared" si="8"/>
        <v>2.0765230116623974E-3</v>
      </c>
    </row>
    <row r="115" spans="1:21" x14ac:dyDescent="0.55000000000000004">
      <c r="A115" s="1" t="s">
        <v>97</v>
      </c>
      <c r="C115" s="9">
        <v>20740142877</v>
      </c>
      <c r="D115" s="9"/>
      <c r="E115" s="9">
        <v>-42210412923</v>
      </c>
      <c r="F115" s="9"/>
      <c r="G115" s="9">
        <v>0</v>
      </c>
      <c r="H115" s="9"/>
      <c r="I115" s="9">
        <f t="shared" si="6"/>
        <v>-21470270046</v>
      </c>
      <c r="K115" s="21">
        <f t="shared" si="9"/>
        <v>7.0871442914078788E-3</v>
      </c>
      <c r="M115" s="9">
        <v>20740142877</v>
      </c>
      <c r="N115" s="9"/>
      <c r="O115" s="9">
        <v>-17979643573</v>
      </c>
      <c r="P115" s="9"/>
      <c r="Q115" s="9">
        <v>0</v>
      </c>
      <c r="R115" s="9"/>
      <c r="S115" s="9">
        <f t="shared" si="7"/>
        <v>2760499304</v>
      </c>
      <c r="U115" s="21">
        <f t="shared" si="8"/>
        <v>2.3626084426797871E-4</v>
      </c>
    </row>
    <row r="116" spans="1:21" x14ac:dyDescent="0.55000000000000004">
      <c r="A116" s="1" t="s">
        <v>98</v>
      </c>
      <c r="C116" s="9">
        <v>15624412342</v>
      </c>
      <c r="D116" s="9"/>
      <c r="E116" s="9">
        <v>-28828387011</v>
      </c>
      <c r="F116" s="9"/>
      <c r="G116" s="9">
        <v>0</v>
      </c>
      <c r="H116" s="9"/>
      <c r="I116" s="9">
        <f t="shared" si="6"/>
        <v>-13203974669</v>
      </c>
      <c r="K116" s="21">
        <f t="shared" si="9"/>
        <v>4.3585140521663649E-3</v>
      </c>
      <c r="M116" s="9">
        <v>15624412342</v>
      </c>
      <c r="N116" s="9"/>
      <c r="O116" s="9">
        <v>14252055322</v>
      </c>
      <c r="P116" s="9"/>
      <c r="Q116" s="9">
        <v>0</v>
      </c>
      <c r="R116" s="9"/>
      <c r="S116" s="9">
        <f t="shared" si="7"/>
        <v>29876467664</v>
      </c>
      <c r="U116" s="21">
        <f t="shared" si="8"/>
        <v>2.5570154876741113E-3</v>
      </c>
    </row>
    <row r="117" spans="1:21" x14ac:dyDescent="0.55000000000000004">
      <c r="A117" s="1" t="s">
        <v>64</v>
      </c>
      <c r="C117" s="9">
        <v>0</v>
      </c>
      <c r="D117" s="9"/>
      <c r="E117" s="9">
        <v>-42194450322</v>
      </c>
      <c r="F117" s="9"/>
      <c r="G117" s="9">
        <v>0</v>
      </c>
      <c r="H117" s="9"/>
      <c r="I117" s="9">
        <f t="shared" si="6"/>
        <v>-42194450322</v>
      </c>
      <c r="K117" s="21">
        <f t="shared" si="9"/>
        <v>1.3928011016534358E-2</v>
      </c>
      <c r="M117" s="9">
        <v>36129221769</v>
      </c>
      <c r="N117" s="9"/>
      <c r="O117" s="9">
        <v>-35748323289</v>
      </c>
      <c r="P117" s="9"/>
      <c r="Q117" s="9">
        <v>0</v>
      </c>
      <c r="R117" s="9"/>
      <c r="S117" s="9">
        <f t="shared" si="7"/>
        <v>380898480</v>
      </c>
      <c r="U117" s="21">
        <f t="shared" si="8"/>
        <v>3.259968091091024E-5</v>
      </c>
    </row>
    <row r="118" spans="1:21" x14ac:dyDescent="0.55000000000000004">
      <c r="A118" s="1" t="s">
        <v>99</v>
      </c>
      <c r="C118" s="9">
        <v>0</v>
      </c>
      <c r="D118" s="9"/>
      <c r="E118" s="9">
        <v>-11259779023</v>
      </c>
      <c r="F118" s="9"/>
      <c r="G118" s="9">
        <v>0</v>
      </c>
      <c r="H118" s="9"/>
      <c r="I118" s="9">
        <f t="shared" si="6"/>
        <v>-11259779023</v>
      </c>
      <c r="K118" s="21">
        <f t="shared" si="9"/>
        <v>3.7167524420698025E-3</v>
      </c>
      <c r="M118" s="9">
        <v>27531859578</v>
      </c>
      <c r="N118" s="9"/>
      <c r="O118" s="9">
        <v>-21317040780</v>
      </c>
      <c r="P118" s="9"/>
      <c r="Q118" s="9">
        <v>0</v>
      </c>
      <c r="R118" s="9"/>
      <c r="S118" s="9">
        <f t="shared" si="7"/>
        <v>6214818798</v>
      </c>
      <c r="U118" s="21">
        <f t="shared" si="8"/>
        <v>5.3190317203136834E-4</v>
      </c>
    </row>
    <row r="119" spans="1:21" x14ac:dyDescent="0.55000000000000004">
      <c r="A119" s="1" t="s">
        <v>56</v>
      </c>
      <c r="C119" s="9">
        <v>0</v>
      </c>
      <c r="D119" s="9"/>
      <c r="E119" s="9">
        <v>-21677548612</v>
      </c>
      <c r="F119" s="9"/>
      <c r="G119" s="9">
        <v>0</v>
      </c>
      <c r="H119" s="9"/>
      <c r="I119" s="9">
        <f t="shared" si="6"/>
        <v>-21677548612</v>
      </c>
      <c r="K119" s="21">
        <f t="shared" si="9"/>
        <v>7.1555650938761647E-3</v>
      </c>
      <c r="M119" s="9">
        <v>60873519393</v>
      </c>
      <c r="N119" s="9"/>
      <c r="O119" s="9">
        <v>215064100711</v>
      </c>
      <c r="P119" s="9"/>
      <c r="Q119" s="9">
        <v>0</v>
      </c>
      <c r="R119" s="9"/>
      <c r="S119" s="9">
        <f t="shared" si="7"/>
        <v>275937620104</v>
      </c>
      <c r="U119" s="21">
        <f t="shared" si="8"/>
        <v>2.3616472207256826E-2</v>
      </c>
    </row>
    <row r="120" spans="1:21" x14ac:dyDescent="0.55000000000000004">
      <c r="A120" s="1" t="s">
        <v>44</v>
      </c>
      <c r="C120" s="9">
        <v>0</v>
      </c>
      <c r="D120" s="9"/>
      <c r="E120" s="9">
        <v>-150394179034</v>
      </c>
      <c r="F120" s="9"/>
      <c r="G120" s="9">
        <v>0</v>
      </c>
      <c r="H120" s="9"/>
      <c r="I120" s="9">
        <f t="shared" si="6"/>
        <v>-150394179034</v>
      </c>
      <c r="K120" s="21">
        <f t="shared" si="9"/>
        <v>4.9643774629670422E-2</v>
      </c>
      <c r="M120" s="9">
        <v>2666784929</v>
      </c>
      <c r="N120" s="9"/>
      <c r="O120" s="9">
        <v>-61627808029</v>
      </c>
      <c r="P120" s="9"/>
      <c r="Q120" s="9">
        <v>0</v>
      </c>
      <c r="R120" s="9"/>
      <c r="S120" s="9">
        <f t="shared" si="7"/>
        <v>-58961023100</v>
      </c>
      <c r="U120" s="21">
        <f t="shared" si="8"/>
        <v>-5.0462541600082194E-3</v>
      </c>
    </row>
    <row r="121" spans="1:21" x14ac:dyDescent="0.55000000000000004">
      <c r="A121" s="1" t="s">
        <v>88</v>
      </c>
      <c r="C121" s="9">
        <v>63686312027</v>
      </c>
      <c r="D121" s="9"/>
      <c r="E121" s="9">
        <v>-138602021283</v>
      </c>
      <c r="F121" s="9"/>
      <c r="G121" s="9">
        <v>0</v>
      </c>
      <c r="H121" s="9"/>
      <c r="I121" s="9">
        <f t="shared" si="6"/>
        <v>-74915709256</v>
      </c>
      <c r="K121" s="21">
        <f t="shared" si="9"/>
        <v>2.4729006204994092E-2</v>
      </c>
      <c r="M121" s="9">
        <v>63686312027</v>
      </c>
      <c r="N121" s="9"/>
      <c r="O121" s="9">
        <v>-122328472081</v>
      </c>
      <c r="P121" s="9"/>
      <c r="Q121" s="9">
        <v>0</v>
      </c>
      <c r="R121" s="9"/>
      <c r="S121" s="9">
        <f t="shared" si="7"/>
        <v>-58642160054</v>
      </c>
      <c r="U121" s="21">
        <f t="shared" si="8"/>
        <v>-5.0189638606248227E-3</v>
      </c>
    </row>
    <row r="122" spans="1:21" x14ac:dyDescent="0.55000000000000004">
      <c r="A122" s="1" t="s">
        <v>67</v>
      </c>
      <c r="C122" s="18">
        <v>1852309694</v>
      </c>
      <c r="D122" s="18"/>
      <c r="E122" s="18">
        <v>-3330067500</v>
      </c>
      <c r="F122" s="18"/>
      <c r="G122" s="18">
        <v>0</v>
      </c>
      <c r="H122" s="18"/>
      <c r="I122" s="9">
        <f t="shared" si="6"/>
        <v>-1477757806</v>
      </c>
      <c r="J122" s="19"/>
      <c r="K122" s="21">
        <f t="shared" si="9"/>
        <v>4.8779464703693889E-4</v>
      </c>
      <c r="L122" s="19"/>
      <c r="M122" s="18">
        <v>1852309694</v>
      </c>
      <c r="N122" s="18"/>
      <c r="O122" s="18">
        <v>2863470600</v>
      </c>
      <c r="P122" s="18"/>
      <c r="Q122" s="18">
        <v>0</v>
      </c>
      <c r="R122" s="18"/>
      <c r="S122" s="9">
        <f t="shared" si="7"/>
        <v>4715780294</v>
      </c>
      <c r="T122" s="19"/>
      <c r="U122" s="21">
        <f t="shared" si="8"/>
        <v>4.0360605490039883E-4</v>
      </c>
    </row>
    <row r="123" spans="1:21" x14ac:dyDescent="0.55000000000000004">
      <c r="A123" s="1" t="s">
        <v>36</v>
      </c>
      <c r="C123" s="18">
        <v>0</v>
      </c>
      <c r="D123" s="18"/>
      <c r="E123" s="18">
        <v>-110446132040</v>
      </c>
      <c r="F123" s="18"/>
      <c r="G123" s="18">
        <v>0</v>
      </c>
      <c r="H123" s="18"/>
      <c r="I123" s="9">
        <f t="shared" si="6"/>
        <v>-110446132040</v>
      </c>
      <c r="J123" s="19"/>
      <c r="K123" s="21">
        <f t="shared" si="9"/>
        <v>3.6457281278639342E-2</v>
      </c>
      <c r="L123" s="19"/>
      <c r="M123" s="18">
        <v>80832681600</v>
      </c>
      <c r="N123" s="18"/>
      <c r="O123" s="18">
        <v>-131809579038</v>
      </c>
      <c r="P123" s="18"/>
      <c r="Q123" s="18">
        <v>0</v>
      </c>
      <c r="R123" s="18"/>
      <c r="S123" s="9">
        <f t="shared" si="7"/>
        <v>-50976897438</v>
      </c>
      <c r="T123" s="19"/>
      <c r="U123" s="21">
        <f t="shared" si="8"/>
        <v>-4.3629226094758838E-3</v>
      </c>
    </row>
    <row r="124" spans="1:21" x14ac:dyDescent="0.55000000000000004">
      <c r="A124" s="1" t="s">
        <v>86</v>
      </c>
      <c r="C124" s="18">
        <v>0</v>
      </c>
      <c r="D124" s="18"/>
      <c r="E124" s="18">
        <v>-80958279257</v>
      </c>
      <c r="F124" s="18"/>
      <c r="G124" s="18">
        <v>0</v>
      </c>
      <c r="H124" s="18"/>
      <c r="I124" s="9">
        <f t="shared" si="6"/>
        <v>-80958279257</v>
      </c>
      <c r="J124" s="19"/>
      <c r="K124" s="21">
        <f t="shared" si="9"/>
        <v>2.6723604568045331E-2</v>
      </c>
      <c r="L124" s="19"/>
      <c r="M124" s="18">
        <v>0</v>
      </c>
      <c r="N124" s="18"/>
      <c r="O124" s="18">
        <v>32549290995</v>
      </c>
      <c r="P124" s="18"/>
      <c r="Q124" s="18">
        <v>0</v>
      </c>
      <c r="R124" s="18"/>
      <c r="S124" s="9">
        <f t="shared" si="7"/>
        <v>32549290995</v>
      </c>
      <c r="T124" s="19"/>
      <c r="U124" s="21">
        <f t="shared" si="8"/>
        <v>2.7857724722696819E-3</v>
      </c>
    </row>
    <row r="125" spans="1:21" x14ac:dyDescent="0.55000000000000004">
      <c r="A125" s="1" t="s">
        <v>96</v>
      </c>
      <c r="C125" s="18">
        <v>0</v>
      </c>
      <c r="D125" s="18"/>
      <c r="E125" s="18">
        <v>-28834011843</v>
      </c>
      <c r="F125" s="18"/>
      <c r="G125" s="18">
        <v>0</v>
      </c>
      <c r="H125" s="18"/>
      <c r="I125" s="9">
        <f t="shared" si="6"/>
        <v>-28834011843</v>
      </c>
      <c r="J125" s="19"/>
      <c r="K125" s="21">
        <f t="shared" si="9"/>
        <v>9.5178496587925328E-3</v>
      </c>
      <c r="L125" s="19"/>
      <c r="M125" s="18">
        <v>0</v>
      </c>
      <c r="N125" s="18"/>
      <c r="O125" s="18">
        <v>-27658579371</v>
      </c>
      <c r="P125" s="18"/>
      <c r="Q125" s="18">
        <v>0</v>
      </c>
      <c r="R125" s="18"/>
      <c r="S125" s="9">
        <f t="shared" si="7"/>
        <v>-27658579371</v>
      </c>
      <c r="T125" s="19"/>
      <c r="U125" s="21">
        <f t="shared" si="8"/>
        <v>-2.3671946969798471E-3</v>
      </c>
    </row>
    <row r="126" spans="1:21" x14ac:dyDescent="0.55000000000000004">
      <c r="A126" s="19" t="s">
        <v>68</v>
      </c>
      <c r="B126" s="19"/>
      <c r="C126" s="18">
        <v>0</v>
      </c>
      <c r="D126" s="18"/>
      <c r="E126" s="18">
        <v>0</v>
      </c>
      <c r="F126" s="18"/>
      <c r="G126" s="18">
        <v>0</v>
      </c>
      <c r="H126" s="18"/>
      <c r="I126" s="18">
        <f>C126+E126+G126</f>
        <v>0</v>
      </c>
      <c r="J126" s="19"/>
      <c r="K126" s="24">
        <f t="shared" si="9"/>
        <v>0</v>
      </c>
      <c r="L126" s="19"/>
      <c r="M126" s="18">
        <v>6949471665</v>
      </c>
      <c r="N126" s="18"/>
      <c r="O126" s="18">
        <v>0</v>
      </c>
      <c r="P126" s="18"/>
      <c r="Q126" s="18">
        <v>0</v>
      </c>
      <c r="R126" s="18"/>
      <c r="S126" s="9">
        <f t="shared" si="7"/>
        <v>6949471665</v>
      </c>
      <c r="U126" s="21">
        <f t="shared" si="8"/>
        <v>5.9477937212669397E-4</v>
      </c>
    </row>
    <row r="127" spans="1:21" x14ac:dyDescent="0.55000000000000004">
      <c r="A127" s="1" t="s">
        <v>247</v>
      </c>
      <c r="B127" s="19"/>
      <c r="C127" s="18">
        <v>0</v>
      </c>
      <c r="D127" s="18"/>
      <c r="E127" s="18">
        <v>0</v>
      </c>
      <c r="F127" s="18"/>
      <c r="G127" s="18">
        <v>0</v>
      </c>
      <c r="H127" s="18"/>
      <c r="I127" s="18">
        <f t="shared" ref="I127:I157" si="10">C127+E127+G127</f>
        <v>0</v>
      </c>
      <c r="J127" s="19"/>
      <c r="K127" s="18">
        <v>0</v>
      </c>
      <c r="L127" s="18"/>
      <c r="M127" s="18">
        <v>0</v>
      </c>
      <c r="N127" s="18"/>
      <c r="O127" s="18">
        <v>0</v>
      </c>
      <c r="P127" s="18"/>
      <c r="Q127" s="9">
        <v>-902100979</v>
      </c>
      <c r="R127" s="18"/>
      <c r="S127" s="9">
        <f t="shared" si="7"/>
        <v>-902100979</v>
      </c>
      <c r="U127" s="21">
        <f>S127/$S$158</f>
        <v>-7.7207459753632349E-5</v>
      </c>
    </row>
    <row r="128" spans="1:21" x14ac:dyDescent="0.55000000000000004">
      <c r="A128" s="1" t="s">
        <v>248</v>
      </c>
      <c r="B128" s="19"/>
      <c r="C128" s="18">
        <v>0</v>
      </c>
      <c r="D128" s="18"/>
      <c r="E128" s="18">
        <v>0</v>
      </c>
      <c r="F128" s="18"/>
      <c r="G128" s="18">
        <v>0</v>
      </c>
      <c r="H128" s="18"/>
      <c r="I128" s="18">
        <f t="shared" si="10"/>
        <v>0</v>
      </c>
      <c r="J128" s="19"/>
      <c r="K128" s="18">
        <v>0</v>
      </c>
      <c r="L128" s="18"/>
      <c r="M128" s="18">
        <v>0</v>
      </c>
      <c r="N128" s="18"/>
      <c r="O128" s="18">
        <v>0</v>
      </c>
      <c r="P128" s="18"/>
      <c r="Q128" s="9">
        <v>408372376</v>
      </c>
      <c r="R128" s="18"/>
      <c r="S128" s="9">
        <f t="shared" si="7"/>
        <v>408372376</v>
      </c>
      <c r="U128" s="21">
        <f t="shared" ref="U128:U157" si="11">S128/$S$158</f>
        <v>3.4951069246667141E-5</v>
      </c>
    </row>
    <row r="129" spans="1:21" x14ac:dyDescent="0.55000000000000004">
      <c r="A129" s="1" t="s">
        <v>249</v>
      </c>
      <c r="B129" s="19"/>
      <c r="C129" s="18">
        <v>0</v>
      </c>
      <c r="D129" s="18"/>
      <c r="E129" s="18">
        <v>0</v>
      </c>
      <c r="F129" s="18"/>
      <c r="G129" s="18">
        <v>0</v>
      </c>
      <c r="H129" s="18"/>
      <c r="I129" s="18">
        <f t="shared" si="10"/>
        <v>0</v>
      </c>
      <c r="J129" s="19"/>
      <c r="K129" s="18">
        <v>0</v>
      </c>
      <c r="L129" s="18"/>
      <c r="M129" s="18">
        <v>0</v>
      </c>
      <c r="N129" s="18"/>
      <c r="O129" s="18">
        <v>0</v>
      </c>
      <c r="P129" s="18"/>
      <c r="Q129" s="9">
        <v>6430913</v>
      </c>
      <c r="R129" s="18"/>
      <c r="S129" s="9">
        <f t="shared" si="7"/>
        <v>6430913</v>
      </c>
      <c r="U129" s="21">
        <f t="shared" si="11"/>
        <v>5.5039786917979953E-7</v>
      </c>
    </row>
    <row r="130" spans="1:21" x14ac:dyDescent="0.55000000000000004">
      <c r="A130" s="1" t="s">
        <v>250</v>
      </c>
      <c r="B130" s="19"/>
      <c r="C130" s="18">
        <v>0</v>
      </c>
      <c r="D130" s="18"/>
      <c r="E130" s="18">
        <v>0</v>
      </c>
      <c r="F130" s="18"/>
      <c r="G130" s="18">
        <v>0</v>
      </c>
      <c r="H130" s="18"/>
      <c r="I130" s="18">
        <f t="shared" si="10"/>
        <v>0</v>
      </c>
      <c r="J130" s="19"/>
      <c r="K130" s="18">
        <v>0</v>
      </c>
      <c r="L130" s="18"/>
      <c r="M130" s="18">
        <v>0</v>
      </c>
      <c r="N130" s="18"/>
      <c r="O130" s="18">
        <v>0</v>
      </c>
      <c r="P130" s="18"/>
      <c r="Q130" s="9">
        <v>165298543</v>
      </c>
      <c r="R130" s="18"/>
      <c r="S130" s="9">
        <f t="shared" si="7"/>
        <v>165298543</v>
      </c>
      <c r="U130" s="21">
        <f t="shared" si="11"/>
        <v>1.4147286061205534E-5</v>
      </c>
    </row>
    <row r="131" spans="1:21" x14ac:dyDescent="0.55000000000000004">
      <c r="A131" s="1" t="s">
        <v>251</v>
      </c>
      <c r="B131" s="19"/>
      <c r="C131" s="18">
        <v>0</v>
      </c>
      <c r="D131" s="18"/>
      <c r="E131" s="18">
        <v>0</v>
      </c>
      <c r="F131" s="18"/>
      <c r="G131" s="18">
        <v>0</v>
      </c>
      <c r="H131" s="18"/>
      <c r="I131" s="18">
        <f t="shared" si="10"/>
        <v>0</v>
      </c>
      <c r="J131" s="19"/>
      <c r="K131" s="18">
        <v>0</v>
      </c>
      <c r="L131" s="18"/>
      <c r="M131" s="18">
        <v>0</v>
      </c>
      <c r="N131" s="18"/>
      <c r="O131" s="18">
        <v>0</v>
      </c>
      <c r="P131" s="18"/>
      <c r="Q131" s="9">
        <v>950020886</v>
      </c>
      <c r="R131" s="18"/>
      <c r="S131" s="9">
        <f t="shared" si="7"/>
        <v>950020886</v>
      </c>
      <c r="U131" s="21">
        <f t="shared" si="11"/>
        <v>8.1308745948002289E-5</v>
      </c>
    </row>
    <row r="132" spans="1:21" x14ac:dyDescent="0.55000000000000004">
      <c r="A132" s="1" t="s">
        <v>252</v>
      </c>
      <c r="B132" s="19"/>
      <c r="C132" s="18">
        <v>0</v>
      </c>
      <c r="D132" s="18"/>
      <c r="E132" s="18">
        <v>0</v>
      </c>
      <c r="F132" s="18"/>
      <c r="G132" s="18">
        <v>0</v>
      </c>
      <c r="H132" s="18"/>
      <c r="I132" s="18">
        <f t="shared" si="10"/>
        <v>0</v>
      </c>
      <c r="J132" s="19"/>
      <c r="K132" s="18">
        <v>0</v>
      </c>
      <c r="L132" s="18"/>
      <c r="M132" s="18">
        <v>0</v>
      </c>
      <c r="N132" s="18"/>
      <c r="O132" s="18">
        <v>0</v>
      </c>
      <c r="P132" s="18"/>
      <c r="Q132" s="9">
        <v>330890528</v>
      </c>
      <c r="R132" s="18"/>
      <c r="S132" s="9">
        <f t="shared" si="7"/>
        <v>330890528</v>
      </c>
      <c r="U132" s="21">
        <f t="shared" si="11"/>
        <v>2.8319686729237171E-5</v>
      </c>
    </row>
    <row r="133" spans="1:21" x14ac:dyDescent="0.55000000000000004">
      <c r="A133" s="1" t="s">
        <v>253</v>
      </c>
      <c r="B133" s="19"/>
      <c r="C133" s="18">
        <v>0</v>
      </c>
      <c r="D133" s="18"/>
      <c r="E133" s="18">
        <v>0</v>
      </c>
      <c r="F133" s="18"/>
      <c r="G133" s="18">
        <v>0</v>
      </c>
      <c r="H133" s="18"/>
      <c r="I133" s="18">
        <f t="shared" si="10"/>
        <v>0</v>
      </c>
      <c r="J133" s="19"/>
      <c r="K133" s="18">
        <v>0</v>
      </c>
      <c r="L133" s="18"/>
      <c r="M133" s="18">
        <v>0</v>
      </c>
      <c r="N133" s="18"/>
      <c r="O133" s="18">
        <v>0</v>
      </c>
      <c r="P133" s="18"/>
      <c r="Q133" s="9">
        <v>8338914</v>
      </c>
      <c r="R133" s="18"/>
      <c r="S133" s="9">
        <f t="shared" si="7"/>
        <v>8338914</v>
      </c>
      <c r="U133" s="21">
        <f t="shared" si="11"/>
        <v>7.1369656172826459E-7</v>
      </c>
    </row>
    <row r="134" spans="1:21" x14ac:dyDescent="0.55000000000000004">
      <c r="A134" s="1" t="s">
        <v>254</v>
      </c>
      <c r="B134" s="19"/>
      <c r="C134" s="18">
        <v>0</v>
      </c>
      <c r="D134" s="18"/>
      <c r="E134" s="18">
        <v>0</v>
      </c>
      <c r="F134" s="18"/>
      <c r="G134" s="18">
        <v>0</v>
      </c>
      <c r="H134" s="18"/>
      <c r="I134" s="18">
        <f t="shared" si="10"/>
        <v>0</v>
      </c>
      <c r="J134" s="19"/>
      <c r="K134" s="18">
        <v>0</v>
      </c>
      <c r="L134" s="18"/>
      <c r="M134" s="18">
        <v>0</v>
      </c>
      <c r="N134" s="18"/>
      <c r="O134" s="18">
        <v>0</v>
      </c>
      <c r="P134" s="18"/>
      <c r="Q134" s="9">
        <v>265619820</v>
      </c>
      <c r="R134" s="18"/>
      <c r="S134" s="9">
        <f t="shared" si="7"/>
        <v>265619820</v>
      </c>
      <c r="U134" s="21">
        <f t="shared" si="11"/>
        <v>2.2733410161188919E-5</v>
      </c>
    </row>
    <row r="135" spans="1:21" x14ac:dyDescent="0.55000000000000004">
      <c r="A135" s="1" t="s">
        <v>255</v>
      </c>
      <c r="B135" s="19"/>
      <c r="C135" s="18">
        <v>0</v>
      </c>
      <c r="D135" s="18"/>
      <c r="E135" s="18">
        <v>0</v>
      </c>
      <c r="F135" s="18"/>
      <c r="G135" s="18">
        <v>0</v>
      </c>
      <c r="H135" s="18"/>
      <c r="I135" s="18">
        <f t="shared" si="10"/>
        <v>0</v>
      </c>
      <c r="J135" s="19"/>
      <c r="K135" s="18">
        <v>0</v>
      </c>
      <c r="L135" s="18"/>
      <c r="M135" s="18">
        <v>0</v>
      </c>
      <c r="N135" s="18"/>
      <c r="O135" s="18">
        <v>0</v>
      </c>
      <c r="P135" s="18"/>
      <c r="Q135" s="9">
        <v>60342103</v>
      </c>
      <c r="R135" s="18"/>
      <c r="S135" s="9">
        <f t="shared" si="7"/>
        <v>60342103</v>
      </c>
      <c r="U135" s="21">
        <f t="shared" si="11"/>
        <v>5.1644556399733586E-6</v>
      </c>
    </row>
    <row r="136" spans="1:21" x14ac:dyDescent="0.55000000000000004">
      <c r="A136" s="1" t="s">
        <v>256</v>
      </c>
      <c r="B136" s="19"/>
      <c r="C136" s="18">
        <v>0</v>
      </c>
      <c r="D136" s="18"/>
      <c r="E136" s="18">
        <v>0</v>
      </c>
      <c r="F136" s="18"/>
      <c r="G136" s="18">
        <v>0</v>
      </c>
      <c r="H136" s="18"/>
      <c r="I136" s="18">
        <f t="shared" si="10"/>
        <v>0</v>
      </c>
      <c r="J136" s="19"/>
      <c r="K136" s="18">
        <v>0</v>
      </c>
      <c r="L136" s="18"/>
      <c r="M136" s="18">
        <v>0</v>
      </c>
      <c r="N136" s="18"/>
      <c r="O136" s="18">
        <v>0</v>
      </c>
      <c r="P136" s="18"/>
      <c r="Q136" s="9">
        <v>4233628851</v>
      </c>
      <c r="R136" s="18"/>
      <c r="S136" s="9">
        <f t="shared" si="7"/>
        <v>4233628851</v>
      </c>
      <c r="U136" s="21">
        <f t="shared" si="11"/>
        <v>3.6234051035809737E-4</v>
      </c>
    </row>
    <row r="137" spans="1:21" x14ac:dyDescent="0.55000000000000004">
      <c r="A137" s="1" t="s">
        <v>257</v>
      </c>
      <c r="B137" s="19"/>
      <c r="C137" s="18">
        <v>0</v>
      </c>
      <c r="D137" s="18"/>
      <c r="E137" s="18">
        <v>0</v>
      </c>
      <c r="F137" s="18"/>
      <c r="G137" s="18">
        <v>0</v>
      </c>
      <c r="H137" s="18"/>
      <c r="I137" s="18">
        <f t="shared" si="10"/>
        <v>0</v>
      </c>
      <c r="J137" s="19"/>
      <c r="K137" s="18">
        <v>0</v>
      </c>
      <c r="L137" s="18"/>
      <c r="M137" s="18">
        <v>0</v>
      </c>
      <c r="N137" s="18"/>
      <c r="O137" s="18">
        <v>0</v>
      </c>
      <c r="P137" s="18"/>
      <c r="Q137" s="9">
        <v>13502534592</v>
      </c>
      <c r="R137" s="18"/>
      <c r="S137" s="9">
        <f t="shared" ref="S137:S156" si="12">M137+O137+Q137</f>
        <v>13502534592</v>
      </c>
      <c r="U137" s="21">
        <f t="shared" si="11"/>
        <v>1.1556315981826118E-3</v>
      </c>
    </row>
    <row r="138" spans="1:21" x14ac:dyDescent="0.55000000000000004">
      <c r="A138" s="1" t="s">
        <v>258</v>
      </c>
      <c r="B138" s="19"/>
      <c r="C138" s="18">
        <v>0</v>
      </c>
      <c r="D138" s="18"/>
      <c r="E138" s="18">
        <v>0</v>
      </c>
      <c r="F138" s="18"/>
      <c r="G138" s="18">
        <v>0</v>
      </c>
      <c r="H138" s="18"/>
      <c r="I138" s="18">
        <f t="shared" si="10"/>
        <v>0</v>
      </c>
      <c r="J138" s="19"/>
      <c r="K138" s="18">
        <v>0</v>
      </c>
      <c r="L138" s="18"/>
      <c r="M138" s="18">
        <v>0</v>
      </c>
      <c r="N138" s="18"/>
      <c r="O138" s="18">
        <v>0</v>
      </c>
      <c r="P138" s="18"/>
      <c r="Q138" s="9">
        <v>2722272070</v>
      </c>
      <c r="R138" s="18"/>
      <c r="S138" s="9">
        <f t="shared" si="12"/>
        <v>2722272070</v>
      </c>
      <c r="U138" s="21">
        <f t="shared" si="11"/>
        <v>2.3298911782132368E-4</v>
      </c>
    </row>
    <row r="139" spans="1:21" x14ac:dyDescent="0.55000000000000004">
      <c r="A139" s="1" t="s">
        <v>259</v>
      </c>
      <c r="B139" s="19"/>
      <c r="C139" s="18">
        <v>0</v>
      </c>
      <c r="D139" s="18"/>
      <c r="E139" s="18">
        <v>0</v>
      </c>
      <c r="F139" s="18"/>
      <c r="G139" s="18">
        <v>0</v>
      </c>
      <c r="H139" s="18"/>
      <c r="I139" s="18">
        <f t="shared" si="10"/>
        <v>0</v>
      </c>
      <c r="J139" s="19"/>
      <c r="K139" s="18">
        <v>0</v>
      </c>
      <c r="L139" s="18"/>
      <c r="M139" s="18">
        <v>0</v>
      </c>
      <c r="N139" s="18"/>
      <c r="O139" s="18">
        <v>0</v>
      </c>
      <c r="P139" s="18"/>
      <c r="Q139" s="9">
        <v>56267274</v>
      </c>
      <c r="R139" s="18"/>
      <c r="S139" s="9">
        <f t="shared" si="12"/>
        <v>56267274</v>
      </c>
      <c r="U139" s="21">
        <f t="shared" si="11"/>
        <v>4.8157062168553576E-6</v>
      </c>
    </row>
    <row r="140" spans="1:21" x14ac:dyDescent="0.55000000000000004">
      <c r="A140" s="1" t="s">
        <v>260</v>
      </c>
      <c r="B140" s="19"/>
      <c r="C140" s="18">
        <v>0</v>
      </c>
      <c r="D140" s="18"/>
      <c r="E140" s="18">
        <v>0</v>
      </c>
      <c r="F140" s="18"/>
      <c r="G140" s="18">
        <v>0</v>
      </c>
      <c r="H140" s="18"/>
      <c r="I140" s="18">
        <f t="shared" si="10"/>
        <v>0</v>
      </c>
      <c r="J140" s="19"/>
      <c r="K140" s="18">
        <v>0</v>
      </c>
      <c r="L140" s="18"/>
      <c r="M140" s="18">
        <v>0</v>
      </c>
      <c r="N140" s="18"/>
      <c r="O140" s="18">
        <v>0</v>
      </c>
      <c r="P140" s="18"/>
      <c r="Q140" s="9">
        <v>80138590</v>
      </c>
      <c r="R140" s="18"/>
      <c r="S140" s="9">
        <f t="shared" si="12"/>
        <v>80138590</v>
      </c>
      <c r="U140" s="21">
        <f t="shared" si="11"/>
        <v>6.8587631608565676E-6</v>
      </c>
    </row>
    <row r="141" spans="1:21" x14ac:dyDescent="0.55000000000000004">
      <c r="A141" s="1" t="s">
        <v>261</v>
      </c>
      <c r="B141" s="19"/>
      <c r="C141" s="18">
        <v>0</v>
      </c>
      <c r="D141" s="18"/>
      <c r="E141" s="18">
        <v>0</v>
      </c>
      <c r="F141" s="18"/>
      <c r="G141" s="18">
        <v>0</v>
      </c>
      <c r="H141" s="18"/>
      <c r="I141" s="18">
        <f t="shared" si="10"/>
        <v>0</v>
      </c>
      <c r="J141" s="19"/>
      <c r="K141" s="18">
        <v>0</v>
      </c>
      <c r="L141" s="18"/>
      <c r="M141" s="18">
        <v>0</v>
      </c>
      <c r="N141" s="18"/>
      <c r="O141" s="18">
        <v>0</v>
      </c>
      <c r="P141" s="18"/>
      <c r="Q141" s="9">
        <v>8750443</v>
      </c>
      <c r="R141" s="18"/>
      <c r="S141" s="9">
        <f t="shared" si="12"/>
        <v>8750443</v>
      </c>
      <c r="U141" s="21">
        <f t="shared" si="11"/>
        <v>7.4891779465517459E-7</v>
      </c>
    </row>
    <row r="142" spans="1:21" x14ac:dyDescent="0.55000000000000004">
      <c r="A142" s="1" t="s">
        <v>262</v>
      </c>
      <c r="B142" s="19"/>
      <c r="C142" s="18">
        <v>0</v>
      </c>
      <c r="D142" s="18"/>
      <c r="E142" s="18">
        <v>0</v>
      </c>
      <c r="F142" s="18"/>
      <c r="G142" s="18">
        <v>0</v>
      </c>
      <c r="H142" s="18"/>
      <c r="I142" s="18">
        <f t="shared" si="10"/>
        <v>0</v>
      </c>
      <c r="J142" s="19"/>
      <c r="K142" s="18">
        <v>0</v>
      </c>
      <c r="L142" s="18"/>
      <c r="M142" s="18">
        <v>0</v>
      </c>
      <c r="N142" s="18"/>
      <c r="O142" s="18">
        <v>0</v>
      </c>
      <c r="P142" s="18"/>
      <c r="Q142" s="9">
        <v>187048410</v>
      </c>
      <c r="R142" s="18"/>
      <c r="S142" s="9">
        <f t="shared" si="12"/>
        <v>187048410</v>
      </c>
      <c r="U142" s="21">
        <f t="shared" si="11"/>
        <v>1.6008776094073969E-5</v>
      </c>
    </row>
    <row r="143" spans="1:21" x14ac:dyDescent="0.55000000000000004">
      <c r="A143" s="1" t="s">
        <v>263</v>
      </c>
      <c r="B143" s="19"/>
      <c r="C143" s="18">
        <v>0</v>
      </c>
      <c r="D143" s="18"/>
      <c r="E143" s="18">
        <v>0</v>
      </c>
      <c r="F143" s="18"/>
      <c r="G143" s="18">
        <v>0</v>
      </c>
      <c r="H143" s="18"/>
      <c r="I143" s="18">
        <f t="shared" si="10"/>
        <v>0</v>
      </c>
      <c r="J143" s="19"/>
      <c r="K143" s="18">
        <v>0</v>
      </c>
      <c r="L143" s="18"/>
      <c r="M143" s="18">
        <v>0</v>
      </c>
      <c r="N143" s="18"/>
      <c r="O143" s="18">
        <v>0</v>
      </c>
      <c r="P143" s="18"/>
      <c r="Q143" s="9">
        <v>-19303990</v>
      </c>
      <c r="R143" s="18"/>
      <c r="S143" s="9">
        <f t="shared" si="12"/>
        <v>-19303990</v>
      </c>
      <c r="U143" s="21">
        <f t="shared" si="11"/>
        <v>-1.6521565386855892E-6</v>
      </c>
    </row>
    <row r="144" spans="1:21" x14ac:dyDescent="0.55000000000000004">
      <c r="A144" s="1" t="s">
        <v>264</v>
      </c>
      <c r="B144" s="19"/>
      <c r="C144" s="18">
        <v>0</v>
      </c>
      <c r="D144" s="18"/>
      <c r="E144" s="18">
        <v>0</v>
      </c>
      <c r="F144" s="18"/>
      <c r="G144" s="18">
        <v>0</v>
      </c>
      <c r="H144" s="18"/>
      <c r="I144" s="18">
        <f t="shared" si="10"/>
        <v>0</v>
      </c>
      <c r="J144" s="19"/>
      <c r="K144" s="18">
        <v>0</v>
      </c>
      <c r="L144" s="18"/>
      <c r="M144" s="18">
        <v>0</v>
      </c>
      <c r="N144" s="18"/>
      <c r="O144" s="18">
        <v>0</v>
      </c>
      <c r="P144" s="18"/>
      <c r="Q144" s="9">
        <v>-248048886</v>
      </c>
      <c r="R144" s="18"/>
      <c r="S144" s="9">
        <f t="shared" si="12"/>
        <v>-248048886</v>
      </c>
      <c r="U144" s="21">
        <f t="shared" si="11"/>
        <v>-2.122957942469802E-5</v>
      </c>
    </row>
    <row r="145" spans="1:21" x14ac:dyDescent="0.55000000000000004">
      <c r="A145" s="1" t="s">
        <v>265</v>
      </c>
      <c r="B145" s="19"/>
      <c r="C145" s="18">
        <v>0</v>
      </c>
      <c r="D145" s="18"/>
      <c r="E145" s="18">
        <v>0</v>
      </c>
      <c r="F145" s="18"/>
      <c r="G145" s="18">
        <v>0</v>
      </c>
      <c r="H145" s="18"/>
      <c r="I145" s="18">
        <f t="shared" si="10"/>
        <v>0</v>
      </c>
      <c r="J145" s="19"/>
      <c r="K145" s="18">
        <v>0</v>
      </c>
      <c r="L145" s="18"/>
      <c r="M145" s="18">
        <v>0</v>
      </c>
      <c r="N145" s="18"/>
      <c r="O145" s="18">
        <v>0</v>
      </c>
      <c r="P145" s="18"/>
      <c r="Q145" s="9">
        <v>197347716</v>
      </c>
      <c r="R145" s="18"/>
      <c r="S145" s="9">
        <f t="shared" si="12"/>
        <v>197347716</v>
      </c>
      <c r="U145" s="21">
        <f t="shared" si="11"/>
        <v>1.6890255298726671E-5</v>
      </c>
    </row>
    <row r="146" spans="1:21" x14ac:dyDescent="0.55000000000000004">
      <c r="A146" s="1" t="s">
        <v>266</v>
      </c>
      <c r="B146" s="19"/>
      <c r="C146" s="18">
        <v>0</v>
      </c>
      <c r="D146" s="18"/>
      <c r="E146" s="18">
        <v>0</v>
      </c>
      <c r="F146" s="18"/>
      <c r="G146" s="18">
        <v>0</v>
      </c>
      <c r="H146" s="18"/>
      <c r="I146" s="18">
        <f t="shared" si="10"/>
        <v>0</v>
      </c>
      <c r="J146" s="19"/>
      <c r="K146" s="18">
        <v>0</v>
      </c>
      <c r="L146" s="18"/>
      <c r="M146" s="18">
        <v>0</v>
      </c>
      <c r="N146" s="18"/>
      <c r="O146" s="18">
        <v>0</v>
      </c>
      <c r="P146" s="18"/>
      <c r="Q146" s="9">
        <v>9114264272</v>
      </c>
      <c r="R146" s="18"/>
      <c r="S146" s="9">
        <f t="shared" si="12"/>
        <v>9114264272</v>
      </c>
      <c r="U146" s="21">
        <f t="shared" si="11"/>
        <v>7.8005590099731981E-4</v>
      </c>
    </row>
    <row r="147" spans="1:21" x14ac:dyDescent="0.55000000000000004">
      <c r="A147" s="1" t="s">
        <v>267</v>
      </c>
      <c r="B147" s="19"/>
      <c r="C147" s="18">
        <v>0</v>
      </c>
      <c r="D147" s="18"/>
      <c r="E147" s="18">
        <v>0</v>
      </c>
      <c r="F147" s="18"/>
      <c r="G147" s="18">
        <v>0</v>
      </c>
      <c r="H147" s="18"/>
      <c r="I147" s="18">
        <f t="shared" si="10"/>
        <v>0</v>
      </c>
      <c r="J147" s="19"/>
      <c r="K147" s="18">
        <v>0</v>
      </c>
      <c r="L147" s="18"/>
      <c r="M147" s="18">
        <v>0</v>
      </c>
      <c r="N147" s="18"/>
      <c r="O147" s="18">
        <v>0</v>
      </c>
      <c r="P147" s="18"/>
      <c r="Q147" s="9">
        <v>-29730160</v>
      </c>
      <c r="R147" s="18"/>
      <c r="S147" s="9">
        <f t="shared" si="12"/>
        <v>-29730160</v>
      </c>
      <c r="U147" s="21">
        <f t="shared" si="11"/>
        <v>-2.5444935601483814E-6</v>
      </c>
    </row>
    <row r="148" spans="1:21" x14ac:dyDescent="0.55000000000000004">
      <c r="A148" s="1" t="s">
        <v>268</v>
      </c>
      <c r="B148" s="19"/>
      <c r="C148" s="18">
        <v>0</v>
      </c>
      <c r="D148" s="18"/>
      <c r="E148" s="18">
        <v>0</v>
      </c>
      <c r="F148" s="18"/>
      <c r="G148" s="18">
        <v>0</v>
      </c>
      <c r="H148" s="18"/>
      <c r="I148" s="18">
        <f t="shared" si="10"/>
        <v>0</v>
      </c>
      <c r="J148" s="19"/>
      <c r="K148" s="18">
        <v>0</v>
      </c>
      <c r="L148" s="18"/>
      <c r="M148" s="18">
        <v>0</v>
      </c>
      <c r="N148" s="18"/>
      <c r="O148" s="18">
        <v>0</v>
      </c>
      <c r="P148" s="18"/>
      <c r="Q148" s="9">
        <v>63385705</v>
      </c>
      <c r="R148" s="18"/>
      <c r="S148" s="9">
        <f t="shared" si="12"/>
        <v>63385705</v>
      </c>
      <c r="U148" s="21">
        <f t="shared" si="11"/>
        <v>5.4249461885830778E-6</v>
      </c>
    </row>
    <row r="149" spans="1:21" x14ac:dyDescent="0.55000000000000004">
      <c r="A149" s="1" t="s">
        <v>269</v>
      </c>
      <c r="B149" s="19"/>
      <c r="C149" s="18">
        <v>0</v>
      </c>
      <c r="D149" s="18"/>
      <c r="E149" s="18">
        <v>0</v>
      </c>
      <c r="F149" s="18"/>
      <c r="G149" s="18">
        <v>0</v>
      </c>
      <c r="H149" s="18"/>
      <c r="I149" s="18">
        <f t="shared" si="10"/>
        <v>0</v>
      </c>
      <c r="J149" s="19"/>
      <c r="K149" s="18">
        <v>0</v>
      </c>
      <c r="L149" s="18"/>
      <c r="M149" s="18">
        <v>0</v>
      </c>
      <c r="N149" s="18"/>
      <c r="O149" s="18">
        <v>0</v>
      </c>
      <c r="P149" s="18"/>
      <c r="Q149" s="9">
        <v>-297062479</v>
      </c>
      <c r="R149" s="18"/>
      <c r="S149" s="9">
        <f t="shared" si="12"/>
        <v>-297062479</v>
      </c>
      <c r="U149" s="21">
        <f t="shared" si="11"/>
        <v>-2.5424470126538633E-5</v>
      </c>
    </row>
    <row r="150" spans="1:21" x14ac:dyDescent="0.55000000000000004">
      <c r="A150" s="1" t="s">
        <v>270</v>
      </c>
      <c r="B150" s="19"/>
      <c r="C150" s="18">
        <v>0</v>
      </c>
      <c r="D150" s="18"/>
      <c r="E150" s="18">
        <v>0</v>
      </c>
      <c r="F150" s="18"/>
      <c r="G150" s="18">
        <v>0</v>
      </c>
      <c r="H150" s="18"/>
      <c r="I150" s="18">
        <f t="shared" si="10"/>
        <v>0</v>
      </c>
      <c r="J150" s="19"/>
      <c r="K150" s="18">
        <v>0</v>
      </c>
      <c r="L150" s="18"/>
      <c r="M150" s="18">
        <v>0</v>
      </c>
      <c r="N150" s="18"/>
      <c r="O150" s="18">
        <v>0</v>
      </c>
      <c r="P150" s="18"/>
      <c r="Q150" s="9">
        <v>2838330684</v>
      </c>
      <c r="R150" s="18"/>
      <c r="S150" s="9">
        <f t="shared" si="12"/>
        <v>2838330684</v>
      </c>
      <c r="U150" s="21">
        <f t="shared" si="11"/>
        <v>2.4292214192623085E-4</v>
      </c>
    </row>
    <row r="151" spans="1:21" x14ac:dyDescent="0.55000000000000004">
      <c r="A151" s="1" t="s">
        <v>271</v>
      </c>
      <c r="B151" s="19"/>
      <c r="C151" s="18">
        <v>0</v>
      </c>
      <c r="D151" s="18"/>
      <c r="E151" s="18">
        <v>0</v>
      </c>
      <c r="F151" s="18"/>
      <c r="G151" s="18">
        <v>0</v>
      </c>
      <c r="H151" s="18"/>
      <c r="I151" s="18">
        <f t="shared" si="10"/>
        <v>0</v>
      </c>
      <c r="J151" s="19"/>
      <c r="K151" s="18">
        <v>0</v>
      </c>
      <c r="L151" s="18"/>
      <c r="M151" s="18">
        <v>0</v>
      </c>
      <c r="N151" s="18"/>
      <c r="O151" s="18">
        <v>0</v>
      </c>
      <c r="P151" s="18"/>
      <c r="Q151" s="9">
        <v>2409980</v>
      </c>
      <c r="R151" s="18"/>
      <c r="S151" s="9">
        <f t="shared" si="12"/>
        <v>2409980</v>
      </c>
      <c r="U151" s="21">
        <f t="shared" si="11"/>
        <v>2.0626120377712051E-7</v>
      </c>
    </row>
    <row r="152" spans="1:21" x14ac:dyDescent="0.55000000000000004">
      <c r="A152" s="1" t="s">
        <v>272</v>
      </c>
      <c r="B152" s="19"/>
      <c r="C152" s="18">
        <v>0</v>
      </c>
      <c r="D152" s="18"/>
      <c r="E152" s="18">
        <v>0</v>
      </c>
      <c r="F152" s="18"/>
      <c r="G152" s="18">
        <v>0</v>
      </c>
      <c r="H152" s="18"/>
      <c r="I152" s="18">
        <f t="shared" si="10"/>
        <v>0</v>
      </c>
      <c r="J152" s="19"/>
      <c r="K152" s="18">
        <v>0</v>
      </c>
      <c r="L152" s="18"/>
      <c r="M152" s="18">
        <v>0</v>
      </c>
      <c r="N152" s="18"/>
      <c r="O152" s="18">
        <v>0</v>
      </c>
      <c r="P152" s="18"/>
      <c r="Q152" s="9">
        <v>2906255073</v>
      </c>
      <c r="R152" s="18"/>
      <c r="S152" s="9">
        <f t="shared" si="12"/>
        <v>2906255073</v>
      </c>
      <c r="U152" s="21">
        <f t="shared" si="11"/>
        <v>2.487355371581271E-4</v>
      </c>
    </row>
    <row r="153" spans="1:21" x14ac:dyDescent="0.55000000000000004">
      <c r="A153" s="1" t="s">
        <v>273</v>
      </c>
      <c r="B153" s="19"/>
      <c r="C153" s="18">
        <v>0</v>
      </c>
      <c r="D153" s="18"/>
      <c r="E153" s="18">
        <v>0</v>
      </c>
      <c r="F153" s="18"/>
      <c r="G153" s="18">
        <v>0</v>
      </c>
      <c r="H153" s="18"/>
      <c r="I153" s="18">
        <f t="shared" si="10"/>
        <v>0</v>
      </c>
      <c r="J153" s="19"/>
      <c r="K153" s="18">
        <v>0</v>
      </c>
      <c r="L153" s="18"/>
      <c r="M153" s="18">
        <v>0</v>
      </c>
      <c r="N153" s="18"/>
      <c r="O153" s="18">
        <v>0</v>
      </c>
      <c r="P153" s="18"/>
      <c r="Q153" s="9">
        <v>1821492650</v>
      </c>
      <c r="R153" s="18"/>
      <c r="S153" s="9">
        <f t="shared" si="12"/>
        <v>1821492650</v>
      </c>
      <c r="U153" s="21">
        <f t="shared" si="11"/>
        <v>1.5589476537571982E-4</v>
      </c>
    </row>
    <row r="154" spans="1:21" x14ac:dyDescent="0.55000000000000004">
      <c r="A154" s="1" t="s">
        <v>274</v>
      </c>
      <c r="B154" s="19"/>
      <c r="C154" s="18">
        <v>0</v>
      </c>
      <c r="D154" s="18"/>
      <c r="E154" s="18">
        <v>0</v>
      </c>
      <c r="F154" s="18"/>
      <c r="G154" s="18">
        <v>0</v>
      </c>
      <c r="H154" s="18"/>
      <c r="I154" s="18">
        <f t="shared" si="10"/>
        <v>0</v>
      </c>
      <c r="J154" s="19"/>
      <c r="K154" s="18">
        <v>0</v>
      </c>
      <c r="L154" s="18"/>
      <c r="M154" s="18">
        <v>0</v>
      </c>
      <c r="N154" s="18"/>
      <c r="O154" s="18">
        <v>0</v>
      </c>
      <c r="P154" s="18"/>
      <c r="Q154" s="9">
        <v>159103102</v>
      </c>
      <c r="R154" s="18"/>
      <c r="S154" s="9">
        <f t="shared" si="12"/>
        <v>159103102</v>
      </c>
      <c r="U154" s="21">
        <f t="shared" si="11"/>
        <v>1.3617041362664414E-5</v>
      </c>
    </row>
    <row r="155" spans="1:21" x14ac:dyDescent="0.55000000000000004">
      <c r="A155" s="1" t="s">
        <v>275</v>
      </c>
      <c r="B155" s="19"/>
      <c r="C155" s="18">
        <v>0</v>
      </c>
      <c r="D155" s="18"/>
      <c r="E155" s="18">
        <v>0</v>
      </c>
      <c r="F155" s="18"/>
      <c r="G155" s="18">
        <v>0</v>
      </c>
      <c r="H155" s="18"/>
      <c r="I155" s="18">
        <f t="shared" si="10"/>
        <v>0</v>
      </c>
      <c r="J155" s="19"/>
      <c r="K155" s="18">
        <v>0</v>
      </c>
      <c r="L155" s="18"/>
      <c r="M155" s="18">
        <v>0</v>
      </c>
      <c r="N155" s="18"/>
      <c r="O155" s="18">
        <v>0</v>
      </c>
      <c r="P155" s="18"/>
      <c r="Q155" s="9">
        <v>1106277000</v>
      </c>
      <c r="R155" s="18"/>
      <c r="S155" s="9">
        <f t="shared" si="12"/>
        <v>1106277000</v>
      </c>
      <c r="U155" s="21">
        <f t="shared" si="11"/>
        <v>9.4682124221338578E-5</v>
      </c>
    </row>
    <row r="156" spans="1:21" x14ac:dyDescent="0.55000000000000004">
      <c r="A156" s="1" t="s">
        <v>276</v>
      </c>
      <c r="B156" s="19"/>
      <c r="C156" s="18">
        <v>0</v>
      </c>
      <c r="D156" s="18"/>
      <c r="E156" s="18">
        <v>0</v>
      </c>
      <c r="F156" s="18"/>
      <c r="G156" s="18">
        <v>0</v>
      </c>
      <c r="H156" s="18"/>
      <c r="I156" s="18">
        <f t="shared" si="10"/>
        <v>0</v>
      </c>
      <c r="J156" s="19"/>
      <c r="K156" s="18">
        <v>0</v>
      </c>
      <c r="L156" s="18"/>
      <c r="M156" s="18">
        <v>0</v>
      </c>
      <c r="N156" s="18"/>
      <c r="O156" s="18">
        <v>0</v>
      </c>
      <c r="P156" s="18"/>
      <c r="Q156" s="9">
        <v>508512900</v>
      </c>
      <c r="R156" s="18"/>
      <c r="S156" s="9">
        <f t="shared" si="12"/>
        <v>508512900</v>
      </c>
      <c r="U156" s="21">
        <f t="shared" si="11"/>
        <v>4.3521723371229011E-5</v>
      </c>
    </row>
    <row r="157" spans="1:21" ht="24.75" thickBot="1" x14ac:dyDescent="0.6">
      <c r="A157" s="1" t="s">
        <v>277</v>
      </c>
      <c r="B157" s="19"/>
      <c r="C157" s="17">
        <v>0</v>
      </c>
      <c r="D157" s="18"/>
      <c r="E157" s="17">
        <v>0</v>
      </c>
      <c r="F157" s="18"/>
      <c r="G157" s="17">
        <v>0</v>
      </c>
      <c r="H157" s="18"/>
      <c r="I157" s="17">
        <f t="shared" si="10"/>
        <v>0</v>
      </c>
      <c r="J157" s="19"/>
      <c r="K157" s="17">
        <v>0</v>
      </c>
      <c r="L157" s="18"/>
      <c r="M157" s="17">
        <v>0</v>
      </c>
      <c r="N157" s="18"/>
      <c r="O157" s="17">
        <v>0</v>
      </c>
      <c r="P157" s="18"/>
      <c r="Q157" s="17">
        <v>1047350448</v>
      </c>
      <c r="R157" s="18"/>
      <c r="S157" s="17">
        <f>M157+O157+Q157</f>
        <v>1047350448</v>
      </c>
      <c r="U157" s="21">
        <f t="shared" si="11"/>
        <v>8.9638820314270841E-5</v>
      </c>
    </row>
    <row r="158" spans="1:21" ht="24.75" thickBot="1" x14ac:dyDescent="0.6">
      <c r="A158" s="1" t="s">
        <v>100</v>
      </c>
      <c r="C158" s="16">
        <f>SUM(C8:C157)</f>
        <v>1373787050428</v>
      </c>
      <c r="D158" s="9"/>
      <c r="E158" s="16">
        <f>SUM(E8:E157)</f>
        <v>-4570652636226</v>
      </c>
      <c r="F158" s="9"/>
      <c r="G158" s="16">
        <f>SUM(G8:G157)</f>
        <v>167398544746</v>
      </c>
      <c r="H158" s="9"/>
      <c r="I158" s="16">
        <f>SUM(I8:I157)</f>
        <v>-3029467041052</v>
      </c>
      <c r="K158" s="23">
        <f>SUM(K8:K157)</f>
        <v>1</v>
      </c>
      <c r="M158" s="16">
        <f>SUM(M8:M157)</f>
        <v>3460988999478</v>
      </c>
      <c r="N158" s="9"/>
      <c r="O158" s="16">
        <f>SUM(O8:O157)</f>
        <v>5529380601254</v>
      </c>
      <c r="P158" s="9"/>
      <c r="Q158" s="16">
        <f>SUM(Q8:Q157)</f>
        <v>2693747217495</v>
      </c>
      <c r="R158" s="9"/>
      <c r="S158" s="16">
        <f>SUM(S8:S157)</f>
        <v>11684116818227</v>
      </c>
      <c r="U158" s="11">
        <f>SUM(U8:U157)</f>
        <v>1.0000000000000002</v>
      </c>
    </row>
    <row r="159" spans="1:21" ht="24.75" thickTop="1" x14ac:dyDescent="0.55000000000000004">
      <c r="C159" s="20"/>
      <c r="E159" s="20"/>
      <c r="G159" s="20"/>
      <c r="M159" s="20"/>
      <c r="O159" s="20"/>
      <c r="Q159" s="20"/>
    </row>
    <row r="160" spans="1:21" x14ac:dyDescent="0.55000000000000004">
      <c r="I160" s="18"/>
      <c r="M160" s="20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U11"/>
  <sheetViews>
    <sheetView rightToLeft="1" workbookViewId="0">
      <selection activeCell="Q11" sqref="Q11"/>
    </sheetView>
  </sheetViews>
  <sheetFormatPr defaultRowHeight="24" x14ac:dyDescent="0.55000000000000004"/>
  <cols>
    <col min="1" max="1" width="39.140625" style="1" bestFit="1" customWidth="1"/>
    <col min="2" max="2" width="1" style="1" customWidth="1"/>
    <col min="3" max="3" width="21" style="1" customWidth="1"/>
    <col min="4" max="4" width="1" style="1" customWidth="1"/>
    <col min="5" max="5" width="21" style="1" customWidth="1"/>
    <col min="6" max="6" width="1" style="1" customWidth="1"/>
    <col min="7" max="7" width="21" style="1" customWidth="1"/>
    <col min="8" max="8" width="1" style="1" customWidth="1"/>
    <col min="9" max="9" width="21" style="1" customWidth="1"/>
    <col min="10" max="10" width="1" style="1" customWidth="1"/>
    <col min="11" max="11" width="21" style="1" customWidth="1"/>
    <col min="12" max="12" width="1" style="1" customWidth="1"/>
    <col min="13" max="13" width="21" style="1" customWidth="1"/>
    <col min="14" max="14" width="1" style="1" customWidth="1"/>
    <col min="15" max="15" width="21" style="1" customWidth="1"/>
    <col min="16" max="16" width="1" style="1" customWidth="1"/>
    <col min="17" max="17" width="21" style="1" customWidth="1"/>
    <col min="18" max="18" width="1" style="1" customWidth="1"/>
    <col min="19" max="19" width="9.140625" style="1" customWidth="1"/>
    <col min="20" max="16384" width="9.140625" style="1"/>
  </cols>
  <sheetData>
    <row r="2" spans="1:21" ht="24.75" x14ac:dyDescent="0.55000000000000004">
      <c r="A2" s="27" t="s">
        <v>0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 t="s">
        <v>0</v>
      </c>
      <c r="J2" s="27" t="s">
        <v>0</v>
      </c>
      <c r="K2" s="27" t="s">
        <v>0</v>
      </c>
      <c r="L2" s="27" t="s">
        <v>0</v>
      </c>
      <c r="M2" s="27" t="s">
        <v>0</v>
      </c>
      <c r="N2" s="27" t="s">
        <v>0</v>
      </c>
      <c r="O2" s="27" t="s">
        <v>0</v>
      </c>
      <c r="P2" s="27" t="s">
        <v>0</v>
      </c>
      <c r="Q2" s="27" t="s">
        <v>0</v>
      </c>
    </row>
    <row r="3" spans="1:21" ht="24.75" x14ac:dyDescent="0.55000000000000004">
      <c r="A3" s="27" t="s">
        <v>129</v>
      </c>
      <c r="B3" s="27" t="s">
        <v>129</v>
      </c>
      <c r="C3" s="27" t="s">
        <v>129</v>
      </c>
      <c r="D3" s="27" t="s">
        <v>129</v>
      </c>
      <c r="E3" s="27" t="s">
        <v>129</v>
      </c>
      <c r="F3" s="27" t="s">
        <v>129</v>
      </c>
      <c r="G3" s="27" t="s">
        <v>129</v>
      </c>
      <c r="H3" s="27" t="s">
        <v>129</v>
      </c>
      <c r="I3" s="27" t="s">
        <v>129</v>
      </c>
      <c r="J3" s="27" t="s">
        <v>129</v>
      </c>
      <c r="K3" s="27" t="s">
        <v>129</v>
      </c>
      <c r="L3" s="27" t="s">
        <v>129</v>
      </c>
      <c r="M3" s="27" t="s">
        <v>129</v>
      </c>
      <c r="N3" s="27" t="s">
        <v>129</v>
      </c>
      <c r="O3" s="27" t="s">
        <v>129</v>
      </c>
      <c r="P3" s="27" t="s">
        <v>129</v>
      </c>
      <c r="Q3" s="27" t="s">
        <v>129</v>
      </c>
    </row>
    <row r="4" spans="1:21" ht="24.75" x14ac:dyDescent="0.55000000000000004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 t="s">
        <v>2</v>
      </c>
      <c r="J4" s="27" t="s">
        <v>2</v>
      </c>
      <c r="K4" s="27" t="s">
        <v>2</v>
      </c>
      <c r="L4" s="27" t="s">
        <v>2</v>
      </c>
      <c r="M4" s="27" t="s">
        <v>2</v>
      </c>
      <c r="N4" s="27" t="s">
        <v>2</v>
      </c>
      <c r="O4" s="27" t="s">
        <v>2</v>
      </c>
      <c r="P4" s="27" t="s">
        <v>2</v>
      </c>
      <c r="Q4" s="27" t="s">
        <v>2</v>
      </c>
    </row>
    <row r="6" spans="1:21" ht="24.75" x14ac:dyDescent="0.55000000000000004">
      <c r="A6" s="26" t="s">
        <v>133</v>
      </c>
      <c r="C6" s="26" t="s">
        <v>131</v>
      </c>
      <c r="D6" s="26" t="s">
        <v>131</v>
      </c>
      <c r="E6" s="26" t="s">
        <v>131</v>
      </c>
      <c r="F6" s="26" t="s">
        <v>131</v>
      </c>
      <c r="G6" s="26" t="s">
        <v>131</v>
      </c>
      <c r="H6" s="26" t="s">
        <v>131</v>
      </c>
      <c r="I6" s="26" t="s">
        <v>131</v>
      </c>
      <c r="K6" s="26" t="s">
        <v>132</v>
      </c>
      <c r="L6" s="26" t="s">
        <v>132</v>
      </c>
      <c r="M6" s="26" t="s">
        <v>132</v>
      </c>
      <c r="N6" s="26" t="s">
        <v>132</v>
      </c>
      <c r="O6" s="26" t="s">
        <v>132</v>
      </c>
      <c r="P6" s="26" t="s">
        <v>132</v>
      </c>
      <c r="Q6" s="26" t="s">
        <v>132</v>
      </c>
    </row>
    <row r="7" spans="1:21" ht="24.75" x14ac:dyDescent="0.55000000000000004">
      <c r="A7" s="26" t="s">
        <v>133</v>
      </c>
      <c r="C7" s="26" t="s">
        <v>228</v>
      </c>
      <c r="E7" s="26" t="s">
        <v>225</v>
      </c>
      <c r="G7" s="26" t="s">
        <v>226</v>
      </c>
      <c r="I7" s="26" t="s">
        <v>229</v>
      </c>
      <c r="K7" s="26" t="s">
        <v>228</v>
      </c>
      <c r="M7" s="26" t="s">
        <v>225</v>
      </c>
      <c r="O7" s="26" t="s">
        <v>226</v>
      </c>
      <c r="Q7" s="26" t="s">
        <v>229</v>
      </c>
    </row>
    <row r="8" spans="1:21" x14ac:dyDescent="0.55000000000000004">
      <c r="A8" s="1" t="s">
        <v>223</v>
      </c>
      <c r="C8" s="5">
        <v>0</v>
      </c>
      <c r="D8" s="6"/>
      <c r="E8" s="5">
        <v>0</v>
      </c>
      <c r="F8" s="6"/>
      <c r="G8" s="5">
        <v>0</v>
      </c>
      <c r="H8" s="6"/>
      <c r="I8" s="5">
        <v>0</v>
      </c>
      <c r="J8" s="6"/>
      <c r="K8" s="5">
        <v>0</v>
      </c>
      <c r="L8" s="6"/>
      <c r="M8" s="5">
        <v>0</v>
      </c>
      <c r="N8" s="6"/>
      <c r="O8" s="5">
        <v>1045093929</v>
      </c>
      <c r="P8" s="6"/>
      <c r="Q8" s="5">
        <v>1045093929</v>
      </c>
      <c r="R8" s="6"/>
      <c r="S8" s="6"/>
      <c r="T8" s="6"/>
      <c r="U8" s="6"/>
    </row>
    <row r="9" spans="1:21" x14ac:dyDescent="0.55000000000000004">
      <c r="A9" s="1" t="s">
        <v>110</v>
      </c>
      <c r="C9" s="5">
        <v>398390420</v>
      </c>
      <c r="D9" s="6"/>
      <c r="E9" s="5">
        <v>0</v>
      </c>
      <c r="F9" s="6"/>
      <c r="G9" s="5">
        <v>0</v>
      </c>
      <c r="H9" s="6"/>
      <c r="I9" s="5">
        <v>398390420</v>
      </c>
      <c r="J9" s="6"/>
      <c r="K9" s="5">
        <v>3333945877</v>
      </c>
      <c r="L9" s="6"/>
      <c r="M9" s="5">
        <v>0</v>
      </c>
      <c r="N9" s="6"/>
      <c r="O9" s="5">
        <v>0</v>
      </c>
      <c r="P9" s="6"/>
      <c r="Q9" s="5">
        <v>3333945877</v>
      </c>
      <c r="R9" s="6"/>
      <c r="S9" s="6"/>
      <c r="T9" s="6"/>
      <c r="U9" s="6"/>
    </row>
    <row r="10" spans="1:21" x14ac:dyDescent="0.55000000000000004">
      <c r="A10" s="1" t="s">
        <v>100</v>
      </c>
      <c r="C10" s="7">
        <f>SUM(C8:C9)</f>
        <v>398390420</v>
      </c>
      <c r="D10" s="6"/>
      <c r="E10" s="7">
        <f>SUM(E8:E9)</f>
        <v>0</v>
      </c>
      <c r="F10" s="6"/>
      <c r="G10" s="7">
        <f>SUM(G8:G9)</f>
        <v>0</v>
      </c>
      <c r="H10" s="6"/>
      <c r="I10" s="7">
        <f>SUM(I8:I9)</f>
        <v>398390420</v>
      </c>
      <c r="J10" s="6"/>
      <c r="K10" s="7">
        <f>SUM(K8:K9)</f>
        <v>3333945877</v>
      </c>
      <c r="L10" s="6"/>
      <c r="M10" s="7">
        <f>SUM(M8:M9)</f>
        <v>0</v>
      </c>
      <c r="N10" s="6"/>
      <c r="O10" s="7">
        <f>SUM(O8:O9)</f>
        <v>1045093929</v>
      </c>
      <c r="P10" s="6"/>
      <c r="Q10" s="7">
        <f>SUM(Q8:Q9)</f>
        <v>4379039806</v>
      </c>
      <c r="R10" s="6"/>
      <c r="S10" s="6"/>
      <c r="T10" s="6"/>
      <c r="U10" s="6"/>
    </row>
    <row r="11" spans="1:21" x14ac:dyDescent="0.55000000000000004"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سهام</vt:lpstr>
      <vt:lpstr>اوراق </vt:lpstr>
      <vt:lpstr>سپرده</vt:lpstr>
      <vt:lpstr>سود اوراق بهادار</vt:lpstr>
      <vt:lpstr>درآمدسودسپرده بانکی</vt:lpstr>
      <vt:lpstr> درآمدها</vt:lpstr>
      <vt:lpstr> سپرده بانکی</vt:lpstr>
      <vt:lpstr>درآمدسرمایه‌گذاری در سهام</vt:lpstr>
      <vt:lpstr>درآمدسرمایه‌گذاری در اوراق بها</vt:lpstr>
      <vt:lpstr>سایر درآمدها</vt:lpstr>
      <vt:lpstr>درآمد سود سهام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2025-07-27T11:49:12Z</dcterms:modified>
</cp:coreProperties>
</file>