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DDB2A8AB-0F8D-4F16-BE05-29788B9B1BB7}" xr6:coauthVersionLast="47" xr6:coauthVersionMax="47" xr10:uidLastSave="{00000000-0000-0000-0000-000000000000}"/>
  <bookViews>
    <workbookView xWindow="-120" yWindow="-120" windowWidth="29040" windowHeight="15720" tabRatio="954" activeTab="2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" sheetId="16" r:id="rId4"/>
    <sheet name=" درآمدها" sheetId="15" r:id="rId5"/>
    <sheet name="درآمدسرمایه‌گذاری در سهام" sheetId="11" r:id="rId6"/>
    <sheet name="درآمدسرمایه‌گذاری در اوراق بها" sheetId="12" r:id="rId7"/>
    <sheet name="سایر درآمدها" sheetId="14" r:id="rId8"/>
    <sheet name="درآمد سود سهام" sheetId="8" r:id="rId9"/>
    <sheet name="درآمدسود سپرده بانکی" sheetId="7" r:id="rId10"/>
    <sheet name="سود سپرده بانکی" sheetId="13" r:id="rId11"/>
    <sheet name="درآمد ناشی از فروش" sheetId="10" r:id="rId12"/>
    <sheet name="درآمد ناشی از تغییر قیمت اوراق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I159" i="11"/>
  <c r="K15" i="13"/>
  <c r="K9" i="13"/>
  <c r="K10" i="13"/>
  <c r="K11" i="13"/>
  <c r="K12" i="13"/>
  <c r="K13" i="13"/>
  <c r="K14" i="13"/>
  <c r="K8" i="13"/>
  <c r="G15" i="13"/>
  <c r="G9" i="13"/>
  <c r="G10" i="13"/>
  <c r="G11" i="13"/>
  <c r="G12" i="13"/>
  <c r="G13" i="13"/>
  <c r="G14" i="13"/>
  <c r="G8" i="13"/>
  <c r="S158" i="11"/>
  <c r="M159" i="11"/>
  <c r="O159" i="11"/>
  <c r="Q159" i="11"/>
  <c r="S159" i="11"/>
  <c r="U134" i="11" s="1"/>
  <c r="U131" i="11"/>
  <c r="U133" i="11"/>
  <c r="U136" i="11"/>
  <c r="U139" i="11"/>
  <c r="U140" i="11"/>
  <c r="U141" i="11"/>
  <c r="U144" i="11"/>
  <c r="U147" i="11"/>
  <c r="U148" i="11"/>
  <c r="U149" i="11"/>
  <c r="U152" i="11"/>
  <c r="U155" i="11"/>
  <c r="U156" i="11"/>
  <c r="U157" i="11"/>
  <c r="U10" i="11"/>
  <c r="U12" i="11"/>
  <c r="U13" i="11"/>
  <c r="U14" i="11"/>
  <c r="U15" i="11"/>
  <c r="U18" i="11"/>
  <c r="U20" i="11"/>
  <c r="U21" i="11"/>
  <c r="U22" i="11"/>
  <c r="U23" i="11"/>
  <c r="U26" i="11"/>
  <c r="U28" i="11"/>
  <c r="U29" i="11"/>
  <c r="U30" i="11"/>
  <c r="U31" i="11"/>
  <c r="U34" i="11"/>
  <c r="U36" i="11"/>
  <c r="U37" i="11"/>
  <c r="U38" i="11"/>
  <c r="U39" i="11"/>
  <c r="U42" i="11"/>
  <c r="U44" i="11"/>
  <c r="U45" i="11"/>
  <c r="U46" i="11"/>
  <c r="U47" i="11"/>
  <c r="U50" i="11"/>
  <c r="U52" i="11"/>
  <c r="U53" i="11"/>
  <c r="U54" i="11"/>
  <c r="U55" i="11"/>
  <c r="U58" i="11"/>
  <c r="U60" i="11"/>
  <c r="U61" i="11"/>
  <c r="U62" i="11"/>
  <c r="U63" i="11"/>
  <c r="U66" i="11"/>
  <c r="U68" i="11"/>
  <c r="U69" i="11"/>
  <c r="U70" i="11"/>
  <c r="U71" i="11"/>
  <c r="U74" i="11"/>
  <c r="U76" i="11"/>
  <c r="U77" i="11"/>
  <c r="U78" i="11"/>
  <c r="U79" i="11"/>
  <c r="U82" i="11"/>
  <c r="U84" i="11"/>
  <c r="U85" i="11"/>
  <c r="U86" i="11"/>
  <c r="U87" i="11"/>
  <c r="U90" i="11"/>
  <c r="U92" i="11"/>
  <c r="U93" i="11"/>
  <c r="U94" i="11"/>
  <c r="U95" i="11"/>
  <c r="U98" i="11"/>
  <c r="U100" i="11"/>
  <c r="U101" i="11"/>
  <c r="U102" i="11"/>
  <c r="U103" i="11"/>
  <c r="U106" i="11"/>
  <c r="U108" i="11"/>
  <c r="U109" i="11"/>
  <c r="U110" i="11"/>
  <c r="U111" i="11"/>
  <c r="U114" i="11"/>
  <c r="U116" i="11"/>
  <c r="U117" i="11"/>
  <c r="U118" i="11"/>
  <c r="U119" i="11"/>
  <c r="U122" i="11"/>
  <c r="U124" i="11"/>
  <c r="U125" i="11"/>
  <c r="U126" i="11"/>
  <c r="U8" i="11"/>
  <c r="I154" i="11"/>
  <c r="I155" i="11"/>
  <c r="I156" i="11"/>
  <c r="I157" i="11"/>
  <c r="I15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8" i="11"/>
  <c r="G159" i="11"/>
  <c r="E159" i="11"/>
  <c r="C159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8" i="11"/>
  <c r="Q110" i="10"/>
  <c r="O110" i="10"/>
  <c r="M110" i="10"/>
  <c r="I110" i="10"/>
  <c r="G110" i="10"/>
  <c r="E110" i="10"/>
  <c r="Q78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8" i="10"/>
  <c r="E92" i="9"/>
  <c r="G92" i="9"/>
  <c r="I92" i="9"/>
  <c r="M92" i="9"/>
  <c r="O92" i="9"/>
  <c r="Q92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8" i="9"/>
  <c r="M41" i="8"/>
  <c r="M42" i="8"/>
  <c r="K42" i="8"/>
  <c r="I42" i="8"/>
  <c r="Q42" i="8"/>
  <c r="O42" i="8"/>
  <c r="S41" i="8"/>
  <c r="S42" i="8"/>
  <c r="M32" i="8"/>
  <c r="M31" i="8"/>
  <c r="S30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1" i="8"/>
  <c r="S32" i="8"/>
  <c r="S33" i="8"/>
  <c r="S34" i="8"/>
  <c r="S35" i="8"/>
  <c r="S36" i="8"/>
  <c r="S37" i="8"/>
  <c r="S38" i="8"/>
  <c r="S39" i="8"/>
  <c r="S40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3" i="8"/>
  <c r="M34" i="8"/>
  <c r="M35" i="8"/>
  <c r="M36" i="8"/>
  <c r="M37" i="8"/>
  <c r="M38" i="8"/>
  <c r="M39" i="8"/>
  <c r="M40" i="8"/>
  <c r="M8" i="8"/>
  <c r="G15" i="7"/>
  <c r="I15" i="7"/>
  <c r="K15" i="7"/>
  <c r="M15" i="7"/>
  <c r="M9" i="7"/>
  <c r="M10" i="7"/>
  <c r="M11" i="7"/>
  <c r="M12" i="7"/>
  <c r="M13" i="7"/>
  <c r="M14" i="7"/>
  <c r="M8" i="7"/>
  <c r="G9" i="7"/>
  <c r="G10" i="7"/>
  <c r="G11" i="7"/>
  <c r="G12" i="7"/>
  <c r="G13" i="7"/>
  <c r="G14" i="7"/>
  <c r="G8" i="7"/>
  <c r="S9" i="16"/>
  <c r="Q9" i="16"/>
  <c r="O9" i="16"/>
  <c r="M9" i="16"/>
  <c r="K9" i="16"/>
  <c r="I9" i="16"/>
  <c r="G9" i="16"/>
  <c r="K13" i="6"/>
  <c r="Y99" i="1"/>
  <c r="U132" i="11" l="1"/>
  <c r="U154" i="11"/>
  <c r="U146" i="11"/>
  <c r="U138" i="11"/>
  <c r="U130" i="11"/>
  <c r="U123" i="11"/>
  <c r="U115" i="11"/>
  <c r="U107" i="11"/>
  <c r="U99" i="11"/>
  <c r="U91" i="11"/>
  <c r="U83" i="11"/>
  <c r="U75" i="11"/>
  <c r="U67" i="11"/>
  <c r="U59" i="11"/>
  <c r="U51" i="11"/>
  <c r="U43" i="11"/>
  <c r="U35" i="11"/>
  <c r="U27" i="11"/>
  <c r="U19" i="11"/>
  <c r="U11" i="11"/>
  <c r="U153" i="11"/>
  <c r="U145" i="11"/>
  <c r="U137" i="11"/>
  <c r="U129" i="11"/>
  <c r="U128" i="11"/>
  <c r="U121" i="11"/>
  <c r="U113" i="11"/>
  <c r="U105" i="11"/>
  <c r="U97" i="11"/>
  <c r="U89" i="11"/>
  <c r="U81" i="11"/>
  <c r="U73" i="11"/>
  <c r="U65" i="11"/>
  <c r="U57" i="11"/>
  <c r="U49" i="11"/>
  <c r="U41" i="11"/>
  <c r="U33" i="11"/>
  <c r="U25" i="11"/>
  <c r="U17" i="11"/>
  <c r="U9" i="11"/>
  <c r="U159" i="11" s="1"/>
  <c r="U151" i="11"/>
  <c r="U143" i="11"/>
  <c r="U135" i="11"/>
  <c r="U127" i="11"/>
  <c r="U120" i="11"/>
  <c r="U112" i="11"/>
  <c r="U104" i="11"/>
  <c r="U96" i="11"/>
  <c r="U88" i="11"/>
  <c r="U80" i="11"/>
  <c r="U72" i="11"/>
  <c r="U64" i="11"/>
  <c r="U56" i="11"/>
  <c r="U48" i="11"/>
  <c r="U40" i="11"/>
  <c r="U32" i="11"/>
  <c r="U24" i="11"/>
  <c r="U16" i="11"/>
  <c r="U158" i="11"/>
  <c r="U150" i="11"/>
  <c r="U142" i="11"/>
  <c r="K134" i="11"/>
  <c r="K142" i="11"/>
  <c r="K150" i="11"/>
  <c r="K158" i="11"/>
  <c r="K16" i="11"/>
  <c r="K24" i="11"/>
  <c r="K32" i="11"/>
  <c r="K40" i="11"/>
  <c r="K48" i="11"/>
  <c r="K56" i="11"/>
  <c r="K64" i="11"/>
  <c r="K72" i="11"/>
  <c r="K80" i="11"/>
  <c r="K88" i="11"/>
  <c r="K96" i="11"/>
  <c r="K104" i="11"/>
  <c r="K112" i="11"/>
  <c r="K120" i="11"/>
  <c r="K127" i="11"/>
  <c r="K143" i="11"/>
  <c r="K9" i="11"/>
  <c r="K25" i="11"/>
  <c r="K41" i="11"/>
  <c r="K73" i="11"/>
  <c r="K89" i="11"/>
  <c r="K105" i="11"/>
  <c r="K121" i="11"/>
  <c r="K135" i="11"/>
  <c r="K57" i="11"/>
  <c r="K97" i="11"/>
  <c r="K128" i="11"/>
  <c r="K136" i="11"/>
  <c r="K144" i="11"/>
  <c r="K152" i="11"/>
  <c r="K10" i="11"/>
  <c r="K18" i="11"/>
  <c r="K26" i="11"/>
  <c r="K34" i="11"/>
  <c r="K42" i="11"/>
  <c r="K50" i="11"/>
  <c r="K58" i="11"/>
  <c r="K66" i="11"/>
  <c r="K74" i="11"/>
  <c r="K82" i="11"/>
  <c r="K90" i="11"/>
  <c r="K98" i="11"/>
  <c r="K106" i="11"/>
  <c r="K114" i="11"/>
  <c r="K122" i="11"/>
  <c r="K28" i="11"/>
  <c r="K92" i="11"/>
  <c r="K124" i="11"/>
  <c r="K131" i="11"/>
  <c r="K139" i="11"/>
  <c r="K147" i="11"/>
  <c r="K21" i="11"/>
  <c r="K29" i="11"/>
  <c r="K45" i="11"/>
  <c r="K61" i="11"/>
  <c r="K69" i="11"/>
  <c r="K77" i="11"/>
  <c r="K93" i="11"/>
  <c r="K109" i="11"/>
  <c r="K125" i="11"/>
  <c r="K17" i="11"/>
  <c r="K129" i="11"/>
  <c r="K137" i="11"/>
  <c r="K145" i="11"/>
  <c r="K153" i="11"/>
  <c r="K11" i="11"/>
  <c r="K19" i="11"/>
  <c r="K27" i="11"/>
  <c r="K35" i="11"/>
  <c r="K43" i="11"/>
  <c r="K51" i="11"/>
  <c r="K59" i="11"/>
  <c r="K67" i="11"/>
  <c r="K75" i="11"/>
  <c r="K83" i="11"/>
  <c r="K91" i="11"/>
  <c r="K99" i="11"/>
  <c r="K107" i="11"/>
  <c r="K115" i="11"/>
  <c r="K123" i="11"/>
  <c r="K44" i="11"/>
  <c r="K108" i="11"/>
  <c r="K37" i="11"/>
  <c r="K101" i="11"/>
  <c r="K65" i="11"/>
  <c r="K130" i="11"/>
  <c r="K138" i="11"/>
  <c r="K146" i="11"/>
  <c r="K154" i="11"/>
  <c r="K12" i="11"/>
  <c r="K20" i="11"/>
  <c r="K36" i="11"/>
  <c r="K52" i="11"/>
  <c r="K60" i="11"/>
  <c r="K68" i="11"/>
  <c r="K76" i="11"/>
  <c r="K84" i="11"/>
  <c r="K100" i="11"/>
  <c r="K116" i="11"/>
  <c r="K13" i="11"/>
  <c r="K53" i="11"/>
  <c r="K85" i="11"/>
  <c r="K117" i="11"/>
  <c r="K33" i="11"/>
  <c r="K132" i="11"/>
  <c r="K140" i="11"/>
  <c r="K148" i="11"/>
  <c r="K156" i="11"/>
  <c r="K14" i="11"/>
  <c r="K22" i="11"/>
  <c r="K30" i="11"/>
  <c r="K38" i="11"/>
  <c r="K46" i="11"/>
  <c r="K54" i="11"/>
  <c r="K62" i="11"/>
  <c r="K70" i="11"/>
  <c r="K78" i="11"/>
  <c r="K86" i="11"/>
  <c r="K94" i="11"/>
  <c r="K102" i="11"/>
  <c r="K110" i="11"/>
  <c r="K118" i="11"/>
  <c r="K126" i="11"/>
  <c r="K133" i="11"/>
  <c r="K141" i="11"/>
  <c r="K149" i="11"/>
  <c r="K157" i="11"/>
  <c r="K15" i="11"/>
  <c r="K23" i="11"/>
  <c r="K31" i="11"/>
  <c r="K39" i="11"/>
  <c r="K47" i="11"/>
  <c r="K55" i="11"/>
  <c r="K63" i="11"/>
  <c r="K71" i="11"/>
  <c r="K79" i="11"/>
  <c r="K87" i="11"/>
  <c r="K95" i="11"/>
  <c r="K103" i="11"/>
  <c r="K111" i="11"/>
  <c r="K119" i="11"/>
  <c r="K8" i="11"/>
  <c r="K151" i="11"/>
  <c r="K49" i="11"/>
  <c r="K81" i="11"/>
  <c r="K113" i="11"/>
  <c r="K155" i="11"/>
  <c r="C10" i="15"/>
  <c r="E10" i="14"/>
  <c r="C10" i="14"/>
  <c r="I15" i="13"/>
  <c r="E15" i="13"/>
  <c r="Q10" i="12"/>
  <c r="O10" i="12"/>
  <c r="M10" i="12"/>
  <c r="K10" i="12"/>
  <c r="I10" i="12"/>
  <c r="G10" i="12"/>
  <c r="E10" i="12"/>
  <c r="C10" i="12"/>
  <c r="E15" i="7"/>
  <c r="C15" i="7"/>
  <c r="I13" i="6"/>
  <c r="G13" i="6"/>
  <c r="E13" i="6"/>
  <c r="C13" i="6"/>
  <c r="AI10" i="3"/>
  <c r="AG10" i="3"/>
  <c r="AA10" i="3"/>
  <c r="W10" i="3"/>
  <c r="S10" i="3"/>
  <c r="Q10" i="3"/>
  <c r="W99" i="1"/>
  <c r="U99" i="1"/>
  <c r="O99" i="1"/>
  <c r="K99" i="1"/>
  <c r="G99" i="1"/>
  <c r="E99" i="1"/>
  <c r="K159" i="11" l="1"/>
</calcChain>
</file>

<file path=xl/sharedStrings.xml><?xml version="1.0" encoding="utf-8"?>
<sst xmlns="http://schemas.openxmlformats.org/spreadsheetml/2006/main" count="1570" uniqueCount="264">
  <si>
    <t>صندوق سرمایه‌گذاری توسعه اطلس مفید</t>
  </si>
  <si>
    <t>صورت وضعیت پورتفوی</t>
  </si>
  <si>
    <t>برای ماه منتهی به 1404/03/31</t>
  </si>
  <si>
    <t>نام شرکت</t>
  </si>
  <si>
    <t>1404/02/31</t>
  </si>
  <si>
    <t>تغییرات طی دوره</t>
  </si>
  <si>
    <t>1404/03/31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</si>
  <si>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</si>
  <si>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</si>
  <si>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</si>
  <si>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</si>
  <si>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</si>
  <si>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</si>
  <si>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</si>
  <si>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</si>
  <si>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Gold-Coin</t>
  </si>
  <si>
    <t>آریان کیمیا تک</t>
  </si>
  <si>
    <t>اخشان خراسان</t>
  </si>
  <si>
    <t>بانک خاورمیانه</t>
  </si>
  <si>
    <t>بانک ملت</t>
  </si>
  <si>
    <t>بهار رز عالیس چناران</t>
  </si>
  <si>
    <t>پالایش نفت اصفهان</t>
  </si>
  <si>
    <t>پالایش نفت بندرعباس</t>
  </si>
  <si>
    <t>پالایش نفت تبریز</t>
  </si>
  <si>
    <t>پاکدیس</t>
  </si>
  <si>
    <t>پتروشیمی  خارک</t>
  </si>
  <si>
    <t>پتروشیمی پردیس</t>
  </si>
  <si>
    <t>پتروشیمی جم</t>
  </si>
  <si>
    <t>پتروشیمی شیراز</t>
  </si>
  <si>
    <t>پخش هجرت</t>
  </si>
  <si>
    <t>پست بانک ایران</t>
  </si>
  <si>
    <t>تراکتورسازی ایران</t>
  </si>
  <si>
    <t>تمام سکه طرح جدید0312 رفاه</t>
  </si>
  <si>
    <t>توسعه حمل و نقل ریلی پارسیان</t>
  </si>
  <si>
    <t>توسعه معدنی و صنعتی صبانور</t>
  </si>
  <si>
    <t>توسعه نیشکر و  صنایع جانبی</t>
  </si>
  <si>
    <t>تولید ژلاتین کپسول ایران</t>
  </si>
  <si>
    <t>تولیدی برنا باطری</t>
  </si>
  <si>
    <t>ح توسعه معدنی و صنعتی صبانور</t>
  </si>
  <si>
    <t>داروپخش‌ (هلدینگ‌</t>
  </si>
  <si>
    <t>داروسازی  ابوریحان</t>
  </si>
  <si>
    <t>داروسازی  فارابی</t>
  </si>
  <si>
    <t>دارویی و نهاده های زاگرس دارو</t>
  </si>
  <si>
    <t>دامداری تلیسه نمونه</t>
  </si>
  <si>
    <t>دوده‌ صنعتی‌ پارس‌</t>
  </si>
  <si>
    <t>س.ص.بازنشستگی کارکنان بانکها</t>
  </si>
  <si>
    <t>سپید ماکیان</t>
  </si>
  <si>
    <t>سرمایه گذاری تامین اجتماعی</t>
  </si>
  <si>
    <t>0.05%</t>
  </si>
  <si>
    <t>سرمایه گذاری توسعه صنایع سیمان</t>
  </si>
  <si>
    <t>سرمایه گذاری دارویی تامین</t>
  </si>
  <si>
    <t>سرمایه گذاری سیمان تامین</t>
  </si>
  <si>
    <t>سرمایه گذاری صدرتامین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</si>
  <si>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</si>
  <si>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</si>
  <si>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</si>
  <si>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</si>
  <si>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</si>
  <si>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</si>
  <si>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</si>
  <si>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</si>
  <si>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 هگمتان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</si>
  <si>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</si>
  <si>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</si>
  <si>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</si>
  <si>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</si>
  <si>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</si>
  <si>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سیمرغ</t>
  </si>
  <si>
    <t>شرکت آهن و فولاد ارفع</t>
  </si>
  <si>
    <t>شرکت ارتباطات سیار ایران</t>
  </si>
  <si>
    <t>شرکت خمیرمایه رضوی</t>
  </si>
  <si>
    <t>شرکت س استان کردستان</t>
  </si>
  <si>
    <t>شمش طلا</t>
  </si>
  <si>
    <t>شیر و گوشت زاگرس شهرکرد</t>
  </si>
  <si>
    <t>صنایع  لاستیکی   سهند</t>
  </si>
  <si>
    <t>صنایع پتروشیمی کرمانشاه</t>
  </si>
  <si>
    <t>صنایع فروآلیاژ ایران</t>
  </si>
  <si>
    <t>صنایع‌ کاشی‌ و سرامیک‌ سینا</t>
  </si>
  <si>
    <t>صنعتی  آما</t>
  </si>
  <si>
    <t>فجر انرژی خلیج فارس</t>
  </si>
  <si>
    <t>فرآورده های سیمان شرق</t>
  </si>
  <si>
    <t>فولاد  خوزستان</t>
  </si>
  <si>
    <t>فولاد مبارکه اصفهان</t>
  </si>
  <si>
    <t>قندهکمتان‌</t>
  </si>
  <si>
    <t>گروه مدیریت سرمایه گذاری امید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</si>
  <si>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</si>
  <si>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</si>
  <si>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</si>
  <si>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</si>
  <si>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</si>
  <si>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معدنکاران نسوز</t>
  </si>
  <si>
    <t>معدنی و صنعتی گل گهر</t>
  </si>
  <si>
    <t>مهرمام میهن</t>
  </si>
  <si>
    <t>نخریسی و نساجی خسروی خراسان</t>
  </si>
  <si>
    <t>نساجی هدیه البرز مشهد</t>
  </si>
  <si>
    <t>نفت  بهران</t>
  </si>
  <si>
    <t>نفت ایرانول</t>
  </si>
  <si>
    <t>نفت سپاهان</t>
  </si>
  <si>
    <t>کارخانجات‌ قند قزوین‌</t>
  </si>
  <si>
    <t>کارخانجات‌داروپخش‌</t>
  </si>
  <si>
    <t>کاشی‌ الوند</t>
  </si>
  <si>
    <t>کاشی‌ پارس‌</t>
  </si>
  <si>
    <t>کربن‌ ایران‌</t>
  </si>
  <si>
    <t>کشت و دام قیام اصفهان</t>
  </si>
  <si>
    <t>کشت و دامداری فکا</t>
  </si>
  <si>
    <t>کشت وصنعت شریف آباد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</si>
  <si>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</si>
  <si>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</si>
  <si>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</si>
  <si>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</si>
  <si>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</si>
  <si>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</si>
  <si>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</si>
  <si>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</si>
  <si>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</si>
  <si>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</si>
  <si>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صکوک اجاره صملی404-6ماهه18%</t>
  </si>
  <si>
    <t>بله</t>
  </si>
  <si>
    <t>1400/05/05</t>
  </si>
  <si>
    <t>1404/05/04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</si>
  <si>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</si>
  <si>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</si>
  <si>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</si>
  <si>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</si>
  <si>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</si>
  <si>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</si>
  <si>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</si>
  <si>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5211835220</t>
  </si>
  <si>
    <t>بانک پاسارگاد هفت تیر</t>
  </si>
  <si>
    <t>207-8100-15522155-1</t>
  </si>
  <si>
    <t>بانک خاورمیانه آفریقا</t>
  </si>
  <si>
    <t>1009-10-810-707074689</t>
  </si>
  <si>
    <t>بانک صادرات بورس کالا</t>
  </si>
  <si>
    <t>0219097367001</t>
  </si>
  <si>
    <t xml:space="preserve">بانک ملت مستقل مرکزی </t>
  </si>
  <si>
    <t>2861623035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</si>
  <si>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</si>
  <si>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</si>
  <si>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</si>
  <si>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</si>
  <si>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</si>
  <si>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</si>
  <si>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</si>
  <si>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</si>
  <si>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</si>
  <si>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صادرات دکتر شریعتی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</si>
  <si>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</si>
  <si>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</si>
  <si>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</si>
  <si>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</si>
  <si>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</si>
  <si>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</si>
  <si>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1403/12/25</t>
  </si>
  <si>
    <t>1403/12/08</t>
  </si>
  <si>
    <t>1404/02/30</t>
  </si>
  <si>
    <t>1404/03/06</t>
  </si>
  <si>
    <t>1404/03/07</t>
  </si>
  <si>
    <t>1403/11/23</t>
  </si>
  <si>
    <t>1404/02/13</t>
  </si>
  <si>
    <t>1404/02/17</t>
  </si>
  <si>
    <t>1403/09/15</t>
  </si>
  <si>
    <t>1404/03/21</t>
  </si>
  <si>
    <t>1404/03/17</t>
  </si>
  <si>
    <t>1404/03/18</t>
  </si>
  <si>
    <t>1404/02/20</t>
  </si>
  <si>
    <t>1403/10/19</t>
  </si>
  <si>
    <t>1403/09/10</t>
  </si>
  <si>
    <t>1404/03/22</t>
  </si>
  <si>
    <t>1403/12/05</t>
  </si>
  <si>
    <t>1404/03/11</t>
  </si>
  <si>
    <t>1404/03/04</t>
  </si>
  <si>
    <t>1404/03/03</t>
  </si>
  <si>
    <t>1403/09/28</t>
  </si>
  <si>
    <t>1404/01/31</t>
  </si>
  <si>
    <t>1404/01/25</t>
  </si>
  <si>
    <t>1404/02/14</t>
  </si>
  <si>
    <t>1404/02/15</t>
  </si>
  <si>
    <t>1403/12/20</t>
  </si>
  <si>
    <t>بهای فروش</t>
  </si>
  <si>
    <t>ارزش دفتری</t>
  </si>
  <si>
    <t>سود و زیان ناشی از تغییر قیمت</t>
  </si>
  <si>
    <t>سود و زیان ناشی از فروش</t>
  </si>
  <si>
    <t>غلتک سازان سپاهان</t>
  </si>
  <si>
    <t>بانک سینا</t>
  </si>
  <si>
    <t>فروسیلیس  ایران</t>
  </si>
  <si>
    <t>سرمایه‌گذاری‌توکافولاد(هلدینگ</t>
  </si>
  <si>
    <t>بانک سامان</t>
  </si>
  <si>
    <t>نساجی بابکان</t>
  </si>
  <si>
    <t>ح . حمل و نقل گهرترابر سیرجان</t>
  </si>
  <si>
    <t>پویا زرکان آق دره</t>
  </si>
  <si>
    <t>پتروشیمی تندگویان</t>
  </si>
  <si>
    <t>آهن و فولاد غدیر ایرانیان</t>
  </si>
  <si>
    <t>ح.پست بانک ایران</t>
  </si>
  <si>
    <t>سخت آژند</t>
  </si>
  <si>
    <t>فرآوری زغال سنگ پروده طبس</t>
  </si>
  <si>
    <t>پارس‌ مینو</t>
  </si>
  <si>
    <t>کانی کربن طبس</t>
  </si>
  <si>
    <t>صنایع ارتباطی آوا</t>
  </si>
  <si>
    <t>تمام سکه طرح جدید 0310 صادرات</t>
  </si>
  <si>
    <t>سپیدار سیستم آسیا</t>
  </si>
  <si>
    <t>سرمایه گذاری  صنعت  نفت</t>
  </si>
  <si>
    <t>نفت پاسارگاد</t>
  </si>
  <si>
    <t>پتروشیمی شازند</t>
  </si>
  <si>
    <t>فرآورده‌های‌نسوزآذر</t>
  </si>
  <si>
    <t>ایران‌ خودرو</t>
  </si>
  <si>
    <t>زغال سنگ پروده طبس</t>
  </si>
  <si>
    <t>حمل و نقل گهرترابر سیرجان</t>
  </si>
  <si>
    <t>بین المللی توسعه ص. معادن غدیر</t>
  </si>
  <si>
    <t>بیمه  ما</t>
  </si>
  <si>
    <t>نوردوقطعات‌ فولادی‌</t>
  </si>
  <si>
    <t>ح. گسترش سوخت سبززاگرس(س. عام)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</si>
  <si>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</si>
  <si>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</si>
  <si>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</si>
  <si>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</si>
  <si>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</si>
  <si>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</si>
  <si>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</si>
  <si>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</si>
  <si>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</si>
  <si>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</si>
  <si>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</si>
  <si>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207303155221552</t>
  </si>
  <si>
    <t>0407559149002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</si>
  <si>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</si>
  <si>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</si>
  <si>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</si>
  <si>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</si>
  <si>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گواهی سپرده تمام سکه بهار آزادی طرح جدید</t>
  </si>
  <si>
    <t>1404/03/01</t>
  </si>
  <si>
    <t>سود سهام شرکت س استان کردستان</t>
  </si>
  <si>
    <t>اختیارخ شستا-1350-1403/10/12</t>
  </si>
  <si>
    <t>اختیارخ شستا-1450-1403/10/12</t>
  </si>
  <si>
    <t>اختیارخ شستا-1050-1403/11/10</t>
  </si>
  <si>
    <t>اختیارخ شستا-1150-1403/11/10</t>
  </si>
  <si>
    <t>اختیارخ شستا-1250-1403/11/10</t>
  </si>
  <si>
    <t>اختیارخ خودرو-3000-1403/12/01</t>
  </si>
  <si>
    <t>اختیارخ شستا-1050-1403/12/08</t>
  </si>
  <si>
    <t>اختیارخ شستا-1150-1403/12/08</t>
  </si>
  <si>
    <t>اختیارخ فولاد-4500-1403/12/01</t>
  </si>
  <si>
    <t>اختیارخ فولاد-5500-1403/12/01</t>
  </si>
  <si>
    <t>اختیارخ فولاد-6000-1403/12/01</t>
  </si>
  <si>
    <t>اختیارخ فولاد-6500-1403/12/01</t>
  </si>
  <si>
    <t>اختیارخ وبملت-2000-1403/11/24</t>
  </si>
  <si>
    <t>اختیارخ وبملت-2200-1403/11/24</t>
  </si>
  <si>
    <t>اختیارخ وبملت-2400-1403/11/24</t>
  </si>
  <si>
    <t>اختیارخ وبملت-2600-1403/11/24</t>
  </si>
  <si>
    <t>اختیارخ شپنا-4000-1403/12/08</t>
  </si>
  <si>
    <t>اختیارخ شپنا-4500-1403/12/08</t>
  </si>
  <si>
    <t>اختیارخ شپنا-5000-1403/12/08</t>
  </si>
  <si>
    <t>اختیارخ شپنا-5500-1403/12/08</t>
  </si>
  <si>
    <t>اختیارف شستا-1400-1404/01/20</t>
  </si>
  <si>
    <t>اختیارخ شستا-1400-1404/01/20</t>
  </si>
  <si>
    <t>اختیارخ شستا-1400-1404/02/10</t>
  </si>
  <si>
    <t>اختیارخ وبملت-1526-1404/01/27</t>
  </si>
  <si>
    <t>اختیارخ شپنا-6000-1403/12/08</t>
  </si>
  <si>
    <t>اختیارخ شپنا-4500-1404/02/17</t>
  </si>
  <si>
    <t>اختیارخ شپنا-5000-1404/02/17</t>
  </si>
  <si>
    <t>اختیارخ شستا-1700-1404/03/13</t>
  </si>
  <si>
    <t>اختیارخ شستا-1800-1404/03/13</t>
  </si>
  <si>
    <t>اختیارخ فولاد-6000-1404/03/13</t>
  </si>
  <si>
    <t>اختیارخ فولاد-6500-1404/03/13</t>
  </si>
  <si>
    <t xml:space="preserve"> تنزیل سود سهام</t>
  </si>
  <si>
    <t xml:space="preserve">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</si>
</sst>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0.000%"/>
  </numFmts>
  <fonts count="7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b/>
      <sz val="11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3" fillId="0" borderId="0" xfId="0" applyFont="1" applyAlignment="1">
      <alignment horizontal="right"/>
    </xf>
    <xf numFmtId="164" fontId="5" fillId="0" borderId="0" xfId="0" applyNumberFormat="1" applyFont="1" applyAlignment="1">
      <alignment horizontal="center" vertical="center" readingOrder="2"/>
    </xf>
    <xf numFmtId="165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0" xfId="1" applyNumberFormat="1" applyFont="1"/>
    <xf numFmtId="10" fontId="3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 vertical="center" readingOrder="2"/>
    </xf>
    <xf numFmtId="164" fontId="6" fillId="0" borderId="3" xfId="0" applyNumberFormat="1" applyFont="1" applyBorder="1" applyAlignment="1">
      <alignment horizontal="center" vertical="center" readingOrder="2"/>
    </xf>
    <xf numFmtId="164" fontId="3" fillId="0" borderId="0" xfId="0" applyNumberFormat="1" applyFont="1"/>
    <xf numFmtId="10" fontId="5" fillId="0" borderId="0" xfId="1" applyNumberFormat="1" applyFont="1" applyAlignment="1">
      <alignment horizontal="center" vertical="center" readingOrder="2"/>
    </xf>
    <xf numFmtId="0" fontId="2" fillId="0" borderId="1" xfId="0" applyFont="1" applyBorder="1" applyAlignment="1">
      <alignment vertical="center"/>
    </xf>
    <xf numFmtId="0" fontId="3" fillId="0" borderId="0" xfId="0" applyFont="1" applyAlignment="1"/>
    <xf numFmtId="3" fontId="3" fillId="0" borderId="0" xfId="0" applyNumberFormat="1" applyFont="1" applyAlignment="1"/>
    <xf numFmtId="3" fontId="3" fillId="0" borderId="2" xfId="0" applyNumberFormat="1" applyFont="1" applyBorder="1" applyAlignment="1"/>
    <xf numFmtId="10" fontId="3" fillId="0" borderId="3" xfId="0" applyNumberFormat="1" applyFont="1" applyBorder="1" applyAlignment="1">
      <alignment horizontal="center"/>
    </xf>
    <xf numFmtId="10" fontId="3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3"/>
  <sheetViews>
    <sheetView rightToLeft="1" topLeftCell="D97" workbookViewId="0">
      <selection activeCell="Y103" sqref="Y103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2" style="3" customWidth="1"/>
    <col min="12" max="12" width="1" style="3" customWidth="1"/>
    <col min="13" max="13" width="20" style="3" customWidth="1"/>
    <col min="14" max="14" width="1" style="3" customWidth="1"/>
    <col min="15" max="15" width="22" style="3" customWidth="1"/>
    <col min="16" max="16" width="1" style="3" customWidth="1"/>
    <col min="17" max="17" width="19" style="3" customWidth="1"/>
    <col min="18" max="18" width="1" style="3" customWidth="1"/>
    <col min="19" max="19" width="19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 x14ac:dyDescent="0.55000000000000004">
      <c r="A6" s="2" t="s">
        <v>3</v>
      </c>
      <c r="C6" s="2" t="s">
        <v>229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 x14ac:dyDescent="0.55000000000000004">
      <c r="A7" s="2" t="s">
        <v>3</v>
      </c>
      <c r="C7" s="2" t="s">
        <v>7</v>
      </c>
      <c r="D7" s="10"/>
      <c r="E7" s="2" t="s">
        <v>8</v>
      </c>
      <c r="F7" s="10"/>
      <c r="G7" s="2" t="s">
        <v>9</v>
      </c>
      <c r="H7" s="10"/>
      <c r="I7" s="2" t="s">
        <v>10</v>
      </c>
      <c r="J7" s="2" t="s">
        <v>10</v>
      </c>
      <c r="K7" s="2" t="s">
        <v>10</v>
      </c>
      <c r="L7" s="10"/>
      <c r="M7" s="2" t="s">
        <v>11</v>
      </c>
      <c r="N7" s="2" t="s">
        <v>11</v>
      </c>
      <c r="O7" s="2" t="s">
        <v>11</v>
      </c>
      <c r="P7" s="10"/>
      <c r="Q7" s="2" t="s">
        <v>7</v>
      </c>
      <c r="R7" s="10"/>
      <c r="S7" s="2" t="s">
        <v>12</v>
      </c>
      <c r="T7" s="10"/>
      <c r="U7" s="2" t="s">
        <v>8</v>
      </c>
      <c r="V7" s="10"/>
      <c r="W7" s="2" t="s">
        <v>9</v>
      </c>
      <c r="Y7" s="2" t="s">
        <v>13</v>
      </c>
    </row>
    <row r="8" spans="1:25" ht="24.75" x14ac:dyDescent="0.55000000000000004">
      <c r="A8" s="2" t="s">
        <v>3</v>
      </c>
      <c r="C8" s="2" t="s">
        <v>7</v>
      </c>
      <c r="D8" s="10"/>
      <c r="E8" s="2" t="s">
        <v>8</v>
      </c>
      <c r="F8" s="10"/>
      <c r="G8" s="2" t="s">
        <v>9</v>
      </c>
      <c r="H8" s="10"/>
      <c r="I8" s="2" t="s">
        <v>7</v>
      </c>
      <c r="J8" s="10"/>
      <c r="K8" s="2" t="s">
        <v>8</v>
      </c>
      <c r="L8" s="10"/>
      <c r="M8" s="2" t="s">
        <v>7</v>
      </c>
      <c r="N8" s="10"/>
      <c r="O8" s="2" t="s">
        <v>14</v>
      </c>
      <c r="P8" s="10"/>
      <c r="Q8" s="2" t="s">
        <v>7</v>
      </c>
      <c r="R8" s="10"/>
      <c r="S8" s="2" t="s">
        <v>12</v>
      </c>
      <c r="T8" s="10"/>
      <c r="U8" s="2" t="s">
        <v>8</v>
      </c>
      <c r="V8" s="10"/>
      <c r="W8" s="2" t="s">
        <v>9</v>
      </c>
      <c r="Y8" s="2" t="s">
        <v>13</v>
      </c>
    </row>
    <row r="9" spans="1:25" x14ac:dyDescent="0.55000000000000004">
      <c r="A9" s="7" t="s">
        <v>228</v>
      </c>
      <c r="C9" s="8">
        <v>1038</v>
      </c>
      <c r="D9" s="8"/>
      <c r="E9" s="8">
        <v>511006329011</v>
      </c>
      <c r="F9" s="8"/>
      <c r="G9" s="8">
        <v>767159850000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1038</v>
      </c>
      <c r="R9" s="8"/>
      <c r="S9" s="8">
        <v>758000000</v>
      </c>
      <c r="T9" s="8"/>
      <c r="U9" s="8">
        <v>511006329011</v>
      </c>
      <c r="V9" s="8"/>
      <c r="W9" s="8">
        <v>785820495000</v>
      </c>
      <c r="Y9" s="12">
        <v>1.6104100175213791E-2</v>
      </c>
    </row>
    <row r="10" spans="1:25" x14ac:dyDescent="0.55000000000000004">
      <c r="A10" s="7" t="s">
        <v>16</v>
      </c>
      <c r="C10" s="8">
        <v>8584851</v>
      </c>
      <c r="D10" s="8"/>
      <c r="E10" s="8">
        <v>61101558602</v>
      </c>
      <c r="F10" s="8"/>
      <c r="G10" s="8">
        <v>95236885883.897995</v>
      </c>
      <c r="H10" s="8"/>
      <c r="I10" s="8">
        <v>0</v>
      </c>
      <c r="J10" s="8"/>
      <c r="K10" s="8">
        <v>0</v>
      </c>
      <c r="L10" s="8"/>
      <c r="M10" s="8">
        <v>-7006525</v>
      </c>
      <c r="N10" s="8"/>
      <c r="O10" s="8">
        <v>80351769898</v>
      </c>
      <c r="P10" s="8"/>
      <c r="Q10" s="8">
        <v>1578326</v>
      </c>
      <c r="R10" s="8"/>
      <c r="S10" s="8">
        <v>11090</v>
      </c>
      <c r="T10" s="8"/>
      <c r="U10" s="8">
        <v>11233529685</v>
      </c>
      <c r="V10" s="8"/>
      <c r="W10" s="8">
        <v>17399488709.727001</v>
      </c>
      <c r="Y10" s="12">
        <v>3.565739389107495E-4</v>
      </c>
    </row>
    <row r="11" spans="1:25" x14ac:dyDescent="0.55000000000000004">
      <c r="A11" s="7" t="s">
        <v>17</v>
      </c>
      <c r="C11" s="8">
        <v>245000</v>
      </c>
      <c r="D11" s="8"/>
      <c r="E11" s="8">
        <v>1790369178</v>
      </c>
      <c r="F11" s="8"/>
      <c r="G11" s="8">
        <v>2204057362.5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245000</v>
      </c>
      <c r="R11" s="8"/>
      <c r="S11" s="8">
        <v>8190</v>
      </c>
      <c r="T11" s="8"/>
      <c r="U11" s="8">
        <v>1790369178</v>
      </c>
      <c r="V11" s="8"/>
      <c r="W11" s="8">
        <v>1994611027.5</v>
      </c>
      <c r="Y11" s="12">
        <v>4.0876276454772418E-5</v>
      </c>
    </row>
    <row r="12" spans="1:25" x14ac:dyDescent="0.55000000000000004">
      <c r="A12" s="7" t="s">
        <v>18</v>
      </c>
      <c r="C12" s="8">
        <v>218347697</v>
      </c>
      <c r="D12" s="8"/>
      <c r="E12" s="8">
        <v>604149060067</v>
      </c>
      <c r="F12" s="8"/>
      <c r="G12" s="8">
        <v>959354494656.59705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218347697</v>
      </c>
      <c r="R12" s="8"/>
      <c r="S12" s="8">
        <v>4163</v>
      </c>
      <c r="T12" s="8"/>
      <c r="U12" s="8">
        <v>604149060067</v>
      </c>
      <c r="V12" s="8"/>
      <c r="W12" s="8">
        <v>903573022908.46497</v>
      </c>
      <c r="Y12" s="12">
        <v>1.8517244802247954E-2</v>
      </c>
    </row>
    <row r="13" spans="1:25" x14ac:dyDescent="0.55000000000000004">
      <c r="A13" s="7" t="s">
        <v>19</v>
      </c>
      <c r="C13" s="8">
        <v>123895</v>
      </c>
      <c r="D13" s="8"/>
      <c r="E13" s="8">
        <v>234029047</v>
      </c>
      <c r="F13" s="8"/>
      <c r="G13" s="8">
        <v>322057711.72125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123895</v>
      </c>
      <c r="R13" s="8"/>
      <c r="S13" s="8">
        <v>2467</v>
      </c>
      <c r="T13" s="8"/>
      <c r="U13" s="8">
        <v>234029047</v>
      </c>
      <c r="V13" s="8"/>
      <c r="W13" s="8">
        <v>303830353.65824997</v>
      </c>
      <c r="Y13" s="12">
        <v>6.2265039951434338E-6</v>
      </c>
    </row>
    <row r="14" spans="1:25" x14ac:dyDescent="0.55000000000000004">
      <c r="A14" s="7" t="s">
        <v>20</v>
      </c>
      <c r="C14" s="8">
        <v>104208911</v>
      </c>
      <c r="D14" s="8"/>
      <c r="E14" s="8">
        <v>451171077107</v>
      </c>
      <c r="F14" s="8"/>
      <c r="G14" s="8">
        <v>559379887089.56995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104208911</v>
      </c>
      <c r="R14" s="8"/>
      <c r="S14" s="8">
        <v>5120</v>
      </c>
      <c r="T14" s="8"/>
      <c r="U14" s="8">
        <v>451171077107</v>
      </c>
      <c r="V14" s="8"/>
      <c r="W14" s="8">
        <v>530375004055.29602</v>
      </c>
      <c r="Y14" s="12">
        <v>1.086916445941755E-2</v>
      </c>
    </row>
    <row r="15" spans="1:25" x14ac:dyDescent="0.55000000000000004">
      <c r="A15" s="7" t="s">
        <v>21</v>
      </c>
      <c r="C15" s="8">
        <v>343447483</v>
      </c>
      <c r="D15" s="8"/>
      <c r="E15" s="8">
        <v>948377368483</v>
      </c>
      <c r="F15" s="8"/>
      <c r="G15" s="8">
        <v>1450966874523.6399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343447483</v>
      </c>
      <c r="R15" s="8"/>
      <c r="S15" s="8">
        <v>4030</v>
      </c>
      <c r="T15" s="8"/>
      <c r="U15" s="8">
        <v>948377368483</v>
      </c>
      <c r="V15" s="8"/>
      <c r="W15" s="8">
        <v>1375858001018.8799</v>
      </c>
      <c r="Y15" s="12">
        <v>2.8195949604594414E-2</v>
      </c>
    </row>
    <row r="16" spans="1:25" x14ac:dyDescent="0.55000000000000004">
      <c r="A16" s="7" t="s">
        <v>22</v>
      </c>
      <c r="C16" s="8">
        <v>181332529</v>
      </c>
      <c r="D16" s="8"/>
      <c r="E16" s="8">
        <v>1748114476263</v>
      </c>
      <c r="F16" s="8"/>
      <c r="G16" s="8">
        <v>1907083092786.9199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181332529</v>
      </c>
      <c r="R16" s="8"/>
      <c r="S16" s="8">
        <v>10660</v>
      </c>
      <c r="T16" s="8"/>
      <c r="U16" s="8">
        <v>1748114476263</v>
      </c>
      <c r="V16" s="8"/>
      <c r="W16" s="8">
        <v>1921503380823.1201</v>
      </c>
      <c r="Y16" s="12">
        <v>3.937805533029206E-2</v>
      </c>
    </row>
    <row r="17" spans="1:25" x14ac:dyDescent="0.55000000000000004">
      <c r="A17" s="7" t="s">
        <v>23</v>
      </c>
      <c r="C17" s="8">
        <v>13776909</v>
      </c>
      <c r="D17" s="8"/>
      <c r="E17" s="8">
        <v>179781512329</v>
      </c>
      <c r="F17" s="8"/>
      <c r="G17" s="8">
        <v>328541524030.88501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13776909</v>
      </c>
      <c r="R17" s="8"/>
      <c r="S17" s="8">
        <v>20970</v>
      </c>
      <c r="T17" s="8"/>
      <c r="U17" s="8">
        <v>179781512329</v>
      </c>
      <c r="V17" s="8"/>
      <c r="W17" s="8">
        <v>287182816128.70599</v>
      </c>
      <c r="Y17" s="12">
        <v>5.8853400604379552E-3</v>
      </c>
    </row>
    <row r="18" spans="1:25" x14ac:dyDescent="0.55000000000000004">
      <c r="A18" s="7" t="s">
        <v>24</v>
      </c>
      <c r="C18" s="8">
        <v>5582269</v>
      </c>
      <c r="D18" s="8"/>
      <c r="E18" s="8">
        <v>131701937926</v>
      </c>
      <c r="F18" s="8"/>
      <c r="G18" s="8">
        <v>157038242334.435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5582269</v>
      </c>
      <c r="R18" s="8"/>
      <c r="S18" s="8">
        <v>31100</v>
      </c>
      <c r="T18" s="8"/>
      <c r="U18" s="8">
        <v>131701937926</v>
      </c>
      <c r="V18" s="8"/>
      <c r="W18" s="8">
        <v>172575594932.89499</v>
      </c>
      <c r="Y18" s="12">
        <v>3.5366533276743541E-3</v>
      </c>
    </row>
    <row r="19" spans="1:25" x14ac:dyDescent="0.55000000000000004">
      <c r="A19" s="7" t="s">
        <v>25</v>
      </c>
      <c r="C19" s="8">
        <v>3165331</v>
      </c>
      <c r="D19" s="8"/>
      <c r="E19" s="8">
        <v>166684725224</v>
      </c>
      <c r="F19" s="8"/>
      <c r="G19" s="8">
        <v>290012654348.29401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3165331</v>
      </c>
      <c r="R19" s="8"/>
      <c r="S19" s="8">
        <v>96570</v>
      </c>
      <c r="T19" s="8"/>
      <c r="U19" s="8">
        <v>166684725224</v>
      </c>
      <c r="V19" s="8"/>
      <c r="W19" s="8">
        <v>303857242382.71399</v>
      </c>
      <c r="Y19" s="12">
        <v>6.2270550353811316E-3</v>
      </c>
    </row>
    <row r="20" spans="1:25" x14ac:dyDescent="0.55000000000000004">
      <c r="A20" s="7" t="s">
        <v>26</v>
      </c>
      <c r="C20" s="8">
        <v>8050000</v>
      </c>
      <c r="D20" s="8"/>
      <c r="E20" s="8">
        <v>1124505488548</v>
      </c>
      <c r="F20" s="8"/>
      <c r="G20" s="8">
        <v>2271396794625</v>
      </c>
      <c r="H20" s="8"/>
      <c r="I20" s="8">
        <v>0</v>
      </c>
      <c r="J20" s="8"/>
      <c r="K20" s="8">
        <v>0</v>
      </c>
      <c r="L20" s="8"/>
      <c r="M20" s="8">
        <v>-330320</v>
      </c>
      <c r="N20" s="8"/>
      <c r="O20" s="8">
        <v>88280389254</v>
      </c>
      <c r="P20" s="8"/>
      <c r="Q20" s="8">
        <v>7719680</v>
      </c>
      <c r="R20" s="8"/>
      <c r="S20" s="8">
        <v>268270</v>
      </c>
      <c r="T20" s="8"/>
      <c r="U20" s="8">
        <v>1078363047210</v>
      </c>
      <c r="V20" s="8"/>
      <c r="W20" s="8">
        <v>2058636350206.0801</v>
      </c>
      <c r="Y20" s="12">
        <v>4.2188370269033527E-2</v>
      </c>
    </row>
    <row r="21" spans="1:25" x14ac:dyDescent="0.55000000000000004">
      <c r="A21" s="7" t="s">
        <v>27</v>
      </c>
      <c r="C21" s="8">
        <v>12594317</v>
      </c>
      <c r="D21" s="8"/>
      <c r="E21" s="8">
        <v>628537653897</v>
      </c>
      <c r="F21" s="8"/>
      <c r="G21" s="8">
        <v>881990378335.73303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12594317</v>
      </c>
      <c r="R21" s="8"/>
      <c r="S21" s="8">
        <v>62620</v>
      </c>
      <c r="T21" s="8"/>
      <c r="U21" s="8">
        <v>628537653897</v>
      </c>
      <c r="V21" s="8"/>
      <c r="W21" s="8">
        <v>783963626563.28699</v>
      </c>
      <c r="Y21" s="12">
        <v>1.6066046706887008E-2</v>
      </c>
    </row>
    <row r="22" spans="1:25" x14ac:dyDescent="0.55000000000000004">
      <c r="A22" s="7" t="s">
        <v>28</v>
      </c>
      <c r="C22" s="8">
        <v>4841249</v>
      </c>
      <c r="D22" s="8"/>
      <c r="E22" s="8">
        <v>39275820864</v>
      </c>
      <c r="F22" s="8"/>
      <c r="G22" s="8">
        <v>174547328227.681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4841249</v>
      </c>
      <c r="R22" s="8"/>
      <c r="S22" s="8">
        <v>35500</v>
      </c>
      <c r="T22" s="8"/>
      <c r="U22" s="8">
        <v>39275820864</v>
      </c>
      <c r="V22" s="8"/>
      <c r="W22" s="8">
        <v>170841746679.97501</v>
      </c>
      <c r="Y22" s="12">
        <v>3.5011209559287649E-3</v>
      </c>
    </row>
    <row r="23" spans="1:25" x14ac:dyDescent="0.55000000000000004">
      <c r="A23" s="7" t="s">
        <v>29</v>
      </c>
      <c r="C23" s="8">
        <v>6129047</v>
      </c>
      <c r="D23" s="8"/>
      <c r="E23" s="8">
        <v>141874512924</v>
      </c>
      <c r="F23" s="8"/>
      <c r="G23" s="8">
        <v>196181049285.26999</v>
      </c>
      <c r="H23" s="8"/>
      <c r="I23" s="8">
        <v>72973966</v>
      </c>
      <c r="J23" s="8"/>
      <c r="K23" s="8">
        <v>0</v>
      </c>
      <c r="L23" s="8"/>
      <c r="M23" s="8">
        <v>-1</v>
      </c>
      <c r="N23" s="8"/>
      <c r="O23" s="8">
        <v>1</v>
      </c>
      <c r="P23" s="8"/>
      <c r="Q23" s="8">
        <v>79103012</v>
      </c>
      <c r="R23" s="8"/>
      <c r="S23" s="8">
        <v>2549</v>
      </c>
      <c r="T23" s="8"/>
      <c r="U23" s="8">
        <v>141874511130</v>
      </c>
      <c r="V23" s="8"/>
      <c r="W23" s="8">
        <v>200433857801.35101</v>
      </c>
      <c r="Y23" s="12">
        <v>4.1075626623068833E-3</v>
      </c>
    </row>
    <row r="24" spans="1:25" x14ac:dyDescent="0.55000000000000004">
      <c r="A24" s="7" t="s">
        <v>30</v>
      </c>
      <c r="C24" s="8">
        <v>125000000</v>
      </c>
      <c r="D24" s="8"/>
      <c r="E24" s="8">
        <v>679354631190</v>
      </c>
      <c r="F24" s="8"/>
      <c r="G24" s="8">
        <v>1054935562500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125000000</v>
      </c>
      <c r="R24" s="8"/>
      <c r="S24" s="8">
        <v>8180</v>
      </c>
      <c r="T24" s="8"/>
      <c r="U24" s="8">
        <v>679354631190</v>
      </c>
      <c r="V24" s="8"/>
      <c r="W24" s="8">
        <v>1016416125000</v>
      </c>
      <c r="Y24" s="12">
        <v>2.0829778811893448E-2</v>
      </c>
    </row>
    <row r="25" spans="1:25" x14ac:dyDescent="0.55000000000000004">
      <c r="A25" s="7" t="s">
        <v>31</v>
      </c>
      <c r="C25" s="8">
        <v>89289452</v>
      </c>
      <c r="D25" s="8"/>
      <c r="E25" s="8">
        <v>318524068539</v>
      </c>
      <c r="F25" s="8"/>
      <c r="G25" s="8">
        <v>521010515194.72198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89289452</v>
      </c>
      <c r="R25" s="8"/>
      <c r="S25" s="8">
        <v>5260</v>
      </c>
      <c r="T25" s="8"/>
      <c r="U25" s="8">
        <v>318524068539</v>
      </c>
      <c r="V25" s="8"/>
      <c r="W25" s="8">
        <v>466868025540.75598</v>
      </c>
      <c r="Y25" s="12">
        <v>9.5676932578764116E-3</v>
      </c>
    </row>
    <row r="26" spans="1:25" x14ac:dyDescent="0.55000000000000004">
      <c r="A26" s="7" t="s">
        <v>32</v>
      </c>
      <c r="C26" s="8">
        <v>532000</v>
      </c>
      <c r="D26" s="8"/>
      <c r="E26" s="8">
        <v>67785520118</v>
      </c>
      <c r="F26" s="8"/>
      <c r="G26" s="8">
        <v>393190556675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532000</v>
      </c>
      <c r="R26" s="8"/>
      <c r="S26" s="8">
        <v>733999</v>
      </c>
      <c r="T26" s="8"/>
      <c r="U26" s="8">
        <v>67785520118</v>
      </c>
      <c r="V26" s="8"/>
      <c r="W26" s="8">
        <v>389999358665</v>
      </c>
      <c r="Y26" s="12">
        <v>7.9923962026598599E-3</v>
      </c>
    </row>
    <row r="27" spans="1:25" x14ac:dyDescent="0.55000000000000004">
      <c r="A27" s="7" t="s">
        <v>33</v>
      </c>
      <c r="C27" s="8">
        <v>44114077</v>
      </c>
      <c r="D27" s="8"/>
      <c r="E27" s="8">
        <v>317789408920</v>
      </c>
      <c r="F27" s="8"/>
      <c r="G27" s="8">
        <v>347743174057.87</v>
      </c>
      <c r="H27" s="8"/>
      <c r="I27" s="8">
        <v>20371546</v>
      </c>
      <c r="J27" s="8"/>
      <c r="K27" s="8">
        <v>148711351392</v>
      </c>
      <c r="L27" s="8"/>
      <c r="M27" s="8">
        <v>0</v>
      </c>
      <c r="N27" s="8"/>
      <c r="O27" s="8">
        <v>0</v>
      </c>
      <c r="P27" s="8"/>
      <c r="Q27" s="8">
        <v>64485623</v>
      </c>
      <c r="R27" s="8"/>
      <c r="S27" s="8">
        <v>7010</v>
      </c>
      <c r="T27" s="8"/>
      <c r="U27" s="8">
        <v>466500760312</v>
      </c>
      <c r="V27" s="8"/>
      <c r="W27" s="8">
        <v>449354554137.48199</v>
      </c>
      <c r="Y27" s="12">
        <v>9.208783430901148E-3</v>
      </c>
    </row>
    <row r="28" spans="1:25" x14ac:dyDescent="0.55000000000000004">
      <c r="A28" s="7" t="s">
        <v>34</v>
      </c>
      <c r="C28" s="8">
        <v>181501818</v>
      </c>
      <c r="D28" s="8"/>
      <c r="E28" s="8">
        <v>720854900324</v>
      </c>
      <c r="F28" s="8"/>
      <c r="G28" s="8">
        <v>687226949234.66602</v>
      </c>
      <c r="H28" s="8"/>
      <c r="I28" s="8">
        <v>94934330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276436148</v>
      </c>
      <c r="R28" s="8"/>
      <c r="S28" s="8">
        <v>3684</v>
      </c>
      <c r="T28" s="8"/>
      <c r="U28" s="8">
        <v>1077059196097</v>
      </c>
      <c r="V28" s="8"/>
      <c r="W28" s="8">
        <v>1012331344155.0699</v>
      </c>
      <c r="Y28" s="12">
        <v>2.0746067938559012E-2</v>
      </c>
    </row>
    <row r="29" spans="1:25" x14ac:dyDescent="0.55000000000000004">
      <c r="A29" s="7" t="s">
        <v>35</v>
      </c>
      <c r="C29" s="8">
        <v>21163280</v>
      </c>
      <c r="D29" s="8"/>
      <c r="E29" s="8">
        <v>1121617295711</v>
      </c>
      <c r="F29" s="8"/>
      <c r="G29" s="8">
        <v>1162314056241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21163280</v>
      </c>
      <c r="R29" s="8"/>
      <c r="S29" s="8">
        <v>52300</v>
      </c>
      <c r="T29" s="8"/>
      <c r="U29" s="8">
        <v>1121617295711</v>
      </c>
      <c r="V29" s="8"/>
      <c r="W29" s="8">
        <v>1100253848713.2</v>
      </c>
      <c r="Y29" s="12">
        <v>2.2547895238901716E-2</v>
      </c>
    </row>
    <row r="30" spans="1:25" x14ac:dyDescent="0.55000000000000004">
      <c r="A30" s="7" t="s">
        <v>36</v>
      </c>
      <c r="C30" s="8">
        <v>7046644</v>
      </c>
      <c r="D30" s="8"/>
      <c r="E30" s="8">
        <v>692418588489</v>
      </c>
      <c r="F30" s="8"/>
      <c r="G30" s="8">
        <v>843718098594.68994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7046644</v>
      </c>
      <c r="R30" s="8"/>
      <c r="S30" s="8">
        <v>127000</v>
      </c>
      <c r="T30" s="8"/>
      <c r="U30" s="8">
        <v>692418588489</v>
      </c>
      <c r="V30" s="8"/>
      <c r="W30" s="8">
        <v>889598991461.40002</v>
      </c>
      <c r="Y30" s="12">
        <v>1.8230869982925991E-2</v>
      </c>
    </row>
    <row r="31" spans="1:25" x14ac:dyDescent="0.55000000000000004">
      <c r="A31" s="7" t="s">
        <v>37</v>
      </c>
      <c r="C31" s="8">
        <v>2000000</v>
      </c>
      <c r="D31" s="8"/>
      <c r="E31" s="8">
        <v>11009988000</v>
      </c>
      <c r="F31" s="8"/>
      <c r="G31" s="8">
        <v>14791464000</v>
      </c>
      <c r="H31" s="8"/>
      <c r="I31" s="8">
        <v>0</v>
      </c>
      <c r="J31" s="8"/>
      <c r="K31" s="8">
        <v>0</v>
      </c>
      <c r="L31" s="8"/>
      <c r="M31" s="8">
        <v>-2000000</v>
      </c>
      <c r="N31" s="8"/>
      <c r="O31" s="8">
        <v>14608696283</v>
      </c>
      <c r="P31" s="8"/>
      <c r="Q31" s="8">
        <v>0</v>
      </c>
      <c r="R31" s="8"/>
      <c r="S31" s="8">
        <v>0</v>
      </c>
      <c r="T31" s="8"/>
      <c r="U31" s="8">
        <v>0</v>
      </c>
      <c r="V31" s="8"/>
      <c r="W31" s="8">
        <v>0</v>
      </c>
      <c r="Y31" s="12">
        <v>0</v>
      </c>
    </row>
    <row r="32" spans="1:25" x14ac:dyDescent="0.55000000000000004">
      <c r="A32" s="7" t="s">
        <v>38</v>
      </c>
      <c r="C32" s="8">
        <v>94934330</v>
      </c>
      <c r="D32" s="8"/>
      <c r="E32" s="8">
        <v>261269965773</v>
      </c>
      <c r="F32" s="8"/>
      <c r="G32" s="8">
        <v>203366209437.15799</v>
      </c>
      <c r="H32" s="8"/>
      <c r="I32" s="8">
        <v>0</v>
      </c>
      <c r="J32" s="8"/>
      <c r="K32" s="8">
        <v>0</v>
      </c>
      <c r="L32" s="8"/>
      <c r="M32" s="8">
        <v>-94934330</v>
      </c>
      <c r="N32" s="8"/>
      <c r="O32" s="8">
        <v>0</v>
      </c>
      <c r="P32" s="8"/>
      <c r="Q32" s="8">
        <v>0</v>
      </c>
      <c r="R32" s="8"/>
      <c r="S32" s="8">
        <v>0</v>
      </c>
      <c r="T32" s="8"/>
      <c r="U32" s="8">
        <v>0</v>
      </c>
      <c r="V32" s="8"/>
      <c r="W32" s="8">
        <v>0</v>
      </c>
      <c r="Y32" s="12">
        <v>0</v>
      </c>
    </row>
    <row r="33" spans="1:25" x14ac:dyDescent="0.55000000000000004">
      <c r="A33" s="7" t="s">
        <v>39</v>
      </c>
      <c r="C33" s="8">
        <v>47688406</v>
      </c>
      <c r="D33" s="8"/>
      <c r="E33" s="8">
        <v>699217306883</v>
      </c>
      <c r="F33" s="8"/>
      <c r="G33" s="8">
        <v>686893523172.50696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47688406</v>
      </c>
      <c r="R33" s="8"/>
      <c r="S33" s="8">
        <v>15490</v>
      </c>
      <c r="T33" s="8"/>
      <c r="U33" s="8">
        <v>699217306883</v>
      </c>
      <c r="V33" s="8"/>
      <c r="W33" s="8">
        <v>734298183156.80701</v>
      </c>
      <c r="Y33" s="12">
        <v>1.5048235029852083E-2</v>
      </c>
    </row>
    <row r="34" spans="1:25" x14ac:dyDescent="0.55000000000000004">
      <c r="A34" s="7" t="s">
        <v>40</v>
      </c>
      <c r="C34" s="8">
        <v>8288198</v>
      </c>
      <c r="D34" s="8"/>
      <c r="E34" s="8">
        <v>115216027029</v>
      </c>
      <c r="F34" s="8"/>
      <c r="G34" s="8">
        <v>126878801617.25999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8288198</v>
      </c>
      <c r="R34" s="8"/>
      <c r="S34" s="8">
        <v>15920</v>
      </c>
      <c r="T34" s="8"/>
      <c r="U34" s="8">
        <v>115216027029</v>
      </c>
      <c r="V34" s="8"/>
      <c r="W34" s="8">
        <v>131163020892.64799</v>
      </c>
      <c r="Y34" s="12">
        <v>2.6879706512857779E-3</v>
      </c>
    </row>
    <row r="35" spans="1:25" x14ac:dyDescent="0.55000000000000004">
      <c r="A35" s="7" t="s">
        <v>41</v>
      </c>
      <c r="C35" s="8">
        <v>6114347</v>
      </c>
      <c r="D35" s="8"/>
      <c r="E35" s="8">
        <v>186504834907</v>
      </c>
      <c r="F35" s="8"/>
      <c r="G35" s="8">
        <v>207076323266.375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6114347</v>
      </c>
      <c r="R35" s="8"/>
      <c r="S35" s="8">
        <v>30940</v>
      </c>
      <c r="T35" s="8"/>
      <c r="U35" s="8">
        <v>186504834907</v>
      </c>
      <c r="V35" s="8"/>
      <c r="W35" s="8">
        <v>188052287697.729</v>
      </c>
      <c r="Y35" s="12">
        <v>3.8538227222774989E-3</v>
      </c>
    </row>
    <row r="36" spans="1:25" x14ac:dyDescent="0.55000000000000004">
      <c r="A36" s="7" t="s">
        <v>42</v>
      </c>
      <c r="C36" s="8">
        <v>15242667</v>
      </c>
      <c r="D36" s="8"/>
      <c r="E36" s="8">
        <v>468112690211</v>
      </c>
      <c r="F36" s="8"/>
      <c r="G36" s="8">
        <v>562895801829.65198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15242667</v>
      </c>
      <c r="R36" s="8"/>
      <c r="S36" s="8">
        <v>39400</v>
      </c>
      <c r="T36" s="8"/>
      <c r="U36" s="8">
        <v>468112690211</v>
      </c>
      <c r="V36" s="8"/>
      <c r="W36" s="8">
        <v>596987741375.18994</v>
      </c>
      <c r="Y36" s="12">
        <v>1.2234283085834611E-2</v>
      </c>
    </row>
    <row r="37" spans="1:25" x14ac:dyDescent="0.55000000000000004">
      <c r="A37" s="7" t="s">
        <v>43</v>
      </c>
      <c r="C37" s="8">
        <v>69359284</v>
      </c>
      <c r="D37" s="8"/>
      <c r="E37" s="8">
        <v>289022284444</v>
      </c>
      <c r="F37" s="8"/>
      <c r="G37" s="8">
        <v>315430677890.41498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69359284</v>
      </c>
      <c r="R37" s="8"/>
      <c r="S37" s="8">
        <v>4290</v>
      </c>
      <c r="T37" s="8"/>
      <c r="U37" s="8">
        <v>289022284444</v>
      </c>
      <c r="V37" s="8"/>
      <c r="W37" s="8">
        <v>295780897956.258</v>
      </c>
      <c r="Y37" s="12">
        <v>6.0615436233974352E-3</v>
      </c>
    </row>
    <row r="38" spans="1:25" x14ac:dyDescent="0.55000000000000004">
      <c r="A38" s="7" t="s">
        <v>44</v>
      </c>
      <c r="C38" s="8">
        <v>64552424</v>
      </c>
      <c r="D38" s="8"/>
      <c r="E38" s="8">
        <v>199013119942</v>
      </c>
      <c r="F38" s="8"/>
      <c r="G38" s="8">
        <v>393993589654.008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64552424</v>
      </c>
      <c r="R38" s="8"/>
      <c r="S38" s="8">
        <v>5870</v>
      </c>
      <c r="T38" s="8"/>
      <c r="U38" s="8">
        <v>199013119942</v>
      </c>
      <c r="V38" s="8"/>
      <c r="W38" s="8">
        <v>376668138643.164</v>
      </c>
      <c r="Y38" s="12">
        <v>7.7191947475496034E-3</v>
      </c>
    </row>
    <row r="39" spans="1:25" x14ac:dyDescent="0.55000000000000004">
      <c r="A39" s="7" t="s">
        <v>45</v>
      </c>
      <c r="C39" s="8">
        <v>157555782</v>
      </c>
      <c r="D39" s="8"/>
      <c r="E39" s="8">
        <v>280642017935</v>
      </c>
      <c r="F39" s="8"/>
      <c r="G39" s="8">
        <v>334380124082.30798</v>
      </c>
      <c r="H39" s="8"/>
      <c r="I39" s="8">
        <v>0</v>
      </c>
      <c r="J39" s="8"/>
      <c r="K39" s="8">
        <v>0</v>
      </c>
      <c r="L39" s="8"/>
      <c r="M39" s="8">
        <v>-157555782</v>
      </c>
      <c r="N39" s="8"/>
      <c r="O39" s="8">
        <v>330550917208</v>
      </c>
      <c r="P39" s="8"/>
      <c r="Q39" s="8">
        <v>0</v>
      </c>
      <c r="R39" s="8"/>
      <c r="S39" s="8">
        <v>0</v>
      </c>
      <c r="T39" s="8"/>
      <c r="U39" s="8">
        <v>0</v>
      </c>
      <c r="V39" s="8"/>
      <c r="W39" s="8">
        <v>0</v>
      </c>
      <c r="Y39" s="12">
        <v>0</v>
      </c>
    </row>
    <row r="40" spans="1:25" x14ac:dyDescent="0.55000000000000004">
      <c r="A40" s="7" t="s">
        <v>46</v>
      </c>
      <c r="C40" s="8">
        <v>137540346</v>
      </c>
      <c r="D40" s="8"/>
      <c r="E40" s="8">
        <v>1015347531261</v>
      </c>
      <c r="F40" s="8"/>
      <c r="G40" s="8">
        <v>1085572528673.92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137540346</v>
      </c>
      <c r="R40" s="8"/>
      <c r="S40" s="8">
        <v>7300</v>
      </c>
      <c r="T40" s="8"/>
      <c r="U40" s="8">
        <v>1015347531261</v>
      </c>
      <c r="V40" s="8"/>
      <c r="W40" s="8">
        <v>998070460871.48999</v>
      </c>
      <c r="Y40" s="12">
        <v>2.045381456206009E-2</v>
      </c>
    </row>
    <row r="41" spans="1:25" x14ac:dyDescent="0.55000000000000004">
      <c r="A41" s="7" t="s">
        <v>47</v>
      </c>
      <c r="C41" s="8">
        <v>15546828</v>
      </c>
      <c r="D41" s="8"/>
      <c r="E41" s="8">
        <v>24843040610</v>
      </c>
      <c r="F41" s="8"/>
      <c r="G41" s="8">
        <v>25808721703.577999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15545828</v>
      </c>
      <c r="R41" s="8"/>
      <c r="S41" s="8">
        <v>1457</v>
      </c>
      <c r="T41" s="8"/>
      <c r="U41" s="8">
        <v>24841442661</v>
      </c>
      <c r="V41" s="8"/>
      <c r="W41" s="8">
        <v>22515502281.193802</v>
      </c>
      <c r="Y41" s="12">
        <v>4.614182329662954E-4</v>
      </c>
    </row>
    <row r="42" spans="1:25" x14ac:dyDescent="0.55000000000000004">
      <c r="A42" s="7" t="s">
        <v>49</v>
      </c>
      <c r="C42" s="8">
        <v>2218435</v>
      </c>
      <c r="D42" s="8"/>
      <c r="E42" s="8">
        <v>45211528364</v>
      </c>
      <c r="F42" s="8"/>
      <c r="G42" s="8">
        <v>80270565347.699997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2218435</v>
      </c>
      <c r="R42" s="8"/>
      <c r="S42" s="8">
        <v>32590</v>
      </c>
      <c r="T42" s="8"/>
      <c r="U42" s="8">
        <v>45211528364</v>
      </c>
      <c r="V42" s="8"/>
      <c r="W42" s="8">
        <v>71868618809.932495</v>
      </c>
      <c r="Y42" s="12">
        <v>1.4728292837022619E-3</v>
      </c>
    </row>
    <row r="43" spans="1:25" x14ac:dyDescent="0.55000000000000004">
      <c r="A43" s="7" t="s">
        <v>50</v>
      </c>
      <c r="C43" s="8">
        <v>46693573</v>
      </c>
      <c r="D43" s="8"/>
      <c r="E43" s="8">
        <v>1027369356971</v>
      </c>
      <c r="F43" s="8"/>
      <c r="G43" s="8">
        <v>1388759127520.25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46693573</v>
      </c>
      <c r="R43" s="8"/>
      <c r="S43" s="8">
        <v>30550</v>
      </c>
      <c r="T43" s="8"/>
      <c r="U43" s="8">
        <v>1027369356971</v>
      </c>
      <c r="V43" s="8"/>
      <c r="W43" s="8">
        <v>1418001047651.8601</v>
      </c>
      <c r="Y43" s="12">
        <v>2.9059602116821421E-2</v>
      </c>
    </row>
    <row r="44" spans="1:25" x14ac:dyDescent="0.55000000000000004">
      <c r="A44" s="7" t="s">
        <v>51</v>
      </c>
      <c r="C44" s="8">
        <v>845046</v>
      </c>
      <c r="D44" s="8"/>
      <c r="E44" s="8">
        <v>7530223830</v>
      </c>
      <c r="F44" s="8"/>
      <c r="G44" s="8">
        <v>18077186849.976002</v>
      </c>
      <c r="H44" s="8"/>
      <c r="I44" s="8">
        <v>0</v>
      </c>
      <c r="J44" s="8"/>
      <c r="K44" s="8">
        <v>0</v>
      </c>
      <c r="L44" s="8"/>
      <c r="M44" s="8">
        <v>-845046</v>
      </c>
      <c r="N44" s="8"/>
      <c r="O44" s="8">
        <v>18354771971</v>
      </c>
      <c r="P44" s="8"/>
      <c r="Q44" s="8">
        <v>0</v>
      </c>
      <c r="R44" s="8"/>
      <c r="S44" s="8">
        <v>0</v>
      </c>
      <c r="T44" s="8"/>
      <c r="U44" s="8">
        <v>0</v>
      </c>
      <c r="V44" s="8"/>
      <c r="W44" s="8">
        <v>0</v>
      </c>
      <c r="Y44" s="12">
        <v>0</v>
      </c>
    </row>
    <row r="45" spans="1:25" x14ac:dyDescent="0.55000000000000004">
      <c r="A45" s="7" t="s">
        <v>52</v>
      </c>
      <c r="C45" s="8">
        <v>36780797</v>
      </c>
      <c r="D45" s="8"/>
      <c r="E45" s="8">
        <v>278223432969</v>
      </c>
      <c r="F45" s="8"/>
      <c r="G45" s="8">
        <v>466164878537.58801</v>
      </c>
      <c r="H45" s="8"/>
      <c r="I45" s="8">
        <v>0</v>
      </c>
      <c r="J45" s="8"/>
      <c r="K45" s="8">
        <v>0</v>
      </c>
      <c r="L45" s="8"/>
      <c r="M45" s="8">
        <v>-2111001</v>
      </c>
      <c r="N45" s="8"/>
      <c r="O45" s="8">
        <v>25462703772</v>
      </c>
      <c r="P45" s="8"/>
      <c r="Q45" s="8">
        <v>34669796</v>
      </c>
      <c r="R45" s="8"/>
      <c r="S45" s="8">
        <v>11210</v>
      </c>
      <c r="T45" s="8"/>
      <c r="U45" s="8">
        <v>262255047480</v>
      </c>
      <c r="V45" s="8"/>
      <c r="W45" s="8">
        <v>386335955101.698</v>
      </c>
      <c r="Y45" s="12">
        <v>7.9173207645145995E-3</v>
      </c>
    </row>
    <row r="46" spans="1:25" x14ac:dyDescent="0.55000000000000004">
      <c r="A46" s="7" t="s">
        <v>53</v>
      </c>
      <c r="C46" s="8">
        <v>67831663</v>
      </c>
      <c r="D46" s="8"/>
      <c r="E46" s="8">
        <v>189796778902</v>
      </c>
      <c r="F46" s="8"/>
      <c r="G46" s="8">
        <v>333094639149.44098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67831663</v>
      </c>
      <c r="R46" s="8"/>
      <c r="S46" s="8">
        <v>4832</v>
      </c>
      <c r="T46" s="8"/>
      <c r="U46" s="8">
        <v>189796778902</v>
      </c>
      <c r="V46" s="8"/>
      <c r="W46" s="8">
        <v>325812408172.08502</v>
      </c>
      <c r="Y46" s="12">
        <v>6.6769900924140459E-3</v>
      </c>
    </row>
    <row r="47" spans="1:25" x14ac:dyDescent="0.55000000000000004">
      <c r="A47" s="7" t="s">
        <v>54</v>
      </c>
      <c r="C47" s="8">
        <v>86419271</v>
      </c>
      <c r="D47" s="8"/>
      <c r="E47" s="8">
        <v>259875150228</v>
      </c>
      <c r="F47" s="8"/>
      <c r="G47" s="8">
        <v>525739067185.80603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86419271</v>
      </c>
      <c r="R47" s="8"/>
      <c r="S47" s="8">
        <v>5970</v>
      </c>
      <c r="T47" s="8"/>
      <c r="U47" s="8">
        <v>259875150228</v>
      </c>
      <c r="V47" s="8"/>
      <c r="W47" s="8">
        <v>512853305735.17401</v>
      </c>
      <c r="Y47" s="12">
        <v>1.0510086035295869E-2</v>
      </c>
    </row>
    <row r="48" spans="1:25" x14ac:dyDescent="0.55000000000000004">
      <c r="A48" s="7" t="s">
        <v>55</v>
      </c>
      <c r="C48" s="8">
        <v>62359340</v>
      </c>
      <c r="D48" s="8"/>
      <c r="E48" s="8">
        <v>1244096991434</v>
      </c>
      <c r="F48" s="8"/>
      <c r="G48" s="8">
        <v>1498877140594.8601</v>
      </c>
      <c r="H48" s="8"/>
      <c r="I48" s="8">
        <v>0</v>
      </c>
      <c r="J48" s="8"/>
      <c r="K48" s="8">
        <v>0</v>
      </c>
      <c r="L48" s="8"/>
      <c r="M48" s="8">
        <v>-6526954</v>
      </c>
      <c r="N48" s="8"/>
      <c r="O48" s="8">
        <v>152493338917</v>
      </c>
      <c r="P48" s="8"/>
      <c r="Q48" s="8">
        <v>55832386</v>
      </c>
      <c r="R48" s="8"/>
      <c r="S48" s="8">
        <v>21900</v>
      </c>
      <c r="T48" s="8"/>
      <c r="U48" s="8">
        <v>1113881311873</v>
      </c>
      <c r="V48" s="8"/>
      <c r="W48" s="8">
        <v>1215454014342.27</v>
      </c>
      <c r="Y48" s="12">
        <v>2.4908733393793268E-2</v>
      </c>
    </row>
    <row r="49" spans="1:25" x14ac:dyDescent="0.55000000000000004">
      <c r="A49" s="7" t="s">
        <v>56</v>
      </c>
      <c r="C49" s="8">
        <v>159758092</v>
      </c>
      <c r="D49" s="8"/>
      <c r="E49" s="8">
        <v>750786770458</v>
      </c>
      <c r="F49" s="8"/>
      <c r="G49" s="8">
        <v>1718297489235.1299</v>
      </c>
      <c r="H49" s="8"/>
      <c r="I49" s="8">
        <v>0</v>
      </c>
      <c r="J49" s="8"/>
      <c r="K49" s="8">
        <v>0</v>
      </c>
      <c r="L49" s="8"/>
      <c r="M49" s="8">
        <v>-5078557</v>
      </c>
      <c r="N49" s="8"/>
      <c r="O49" s="8">
        <v>50445352671</v>
      </c>
      <c r="P49" s="8"/>
      <c r="Q49" s="8">
        <v>154679535</v>
      </c>
      <c r="R49" s="8"/>
      <c r="S49" s="8">
        <v>9950</v>
      </c>
      <c r="T49" s="8"/>
      <c r="U49" s="8">
        <v>726919976849</v>
      </c>
      <c r="V49" s="8"/>
      <c r="W49" s="8">
        <v>1529903958079.1599</v>
      </c>
      <c r="Y49" s="12">
        <v>3.1352868442764234E-2</v>
      </c>
    </row>
    <row r="50" spans="1:25" x14ac:dyDescent="0.55000000000000004">
      <c r="A50" s="7" t="s">
        <v>57</v>
      </c>
      <c r="C50" s="8">
        <v>9500000</v>
      </c>
      <c r="D50" s="8"/>
      <c r="E50" s="8">
        <v>373544437604</v>
      </c>
      <c r="F50" s="8"/>
      <c r="G50" s="8">
        <v>693339934500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9500000</v>
      </c>
      <c r="R50" s="8"/>
      <c r="S50" s="8">
        <v>63580</v>
      </c>
      <c r="T50" s="8"/>
      <c r="U50" s="8">
        <v>373544437604</v>
      </c>
      <c r="V50" s="8"/>
      <c r="W50" s="8">
        <v>600416140500</v>
      </c>
      <c r="Y50" s="12">
        <v>1.2304542494055512E-2</v>
      </c>
    </row>
    <row r="51" spans="1:25" x14ac:dyDescent="0.55000000000000004">
      <c r="A51" s="7" t="s">
        <v>58</v>
      </c>
      <c r="C51" s="8">
        <v>3949846</v>
      </c>
      <c r="D51" s="8"/>
      <c r="E51" s="8">
        <v>190910104999</v>
      </c>
      <c r="F51" s="8"/>
      <c r="G51" s="8">
        <v>315049875963.91199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3949846</v>
      </c>
      <c r="R51" s="8"/>
      <c r="S51" s="8">
        <v>67420</v>
      </c>
      <c r="T51" s="8"/>
      <c r="U51" s="8">
        <v>190910104999</v>
      </c>
      <c r="V51" s="8"/>
      <c r="W51" s="8">
        <v>264714140546.94601</v>
      </c>
      <c r="Y51" s="12">
        <v>5.4248814637541882E-3</v>
      </c>
    </row>
    <row r="52" spans="1:25" x14ac:dyDescent="0.55000000000000004">
      <c r="A52" s="7" t="s">
        <v>59</v>
      </c>
      <c r="C52" s="8">
        <v>57387637</v>
      </c>
      <c r="D52" s="8"/>
      <c r="E52" s="8">
        <v>107499178977</v>
      </c>
      <c r="F52" s="8"/>
      <c r="G52" s="8">
        <v>605488160462.24805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57387637</v>
      </c>
      <c r="R52" s="8"/>
      <c r="S52" s="8">
        <v>9630</v>
      </c>
      <c r="T52" s="8"/>
      <c r="U52" s="8">
        <v>107499178977</v>
      </c>
      <c r="V52" s="8"/>
      <c r="W52" s="8">
        <v>549354718791.35498</v>
      </c>
      <c r="Y52" s="12">
        <v>1.1258122534895684E-2</v>
      </c>
    </row>
    <row r="53" spans="1:25" x14ac:dyDescent="0.55000000000000004">
      <c r="A53" s="7" t="s">
        <v>60</v>
      </c>
      <c r="C53" s="8">
        <v>12336728</v>
      </c>
      <c r="D53" s="8"/>
      <c r="E53" s="8">
        <v>97890147656</v>
      </c>
      <c r="F53" s="8"/>
      <c r="G53" s="8">
        <v>270161038038.85199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12336728</v>
      </c>
      <c r="R53" s="8"/>
      <c r="S53" s="8">
        <v>21090</v>
      </c>
      <c r="T53" s="8"/>
      <c r="U53" s="8">
        <v>97890147656</v>
      </c>
      <c r="V53" s="8"/>
      <c r="W53" s="8">
        <v>258633513038.556</v>
      </c>
      <c r="Y53" s="12">
        <v>5.3002689916357652E-3</v>
      </c>
    </row>
    <row r="54" spans="1:25" x14ac:dyDescent="0.55000000000000004">
      <c r="A54" s="7" t="s">
        <v>61</v>
      </c>
      <c r="C54" s="8">
        <v>9322018</v>
      </c>
      <c r="D54" s="8"/>
      <c r="E54" s="8">
        <v>333206147243</v>
      </c>
      <c r="F54" s="8"/>
      <c r="G54" s="8">
        <v>1218551587066.3501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9322018</v>
      </c>
      <c r="R54" s="8"/>
      <c r="S54" s="8">
        <v>141520</v>
      </c>
      <c r="T54" s="8"/>
      <c r="U54" s="8">
        <v>333206147243</v>
      </c>
      <c r="V54" s="8"/>
      <c r="W54" s="8">
        <v>1311402438035.21</v>
      </c>
      <c r="Y54" s="12">
        <v>2.6875038722601167E-2</v>
      </c>
    </row>
    <row r="55" spans="1:25" x14ac:dyDescent="0.55000000000000004">
      <c r="A55" s="7" t="s">
        <v>62</v>
      </c>
      <c r="C55" s="8">
        <v>9259069</v>
      </c>
      <c r="D55" s="8"/>
      <c r="E55" s="8">
        <v>322326938141</v>
      </c>
      <c r="F55" s="8"/>
      <c r="G55" s="8">
        <v>416756102986.29602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9259069</v>
      </c>
      <c r="R55" s="8"/>
      <c r="S55" s="8">
        <v>50000</v>
      </c>
      <c r="T55" s="8"/>
      <c r="U55" s="8">
        <v>322326938141</v>
      </c>
      <c r="V55" s="8"/>
      <c r="W55" s="8">
        <v>460198876972.5</v>
      </c>
      <c r="Y55" s="12">
        <v>9.4310200134014397E-3</v>
      </c>
    </row>
    <row r="56" spans="1:25" x14ac:dyDescent="0.55000000000000004">
      <c r="A56" s="7" t="s">
        <v>63</v>
      </c>
      <c r="C56" s="8">
        <v>3468479</v>
      </c>
      <c r="D56" s="8"/>
      <c r="E56" s="8">
        <v>126127578319</v>
      </c>
      <c r="F56" s="8"/>
      <c r="G56" s="8">
        <v>171461160279.013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3468479</v>
      </c>
      <c r="R56" s="8"/>
      <c r="S56" s="8">
        <v>50310</v>
      </c>
      <c r="T56" s="8"/>
      <c r="U56" s="8">
        <v>126127578319</v>
      </c>
      <c r="V56" s="8"/>
      <c r="W56" s="8">
        <v>173460908377.98401</v>
      </c>
      <c r="Y56" s="12">
        <v>3.5547963724242588E-3</v>
      </c>
    </row>
    <row r="57" spans="1:25" x14ac:dyDescent="0.55000000000000004">
      <c r="A57" s="7" t="s">
        <v>64</v>
      </c>
      <c r="C57" s="8">
        <v>7514971</v>
      </c>
      <c r="D57" s="8"/>
      <c r="E57" s="8">
        <v>187316025147</v>
      </c>
      <c r="F57" s="8"/>
      <c r="G57" s="8">
        <v>894936779321.48999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7514971</v>
      </c>
      <c r="R57" s="8"/>
      <c r="S57" s="8">
        <v>120230</v>
      </c>
      <c r="T57" s="8"/>
      <c r="U57" s="8">
        <v>187316025147</v>
      </c>
      <c r="V57" s="8"/>
      <c r="W57" s="8">
        <v>898148989798.18701</v>
      </c>
      <c r="Y57" s="12">
        <v>1.8406088153729142E-2</v>
      </c>
    </row>
    <row r="58" spans="1:25" x14ac:dyDescent="0.55000000000000004">
      <c r="A58" s="7" t="s">
        <v>65</v>
      </c>
      <c r="C58" s="8">
        <v>3889191</v>
      </c>
      <c r="D58" s="8"/>
      <c r="E58" s="8">
        <v>36567717142</v>
      </c>
      <c r="F58" s="8"/>
      <c r="G58" s="8">
        <v>75001376082.869995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3889191</v>
      </c>
      <c r="R58" s="8"/>
      <c r="S58" s="8">
        <v>18680</v>
      </c>
      <c r="T58" s="8"/>
      <c r="U58" s="8">
        <v>36567717142</v>
      </c>
      <c r="V58" s="8"/>
      <c r="W58" s="8">
        <v>72217819857.113998</v>
      </c>
      <c r="Y58" s="12">
        <v>1.4799855855305829E-3</v>
      </c>
    </row>
    <row r="59" spans="1:25" x14ac:dyDescent="0.55000000000000004">
      <c r="A59" s="7" t="s">
        <v>66</v>
      </c>
      <c r="C59" s="8">
        <v>18187066</v>
      </c>
      <c r="D59" s="8"/>
      <c r="E59" s="8">
        <v>540951201188</v>
      </c>
      <c r="F59" s="8"/>
      <c r="G59" s="8">
        <v>908823938163.47095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18187066</v>
      </c>
      <c r="R59" s="8"/>
      <c r="S59" s="8">
        <v>48890</v>
      </c>
      <c r="T59" s="8"/>
      <c r="U59" s="8">
        <v>540951201188</v>
      </c>
      <c r="V59" s="8"/>
      <c r="W59" s="8">
        <v>883875121082.39697</v>
      </c>
      <c r="Y59" s="12">
        <v>1.8113568662128286E-2</v>
      </c>
    </row>
    <row r="60" spans="1:25" x14ac:dyDescent="0.55000000000000004">
      <c r="A60" s="7" t="s">
        <v>67</v>
      </c>
      <c r="C60" s="8">
        <v>336881032</v>
      </c>
      <c r="D60" s="8"/>
      <c r="E60" s="8">
        <v>560499939599</v>
      </c>
      <c r="F60" s="8"/>
      <c r="G60" s="8">
        <v>577996994097.67004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336881032</v>
      </c>
      <c r="R60" s="8"/>
      <c r="S60" s="8">
        <v>1693</v>
      </c>
      <c r="T60" s="8"/>
      <c r="U60" s="8">
        <v>560499939599</v>
      </c>
      <c r="V60" s="8"/>
      <c r="W60" s="8">
        <v>566946066632.30298</v>
      </c>
      <c r="Y60" s="12">
        <v>1.1618628311533208E-2</v>
      </c>
    </row>
    <row r="61" spans="1:25" x14ac:dyDescent="0.55000000000000004">
      <c r="A61" s="7" t="s">
        <v>68</v>
      </c>
      <c r="C61" s="8">
        <v>9143022</v>
      </c>
      <c r="D61" s="8"/>
      <c r="E61" s="8">
        <v>110725305216</v>
      </c>
      <c r="F61" s="8"/>
      <c r="G61" s="8">
        <v>154415671114.509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9143022</v>
      </c>
      <c r="R61" s="8"/>
      <c r="S61" s="8">
        <v>12490</v>
      </c>
      <c r="T61" s="8"/>
      <c r="U61" s="8">
        <v>110725305216</v>
      </c>
      <c r="V61" s="8"/>
      <c r="W61" s="8">
        <v>113516876528.55901</v>
      </c>
      <c r="Y61" s="12">
        <v>2.3263419099209025E-3</v>
      </c>
    </row>
    <row r="62" spans="1:25" x14ac:dyDescent="0.55000000000000004">
      <c r="A62" s="7" t="s">
        <v>69</v>
      </c>
      <c r="C62" s="8">
        <v>221325658</v>
      </c>
      <c r="D62" s="8"/>
      <c r="E62" s="8">
        <v>1112701694634</v>
      </c>
      <c r="F62" s="8"/>
      <c r="G62" s="8">
        <v>1183647184401.76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221325658</v>
      </c>
      <c r="R62" s="8"/>
      <c r="S62" s="8">
        <v>4613</v>
      </c>
      <c r="T62" s="8"/>
      <c r="U62" s="8">
        <v>1112701694634</v>
      </c>
      <c r="V62" s="8"/>
      <c r="W62" s="8">
        <v>1014900457554.89</v>
      </c>
      <c r="Y62" s="12">
        <v>2.079871769739762E-2</v>
      </c>
    </row>
    <row r="63" spans="1:25" x14ac:dyDescent="0.55000000000000004">
      <c r="A63" s="7" t="s">
        <v>70</v>
      </c>
      <c r="C63" s="8">
        <v>5000000</v>
      </c>
      <c r="D63" s="8"/>
      <c r="E63" s="8">
        <v>31828874400</v>
      </c>
      <c r="F63" s="8"/>
      <c r="G63" s="8">
        <v>36581040000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5000000</v>
      </c>
      <c r="R63" s="8"/>
      <c r="S63" s="8">
        <v>7650</v>
      </c>
      <c r="T63" s="8"/>
      <c r="U63" s="8">
        <v>31828874400</v>
      </c>
      <c r="V63" s="8"/>
      <c r="W63" s="8">
        <v>38022412500</v>
      </c>
      <c r="Y63" s="12">
        <v>7.7920688465029275E-4</v>
      </c>
    </row>
    <row r="64" spans="1:25" x14ac:dyDescent="0.55000000000000004">
      <c r="A64" s="7" t="s">
        <v>71</v>
      </c>
      <c r="C64" s="8">
        <v>84855799</v>
      </c>
      <c r="D64" s="8"/>
      <c r="E64" s="8">
        <v>36876847481</v>
      </c>
      <c r="F64" s="8"/>
      <c r="G64" s="8">
        <v>36608293636.242302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84855799</v>
      </c>
      <c r="R64" s="8"/>
      <c r="S64" s="8">
        <v>434</v>
      </c>
      <c r="T64" s="8"/>
      <c r="U64" s="8">
        <v>36876847481</v>
      </c>
      <c r="V64" s="8"/>
      <c r="W64" s="8">
        <v>36608293636.242302</v>
      </c>
      <c r="Y64" s="12">
        <v>7.5022684151510651E-4</v>
      </c>
    </row>
    <row r="65" spans="1:25" x14ac:dyDescent="0.55000000000000004">
      <c r="A65" s="7" t="s">
        <v>72</v>
      </c>
      <c r="C65" s="8">
        <v>112733</v>
      </c>
      <c r="D65" s="8"/>
      <c r="E65" s="8">
        <v>646527695273</v>
      </c>
      <c r="F65" s="8"/>
      <c r="G65" s="8">
        <v>978423234960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112733</v>
      </c>
      <c r="R65" s="8"/>
      <c r="S65" s="8">
        <v>8930000</v>
      </c>
      <c r="T65" s="8"/>
      <c r="U65" s="8">
        <v>646527695273</v>
      </c>
      <c r="V65" s="8"/>
      <c r="W65" s="8">
        <v>1004289596344</v>
      </c>
      <c r="Y65" s="12">
        <v>2.0581265527375683E-2</v>
      </c>
    </row>
    <row r="66" spans="1:25" x14ac:dyDescent="0.55000000000000004">
      <c r="A66" s="7" t="s">
        <v>73</v>
      </c>
      <c r="C66" s="8">
        <v>14341118</v>
      </c>
      <c r="D66" s="8"/>
      <c r="E66" s="8">
        <v>182614273181</v>
      </c>
      <c r="F66" s="8"/>
      <c r="G66" s="8">
        <v>239212128477.76199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14341118</v>
      </c>
      <c r="R66" s="8"/>
      <c r="S66" s="8">
        <v>16350</v>
      </c>
      <c r="T66" s="8"/>
      <c r="U66" s="8">
        <v>182614273181</v>
      </c>
      <c r="V66" s="8"/>
      <c r="W66" s="8">
        <v>233082139488.16501</v>
      </c>
      <c r="Y66" s="12">
        <v>4.7766355640426039E-3</v>
      </c>
    </row>
    <row r="67" spans="1:25" x14ac:dyDescent="0.55000000000000004">
      <c r="A67" s="7" t="s">
        <v>74</v>
      </c>
      <c r="C67" s="8">
        <v>9049109</v>
      </c>
      <c r="D67" s="8"/>
      <c r="E67" s="8">
        <v>293921401365</v>
      </c>
      <c r="F67" s="8"/>
      <c r="G67" s="8">
        <v>332195202977.54901</v>
      </c>
      <c r="H67" s="8"/>
      <c r="I67" s="8">
        <v>0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9049109</v>
      </c>
      <c r="R67" s="8"/>
      <c r="S67" s="8">
        <v>37280</v>
      </c>
      <c r="T67" s="8"/>
      <c r="U67" s="8">
        <v>293921401365</v>
      </c>
      <c r="V67" s="8"/>
      <c r="W67" s="8">
        <v>335343546358.05603</v>
      </c>
      <c r="Y67" s="12">
        <v>6.872315112704694E-3</v>
      </c>
    </row>
    <row r="68" spans="1:25" x14ac:dyDescent="0.55000000000000004">
      <c r="A68" s="7" t="s">
        <v>75</v>
      </c>
      <c r="C68" s="8">
        <v>31273424</v>
      </c>
      <c r="D68" s="8"/>
      <c r="E68" s="8">
        <v>603791221453</v>
      </c>
      <c r="F68" s="8"/>
      <c r="G68" s="8">
        <v>792105604801.05603</v>
      </c>
      <c r="H68" s="8"/>
      <c r="I68" s="8">
        <v>0</v>
      </c>
      <c r="J68" s="8"/>
      <c r="K68" s="8">
        <v>0</v>
      </c>
      <c r="L68" s="8"/>
      <c r="M68" s="8">
        <v>0</v>
      </c>
      <c r="N68" s="8"/>
      <c r="O68" s="8">
        <v>0</v>
      </c>
      <c r="P68" s="8"/>
      <c r="Q68" s="8">
        <v>31273424</v>
      </c>
      <c r="R68" s="8"/>
      <c r="S68" s="8">
        <v>23410</v>
      </c>
      <c r="T68" s="8"/>
      <c r="U68" s="8">
        <v>603791221453</v>
      </c>
      <c r="V68" s="8"/>
      <c r="W68" s="8">
        <v>727754796247.75195</v>
      </c>
      <c r="Y68" s="12">
        <v>1.4914139063993359E-2</v>
      </c>
    </row>
    <row r="69" spans="1:25" x14ac:dyDescent="0.55000000000000004">
      <c r="A69" s="7" t="s">
        <v>76</v>
      </c>
      <c r="C69" s="8">
        <v>102806374</v>
      </c>
      <c r="D69" s="8"/>
      <c r="E69" s="8">
        <v>287343653581</v>
      </c>
      <c r="F69" s="8"/>
      <c r="G69" s="8">
        <v>121713859204.968</v>
      </c>
      <c r="H69" s="8"/>
      <c r="I69" s="8">
        <v>0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102806374</v>
      </c>
      <c r="R69" s="8"/>
      <c r="S69" s="8">
        <v>1096</v>
      </c>
      <c r="T69" s="8"/>
      <c r="U69" s="8">
        <v>287343653581</v>
      </c>
      <c r="V69" s="8"/>
      <c r="W69" s="8">
        <v>112005364977.871</v>
      </c>
      <c r="Y69" s="12">
        <v>2.2953659636543544E-3</v>
      </c>
    </row>
    <row r="70" spans="1:25" x14ac:dyDescent="0.55000000000000004">
      <c r="A70" s="7" t="s">
        <v>77</v>
      </c>
      <c r="C70" s="8">
        <v>11048646</v>
      </c>
      <c r="D70" s="8"/>
      <c r="E70" s="8">
        <v>132055949158</v>
      </c>
      <c r="F70" s="8"/>
      <c r="G70" s="8">
        <v>147061118788.85699</v>
      </c>
      <c r="H70" s="8"/>
      <c r="I70" s="8">
        <v>0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11048646</v>
      </c>
      <c r="R70" s="8"/>
      <c r="S70" s="8">
        <v>12010</v>
      </c>
      <c r="T70" s="8"/>
      <c r="U70" s="8">
        <v>132055949158</v>
      </c>
      <c r="V70" s="8"/>
      <c r="W70" s="8">
        <v>131904707741.16299</v>
      </c>
      <c r="Y70" s="12">
        <v>2.7031703048747626E-3</v>
      </c>
    </row>
    <row r="71" spans="1:25" x14ac:dyDescent="0.55000000000000004">
      <c r="A71" s="7" t="s">
        <v>78</v>
      </c>
      <c r="C71" s="8">
        <v>86623566</v>
      </c>
      <c r="D71" s="8"/>
      <c r="E71" s="8">
        <v>462096990751</v>
      </c>
      <c r="F71" s="8"/>
      <c r="G71" s="8">
        <v>415041310870.68597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86623566</v>
      </c>
      <c r="R71" s="8"/>
      <c r="S71" s="8">
        <v>4520</v>
      </c>
      <c r="T71" s="8"/>
      <c r="U71" s="8">
        <v>462096990751</v>
      </c>
      <c r="V71" s="8"/>
      <c r="W71" s="8">
        <v>389208864135.99597</v>
      </c>
      <c r="Y71" s="12">
        <v>7.9761963158357842E-3</v>
      </c>
    </row>
    <row r="72" spans="1:25" x14ac:dyDescent="0.55000000000000004">
      <c r="A72" s="7" t="s">
        <v>79</v>
      </c>
      <c r="C72" s="8">
        <v>15563307</v>
      </c>
      <c r="D72" s="8"/>
      <c r="E72" s="8">
        <v>81442785531</v>
      </c>
      <c r="F72" s="8"/>
      <c r="G72" s="8">
        <v>215661632207.49899</v>
      </c>
      <c r="H72" s="8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15563307</v>
      </c>
      <c r="R72" s="8"/>
      <c r="S72" s="8">
        <v>15410</v>
      </c>
      <c r="T72" s="8"/>
      <c r="U72" s="8">
        <v>81442785531</v>
      </c>
      <c r="V72" s="8"/>
      <c r="W72" s="8">
        <v>238403569032.823</v>
      </c>
      <c r="Y72" s="12">
        <v>4.8856895210312341E-3</v>
      </c>
    </row>
    <row r="73" spans="1:25" x14ac:dyDescent="0.55000000000000004">
      <c r="A73" s="7" t="s">
        <v>80</v>
      </c>
      <c r="C73" s="8">
        <v>2402248</v>
      </c>
      <c r="D73" s="8"/>
      <c r="E73" s="8">
        <v>42347246384</v>
      </c>
      <c r="F73" s="8"/>
      <c r="G73" s="8">
        <v>45227860586.136002</v>
      </c>
      <c r="H73" s="8"/>
      <c r="I73" s="8">
        <v>0</v>
      </c>
      <c r="J73" s="8"/>
      <c r="K73" s="8">
        <v>0</v>
      </c>
      <c r="L73" s="8"/>
      <c r="M73" s="8">
        <v>-2402248</v>
      </c>
      <c r="N73" s="8"/>
      <c r="O73" s="8">
        <v>46780031485</v>
      </c>
      <c r="P73" s="8"/>
      <c r="Q73" s="8">
        <v>0</v>
      </c>
      <c r="R73" s="8"/>
      <c r="S73" s="8">
        <v>0</v>
      </c>
      <c r="T73" s="8"/>
      <c r="U73" s="8">
        <v>0</v>
      </c>
      <c r="V73" s="8"/>
      <c r="W73" s="8">
        <v>0</v>
      </c>
      <c r="Y73" s="12">
        <v>0</v>
      </c>
    </row>
    <row r="74" spans="1:25" x14ac:dyDescent="0.55000000000000004">
      <c r="A74" s="7" t="s">
        <v>81</v>
      </c>
      <c r="C74" s="8">
        <v>232667157</v>
      </c>
      <c r="D74" s="8"/>
      <c r="E74" s="8">
        <v>493095885539</v>
      </c>
      <c r="F74" s="8"/>
      <c r="G74" s="8">
        <v>420703390309.43103</v>
      </c>
      <c r="H74" s="8"/>
      <c r="I74" s="8">
        <v>0</v>
      </c>
      <c r="J74" s="8"/>
      <c r="K74" s="8">
        <v>0</v>
      </c>
      <c r="L74" s="8"/>
      <c r="M74" s="8">
        <v>0</v>
      </c>
      <c r="N74" s="8"/>
      <c r="O74" s="8">
        <v>0</v>
      </c>
      <c r="P74" s="8"/>
      <c r="Q74" s="8">
        <v>232667157</v>
      </c>
      <c r="R74" s="8"/>
      <c r="S74" s="8">
        <v>1716</v>
      </c>
      <c r="T74" s="8"/>
      <c r="U74" s="8">
        <v>493095885539</v>
      </c>
      <c r="V74" s="8"/>
      <c r="W74" s="8">
        <v>396881263205.599</v>
      </c>
      <c r="Y74" s="12">
        <v>8.1334295312930939E-3</v>
      </c>
    </row>
    <row r="75" spans="1:25" x14ac:dyDescent="0.55000000000000004">
      <c r="A75" s="7" t="s">
        <v>82</v>
      </c>
      <c r="C75" s="8">
        <v>291547150</v>
      </c>
      <c r="D75" s="8"/>
      <c r="E75" s="8">
        <v>726459802356</v>
      </c>
      <c r="F75" s="8"/>
      <c r="G75" s="8">
        <v>1092303103160.3199</v>
      </c>
      <c r="H75" s="8"/>
      <c r="I75" s="8">
        <v>0</v>
      </c>
      <c r="J75" s="8"/>
      <c r="K75" s="8">
        <v>0</v>
      </c>
      <c r="L75" s="8"/>
      <c r="M75" s="8">
        <v>-84263276</v>
      </c>
      <c r="N75" s="8"/>
      <c r="O75" s="8">
        <v>323925395933</v>
      </c>
      <c r="P75" s="8"/>
      <c r="Q75" s="8">
        <v>207283874</v>
      </c>
      <c r="R75" s="8"/>
      <c r="S75" s="8">
        <v>3500</v>
      </c>
      <c r="T75" s="8"/>
      <c r="U75" s="8">
        <v>516497596080</v>
      </c>
      <c r="V75" s="8"/>
      <c r="W75" s="8">
        <v>721176872323.94995</v>
      </c>
      <c r="Y75" s="12">
        <v>1.477933531875146E-2</v>
      </c>
    </row>
    <row r="76" spans="1:25" x14ac:dyDescent="0.55000000000000004">
      <c r="A76" s="7" t="s">
        <v>83</v>
      </c>
      <c r="C76" s="8">
        <v>69227777</v>
      </c>
      <c r="D76" s="8"/>
      <c r="E76" s="8">
        <v>318955273902</v>
      </c>
      <c r="F76" s="8"/>
      <c r="G76" s="8">
        <v>438357102900.034</v>
      </c>
      <c r="H76" s="8"/>
      <c r="I76" s="8">
        <v>412821</v>
      </c>
      <c r="J76" s="8"/>
      <c r="K76" s="8">
        <v>2553601297</v>
      </c>
      <c r="L76" s="8"/>
      <c r="M76" s="8">
        <v>0</v>
      </c>
      <c r="N76" s="8"/>
      <c r="O76" s="8">
        <v>0</v>
      </c>
      <c r="P76" s="8"/>
      <c r="Q76" s="8">
        <v>69640598</v>
      </c>
      <c r="R76" s="8"/>
      <c r="S76" s="8">
        <v>5830</v>
      </c>
      <c r="T76" s="8"/>
      <c r="U76" s="8">
        <v>321508875199</v>
      </c>
      <c r="V76" s="8"/>
      <c r="W76" s="8">
        <v>403588958456.27698</v>
      </c>
      <c r="Y76" s="12">
        <v>8.2708927267035465E-3</v>
      </c>
    </row>
    <row r="77" spans="1:25" x14ac:dyDescent="0.55000000000000004">
      <c r="A77" s="7" t="s">
        <v>84</v>
      </c>
      <c r="C77" s="8">
        <v>38819488</v>
      </c>
      <c r="D77" s="8"/>
      <c r="E77" s="8">
        <v>759485872346</v>
      </c>
      <c r="F77" s="8"/>
      <c r="G77" s="8">
        <v>659477670872.97595</v>
      </c>
      <c r="H77" s="8"/>
      <c r="I77" s="8">
        <v>0</v>
      </c>
      <c r="J77" s="8"/>
      <c r="K77" s="8">
        <v>0</v>
      </c>
      <c r="L77" s="8"/>
      <c r="M77" s="8">
        <v>-13736914</v>
      </c>
      <c r="N77" s="8"/>
      <c r="O77" s="8">
        <v>220515270050</v>
      </c>
      <c r="P77" s="8"/>
      <c r="Q77" s="8">
        <v>25082574</v>
      </c>
      <c r="R77" s="8"/>
      <c r="S77" s="8">
        <v>15620</v>
      </c>
      <c r="T77" s="8"/>
      <c r="U77" s="8">
        <v>490729310882</v>
      </c>
      <c r="V77" s="8"/>
      <c r="W77" s="8">
        <v>389458656535.01398</v>
      </c>
      <c r="Y77" s="12">
        <v>7.9813154007188948E-3</v>
      </c>
    </row>
    <row r="78" spans="1:25" x14ac:dyDescent="0.55000000000000004">
      <c r="A78" s="7" t="s">
        <v>85</v>
      </c>
      <c r="C78" s="8">
        <v>573863800</v>
      </c>
      <c r="D78" s="8"/>
      <c r="E78" s="8">
        <v>803854215446</v>
      </c>
      <c r="F78" s="8"/>
      <c r="G78" s="8">
        <v>761549829370.65002</v>
      </c>
      <c r="H78" s="8"/>
      <c r="I78" s="8">
        <v>0</v>
      </c>
      <c r="J78" s="8"/>
      <c r="K78" s="8">
        <v>0</v>
      </c>
      <c r="L78" s="8"/>
      <c r="M78" s="8">
        <v>0</v>
      </c>
      <c r="N78" s="8"/>
      <c r="O78" s="8">
        <v>0</v>
      </c>
      <c r="P78" s="8"/>
      <c r="Q78" s="8">
        <v>573863800</v>
      </c>
      <c r="R78" s="8"/>
      <c r="S78" s="8">
        <v>1267</v>
      </c>
      <c r="T78" s="8"/>
      <c r="U78" s="8">
        <v>803854215446</v>
      </c>
      <c r="V78" s="8"/>
      <c r="W78" s="8">
        <v>722759276264.13</v>
      </c>
      <c r="Y78" s="12">
        <v>1.4811764088085495E-2</v>
      </c>
    </row>
    <row r="79" spans="1:25" x14ac:dyDescent="0.55000000000000004">
      <c r="A79" s="7" t="s">
        <v>86</v>
      </c>
      <c r="C79" s="8">
        <v>36322381</v>
      </c>
      <c r="D79" s="8"/>
      <c r="E79" s="8">
        <v>1465469854663</v>
      </c>
      <c r="F79" s="8"/>
      <c r="G79" s="8">
        <v>2238227233020.77</v>
      </c>
      <c r="H79" s="8"/>
      <c r="I79" s="8">
        <v>0</v>
      </c>
      <c r="J79" s="8"/>
      <c r="K79" s="8">
        <v>0</v>
      </c>
      <c r="L79" s="8"/>
      <c r="M79" s="8">
        <v>-1364394</v>
      </c>
      <c r="N79" s="8"/>
      <c r="O79" s="8">
        <v>81321552845</v>
      </c>
      <c r="P79" s="8"/>
      <c r="Q79" s="8">
        <v>34957987</v>
      </c>
      <c r="R79" s="8"/>
      <c r="S79" s="8">
        <v>58010</v>
      </c>
      <c r="T79" s="8"/>
      <c r="U79" s="8">
        <v>1410421748737</v>
      </c>
      <c r="V79" s="8"/>
      <c r="W79" s="8">
        <v>2015846744556.0701</v>
      </c>
      <c r="Y79" s="12">
        <v>4.131146759185704E-2</v>
      </c>
    </row>
    <row r="80" spans="1:25" x14ac:dyDescent="0.55000000000000004">
      <c r="A80" s="7" t="s">
        <v>87</v>
      </c>
      <c r="C80" s="8">
        <v>21100000</v>
      </c>
      <c r="D80" s="8"/>
      <c r="E80" s="8">
        <v>189852690917</v>
      </c>
      <c r="F80" s="8"/>
      <c r="G80" s="8">
        <v>280847952450</v>
      </c>
      <c r="H80" s="8"/>
      <c r="I80" s="8">
        <v>0</v>
      </c>
      <c r="J80" s="8"/>
      <c r="K80" s="8">
        <v>0</v>
      </c>
      <c r="L80" s="8"/>
      <c r="M80" s="8">
        <v>0</v>
      </c>
      <c r="N80" s="8"/>
      <c r="O80" s="8">
        <v>0</v>
      </c>
      <c r="P80" s="8"/>
      <c r="Q80" s="8">
        <v>21100000</v>
      </c>
      <c r="R80" s="8"/>
      <c r="S80" s="8">
        <v>11710</v>
      </c>
      <c r="T80" s="8"/>
      <c r="U80" s="8">
        <v>189852690917</v>
      </c>
      <c r="V80" s="8"/>
      <c r="W80" s="8">
        <v>245610868050</v>
      </c>
      <c r="Y80" s="12">
        <v>5.0333912749353981E-3</v>
      </c>
    </row>
    <row r="81" spans="1:25" x14ac:dyDescent="0.55000000000000004">
      <c r="A81" s="7" t="s">
        <v>88</v>
      </c>
      <c r="C81" s="8">
        <v>106356113</v>
      </c>
      <c r="D81" s="8"/>
      <c r="E81" s="8">
        <v>1067348867272</v>
      </c>
      <c r="F81" s="8"/>
      <c r="G81" s="8">
        <v>1235905308352.23</v>
      </c>
      <c r="H81" s="8"/>
      <c r="I81" s="8">
        <v>0</v>
      </c>
      <c r="J81" s="8"/>
      <c r="K81" s="8">
        <v>0</v>
      </c>
      <c r="L81" s="8"/>
      <c r="M81" s="8">
        <v>0</v>
      </c>
      <c r="N81" s="8"/>
      <c r="O81" s="8">
        <v>0</v>
      </c>
      <c r="P81" s="8"/>
      <c r="Q81" s="8">
        <v>106356113</v>
      </c>
      <c r="R81" s="8"/>
      <c r="S81" s="8">
        <v>12470</v>
      </c>
      <c r="T81" s="8"/>
      <c r="U81" s="8">
        <v>1067348867272</v>
      </c>
      <c r="V81" s="8"/>
      <c r="W81" s="8">
        <v>1318369477771.8</v>
      </c>
      <c r="Y81" s="12">
        <v>2.701781675722438E-2</v>
      </c>
    </row>
    <row r="82" spans="1:25" x14ac:dyDescent="0.55000000000000004">
      <c r="A82" s="7" t="s">
        <v>89</v>
      </c>
      <c r="C82" s="8">
        <v>189771542</v>
      </c>
      <c r="D82" s="8"/>
      <c r="E82" s="8">
        <v>496808294999</v>
      </c>
      <c r="F82" s="8"/>
      <c r="G82" s="8">
        <v>512730046801.62201</v>
      </c>
      <c r="H82" s="8"/>
      <c r="I82" s="8">
        <v>0</v>
      </c>
      <c r="J82" s="8"/>
      <c r="K82" s="8">
        <v>0</v>
      </c>
      <c r="L82" s="8"/>
      <c r="M82" s="8">
        <v>-503323</v>
      </c>
      <c r="N82" s="8"/>
      <c r="O82" s="8">
        <v>1383907911</v>
      </c>
      <c r="P82" s="8"/>
      <c r="Q82" s="8">
        <v>189268219</v>
      </c>
      <c r="R82" s="8"/>
      <c r="S82" s="8">
        <v>2492</v>
      </c>
      <c r="T82" s="8"/>
      <c r="U82" s="8">
        <v>495490631459</v>
      </c>
      <c r="V82" s="8"/>
      <c r="W82" s="8">
        <v>468850046157.599</v>
      </c>
      <c r="Y82" s="12">
        <v>9.6083115145470764E-3</v>
      </c>
    </row>
    <row r="83" spans="1:25" x14ac:dyDescent="0.55000000000000004">
      <c r="A83" s="7" t="s">
        <v>90</v>
      </c>
      <c r="C83" s="8">
        <v>17328269</v>
      </c>
      <c r="D83" s="8"/>
      <c r="E83" s="8">
        <v>763253368939</v>
      </c>
      <c r="F83" s="8"/>
      <c r="G83" s="8">
        <v>849200673912.88501</v>
      </c>
      <c r="H83" s="8"/>
      <c r="I83" s="8">
        <v>0</v>
      </c>
      <c r="J83" s="8"/>
      <c r="K83" s="8">
        <v>0</v>
      </c>
      <c r="L83" s="8"/>
      <c r="M83" s="8">
        <v>0</v>
      </c>
      <c r="N83" s="8"/>
      <c r="O83" s="8">
        <v>0</v>
      </c>
      <c r="P83" s="8"/>
      <c r="Q83" s="8">
        <v>17328269</v>
      </c>
      <c r="R83" s="8"/>
      <c r="S83" s="8">
        <v>50900</v>
      </c>
      <c r="T83" s="8"/>
      <c r="U83" s="8">
        <v>763253368939</v>
      </c>
      <c r="V83" s="8"/>
      <c r="W83" s="8">
        <v>876760939192.005</v>
      </c>
      <c r="Y83" s="12">
        <v>1.7967775190773784E-2</v>
      </c>
    </row>
    <row r="84" spans="1:25" x14ac:dyDescent="0.55000000000000004">
      <c r="A84" s="7" t="s">
        <v>91</v>
      </c>
      <c r="C84" s="8">
        <v>320849283</v>
      </c>
      <c r="D84" s="8"/>
      <c r="E84" s="8">
        <v>692698565056</v>
      </c>
      <c r="F84" s="8"/>
      <c r="G84" s="8">
        <v>781403562927.06799</v>
      </c>
      <c r="H84" s="8"/>
      <c r="I84" s="8">
        <v>0</v>
      </c>
      <c r="J84" s="8"/>
      <c r="K84" s="8">
        <v>0</v>
      </c>
      <c r="L84" s="8"/>
      <c r="M84" s="8">
        <v>0</v>
      </c>
      <c r="N84" s="8"/>
      <c r="O84" s="8">
        <v>0</v>
      </c>
      <c r="P84" s="8"/>
      <c r="Q84" s="8">
        <v>320849283</v>
      </c>
      <c r="R84" s="8"/>
      <c r="S84" s="8">
        <v>2372</v>
      </c>
      <c r="T84" s="8"/>
      <c r="U84" s="8">
        <v>692698565056</v>
      </c>
      <c r="V84" s="8"/>
      <c r="W84" s="8">
        <v>756526225005.30798</v>
      </c>
      <c r="Y84" s="12">
        <v>1.55037622334625E-2</v>
      </c>
    </row>
    <row r="85" spans="1:25" x14ac:dyDescent="0.55000000000000004">
      <c r="A85" s="7" t="s">
        <v>92</v>
      </c>
      <c r="C85" s="8">
        <v>11630</v>
      </c>
      <c r="D85" s="8"/>
      <c r="E85" s="8">
        <v>51393014</v>
      </c>
      <c r="F85" s="8"/>
      <c r="G85" s="8">
        <v>68902376.939999998</v>
      </c>
      <c r="H85" s="8"/>
      <c r="I85" s="8">
        <v>0</v>
      </c>
      <c r="J85" s="8"/>
      <c r="K85" s="8">
        <v>0</v>
      </c>
      <c r="L85" s="8"/>
      <c r="M85" s="8">
        <v>-11630</v>
      </c>
      <c r="N85" s="8"/>
      <c r="O85" s="8">
        <v>71214538</v>
      </c>
      <c r="P85" s="8"/>
      <c r="Q85" s="8">
        <v>0</v>
      </c>
      <c r="R85" s="8"/>
      <c r="S85" s="8">
        <v>0</v>
      </c>
      <c r="T85" s="8"/>
      <c r="U85" s="8">
        <v>0</v>
      </c>
      <c r="V85" s="8"/>
      <c r="W85" s="8">
        <v>0</v>
      </c>
      <c r="Y85" s="12">
        <v>0</v>
      </c>
    </row>
    <row r="86" spans="1:25" x14ac:dyDescent="0.55000000000000004">
      <c r="A86" s="7" t="s">
        <v>93</v>
      </c>
      <c r="C86" s="8">
        <v>35388741</v>
      </c>
      <c r="D86" s="8"/>
      <c r="E86" s="8">
        <v>747092913203</v>
      </c>
      <c r="F86" s="8"/>
      <c r="G86" s="8">
        <v>775678824702.65198</v>
      </c>
      <c r="H86" s="8"/>
      <c r="I86" s="8"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35388741</v>
      </c>
      <c r="R86" s="8"/>
      <c r="S86" s="8">
        <v>21700</v>
      </c>
      <c r="T86" s="8"/>
      <c r="U86" s="8">
        <v>747092913203</v>
      </c>
      <c r="V86" s="8"/>
      <c r="W86" s="8">
        <v>763366462405.78503</v>
      </c>
      <c r="Y86" s="12">
        <v>1.5643941662505677E-2</v>
      </c>
    </row>
    <row r="87" spans="1:25" x14ac:dyDescent="0.55000000000000004">
      <c r="A87" s="7" t="s">
        <v>94</v>
      </c>
      <c r="C87" s="8">
        <v>1000000</v>
      </c>
      <c r="D87" s="8"/>
      <c r="E87" s="8">
        <v>19512019483</v>
      </c>
      <c r="F87" s="8"/>
      <c r="G87" s="8">
        <v>38171520000</v>
      </c>
      <c r="H87" s="8"/>
      <c r="I87" s="8">
        <v>0</v>
      </c>
      <c r="J87" s="8"/>
      <c r="K87" s="8">
        <v>0</v>
      </c>
      <c r="L87" s="8"/>
      <c r="M87" s="8">
        <v>-1000000</v>
      </c>
      <c r="N87" s="8"/>
      <c r="O87" s="8">
        <v>37923007554</v>
      </c>
      <c r="P87" s="8"/>
      <c r="Q87" s="8">
        <v>0</v>
      </c>
      <c r="R87" s="8"/>
      <c r="S87" s="8">
        <v>0</v>
      </c>
      <c r="T87" s="8"/>
      <c r="U87" s="8">
        <v>0</v>
      </c>
      <c r="V87" s="8"/>
      <c r="W87" s="8">
        <v>0</v>
      </c>
      <c r="Y87" s="12">
        <v>0</v>
      </c>
    </row>
    <row r="88" spans="1:25" x14ac:dyDescent="0.55000000000000004">
      <c r="A88" s="7" t="s">
        <v>95</v>
      </c>
      <c r="C88" s="8">
        <v>37166504</v>
      </c>
      <c r="D88" s="8"/>
      <c r="E88" s="8">
        <v>408859209610</v>
      </c>
      <c r="F88" s="8"/>
      <c r="G88" s="8">
        <v>672405612081.83997</v>
      </c>
      <c r="H88" s="8"/>
      <c r="I88" s="8">
        <v>0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8">
        <v>37166504</v>
      </c>
      <c r="R88" s="8"/>
      <c r="S88" s="8">
        <v>18560</v>
      </c>
      <c r="T88" s="8"/>
      <c r="U88" s="8">
        <v>408859209610</v>
      </c>
      <c r="V88" s="8"/>
      <c r="W88" s="8">
        <v>685705942870.27197</v>
      </c>
      <c r="Y88" s="12">
        <v>1.4052416887806271E-2</v>
      </c>
    </row>
    <row r="89" spans="1:25" x14ac:dyDescent="0.55000000000000004">
      <c r="A89" s="7" t="s">
        <v>96</v>
      </c>
      <c r="C89" s="8">
        <v>4653117</v>
      </c>
      <c r="D89" s="8"/>
      <c r="E89" s="8">
        <v>226569407782</v>
      </c>
      <c r="F89" s="8"/>
      <c r="G89" s="8">
        <v>460461651455.76801</v>
      </c>
      <c r="H89" s="8"/>
      <c r="I89" s="8">
        <v>0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4653117</v>
      </c>
      <c r="R89" s="8"/>
      <c r="S89" s="8">
        <v>110850</v>
      </c>
      <c r="T89" s="8"/>
      <c r="U89" s="8">
        <v>226569407782</v>
      </c>
      <c r="V89" s="8"/>
      <c r="W89" s="8">
        <v>512729021234.27301</v>
      </c>
      <c r="Y89" s="12">
        <v>1.0507539028612446E-2</v>
      </c>
    </row>
    <row r="90" spans="1:25" x14ac:dyDescent="0.55000000000000004">
      <c r="A90" s="7" t="s">
        <v>97</v>
      </c>
      <c r="C90" s="8">
        <v>181791807</v>
      </c>
      <c r="D90" s="8"/>
      <c r="E90" s="8">
        <v>952417725569</v>
      </c>
      <c r="F90" s="8"/>
      <c r="G90" s="8">
        <v>1245092904206.1299</v>
      </c>
      <c r="H90" s="8"/>
      <c r="I90" s="8">
        <v>0</v>
      </c>
      <c r="J90" s="8"/>
      <c r="K90" s="8">
        <v>0</v>
      </c>
      <c r="L90" s="8"/>
      <c r="M90" s="8">
        <v>0</v>
      </c>
      <c r="N90" s="8"/>
      <c r="O90" s="8">
        <v>0</v>
      </c>
      <c r="P90" s="8"/>
      <c r="Q90" s="8">
        <v>181791807</v>
      </c>
      <c r="R90" s="8"/>
      <c r="S90" s="8">
        <v>6860</v>
      </c>
      <c r="T90" s="8"/>
      <c r="U90" s="8">
        <v>952417725569</v>
      </c>
      <c r="V90" s="8"/>
      <c r="W90" s="8">
        <v>1239671599833.6799</v>
      </c>
      <c r="Y90" s="12">
        <v>2.5405033026135469E-2</v>
      </c>
    </row>
    <row r="91" spans="1:25" x14ac:dyDescent="0.55000000000000004">
      <c r="A91" s="7" t="s">
        <v>98</v>
      </c>
      <c r="C91" s="8">
        <v>77229538</v>
      </c>
      <c r="D91" s="8"/>
      <c r="E91" s="8">
        <v>359490448342</v>
      </c>
      <c r="F91" s="8"/>
      <c r="G91" s="8">
        <v>581149068424.17297</v>
      </c>
      <c r="H91" s="8"/>
      <c r="I91" s="8">
        <v>2000000</v>
      </c>
      <c r="J91" s="8"/>
      <c r="K91" s="8">
        <v>14893808556</v>
      </c>
      <c r="L91" s="8"/>
      <c r="M91" s="8">
        <v>0</v>
      </c>
      <c r="N91" s="8"/>
      <c r="O91" s="8">
        <v>0</v>
      </c>
      <c r="P91" s="8"/>
      <c r="Q91" s="8">
        <v>79229538</v>
      </c>
      <c r="R91" s="8"/>
      <c r="S91" s="8">
        <v>7240</v>
      </c>
      <c r="T91" s="8"/>
      <c r="U91" s="8">
        <v>374384256898</v>
      </c>
      <c r="V91" s="8"/>
      <c r="W91" s="8">
        <v>570208805082.03601</v>
      </c>
      <c r="Y91" s="12">
        <v>1.1685492776349721E-2</v>
      </c>
    </row>
    <row r="92" spans="1:25" x14ac:dyDescent="0.55000000000000004">
      <c r="A92" s="7" t="s">
        <v>99</v>
      </c>
      <c r="C92" s="8">
        <v>15148433</v>
      </c>
      <c r="D92" s="8"/>
      <c r="E92" s="8">
        <v>287152317021</v>
      </c>
      <c r="F92" s="8"/>
      <c r="G92" s="8">
        <v>329776766137.935</v>
      </c>
      <c r="H92" s="8"/>
      <c r="I92" s="8">
        <v>0</v>
      </c>
      <c r="J92" s="8"/>
      <c r="K92" s="8">
        <v>0</v>
      </c>
      <c r="L92" s="8"/>
      <c r="M92" s="8">
        <v>0</v>
      </c>
      <c r="N92" s="8"/>
      <c r="O92" s="8">
        <v>0</v>
      </c>
      <c r="P92" s="8"/>
      <c r="Q92" s="8">
        <v>15148433</v>
      </c>
      <c r="R92" s="8"/>
      <c r="S92" s="8">
        <v>24540</v>
      </c>
      <c r="T92" s="8"/>
      <c r="U92" s="8">
        <v>287152317021</v>
      </c>
      <c r="V92" s="8"/>
      <c r="W92" s="8">
        <v>369530677672.37097</v>
      </c>
      <c r="Y92" s="12">
        <v>7.5729242096828995E-3</v>
      </c>
    </row>
    <row r="93" spans="1:25" x14ac:dyDescent="0.55000000000000004">
      <c r="A93" s="7" t="s">
        <v>100</v>
      </c>
      <c r="C93" s="8">
        <v>42014294</v>
      </c>
      <c r="D93" s="8"/>
      <c r="E93" s="8">
        <v>198550096341</v>
      </c>
      <c r="F93" s="8"/>
      <c r="G93" s="8">
        <v>308220600056.16602</v>
      </c>
      <c r="H93" s="8"/>
      <c r="I93" s="8">
        <v>0</v>
      </c>
      <c r="J93" s="8"/>
      <c r="K93" s="8">
        <v>0</v>
      </c>
      <c r="L93" s="8"/>
      <c r="M93" s="8">
        <v>0</v>
      </c>
      <c r="N93" s="8"/>
      <c r="O93" s="8">
        <v>0</v>
      </c>
      <c r="P93" s="8"/>
      <c r="Q93" s="8">
        <v>42014294</v>
      </c>
      <c r="R93" s="8"/>
      <c r="S93" s="8">
        <v>7490</v>
      </c>
      <c r="T93" s="8"/>
      <c r="U93" s="8">
        <v>198550096341</v>
      </c>
      <c r="V93" s="8"/>
      <c r="W93" s="8">
        <v>312814674040.74298</v>
      </c>
      <c r="Y93" s="12">
        <v>6.4106228828111353E-3</v>
      </c>
    </row>
    <row r="94" spans="1:25" x14ac:dyDescent="0.55000000000000004">
      <c r="A94" s="7" t="s">
        <v>101</v>
      </c>
      <c r="C94" s="8">
        <v>15262103</v>
      </c>
      <c r="D94" s="8"/>
      <c r="E94" s="8">
        <v>135389508033</v>
      </c>
      <c r="F94" s="8"/>
      <c r="G94" s="8">
        <v>131990253338.205</v>
      </c>
      <c r="H94" s="8"/>
      <c r="I94" s="8">
        <v>0</v>
      </c>
      <c r="J94" s="8"/>
      <c r="K94" s="8">
        <v>0</v>
      </c>
      <c r="L94" s="8"/>
      <c r="M94" s="8">
        <v>0</v>
      </c>
      <c r="N94" s="8"/>
      <c r="O94" s="8">
        <v>0</v>
      </c>
      <c r="P94" s="8"/>
      <c r="Q94" s="8">
        <v>15262103</v>
      </c>
      <c r="R94" s="8"/>
      <c r="S94" s="8">
        <v>8540</v>
      </c>
      <c r="T94" s="8"/>
      <c r="U94" s="8">
        <v>135389508033</v>
      </c>
      <c r="V94" s="8"/>
      <c r="W94" s="8">
        <v>129562846380.261</v>
      </c>
      <c r="Y94" s="12">
        <v>2.6551777032661366E-3</v>
      </c>
    </row>
    <row r="95" spans="1:25" x14ac:dyDescent="0.55000000000000004">
      <c r="A95" s="7" t="s">
        <v>102</v>
      </c>
      <c r="C95" s="8">
        <v>11510556</v>
      </c>
      <c r="D95" s="8"/>
      <c r="E95" s="8">
        <v>124115214228</v>
      </c>
      <c r="F95" s="8"/>
      <c r="G95" s="8">
        <v>117853302375.53999</v>
      </c>
      <c r="H95" s="8"/>
      <c r="I95" s="8">
        <v>0</v>
      </c>
      <c r="J95" s="8"/>
      <c r="K95" s="8">
        <v>0</v>
      </c>
      <c r="L95" s="8"/>
      <c r="M95" s="8">
        <v>0</v>
      </c>
      <c r="N95" s="8"/>
      <c r="O95" s="8">
        <v>0</v>
      </c>
      <c r="P95" s="8"/>
      <c r="Q95" s="8">
        <v>11510556</v>
      </c>
      <c r="R95" s="8"/>
      <c r="S95" s="8">
        <v>10950</v>
      </c>
      <c r="T95" s="8"/>
      <c r="U95" s="8">
        <v>124115214228</v>
      </c>
      <c r="V95" s="8"/>
      <c r="W95" s="8">
        <v>125290646700.21001</v>
      </c>
      <c r="Y95" s="12">
        <v>2.5676259887794108E-3</v>
      </c>
    </row>
    <row r="96" spans="1:25" x14ac:dyDescent="0.55000000000000004">
      <c r="A96" s="7" t="s">
        <v>103</v>
      </c>
      <c r="C96" s="8">
        <v>64046860</v>
      </c>
      <c r="D96" s="8"/>
      <c r="E96" s="8">
        <v>267103845343</v>
      </c>
      <c r="F96" s="8"/>
      <c r="G96" s="8">
        <v>296682540312.78003</v>
      </c>
      <c r="H96" s="8"/>
      <c r="I96" s="8">
        <v>0</v>
      </c>
      <c r="J96" s="8"/>
      <c r="K96" s="8">
        <v>0</v>
      </c>
      <c r="L96" s="8"/>
      <c r="M96" s="8">
        <v>0</v>
      </c>
      <c r="N96" s="8"/>
      <c r="O96" s="8">
        <v>0</v>
      </c>
      <c r="P96" s="8"/>
      <c r="Q96" s="8">
        <v>64046860</v>
      </c>
      <c r="R96" s="8"/>
      <c r="S96" s="8">
        <v>4576</v>
      </c>
      <c r="T96" s="8"/>
      <c r="U96" s="8">
        <v>267103845343</v>
      </c>
      <c r="V96" s="8"/>
      <c r="W96" s="8">
        <v>291334614693.40802</v>
      </c>
      <c r="Y96" s="12">
        <v>5.9704243518488966E-3</v>
      </c>
    </row>
    <row r="97" spans="1:25" x14ac:dyDescent="0.55000000000000004">
      <c r="A97" s="7" t="s">
        <v>104</v>
      </c>
      <c r="C97" s="8">
        <v>44411857</v>
      </c>
      <c r="D97" s="8"/>
      <c r="E97" s="8">
        <v>119956668288</v>
      </c>
      <c r="F97" s="8"/>
      <c r="G97" s="8">
        <v>161227058758.504</v>
      </c>
      <c r="H97" s="8"/>
      <c r="I97" s="8">
        <v>0</v>
      </c>
      <c r="J97" s="8"/>
      <c r="K97" s="8">
        <v>0</v>
      </c>
      <c r="L97" s="8"/>
      <c r="M97" s="8">
        <v>0</v>
      </c>
      <c r="N97" s="8"/>
      <c r="O97" s="8">
        <v>0</v>
      </c>
      <c r="P97" s="8"/>
      <c r="Q97" s="8">
        <v>44411857</v>
      </c>
      <c r="R97" s="8"/>
      <c r="S97" s="8">
        <v>3693</v>
      </c>
      <c r="T97" s="8"/>
      <c r="U97" s="8">
        <v>119956668288</v>
      </c>
      <c r="V97" s="8"/>
      <c r="W97" s="8">
        <v>163037110622.98901</v>
      </c>
      <c r="Y97" s="12">
        <v>3.3411777606411593E-3</v>
      </c>
    </row>
    <row r="98" spans="1:25" ht="24.75" thickBot="1" x14ac:dyDescent="0.6">
      <c r="A98" s="7" t="s">
        <v>105</v>
      </c>
      <c r="C98" s="8">
        <v>31464377</v>
      </c>
      <c r="D98" s="8"/>
      <c r="E98" s="8">
        <v>226182464698</v>
      </c>
      <c r="F98" s="8"/>
      <c r="G98" s="8">
        <v>209244226871.327</v>
      </c>
      <c r="H98" s="8"/>
      <c r="I98" s="8">
        <v>0</v>
      </c>
      <c r="J98" s="8"/>
      <c r="K98" s="8">
        <v>0</v>
      </c>
      <c r="L98" s="8"/>
      <c r="M98" s="8">
        <v>0</v>
      </c>
      <c r="N98" s="8"/>
      <c r="O98" s="8">
        <v>0</v>
      </c>
      <c r="P98" s="8"/>
      <c r="Q98" s="8">
        <v>31464377</v>
      </c>
      <c r="R98" s="8"/>
      <c r="S98" s="8">
        <v>6910</v>
      </c>
      <c r="T98" s="8"/>
      <c r="U98" s="8">
        <v>226182464698</v>
      </c>
      <c r="V98" s="8"/>
      <c r="W98" s="8">
        <v>216125202941.83301</v>
      </c>
      <c r="Y98" s="12">
        <v>4.4291310047387972E-3</v>
      </c>
    </row>
    <row r="99" spans="1:25" ht="25.5" thickBot="1" x14ac:dyDescent="0.65">
      <c r="A99" s="4" t="s">
        <v>106</v>
      </c>
      <c r="C99" s="10" t="s">
        <v>106</v>
      </c>
      <c r="D99" s="10"/>
      <c r="E99" s="11">
        <f>SUM(E9:E98)</f>
        <v>36760578649725</v>
      </c>
      <c r="F99" s="10"/>
      <c r="G99" s="11">
        <f>SUM(G9:G98)</f>
        <v>50482112137613.164</v>
      </c>
      <c r="H99" s="10"/>
      <c r="I99" s="10" t="s">
        <v>106</v>
      </c>
      <c r="J99" s="10"/>
      <c r="K99" s="11">
        <f>SUM(K9:K98)</f>
        <v>166158761245</v>
      </c>
      <c r="L99" s="10"/>
      <c r="M99" s="10" t="s">
        <v>106</v>
      </c>
      <c r="N99" s="10"/>
      <c r="O99" s="11">
        <f>SUM(O9:O98)</f>
        <v>1472468320291</v>
      </c>
      <c r="P99" s="10"/>
      <c r="Q99" s="10" t="s">
        <v>106</v>
      </c>
      <c r="R99" s="10"/>
      <c r="S99" s="10" t="s">
        <v>106</v>
      </c>
      <c r="T99" s="10"/>
      <c r="U99" s="11">
        <f>SUM(U9:U98)</f>
        <v>35859431386461</v>
      </c>
      <c r="V99" s="10"/>
      <c r="W99" s="11">
        <f>SUM(W9:W98)</f>
        <v>47752523147204.914</v>
      </c>
      <c r="Y99" s="9">
        <f>SUM(Y9:Y98)</f>
        <v>0.97860951868123924</v>
      </c>
    </row>
    <row r="100" spans="1:25" ht="24.75" thickTop="1" x14ac:dyDescent="0.55000000000000004"/>
    <row r="102" spans="1:25" x14ac:dyDescent="0.55000000000000004">
      <c r="Y102" s="5"/>
    </row>
    <row r="103" spans="1:25" x14ac:dyDescent="0.55000000000000004">
      <c r="Y103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6"/>
  <sheetViews>
    <sheetView rightToLeft="1" workbookViewId="0">
      <selection activeCell="G16" sqref="G16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9.140625" style="3" customWidth="1"/>
    <col min="16" max="16384" width="9.140625" style="3"/>
  </cols>
  <sheetData>
    <row r="2" spans="1:13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.75" x14ac:dyDescent="0.55000000000000004">
      <c r="A3" s="1" t="s">
        <v>136</v>
      </c>
      <c r="B3" s="1" t="s">
        <v>136</v>
      </c>
      <c r="C3" s="1" t="s">
        <v>136</v>
      </c>
      <c r="D3" s="1" t="s">
        <v>136</v>
      </c>
      <c r="E3" s="1" t="s">
        <v>136</v>
      </c>
      <c r="F3" s="1" t="s">
        <v>136</v>
      </c>
      <c r="G3" s="1" t="s">
        <v>136</v>
      </c>
      <c r="H3" s="1" t="s">
        <v>136</v>
      </c>
      <c r="I3" s="1" t="s">
        <v>136</v>
      </c>
      <c r="J3" s="1" t="s">
        <v>136</v>
      </c>
      <c r="K3" s="1" t="s">
        <v>136</v>
      </c>
      <c r="L3" s="1" t="s">
        <v>136</v>
      </c>
      <c r="M3" s="1" t="s">
        <v>136</v>
      </c>
    </row>
    <row r="4" spans="1:13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5.5" thickBot="1" x14ac:dyDescent="0.6">
      <c r="A6" s="16" t="s">
        <v>137</v>
      </c>
      <c r="C6" s="2" t="s">
        <v>138</v>
      </c>
      <c r="D6" s="2" t="s">
        <v>138</v>
      </c>
      <c r="E6" s="2" t="s">
        <v>138</v>
      </c>
      <c r="F6" s="2" t="s">
        <v>138</v>
      </c>
      <c r="G6" s="2" t="s">
        <v>138</v>
      </c>
      <c r="I6" s="2" t="s">
        <v>139</v>
      </c>
      <c r="J6" s="2" t="s">
        <v>139</v>
      </c>
      <c r="K6" s="2" t="s">
        <v>139</v>
      </c>
      <c r="L6" s="2" t="s">
        <v>139</v>
      </c>
      <c r="M6" s="2" t="s">
        <v>139</v>
      </c>
    </row>
    <row r="7" spans="1:13" ht="25.5" thickBot="1" x14ac:dyDescent="0.6">
      <c r="A7" s="2" t="s">
        <v>140</v>
      </c>
      <c r="C7" s="2" t="s">
        <v>142</v>
      </c>
      <c r="E7" s="2" t="s">
        <v>143</v>
      </c>
      <c r="G7" s="2" t="s">
        <v>144</v>
      </c>
      <c r="I7" s="2" t="s">
        <v>142</v>
      </c>
      <c r="K7" s="2" t="s">
        <v>143</v>
      </c>
      <c r="M7" s="2" t="s">
        <v>144</v>
      </c>
    </row>
    <row r="8" spans="1:13" x14ac:dyDescent="0.55000000000000004">
      <c r="A8" s="3" t="s">
        <v>126</v>
      </c>
      <c r="C8" s="14">
        <v>0</v>
      </c>
      <c r="D8" s="10"/>
      <c r="E8" s="14">
        <v>0</v>
      </c>
      <c r="F8" s="10"/>
      <c r="G8" s="14">
        <f>C8-E8</f>
        <v>0</v>
      </c>
      <c r="H8" s="10"/>
      <c r="I8" s="14">
        <v>11855750</v>
      </c>
      <c r="J8" s="10"/>
      <c r="K8" s="14">
        <v>0</v>
      </c>
      <c r="L8" s="10"/>
      <c r="M8" s="14">
        <f>I8-K8</f>
        <v>11855750</v>
      </c>
    </row>
    <row r="9" spans="1:13" x14ac:dyDescent="0.55000000000000004">
      <c r="A9" s="3" t="s">
        <v>128</v>
      </c>
      <c r="C9" s="14">
        <v>0</v>
      </c>
      <c r="D9" s="10"/>
      <c r="E9" s="14">
        <v>0</v>
      </c>
      <c r="F9" s="10"/>
      <c r="G9" s="14">
        <f t="shared" ref="G9:G14" si="0">C9-E9</f>
        <v>0</v>
      </c>
      <c r="H9" s="10"/>
      <c r="I9" s="14">
        <v>753839</v>
      </c>
      <c r="J9" s="10"/>
      <c r="K9" s="14">
        <v>0</v>
      </c>
      <c r="L9" s="10"/>
      <c r="M9" s="14">
        <f t="shared" ref="M9:M14" si="1">I9-K9</f>
        <v>753839</v>
      </c>
    </row>
    <row r="10" spans="1:13" x14ac:dyDescent="0.55000000000000004">
      <c r="A10" s="3" t="s">
        <v>130</v>
      </c>
      <c r="C10" s="14">
        <v>622690015</v>
      </c>
      <c r="D10" s="10"/>
      <c r="E10" s="14">
        <v>0</v>
      </c>
      <c r="F10" s="10"/>
      <c r="G10" s="14">
        <f t="shared" si="0"/>
        <v>622690015</v>
      </c>
      <c r="H10" s="10"/>
      <c r="I10" s="14">
        <v>87880490713</v>
      </c>
      <c r="J10" s="10"/>
      <c r="K10" s="14">
        <v>0</v>
      </c>
      <c r="L10" s="10"/>
      <c r="M10" s="14">
        <f t="shared" si="1"/>
        <v>87880490713</v>
      </c>
    </row>
    <row r="11" spans="1:13" x14ac:dyDescent="0.55000000000000004">
      <c r="A11" s="3" t="s">
        <v>132</v>
      </c>
      <c r="C11" s="14">
        <v>0</v>
      </c>
      <c r="D11" s="10"/>
      <c r="E11" s="14">
        <v>0</v>
      </c>
      <c r="F11" s="10"/>
      <c r="G11" s="14">
        <f t="shared" si="0"/>
        <v>0</v>
      </c>
      <c r="H11" s="10"/>
      <c r="I11" s="14">
        <v>427052</v>
      </c>
      <c r="J11" s="10"/>
      <c r="K11" s="14">
        <v>0</v>
      </c>
      <c r="L11" s="10"/>
      <c r="M11" s="14">
        <f t="shared" si="1"/>
        <v>427052</v>
      </c>
    </row>
    <row r="12" spans="1:13" x14ac:dyDescent="0.55000000000000004">
      <c r="A12" s="3" t="s">
        <v>128</v>
      </c>
      <c r="C12" s="14">
        <v>0</v>
      </c>
      <c r="D12" s="10"/>
      <c r="E12" s="14">
        <v>0</v>
      </c>
      <c r="F12" s="10"/>
      <c r="G12" s="14">
        <f t="shared" si="0"/>
        <v>0</v>
      </c>
      <c r="H12" s="10"/>
      <c r="I12" s="14">
        <v>27745939077</v>
      </c>
      <c r="J12" s="10"/>
      <c r="K12" s="14">
        <v>0</v>
      </c>
      <c r="L12" s="10"/>
      <c r="M12" s="14">
        <f t="shared" si="1"/>
        <v>27745939077</v>
      </c>
    </row>
    <row r="13" spans="1:13" x14ac:dyDescent="0.55000000000000004">
      <c r="A13" s="3" t="s">
        <v>145</v>
      </c>
      <c r="C13" s="14">
        <v>0</v>
      </c>
      <c r="D13" s="10"/>
      <c r="E13" s="14">
        <v>0</v>
      </c>
      <c r="F13" s="10"/>
      <c r="G13" s="14">
        <f t="shared" si="0"/>
        <v>0</v>
      </c>
      <c r="H13" s="10"/>
      <c r="I13" s="14">
        <v>75000000618</v>
      </c>
      <c r="J13" s="10"/>
      <c r="K13" s="14">
        <v>0</v>
      </c>
      <c r="L13" s="10"/>
      <c r="M13" s="14">
        <f t="shared" si="1"/>
        <v>75000000618</v>
      </c>
    </row>
    <row r="14" spans="1:13" ht="24.75" thickBot="1" x14ac:dyDescent="0.6">
      <c r="A14" s="3" t="s">
        <v>134</v>
      </c>
      <c r="C14" s="14">
        <v>48035342462</v>
      </c>
      <c r="D14" s="10"/>
      <c r="E14" s="14">
        <v>0</v>
      </c>
      <c r="F14" s="10"/>
      <c r="G14" s="14">
        <f t="shared" si="0"/>
        <v>48035342462</v>
      </c>
      <c r="H14" s="10"/>
      <c r="I14" s="14">
        <v>48035342462</v>
      </c>
      <c r="J14" s="10"/>
      <c r="K14" s="14">
        <v>0</v>
      </c>
      <c r="L14" s="10"/>
      <c r="M14" s="14">
        <f t="shared" si="1"/>
        <v>48035342462</v>
      </c>
    </row>
    <row r="15" spans="1:13" ht="24.75" thickBot="1" x14ac:dyDescent="0.6">
      <c r="A15" s="3" t="s">
        <v>106</v>
      </c>
      <c r="C15" s="11">
        <f>SUM(C8:C14)</f>
        <v>48658032477</v>
      </c>
      <c r="D15" s="10"/>
      <c r="E15" s="11">
        <f>SUM(E8:E14)</f>
        <v>0</v>
      </c>
      <c r="F15" s="10"/>
      <c r="G15" s="11">
        <f>SUM(G8:G14)</f>
        <v>48658032477</v>
      </c>
      <c r="H15" s="10"/>
      <c r="I15" s="11">
        <f>SUM(I8:I14)</f>
        <v>238674809511</v>
      </c>
      <c r="J15" s="10"/>
      <c r="K15" s="11">
        <f>SUM(K8:K14)</f>
        <v>0</v>
      </c>
      <c r="L15" s="10"/>
      <c r="M15" s="11">
        <f>SUM(M8:M14)</f>
        <v>238674809511</v>
      </c>
    </row>
    <row r="16" spans="1:13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0"/>
  <sheetViews>
    <sheetView rightToLeft="1" workbookViewId="0">
      <selection activeCell="G17" sqref="G17"/>
    </sheetView>
  </sheetViews>
  <sheetFormatPr defaultRowHeight="24" x14ac:dyDescent="0.55000000000000004"/>
  <cols>
    <col min="1" max="1" width="32.42578125" style="3" bestFit="1" customWidth="1"/>
    <col min="2" max="2" width="1" style="3" customWidth="1"/>
    <col min="3" max="3" width="26" style="3" bestFit="1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136</v>
      </c>
      <c r="B3" s="1" t="s">
        <v>136</v>
      </c>
      <c r="C3" s="1" t="s">
        <v>136</v>
      </c>
      <c r="D3" s="1" t="s">
        <v>136</v>
      </c>
      <c r="E3" s="1" t="s">
        <v>136</v>
      </c>
      <c r="F3" s="1" t="s">
        <v>136</v>
      </c>
      <c r="G3" s="1" t="s">
        <v>136</v>
      </c>
      <c r="H3" s="1" t="s">
        <v>136</v>
      </c>
      <c r="I3" s="1" t="s">
        <v>136</v>
      </c>
      <c r="J3" s="1" t="s">
        <v>136</v>
      </c>
      <c r="K3" s="1" t="s">
        <v>136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 x14ac:dyDescent="0.55000000000000004">
      <c r="A6" s="2" t="s">
        <v>218</v>
      </c>
      <c r="B6" s="2" t="s">
        <v>218</v>
      </c>
      <c r="C6" s="2" t="s">
        <v>218</v>
      </c>
      <c r="E6" s="2" t="s">
        <v>138</v>
      </c>
      <c r="F6" s="2" t="s">
        <v>138</v>
      </c>
      <c r="G6" s="2" t="s">
        <v>138</v>
      </c>
      <c r="I6" s="2" t="s">
        <v>139</v>
      </c>
      <c r="J6" s="2" t="s">
        <v>139</v>
      </c>
      <c r="K6" s="2" t="s">
        <v>139</v>
      </c>
    </row>
    <row r="7" spans="1:11" ht="25.5" thickBot="1" x14ac:dyDescent="0.6">
      <c r="A7" s="2" t="s">
        <v>219</v>
      </c>
      <c r="C7" s="23" t="s">
        <v>122</v>
      </c>
      <c r="D7" s="24"/>
      <c r="E7" s="23" t="s">
        <v>220</v>
      </c>
      <c r="F7" s="24"/>
      <c r="G7" s="23" t="s">
        <v>221</v>
      </c>
      <c r="H7" s="24"/>
      <c r="I7" s="23" t="s">
        <v>220</v>
      </c>
      <c r="K7" s="2" t="s">
        <v>221</v>
      </c>
    </row>
    <row r="8" spans="1:11" x14ac:dyDescent="0.55000000000000004">
      <c r="A8" s="3" t="s">
        <v>126</v>
      </c>
      <c r="C8" s="10" t="s">
        <v>127</v>
      </c>
      <c r="D8" s="24"/>
      <c r="E8" s="14">
        <v>0</v>
      </c>
      <c r="F8" s="10"/>
      <c r="G8" s="12">
        <f>E8/$E$15</f>
        <v>0</v>
      </c>
      <c r="H8" s="10"/>
      <c r="I8" s="14">
        <v>11855750</v>
      </c>
      <c r="K8" s="12">
        <f>I8/$I$15</f>
        <v>4.9673235413030023E-5</v>
      </c>
    </row>
    <row r="9" spans="1:11" x14ac:dyDescent="0.55000000000000004">
      <c r="A9" s="3" t="s">
        <v>128</v>
      </c>
      <c r="C9" s="10" t="s">
        <v>129</v>
      </c>
      <c r="D9" s="24"/>
      <c r="E9" s="14">
        <v>0</v>
      </c>
      <c r="F9" s="10"/>
      <c r="G9" s="12">
        <f t="shared" ref="G9:G14" si="0">E9/$E$15</f>
        <v>0</v>
      </c>
      <c r="H9" s="10"/>
      <c r="I9" s="14">
        <v>753839</v>
      </c>
      <c r="K9" s="12">
        <f t="shared" ref="K9:K14" si="1">I9/$I$15</f>
        <v>3.1584355363872502E-6</v>
      </c>
    </row>
    <row r="10" spans="1:11" x14ac:dyDescent="0.55000000000000004">
      <c r="A10" s="3" t="s">
        <v>130</v>
      </c>
      <c r="C10" s="10" t="s">
        <v>131</v>
      </c>
      <c r="D10" s="24"/>
      <c r="E10" s="14">
        <v>622690015</v>
      </c>
      <c r="F10" s="10"/>
      <c r="G10" s="12">
        <f t="shared" si="0"/>
        <v>1.2797270734165776E-2</v>
      </c>
      <c r="H10" s="10"/>
      <c r="I10" s="14">
        <v>87880490713</v>
      </c>
      <c r="K10" s="12">
        <f t="shared" si="1"/>
        <v>0.36820178423123356</v>
      </c>
    </row>
    <row r="11" spans="1:11" x14ac:dyDescent="0.55000000000000004">
      <c r="A11" s="3" t="s">
        <v>132</v>
      </c>
      <c r="C11" s="10" t="s">
        <v>133</v>
      </c>
      <c r="D11" s="24"/>
      <c r="E11" s="14">
        <v>0</v>
      </c>
      <c r="F11" s="10"/>
      <c r="G11" s="12">
        <f t="shared" si="0"/>
        <v>0</v>
      </c>
      <c r="H11" s="10"/>
      <c r="I11" s="14">
        <v>427052</v>
      </c>
      <c r="K11" s="12">
        <f t="shared" si="1"/>
        <v>1.7892629761596944E-6</v>
      </c>
    </row>
    <row r="12" spans="1:11" x14ac:dyDescent="0.55000000000000004">
      <c r="A12" s="3" t="s">
        <v>128</v>
      </c>
      <c r="C12" s="10" t="s">
        <v>222</v>
      </c>
      <c r="D12" s="24"/>
      <c r="E12" s="14">
        <v>0</v>
      </c>
      <c r="F12" s="10"/>
      <c r="G12" s="12">
        <f t="shared" si="0"/>
        <v>0</v>
      </c>
      <c r="H12" s="10"/>
      <c r="I12" s="14">
        <v>27745939077</v>
      </c>
      <c r="K12" s="12">
        <f t="shared" si="1"/>
        <v>0.11624996845643759</v>
      </c>
    </row>
    <row r="13" spans="1:11" x14ac:dyDescent="0.55000000000000004">
      <c r="A13" s="3" t="s">
        <v>145</v>
      </c>
      <c r="C13" s="10" t="s">
        <v>223</v>
      </c>
      <c r="D13" s="24"/>
      <c r="E13" s="14">
        <v>0</v>
      </c>
      <c r="F13" s="10"/>
      <c r="G13" s="12">
        <f t="shared" si="0"/>
        <v>0</v>
      </c>
      <c r="H13" s="10"/>
      <c r="I13" s="14">
        <v>75000000618</v>
      </c>
      <c r="K13" s="12">
        <f t="shared" si="1"/>
        <v>0.31423509155264839</v>
      </c>
    </row>
    <row r="14" spans="1:11" ht="24.75" thickBot="1" x14ac:dyDescent="0.6">
      <c r="A14" s="3" t="s">
        <v>134</v>
      </c>
      <c r="C14" s="10" t="s">
        <v>135</v>
      </c>
      <c r="D14" s="24"/>
      <c r="E14" s="14">
        <v>48035342462</v>
      </c>
      <c r="F14" s="10"/>
      <c r="G14" s="12">
        <f t="shared" si="0"/>
        <v>0.98720272926583419</v>
      </c>
      <c r="H14" s="10"/>
      <c r="I14" s="14">
        <v>48035342462</v>
      </c>
      <c r="K14" s="12">
        <f t="shared" si="1"/>
        <v>0.20125853482575487</v>
      </c>
    </row>
    <row r="15" spans="1:11" ht="24.75" thickBot="1" x14ac:dyDescent="0.6">
      <c r="A15" s="3" t="s">
        <v>106</v>
      </c>
      <c r="C15" s="10" t="s">
        <v>106</v>
      </c>
      <c r="D15" s="24"/>
      <c r="E15" s="11">
        <f>SUM(E8:E14)</f>
        <v>48658032477</v>
      </c>
      <c r="F15" s="10"/>
      <c r="G15" s="27">
        <f>SUM(G8:G14)</f>
        <v>1</v>
      </c>
      <c r="H15" s="10"/>
      <c r="I15" s="11">
        <f>SUM(I8:I14)</f>
        <v>238674809511</v>
      </c>
      <c r="K15" s="27">
        <f>SUM(K8:K14)</f>
        <v>1</v>
      </c>
    </row>
    <row r="16" spans="1:11" ht="24.75" thickTop="1" x14ac:dyDescent="0.55000000000000004">
      <c r="C16" s="10"/>
      <c r="D16" s="24"/>
      <c r="E16" s="10"/>
      <c r="F16" s="10"/>
      <c r="G16" s="10"/>
      <c r="H16" s="10"/>
      <c r="I16" s="10"/>
      <c r="K16" s="10"/>
    </row>
    <row r="17" spans="3:9" x14ac:dyDescent="0.55000000000000004">
      <c r="C17" s="10"/>
      <c r="D17" s="24"/>
      <c r="E17" s="24"/>
      <c r="F17" s="24"/>
      <c r="G17" s="24"/>
      <c r="H17" s="24"/>
      <c r="I17" s="24"/>
    </row>
    <row r="18" spans="3:9" x14ac:dyDescent="0.55000000000000004">
      <c r="C18" s="10"/>
      <c r="D18" s="24"/>
      <c r="E18" s="24"/>
      <c r="F18" s="24"/>
      <c r="G18" s="24"/>
      <c r="H18" s="24"/>
      <c r="I18" s="24"/>
    </row>
    <row r="19" spans="3:9" x14ac:dyDescent="0.55000000000000004">
      <c r="C19" s="24"/>
      <c r="D19" s="24"/>
      <c r="E19" s="24"/>
      <c r="F19" s="24"/>
      <c r="G19" s="24"/>
      <c r="H19" s="24"/>
      <c r="I19" s="24"/>
    </row>
    <row r="20" spans="3:9" x14ac:dyDescent="0.55000000000000004">
      <c r="C20" s="24"/>
      <c r="D20" s="24"/>
      <c r="E20" s="24"/>
      <c r="F20" s="24"/>
      <c r="G20" s="24"/>
      <c r="H20" s="24"/>
      <c r="I20" s="24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117"/>
  <sheetViews>
    <sheetView rightToLeft="1" topLeftCell="A101" workbookViewId="0">
      <selection activeCell="Q79" sqref="Q79:Q109"/>
    </sheetView>
  </sheetViews>
  <sheetFormatPr defaultRowHeight="24" x14ac:dyDescent="0.55000000000000004"/>
  <cols>
    <col min="1" max="1" width="40.140625" style="3" bestFit="1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8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2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25" ht="24.75" x14ac:dyDescent="0.55000000000000004">
      <c r="A3" s="1" t="s">
        <v>136</v>
      </c>
      <c r="B3" s="1" t="s">
        <v>136</v>
      </c>
      <c r="C3" s="1" t="s">
        <v>136</v>
      </c>
      <c r="D3" s="1" t="s">
        <v>136</v>
      </c>
      <c r="E3" s="1" t="s">
        <v>136</v>
      </c>
      <c r="F3" s="1" t="s">
        <v>136</v>
      </c>
      <c r="G3" s="1" t="s">
        <v>136</v>
      </c>
      <c r="H3" s="1" t="s">
        <v>136</v>
      </c>
      <c r="I3" s="1" t="s">
        <v>136</v>
      </c>
      <c r="J3" s="1" t="s">
        <v>136</v>
      </c>
      <c r="K3" s="1" t="s">
        <v>136</v>
      </c>
      <c r="L3" s="1" t="s">
        <v>136</v>
      </c>
      <c r="M3" s="1" t="s">
        <v>136</v>
      </c>
      <c r="N3" s="1" t="s">
        <v>136</v>
      </c>
      <c r="O3" s="1" t="s">
        <v>136</v>
      </c>
      <c r="P3" s="1" t="s">
        <v>136</v>
      </c>
      <c r="Q3" s="1" t="s">
        <v>136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25" ht="24.75" x14ac:dyDescent="0.55000000000000004">
      <c r="A6" s="2" t="s">
        <v>3</v>
      </c>
      <c r="C6" s="2" t="s">
        <v>138</v>
      </c>
      <c r="D6" s="2" t="s">
        <v>138</v>
      </c>
      <c r="E6" s="2" t="s">
        <v>138</v>
      </c>
      <c r="F6" s="2" t="s">
        <v>138</v>
      </c>
      <c r="G6" s="2" t="s">
        <v>138</v>
      </c>
      <c r="H6" s="2" t="s">
        <v>138</v>
      </c>
      <c r="I6" s="2" t="s">
        <v>138</v>
      </c>
      <c r="K6" s="2" t="s">
        <v>139</v>
      </c>
      <c r="L6" s="2" t="s">
        <v>139</v>
      </c>
      <c r="M6" s="2" t="s">
        <v>139</v>
      </c>
      <c r="N6" s="2" t="s">
        <v>139</v>
      </c>
      <c r="O6" s="2" t="s">
        <v>139</v>
      </c>
      <c r="P6" s="2" t="s">
        <v>139</v>
      </c>
      <c r="Q6" s="2" t="s">
        <v>139</v>
      </c>
    </row>
    <row r="7" spans="1:25" ht="24.75" x14ac:dyDescent="0.55000000000000004">
      <c r="A7" s="2" t="s">
        <v>3</v>
      </c>
      <c r="C7" s="2" t="s">
        <v>7</v>
      </c>
      <c r="E7" s="2" t="s">
        <v>178</v>
      </c>
      <c r="G7" s="2" t="s">
        <v>179</v>
      </c>
      <c r="I7" s="2" t="s">
        <v>181</v>
      </c>
      <c r="K7" s="2" t="s">
        <v>7</v>
      </c>
      <c r="M7" s="2" t="s">
        <v>178</v>
      </c>
      <c r="O7" s="2" t="s">
        <v>179</v>
      </c>
      <c r="Q7" s="2" t="s">
        <v>181</v>
      </c>
    </row>
    <row r="8" spans="1:25" x14ac:dyDescent="0.55000000000000004">
      <c r="A8" s="7" t="s">
        <v>38</v>
      </c>
      <c r="C8" s="8">
        <v>94934330</v>
      </c>
      <c r="D8" s="8"/>
      <c r="E8" s="8">
        <v>261269965773</v>
      </c>
      <c r="F8" s="8"/>
      <c r="G8" s="8">
        <v>261269965773</v>
      </c>
      <c r="H8" s="8"/>
      <c r="I8" s="8">
        <f>E8-G8</f>
        <v>0</v>
      </c>
      <c r="J8" s="8"/>
      <c r="K8" s="8">
        <v>94934330</v>
      </c>
      <c r="L8" s="8"/>
      <c r="M8" s="8">
        <v>261269965773</v>
      </c>
      <c r="N8" s="8"/>
      <c r="O8" s="8">
        <v>261269965773</v>
      </c>
      <c r="P8" s="8"/>
      <c r="Q8" s="8">
        <f>M8-O8</f>
        <v>0</v>
      </c>
      <c r="R8" s="8"/>
      <c r="S8" s="8"/>
      <c r="T8" s="8"/>
      <c r="U8" s="8"/>
      <c r="V8" s="8"/>
      <c r="W8" s="8"/>
      <c r="Y8" s="12"/>
    </row>
    <row r="9" spans="1:25" x14ac:dyDescent="0.55000000000000004">
      <c r="A9" s="7" t="s">
        <v>94</v>
      </c>
      <c r="C9" s="8">
        <v>1000000</v>
      </c>
      <c r="D9" s="8"/>
      <c r="E9" s="8">
        <v>37923007554</v>
      </c>
      <c r="F9" s="8"/>
      <c r="G9" s="8">
        <v>19512019483</v>
      </c>
      <c r="H9" s="8"/>
      <c r="I9" s="8">
        <f t="shared" ref="I9:I72" si="0">E9-G9</f>
        <v>18410988071</v>
      </c>
      <c r="J9" s="8"/>
      <c r="K9" s="8">
        <v>1000000</v>
      </c>
      <c r="L9" s="8"/>
      <c r="M9" s="8">
        <v>37923007554</v>
      </c>
      <c r="N9" s="8"/>
      <c r="O9" s="8">
        <v>19512019483</v>
      </c>
      <c r="P9" s="8"/>
      <c r="Q9" s="8">
        <f t="shared" ref="Q9:Q72" si="1">M9-O9</f>
        <v>18410988071</v>
      </c>
      <c r="R9" s="8"/>
      <c r="S9" s="8"/>
      <c r="T9" s="8"/>
      <c r="U9" s="8"/>
      <c r="V9" s="8"/>
      <c r="W9" s="8"/>
      <c r="Y9" s="12"/>
    </row>
    <row r="10" spans="1:25" x14ac:dyDescent="0.55000000000000004">
      <c r="A10" s="7" t="s">
        <v>82</v>
      </c>
      <c r="C10" s="8">
        <v>84263276</v>
      </c>
      <c r="D10" s="8"/>
      <c r="E10" s="8">
        <v>323925395933</v>
      </c>
      <c r="F10" s="8"/>
      <c r="G10" s="8">
        <v>238881647746</v>
      </c>
      <c r="H10" s="8"/>
      <c r="I10" s="8">
        <f t="shared" si="0"/>
        <v>85043748187</v>
      </c>
      <c r="J10" s="8"/>
      <c r="K10" s="8">
        <v>261766618</v>
      </c>
      <c r="L10" s="8"/>
      <c r="M10" s="8">
        <v>1156403732032</v>
      </c>
      <c r="N10" s="8"/>
      <c r="O10" s="8">
        <v>815759256477</v>
      </c>
      <c r="P10" s="8"/>
      <c r="Q10" s="8">
        <f t="shared" si="1"/>
        <v>340644475555</v>
      </c>
      <c r="R10" s="8"/>
      <c r="S10" s="8"/>
      <c r="T10" s="8"/>
      <c r="U10" s="8"/>
      <c r="V10" s="8"/>
      <c r="W10" s="8"/>
      <c r="Y10" s="12"/>
    </row>
    <row r="11" spans="1:25" x14ac:dyDescent="0.55000000000000004">
      <c r="A11" s="7" t="s">
        <v>84</v>
      </c>
      <c r="C11" s="8">
        <v>13736914</v>
      </c>
      <c r="D11" s="8"/>
      <c r="E11" s="8">
        <v>220515270050</v>
      </c>
      <c r="F11" s="8"/>
      <c r="G11" s="8">
        <v>268756561464</v>
      </c>
      <c r="H11" s="8"/>
      <c r="I11" s="8">
        <f t="shared" si="0"/>
        <v>-48241291414</v>
      </c>
      <c r="J11" s="8"/>
      <c r="K11" s="8">
        <v>15917426</v>
      </c>
      <c r="L11" s="8"/>
      <c r="M11" s="8">
        <v>263389495865</v>
      </c>
      <c r="N11" s="8"/>
      <c r="O11" s="8">
        <v>311417300798</v>
      </c>
      <c r="P11" s="8"/>
      <c r="Q11" s="8">
        <f t="shared" si="1"/>
        <v>-48027804933</v>
      </c>
      <c r="R11" s="8"/>
      <c r="S11" s="8"/>
      <c r="T11" s="8"/>
      <c r="U11" s="8"/>
      <c r="V11" s="8"/>
      <c r="W11" s="8"/>
      <c r="Y11" s="12"/>
    </row>
    <row r="12" spans="1:25" x14ac:dyDescent="0.55000000000000004">
      <c r="A12" s="7" t="s">
        <v>89</v>
      </c>
      <c r="C12" s="8">
        <v>503323</v>
      </c>
      <c r="D12" s="8"/>
      <c r="E12" s="8">
        <v>1383907911</v>
      </c>
      <c r="F12" s="8"/>
      <c r="G12" s="8">
        <v>1238740053</v>
      </c>
      <c r="H12" s="8"/>
      <c r="I12" s="8">
        <f t="shared" si="0"/>
        <v>145167858</v>
      </c>
      <c r="J12" s="8"/>
      <c r="K12" s="8">
        <v>503323</v>
      </c>
      <c r="L12" s="8"/>
      <c r="M12" s="8">
        <v>1383907911</v>
      </c>
      <c r="N12" s="8"/>
      <c r="O12" s="8">
        <v>1238740053</v>
      </c>
      <c r="P12" s="8"/>
      <c r="Q12" s="8">
        <f t="shared" si="1"/>
        <v>145167858</v>
      </c>
      <c r="R12" s="8"/>
      <c r="S12" s="8"/>
      <c r="T12" s="8"/>
      <c r="U12" s="8"/>
      <c r="V12" s="8"/>
      <c r="W12" s="8"/>
      <c r="Y12" s="12"/>
    </row>
    <row r="13" spans="1:25" x14ac:dyDescent="0.55000000000000004">
      <c r="A13" s="7" t="s">
        <v>51</v>
      </c>
      <c r="C13" s="8">
        <v>845046</v>
      </c>
      <c r="D13" s="8"/>
      <c r="E13" s="8">
        <v>18354771971</v>
      </c>
      <c r="F13" s="8"/>
      <c r="G13" s="8">
        <v>7526561067</v>
      </c>
      <c r="H13" s="8"/>
      <c r="I13" s="8">
        <f t="shared" si="0"/>
        <v>10828210904</v>
      </c>
      <c r="J13" s="8"/>
      <c r="K13" s="8">
        <v>845046</v>
      </c>
      <c r="L13" s="8"/>
      <c r="M13" s="8">
        <v>18354771971</v>
      </c>
      <c r="N13" s="8"/>
      <c r="O13" s="8">
        <v>7526561067</v>
      </c>
      <c r="P13" s="8"/>
      <c r="Q13" s="8">
        <f t="shared" si="1"/>
        <v>10828210904</v>
      </c>
      <c r="R13" s="8"/>
      <c r="S13" s="8"/>
      <c r="T13" s="8"/>
      <c r="U13" s="8"/>
      <c r="V13" s="8"/>
      <c r="W13" s="8"/>
      <c r="Y13" s="12"/>
    </row>
    <row r="14" spans="1:25" x14ac:dyDescent="0.55000000000000004">
      <c r="A14" s="7" t="s">
        <v>56</v>
      </c>
      <c r="C14" s="8">
        <v>5078557</v>
      </c>
      <c r="D14" s="8"/>
      <c r="E14" s="8">
        <v>50445352671</v>
      </c>
      <c r="F14" s="8"/>
      <c r="G14" s="8">
        <v>33823875235</v>
      </c>
      <c r="H14" s="8"/>
      <c r="I14" s="8">
        <f t="shared" si="0"/>
        <v>16621477436</v>
      </c>
      <c r="J14" s="8"/>
      <c r="K14" s="8">
        <v>22728621</v>
      </c>
      <c r="L14" s="8"/>
      <c r="M14" s="8">
        <v>207192725121</v>
      </c>
      <c r="N14" s="8"/>
      <c r="O14" s="8">
        <v>151375684116</v>
      </c>
      <c r="P14" s="8"/>
      <c r="Q14" s="8">
        <f t="shared" si="1"/>
        <v>55817041005</v>
      </c>
      <c r="R14" s="8"/>
      <c r="S14" s="8"/>
      <c r="T14" s="8"/>
      <c r="U14" s="8"/>
      <c r="V14" s="8"/>
      <c r="W14" s="8"/>
      <c r="Y14" s="12"/>
    </row>
    <row r="15" spans="1:25" x14ac:dyDescent="0.55000000000000004">
      <c r="A15" s="7" t="s">
        <v>37</v>
      </c>
      <c r="C15" s="8">
        <v>2000000</v>
      </c>
      <c r="D15" s="8"/>
      <c r="E15" s="8">
        <v>14608696283</v>
      </c>
      <c r="F15" s="8"/>
      <c r="G15" s="8">
        <v>11009988000</v>
      </c>
      <c r="H15" s="8"/>
      <c r="I15" s="8">
        <f t="shared" si="0"/>
        <v>3598708283</v>
      </c>
      <c r="J15" s="8"/>
      <c r="K15" s="8">
        <v>2000000</v>
      </c>
      <c r="L15" s="8"/>
      <c r="M15" s="8">
        <v>14608696283</v>
      </c>
      <c r="N15" s="8"/>
      <c r="O15" s="8">
        <v>11009988000</v>
      </c>
      <c r="P15" s="8"/>
      <c r="Q15" s="8">
        <f t="shared" si="1"/>
        <v>3598708283</v>
      </c>
      <c r="R15" s="8"/>
      <c r="S15" s="8"/>
      <c r="T15" s="8"/>
      <c r="U15" s="8"/>
      <c r="V15" s="8"/>
      <c r="W15" s="8"/>
      <c r="Y15" s="12"/>
    </row>
    <row r="16" spans="1:25" x14ac:dyDescent="0.55000000000000004">
      <c r="A16" s="7" t="s">
        <v>86</v>
      </c>
      <c r="C16" s="8">
        <v>1364394</v>
      </c>
      <c r="D16" s="8"/>
      <c r="E16" s="8">
        <v>81321552845</v>
      </c>
      <c r="F16" s="8"/>
      <c r="G16" s="8">
        <v>55218540949</v>
      </c>
      <c r="H16" s="8"/>
      <c r="I16" s="8">
        <f t="shared" si="0"/>
        <v>26103011896</v>
      </c>
      <c r="J16" s="8"/>
      <c r="K16" s="8">
        <v>10831714</v>
      </c>
      <c r="L16" s="8"/>
      <c r="M16" s="8">
        <v>606361642044</v>
      </c>
      <c r="N16" s="8"/>
      <c r="O16" s="8">
        <v>391943743321</v>
      </c>
      <c r="P16" s="8"/>
      <c r="Q16" s="8">
        <f t="shared" si="1"/>
        <v>214417898723</v>
      </c>
      <c r="R16" s="8"/>
      <c r="S16" s="8"/>
      <c r="T16" s="8"/>
      <c r="U16" s="8"/>
      <c r="V16" s="8"/>
      <c r="W16" s="8"/>
      <c r="Y16" s="12"/>
    </row>
    <row r="17" spans="1:25" x14ac:dyDescent="0.55000000000000004">
      <c r="A17" s="7" t="s">
        <v>16</v>
      </c>
      <c r="C17" s="8">
        <v>7006525</v>
      </c>
      <c r="D17" s="8"/>
      <c r="E17" s="8">
        <v>80351769898</v>
      </c>
      <c r="F17" s="8"/>
      <c r="G17" s="8">
        <v>60259760268</v>
      </c>
      <c r="H17" s="8"/>
      <c r="I17" s="8">
        <f t="shared" si="0"/>
        <v>20092009630</v>
      </c>
      <c r="J17" s="8"/>
      <c r="K17" s="8">
        <v>7006526</v>
      </c>
      <c r="L17" s="8"/>
      <c r="M17" s="8">
        <v>80351769899</v>
      </c>
      <c r="N17" s="8"/>
      <c r="O17" s="8">
        <v>60259768868</v>
      </c>
      <c r="P17" s="8"/>
      <c r="Q17" s="8">
        <f t="shared" si="1"/>
        <v>20092001031</v>
      </c>
      <c r="R17" s="8"/>
      <c r="S17" s="8"/>
      <c r="T17" s="8"/>
      <c r="U17" s="8"/>
      <c r="V17" s="8"/>
      <c r="W17" s="8"/>
      <c r="Y17" s="12"/>
    </row>
    <row r="18" spans="1:25" x14ac:dyDescent="0.55000000000000004">
      <c r="A18" s="7" t="s">
        <v>45</v>
      </c>
      <c r="C18" s="8">
        <v>157555782</v>
      </c>
      <c r="D18" s="8"/>
      <c r="E18" s="8">
        <v>330550917208</v>
      </c>
      <c r="F18" s="8"/>
      <c r="G18" s="8">
        <v>248240045313</v>
      </c>
      <c r="H18" s="8"/>
      <c r="I18" s="8">
        <f t="shared" si="0"/>
        <v>82310871895</v>
      </c>
      <c r="J18" s="8"/>
      <c r="K18" s="8">
        <v>173728614</v>
      </c>
      <c r="L18" s="8"/>
      <c r="M18" s="8">
        <v>364184517435</v>
      </c>
      <c r="N18" s="8"/>
      <c r="O18" s="8">
        <v>273721462063</v>
      </c>
      <c r="P18" s="8"/>
      <c r="Q18" s="8">
        <f t="shared" si="1"/>
        <v>90463055372</v>
      </c>
      <c r="R18" s="8"/>
      <c r="S18" s="8"/>
      <c r="T18" s="8"/>
      <c r="U18" s="8"/>
      <c r="V18" s="8"/>
      <c r="W18" s="8"/>
      <c r="Y18" s="12"/>
    </row>
    <row r="19" spans="1:25" x14ac:dyDescent="0.55000000000000004">
      <c r="A19" s="7" t="s">
        <v>92</v>
      </c>
      <c r="C19" s="8">
        <v>11630</v>
      </c>
      <c r="D19" s="8"/>
      <c r="E19" s="8">
        <v>71214538</v>
      </c>
      <c r="F19" s="8"/>
      <c r="G19" s="8">
        <v>51393014</v>
      </c>
      <c r="H19" s="8"/>
      <c r="I19" s="8">
        <f t="shared" si="0"/>
        <v>19821524</v>
      </c>
      <c r="J19" s="8"/>
      <c r="K19" s="8">
        <v>11630</v>
      </c>
      <c r="L19" s="8"/>
      <c r="M19" s="8">
        <v>71214538</v>
      </c>
      <c r="N19" s="8"/>
      <c r="O19" s="8">
        <v>51393014</v>
      </c>
      <c r="P19" s="8"/>
      <c r="Q19" s="8">
        <f t="shared" si="1"/>
        <v>19821524</v>
      </c>
      <c r="R19" s="8"/>
      <c r="S19" s="8"/>
      <c r="T19" s="8"/>
      <c r="U19" s="8"/>
      <c r="V19" s="8"/>
      <c r="W19" s="8"/>
      <c r="Y19" s="12"/>
    </row>
    <row r="20" spans="1:25" x14ac:dyDescent="0.55000000000000004">
      <c r="A20" s="7" t="s">
        <v>80</v>
      </c>
      <c r="C20" s="8">
        <v>2402248</v>
      </c>
      <c r="D20" s="8"/>
      <c r="E20" s="8">
        <v>46780031485</v>
      </c>
      <c r="F20" s="8"/>
      <c r="G20" s="8">
        <v>31640398773</v>
      </c>
      <c r="H20" s="8"/>
      <c r="I20" s="8">
        <f t="shared" si="0"/>
        <v>15139632712</v>
      </c>
      <c r="J20" s="8"/>
      <c r="K20" s="8">
        <v>2402248</v>
      </c>
      <c r="L20" s="8"/>
      <c r="M20" s="8">
        <v>46780031485</v>
      </c>
      <c r="N20" s="8"/>
      <c r="O20" s="8">
        <v>31640398773</v>
      </c>
      <c r="P20" s="8"/>
      <c r="Q20" s="8">
        <f t="shared" si="1"/>
        <v>15139632712</v>
      </c>
      <c r="R20" s="8"/>
      <c r="S20" s="8"/>
      <c r="T20" s="8"/>
      <c r="U20" s="8"/>
      <c r="V20" s="8"/>
      <c r="W20" s="8"/>
      <c r="Y20" s="12"/>
    </row>
    <row r="21" spans="1:25" x14ac:dyDescent="0.55000000000000004">
      <c r="A21" s="7" t="s">
        <v>55</v>
      </c>
      <c r="C21" s="8">
        <v>6526954</v>
      </c>
      <c r="D21" s="8"/>
      <c r="E21" s="8">
        <v>152493338917</v>
      </c>
      <c r="F21" s="8"/>
      <c r="G21" s="8">
        <v>130215679561</v>
      </c>
      <c r="H21" s="8"/>
      <c r="I21" s="8">
        <f t="shared" si="0"/>
        <v>22277659356</v>
      </c>
      <c r="J21" s="8"/>
      <c r="K21" s="8">
        <v>6526954</v>
      </c>
      <c r="L21" s="8"/>
      <c r="M21" s="8">
        <v>152493338917</v>
      </c>
      <c r="N21" s="8"/>
      <c r="O21" s="8">
        <v>130215679561</v>
      </c>
      <c r="P21" s="8"/>
      <c r="Q21" s="8">
        <f t="shared" si="1"/>
        <v>22277659356</v>
      </c>
      <c r="R21" s="8"/>
      <c r="S21" s="8"/>
      <c r="T21" s="8"/>
      <c r="U21" s="8"/>
      <c r="V21" s="8"/>
      <c r="W21" s="8"/>
      <c r="Y21" s="12"/>
    </row>
    <row r="22" spans="1:25" x14ac:dyDescent="0.55000000000000004">
      <c r="A22" s="7" t="s">
        <v>26</v>
      </c>
      <c r="C22" s="8">
        <v>330320</v>
      </c>
      <c r="D22" s="8"/>
      <c r="E22" s="8">
        <v>88280389254</v>
      </c>
      <c r="F22" s="8"/>
      <c r="G22" s="8">
        <v>65441070980</v>
      </c>
      <c r="H22" s="8"/>
      <c r="I22" s="8">
        <f t="shared" si="0"/>
        <v>22839318274</v>
      </c>
      <c r="J22" s="8"/>
      <c r="K22" s="8">
        <v>330320</v>
      </c>
      <c r="L22" s="8"/>
      <c r="M22" s="8">
        <v>88280389254</v>
      </c>
      <c r="N22" s="8"/>
      <c r="O22" s="8">
        <v>65441070980</v>
      </c>
      <c r="P22" s="8"/>
      <c r="Q22" s="8">
        <f t="shared" si="1"/>
        <v>22839318274</v>
      </c>
      <c r="R22" s="8"/>
      <c r="S22" s="8"/>
      <c r="T22" s="8"/>
      <c r="U22" s="8"/>
      <c r="V22" s="8"/>
      <c r="W22" s="8"/>
      <c r="Y22" s="12"/>
    </row>
    <row r="23" spans="1:25" x14ac:dyDescent="0.55000000000000004">
      <c r="A23" s="7" t="s">
        <v>29</v>
      </c>
      <c r="C23" s="8">
        <v>1</v>
      </c>
      <c r="D23" s="8"/>
      <c r="E23" s="8">
        <v>1</v>
      </c>
      <c r="F23" s="8"/>
      <c r="G23" s="8">
        <v>1902</v>
      </c>
      <c r="H23" s="8"/>
      <c r="I23" s="8">
        <f t="shared" si="0"/>
        <v>-1901</v>
      </c>
      <c r="J23" s="8"/>
      <c r="K23" s="8">
        <v>1</v>
      </c>
      <c r="L23" s="8"/>
      <c r="M23" s="8">
        <v>1</v>
      </c>
      <c r="N23" s="8"/>
      <c r="O23" s="8">
        <v>1902</v>
      </c>
      <c r="P23" s="8"/>
      <c r="Q23" s="8">
        <f t="shared" si="1"/>
        <v>-1901</v>
      </c>
      <c r="R23" s="8"/>
      <c r="S23" s="8"/>
      <c r="T23" s="8"/>
      <c r="U23" s="8"/>
      <c r="V23" s="8"/>
      <c r="W23" s="8"/>
      <c r="Y23" s="12"/>
    </row>
    <row r="24" spans="1:25" x14ac:dyDescent="0.55000000000000004">
      <c r="A24" s="7" t="s">
        <v>52</v>
      </c>
      <c r="C24" s="8">
        <v>2111001</v>
      </c>
      <c r="D24" s="8"/>
      <c r="E24" s="8">
        <v>25462703772</v>
      </c>
      <c r="F24" s="8"/>
      <c r="G24" s="8">
        <v>19449732563</v>
      </c>
      <c r="H24" s="8"/>
      <c r="I24" s="8">
        <f t="shared" si="0"/>
        <v>6012971209</v>
      </c>
      <c r="J24" s="8"/>
      <c r="K24" s="8">
        <v>9137697</v>
      </c>
      <c r="L24" s="8"/>
      <c r="M24" s="8">
        <v>128035530006</v>
      </c>
      <c r="N24" s="8"/>
      <c r="O24" s="8">
        <v>84190278954</v>
      </c>
      <c r="P24" s="8"/>
      <c r="Q24" s="8">
        <f t="shared" si="1"/>
        <v>43845251052</v>
      </c>
      <c r="R24" s="8"/>
      <c r="S24" s="8"/>
      <c r="T24" s="8"/>
      <c r="U24" s="8"/>
      <c r="V24" s="8"/>
      <c r="W24" s="8"/>
      <c r="Y24" s="12"/>
    </row>
    <row r="25" spans="1:25" x14ac:dyDescent="0.55000000000000004">
      <c r="A25" s="7" t="s">
        <v>182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17971237</v>
      </c>
      <c r="L25" s="8"/>
      <c r="M25" s="8">
        <v>88418046011</v>
      </c>
      <c r="N25" s="8"/>
      <c r="O25" s="8">
        <v>55307898000</v>
      </c>
      <c r="P25" s="8"/>
      <c r="Q25" s="8">
        <f t="shared" si="1"/>
        <v>33110148011</v>
      </c>
      <c r="R25" s="8"/>
      <c r="S25" s="8"/>
      <c r="T25" s="8"/>
      <c r="U25" s="8"/>
      <c r="V25" s="8"/>
      <c r="W25" s="8"/>
      <c r="Y25" s="12"/>
    </row>
    <row r="26" spans="1:25" x14ac:dyDescent="0.55000000000000004">
      <c r="A26" s="7" t="s">
        <v>183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40455704</v>
      </c>
      <c r="L26" s="8"/>
      <c r="M26" s="8">
        <v>94400472251</v>
      </c>
      <c r="N26" s="8"/>
      <c r="O26" s="8">
        <v>76730205806</v>
      </c>
      <c r="P26" s="8"/>
      <c r="Q26" s="8">
        <f t="shared" si="1"/>
        <v>17670266445</v>
      </c>
      <c r="R26" s="8"/>
      <c r="S26" s="8"/>
      <c r="T26" s="8"/>
      <c r="U26" s="8"/>
      <c r="V26" s="8"/>
      <c r="W26" s="8"/>
      <c r="Y26" s="12"/>
    </row>
    <row r="27" spans="1:25" x14ac:dyDescent="0.55000000000000004">
      <c r="A27" s="7" t="s">
        <v>77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1</v>
      </c>
      <c r="L27" s="8"/>
      <c r="M27" s="8">
        <v>1</v>
      </c>
      <c r="N27" s="8"/>
      <c r="O27" s="8">
        <v>9418</v>
      </c>
      <c r="P27" s="8"/>
      <c r="Q27" s="8">
        <f t="shared" si="1"/>
        <v>-9417</v>
      </c>
      <c r="R27" s="8"/>
      <c r="S27" s="8"/>
      <c r="T27" s="8"/>
      <c r="U27" s="8"/>
      <c r="V27" s="8"/>
      <c r="W27" s="8"/>
      <c r="Y27" s="12"/>
    </row>
    <row r="28" spans="1:25" x14ac:dyDescent="0.55000000000000004">
      <c r="A28" s="7" t="s">
        <v>184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74028914</v>
      </c>
      <c r="L28" s="8"/>
      <c r="M28" s="8">
        <v>177638151961</v>
      </c>
      <c r="N28" s="8"/>
      <c r="O28" s="8">
        <v>144748465338</v>
      </c>
      <c r="P28" s="8"/>
      <c r="Q28" s="8">
        <f t="shared" si="1"/>
        <v>32889686623</v>
      </c>
      <c r="R28" s="8"/>
      <c r="S28" s="8"/>
      <c r="T28" s="8"/>
      <c r="U28" s="8"/>
      <c r="V28" s="8"/>
      <c r="W28" s="8"/>
      <c r="Y28" s="12"/>
    </row>
    <row r="29" spans="1:25" x14ac:dyDescent="0.55000000000000004">
      <c r="A29" s="7" t="s">
        <v>98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1</v>
      </c>
      <c r="L29" s="8"/>
      <c r="M29" s="8">
        <v>1</v>
      </c>
      <c r="N29" s="8"/>
      <c r="O29" s="8">
        <v>4386</v>
      </c>
      <c r="P29" s="8"/>
      <c r="Q29" s="8">
        <f t="shared" si="1"/>
        <v>-4385</v>
      </c>
      <c r="R29" s="8"/>
      <c r="S29" s="8"/>
      <c r="T29" s="8"/>
      <c r="U29" s="8"/>
      <c r="V29" s="8"/>
      <c r="W29" s="8"/>
      <c r="Y29" s="12"/>
    </row>
    <row r="30" spans="1:25" x14ac:dyDescent="0.55000000000000004">
      <c r="A30" s="7" t="s">
        <v>185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21219355</v>
      </c>
      <c r="L30" s="8"/>
      <c r="M30" s="8">
        <v>72730133518</v>
      </c>
      <c r="N30" s="8"/>
      <c r="O30" s="8">
        <v>65726099094</v>
      </c>
      <c r="P30" s="8"/>
      <c r="Q30" s="8">
        <f t="shared" si="1"/>
        <v>7004034424</v>
      </c>
      <c r="R30" s="8"/>
      <c r="S30" s="8"/>
      <c r="T30" s="8"/>
      <c r="U30" s="8"/>
      <c r="V30" s="8"/>
      <c r="W30" s="8"/>
      <c r="Y30" s="12"/>
    </row>
    <row r="31" spans="1:25" x14ac:dyDescent="0.55000000000000004">
      <c r="A31" s="7" t="s">
        <v>186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77389946</v>
      </c>
      <c r="L31" s="8"/>
      <c r="M31" s="8">
        <v>187389253908</v>
      </c>
      <c r="N31" s="8"/>
      <c r="O31" s="8">
        <v>141934882890</v>
      </c>
      <c r="P31" s="8"/>
      <c r="Q31" s="8">
        <f t="shared" si="1"/>
        <v>45454371018</v>
      </c>
      <c r="R31" s="8"/>
      <c r="S31" s="8"/>
      <c r="T31" s="8"/>
      <c r="U31" s="8"/>
      <c r="V31" s="8"/>
      <c r="W31" s="8"/>
      <c r="Y31" s="12"/>
    </row>
    <row r="32" spans="1:25" x14ac:dyDescent="0.55000000000000004">
      <c r="A32" s="7" t="s">
        <v>187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450000</v>
      </c>
      <c r="L32" s="8"/>
      <c r="M32" s="8">
        <v>5711965740</v>
      </c>
      <c r="N32" s="8"/>
      <c r="O32" s="8">
        <v>3783882647</v>
      </c>
      <c r="P32" s="8"/>
      <c r="Q32" s="8">
        <f t="shared" si="1"/>
        <v>1928083093</v>
      </c>
      <c r="R32" s="8"/>
      <c r="S32" s="8"/>
      <c r="T32" s="8"/>
      <c r="U32" s="8"/>
      <c r="V32" s="8"/>
      <c r="W32" s="8"/>
      <c r="Y32" s="12"/>
    </row>
    <row r="33" spans="1:25" x14ac:dyDescent="0.55000000000000004">
      <c r="A33" s="7" t="s">
        <v>188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2046967</v>
      </c>
      <c r="L33" s="8"/>
      <c r="M33" s="8">
        <v>4717102397</v>
      </c>
      <c r="N33" s="8"/>
      <c r="O33" s="8">
        <v>4717102397</v>
      </c>
      <c r="P33" s="8"/>
      <c r="Q33" s="8">
        <f t="shared" si="1"/>
        <v>0</v>
      </c>
      <c r="R33" s="8"/>
      <c r="S33" s="8"/>
      <c r="T33" s="8"/>
      <c r="U33" s="8"/>
      <c r="V33" s="8"/>
      <c r="W33" s="8"/>
      <c r="Y33" s="12"/>
    </row>
    <row r="34" spans="1:25" x14ac:dyDescent="0.55000000000000004">
      <c r="A34" s="7" t="s">
        <v>189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15212817</v>
      </c>
      <c r="L34" s="8"/>
      <c r="M34" s="8">
        <v>765955751847</v>
      </c>
      <c r="N34" s="8"/>
      <c r="O34" s="8">
        <v>567188312045</v>
      </c>
      <c r="P34" s="8"/>
      <c r="Q34" s="8">
        <f t="shared" si="1"/>
        <v>198767439802</v>
      </c>
      <c r="R34" s="8"/>
      <c r="S34" s="8"/>
      <c r="T34" s="8"/>
      <c r="U34" s="8"/>
      <c r="V34" s="8"/>
      <c r="W34" s="8"/>
      <c r="Y34" s="12"/>
    </row>
    <row r="35" spans="1:25" x14ac:dyDescent="0.55000000000000004">
      <c r="A35" s="7" t="s">
        <v>76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8">
        <v>7000000</v>
      </c>
      <c r="L35" s="8"/>
      <c r="M35" s="8">
        <v>8920604960</v>
      </c>
      <c r="N35" s="8"/>
      <c r="O35" s="8">
        <v>7918602396</v>
      </c>
      <c r="P35" s="8"/>
      <c r="Q35" s="8">
        <f t="shared" si="1"/>
        <v>1002002564</v>
      </c>
      <c r="R35" s="8"/>
      <c r="S35" s="8"/>
      <c r="T35" s="8"/>
      <c r="U35" s="8"/>
      <c r="V35" s="8"/>
      <c r="W35" s="8"/>
      <c r="Y35" s="12"/>
    </row>
    <row r="36" spans="1:25" x14ac:dyDescent="0.55000000000000004">
      <c r="A36" s="7" t="s">
        <v>190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8">
        <v>14546919</v>
      </c>
      <c r="L36" s="8"/>
      <c r="M36" s="8">
        <v>174970414866</v>
      </c>
      <c r="N36" s="8"/>
      <c r="O36" s="8">
        <v>149520172362</v>
      </c>
      <c r="P36" s="8"/>
      <c r="Q36" s="8">
        <f t="shared" si="1"/>
        <v>25450242504</v>
      </c>
      <c r="R36" s="8"/>
      <c r="S36" s="8"/>
      <c r="T36" s="8"/>
      <c r="U36" s="8"/>
      <c r="V36" s="8"/>
      <c r="W36" s="8"/>
      <c r="Y36" s="12"/>
    </row>
    <row r="37" spans="1:25" x14ac:dyDescent="0.55000000000000004">
      <c r="A37" s="7" t="s">
        <v>191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40376068</v>
      </c>
      <c r="L37" s="8"/>
      <c r="M37" s="8">
        <v>250419273040</v>
      </c>
      <c r="N37" s="8"/>
      <c r="O37" s="8">
        <v>241216340676</v>
      </c>
      <c r="P37" s="8"/>
      <c r="Q37" s="8">
        <f t="shared" si="1"/>
        <v>9202932364</v>
      </c>
      <c r="R37" s="8"/>
      <c r="S37" s="8"/>
      <c r="T37" s="8"/>
      <c r="U37" s="8"/>
      <c r="V37" s="8"/>
      <c r="W37" s="8"/>
      <c r="Y37" s="12"/>
    </row>
    <row r="38" spans="1:25" x14ac:dyDescent="0.55000000000000004">
      <c r="A38" s="7" t="s">
        <v>72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99494</v>
      </c>
      <c r="L38" s="8"/>
      <c r="M38" s="8">
        <v>976259307419</v>
      </c>
      <c r="N38" s="8"/>
      <c r="O38" s="8">
        <v>577361626860</v>
      </c>
      <c r="P38" s="8"/>
      <c r="Q38" s="8">
        <f t="shared" si="1"/>
        <v>398897680559</v>
      </c>
      <c r="R38" s="8"/>
      <c r="S38" s="8"/>
      <c r="T38" s="8"/>
      <c r="U38" s="8"/>
      <c r="V38" s="8"/>
      <c r="W38" s="8"/>
      <c r="Y38" s="12"/>
    </row>
    <row r="39" spans="1:25" x14ac:dyDescent="0.55000000000000004">
      <c r="A39" s="7" t="s">
        <v>31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1</v>
      </c>
      <c r="L39" s="8"/>
      <c r="M39" s="8">
        <v>1</v>
      </c>
      <c r="N39" s="8"/>
      <c r="O39" s="8">
        <v>3732</v>
      </c>
      <c r="P39" s="8"/>
      <c r="Q39" s="8">
        <f t="shared" si="1"/>
        <v>-3731</v>
      </c>
      <c r="R39" s="8"/>
      <c r="S39" s="8"/>
      <c r="T39" s="8"/>
      <c r="U39" s="8"/>
      <c r="V39" s="8"/>
      <c r="W39" s="8"/>
      <c r="Y39" s="12"/>
    </row>
    <row r="40" spans="1:25" x14ac:dyDescent="0.55000000000000004">
      <c r="A40" s="7" t="s">
        <v>60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1</v>
      </c>
      <c r="L40" s="8"/>
      <c r="M40" s="8">
        <v>1</v>
      </c>
      <c r="N40" s="8"/>
      <c r="O40" s="8">
        <v>9528</v>
      </c>
      <c r="P40" s="8"/>
      <c r="Q40" s="8">
        <f t="shared" si="1"/>
        <v>-9527</v>
      </c>
      <c r="R40" s="8"/>
      <c r="S40" s="8"/>
      <c r="T40" s="8"/>
      <c r="U40" s="8"/>
      <c r="V40" s="8"/>
      <c r="W40" s="8"/>
      <c r="Y40" s="12"/>
    </row>
    <row r="41" spans="1:25" x14ac:dyDescent="0.55000000000000004">
      <c r="A41" s="7" t="s">
        <v>192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15000000</v>
      </c>
      <c r="L41" s="8"/>
      <c r="M41" s="8">
        <v>43900437590</v>
      </c>
      <c r="N41" s="8"/>
      <c r="O41" s="8">
        <v>43599033000</v>
      </c>
      <c r="P41" s="8"/>
      <c r="Q41" s="8">
        <f t="shared" si="1"/>
        <v>301404590</v>
      </c>
      <c r="R41" s="8"/>
      <c r="S41" s="8"/>
      <c r="T41" s="8"/>
      <c r="U41" s="8"/>
      <c r="V41" s="8"/>
      <c r="W41" s="8"/>
      <c r="Y41" s="12"/>
    </row>
    <row r="42" spans="1:25" x14ac:dyDescent="0.55000000000000004">
      <c r="A42" s="7" t="s">
        <v>21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21129100</v>
      </c>
      <c r="L42" s="8"/>
      <c r="M42" s="8">
        <v>68832882127</v>
      </c>
      <c r="N42" s="8"/>
      <c r="O42" s="8">
        <v>67336888027</v>
      </c>
      <c r="P42" s="8"/>
      <c r="Q42" s="8">
        <f t="shared" si="1"/>
        <v>1495994100</v>
      </c>
      <c r="R42" s="8"/>
      <c r="S42" s="8"/>
      <c r="T42" s="8"/>
      <c r="U42" s="8"/>
      <c r="V42" s="8"/>
      <c r="W42" s="8"/>
      <c r="Y42" s="12"/>
    </row>
    <row r="43" spans="1:25" x14ac:dyDescent="0.55000000000000004">
      <c r="A43" s="7" t="s">
        <v>53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1</v>
      </c>
      <c r="L43" s="8"/>
      <c r="M43" s="8">
        <v>1</v>
      </c>
      <c r="N43" s="8"/>
      <c r="O43" s="8">
        <v>3512</v>
      </c>
      <c r="P43" s="8"/>
      <c r="Q43" s="8">
        <f t="shared" si="1"/>
        <v>-3511</v>
      </c>
      <c r="R43" s="8"/>
      <c r="S43" s="8"/>
      <c r="T43" s="8"/>
      <c r="U43" s="8"/>
      <c r="V43" s="8"/>
      <c r="W43" s="8"/>
      <c r="Y43" s="12"/>
    </row>
    <row r="44" spans="1:25" x14ac:dyDescent="0.55000000000000004">
      <c r="A44" s="7" t="s">
        <v>91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94987188</v>
      </c>
      <c r="L44" s="8"/>
      <c r="M44" s="8">
        <v>249869135448</v>
      </c>
      <c r="N44" s="8"/>
      <c r="O44" s="8">
        <v>205072887228</v>
      </c>
      <c r="P44" s="8"/>
      <c r="Q44" s="8">
        <f t="shared" si="1"/>
        <v>44796248220</v>
      </c>
      <c r="R44" s="8"/>
      <c r="S44" s="8"/>
      <c r="T44" s="8"/>
      <c r="U44" s="8"/>
      <c r="V44" s="8"/>
      <c r="W44" s="8"/>
      <c r="Y44" s="12"/>
    </row>
    <row r="45" spans="1:25" x14ac:dyDescent="0.55000000000000004">
      <c r="A45" s="7" t="s">
        <v>193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8338164</v>
      </c>
      <c r="L45" s="8"/>
      <c r="M45" s="8">
        <v>32251456657</v>
      </c>
      <c r="N45" s="8"/>
      <c r="O45" s="8">
        <v>32267332640</v>
      </c>
      <c r="P45" s="8"/>
      <c r="Q45" s="8">
        <f t="shared" si="1"/>
        <v>-15875983</v>
      </c>
      <c r="R45" s="8"/>
      <c r="S45" s="8"/>
      <c r="T45" s="8"/>
      <c r="U45" s="8"/>
      <c r="V45" s="8"/>
      <c r="W45" s="8"/>
      <c r="Y45" s="12"/>
    </row>
    <row r="46" spans="1:25" x14ac:dyDescent="0.55000000000000004">
      <c r="A46" s="7" t="s">
        <v>28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1066576</v>
      </c>
      <c r="L46" s="8"/>
      <c r="M46" s="8">
        <v>41041498490</v>
      </c>
      <c r="N46" s="8"/>
      <c r="O46" s="8">
        <v>28732229549</v>
      </c>
      <c r="P46" s="8"/>
      <c r="Q46" s="8">
        <f t="shared" si="1"/>
        <v>12309268941</v>
      </c>
      <c r="R46" s="8"/>
      <c r="S46" s="8"/>
      <c r="T46" s="8"/>
      <c r="U46" s="8"/>
      <c r="V46" s="8"/>
      <c r="W46" s="8"/>
      <c r="Y46" s="12"/>
    </row>
    <row r="47" spans="1:25" x14ac:dyDescent="0.55000000000000004">
      <c r="A47" s="7" t="s">
        <v>34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1</v>
      </c>
      <c r="L47" s="8"/>
      <c r="M47" s="8">
        <v>1</v>
      </c>
      <c r="N47" s="8"/>
      <c r="O47" s="8">
        <v>4006</v>
      </c>
      <c r="P47" s="8"/>
      <c r="Q47" s="8">
        <f t="shared" si="1"/>
        <v>-4005</v>
      </c>
      <c r="R47" s="8"/>
      <c r="S47" s="8"/>
      <c r="T47" s="8"/>
      <c r="U47" s="8"/>
      <c r="V47" s="8"/>
      <c r="W47" s="8"/>
      <c r="Y47" s="12"/>
    </row>
    <row r="48" spans="1:25" x14ac:dyDescent="0.55000000000000004">
      <c r="A48" s="7" t="s">
        <v>83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1</v>
      </c>
      <c r="L48" s="8"/>
      <c r="M48" s="8">
        <v>1</v>
      </c>
      <c r="N48" s="8"/>
      <c r="O48" s="8">
        <v>4552</v>
      </c>
      <c r="P48" s="8"/>
      <c r="Q48" s="8">
        <f t="shared" si="1"/>
        <v>-4551</v>
      </c>
      <c r="R48" s="8"/>
      <c r="S48" s="8"/>
      <c r="T48" s="8"/>
      <c r="U48" s="8"/>
      <c r="V48" s="8"/>
      <c r="W48" s="8"/>
      <c r="Y48" s="12"/>
    </row>
    <row r="49" spans="1:25" x14ac:dyDescent="0.55000000000000004">
      <c r="A49" s="7" t="s">
        <v>194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9291184</v>
      </c>
      <c r="L49" s="8"/>
      <c r="M49" s="8">
        <v>83584908498</v>
      </c>
      <c r="N49" s="8"/>
      <c r="O49" s="8">
        <v>70931723175</v>
      </c>
      <c r="P49" s="8"/>
      <c r="Q49" s="8">
        <f t="shared" si="1"/>
        <v>12653185323</v>
      </c>
      <c r="R49" s="8"/>
      <c r="S49" s="8"/>
      <c r="T49" s="8"/>
      <c r="U49" s="8"/>
      <c r="V49" s="8"/>
      <c r="W49" s="8"/>
      <c r="Y49" s="12"/>
    </row>
    <row r="50" spans="1:25" x14ac:dyDescent="0.55000000000000004">
      <c r="A50" s="7" t="s">
        <v>32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167900</v>
      </c>
      <c r="L50" s="8"/>
      <c r="M50" s="8">
        <v>560314626261</v>
      </c>
      <c r="N50" s="8"/>
      <c r="O50" s="8">
        <v>331933957780</v>
      </c>
      <c r="P50" s="8"/>
      <c r="Q50" s="8">
        <f t="shared" si="1"/>
        <v>228380668481</v>
      </c>
      <c r="R50" s="8"/>
      <c r="S50" s="8"/>
      <c r="T50" s="8"/>
      <c r="U50" s="8"/>
      <c r="V50" s="8"/>
      <c r="W50" s="8"/>
      <c r="Y50" s="12"/>
    </row>
    <row r="51" spans="1:25" x14ac:dyDescent="0.55000000000000004">
      <c r="A51" s="7" t="s">
        <v>195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500000</v>
      </c>
      <c r="L51" s="8"/>
      <c r="M51" s="8">
        <v>2795673475</v>
      </c>
      <c r="N51" s="8"/>
      <c r="O51" s="8">
        <v>2214052731</v>
      </c>
      <c r="P51" s="8"/>
      <c r="Q51" s="8">
        <f t="shared" si="1"/>
        <v>581620744</v>
      </c>
      <c r="R51" s="8"/>
      <c r="S51" s="8"/>
      <c r="T51" s="8"/>
      <c r="U51" s="8"/>
      <c r="V51" s="8"/>
      <c r="W51" s="8"/>
      <c r="Y51" s="12"/>
    </row>
    <row r="52" spans="1:25" x14ac:dyDescent="0.55000000000000004">
      <c r="A52" s="7" t="s">
        <v>44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2275557</v>
      </c>
      <c r="L52" s="8"/>
      <c r="M52" s="8">
        <v>14219382251</v>
      </c>
      <c r="N52" s="8"/>
      <c r="O52" s="8">
        <v>15111616283</v>
      </c>
      <c r="P52" s="8"/>
      <c r="Q52" s="8">
        <f t="shared" si="1"/>
        <v>-892234032</v>
      </c>
      <c r="R52" s="8"/>
      <c r="S52" s="8"/>
      <c r="T52" s="8"/>
      <c r="U52" s="8"/>
      <c r="V52" s="8"/>
      <c r="W52" s="8"/>
      <c r="Y52" s="12"/>
    </row>
    <row r="53" spans="1:25" x14ac:dyDescent="0.55000000000000004">
      <c r="A53" s="7" t="s">
        <v>75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0"/>
        <v>0</v>
      </c>
      <c r="J53" s="8"/>
      <c r="K53" s="8">
        <v>1018454</v>
      </c>
      <c r="L53" s="8"/>
      <c r="M53" s="8">
        <v>26322249263</v>
      </c>
      <c r="N53" s="8"/>
      <c r="O53" s="8">
        <v>21533664337</v>
      </c>
      <c r="P53" s="8"/>
      <c r="Q53" s="8">
        <f t="shared" si="1"/>
        <v>4788584926</v>
      </c>
      <c r="R53" s="8"/>
      <c r="S53" s="8"/>
      <c r="T53" s="8"/>
      <c r="U53" s="8"/>
      <c r="V53" s="8"/>
      <c r="W53" s="8"/>
      <c r="Y53" s="12"/>
    </row>
    <row r="54" spans="1:25" x14ac:dyDescent="0.55000000000000004">
      <c r="A54" s="7" t="s">
        <v>196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500000</v>
      </c>
      <c r="L54" s="8"/>
      <c r="M54" s="8">
        <v>8172533765</v>
      </c>
      <c r="N54" s="8"/>
      <c r="O54" s="8">
        <v>7011360540</v>
      </c>
      <c r="P54" s="8"/>
      <c r="Q54" s="8">
        <f t="shared" si="1"/>
        <v>1161173225</v>
      </c>
      <c r="R54" s="8"/>
      <c r="S54" s="8"/>
      <c r="T54" s="8"/>
      <c r="U54" s="8"/>
      <c r="V54" s="8"/>
      <c r="W54" s="8"/>
      <c r="Y54" s="12"/>
    </row>
    <row r="55" spans="1:25" x14ac:dyDescent="0.55000000000000004">
      <c r="A55" s="7" t="s">
        <v>54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3917816</v>
      </c>
      <c r="L55" s="8"/>
      <c r="M55" s="8">
        <v>21006960043</v>
      </c>
      <c r="N55" s="8"/>
      <c r="O55" s="8">
        <v>16006415524</v>
      </c>
      <c r="P55" s="8"/>
      <c r="Q55" s="8">
        <f t="shared" si="1"/>
        <v>5000544519</v>
      </c>
      <c r="R55" s="8"/>
      <c r="S55" s="8"/>
      <c r="T55" s="8"/>
      <c r="U55" s="8"/>
      <c r="V55" s="8"/>
      <c r="W55" s="8"/>
      <c r="Y55" s="12"/>
    </row>
    <row r="56" spans="1:25" x14ac:dyDescent="0.55000000000000004">
      <c r="A56" s="7" t="s">
        <v>85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91755878</v>
      </c>
      <c r="L56" s="8"/>
      <c r="M56" s="8">
        <v>138651738924</v>
      </c>
      <c r="N56" s="8"/>
      <c r="O56" s="8">
        <v>125922039715</v>
      </c>
      <c r="P56" s="8"/>
      <c r="Q56" s="8">
        <f t="shared" si="1"/>
        <v>12729699209</v>
      </c>
      <c r="R56" s="8"/>
      <c r="S56" s="8"/>
      <c r="T56" s="8"/>
      <c r="U56" s="8"/>
      <c r="V56" s="8"/>
      <c r="W56" s="8"/>
      <c r="Y56" s="12"/>
    </row>
    <row r="57" spans="1:25" x14ac:dyDescent="0.55000000000000004">
      <c r="A57" s="7" t="s">
        <v>197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500000</v>
      </c>
      <c r="L57" s="8"/>
      <c r="M57" s="8">
        <v>4362189707</v>
      </c>
      <c r="N57" s="8"/>
      <c r="O57" s="8">
        <v>3303496842</v>
      </c>
      <c r="P57" s="8"/>
      <c r="Q57" s="8">
        <f t="shared" si="1"/>
        <v>1058692865</v>
      </c>
      <c r="R57" s="8"/>
      <c r="S57" s="8"/>
      <c r="T57" s="8"/>
      <c r="U57" s="8"/>
      <c r="V57" s="8"/>
      <c r="W57" s="8"/>
      <c r="Y57" s="12"/>
    </row>
    <row r="58" spans="1:25" x14ac:dyDescent="0.55000000000000004">
      <c r="A58" s="7" t="s">
        <v>198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104300</v>
      </c>
      <c r="L58" s="8"/>
      <c r="M58" s="8">
        <v>588617050000</v>
      </c>
      <c r="N58" s="8"/>
      <c r="O58" s="8">
        <v>561113643508</v>
      </c>
      <c r="P58" s="8"/>
      <c r="Q58" s="8">
        <f t="shared" si="1"/>
        <v>27503406492</v>
      </c>
      <c r="R58" s="8"/>
      <c r="S58" s="8"/>
      <c r="T58" s="8"/>
      <c r="U58" s="8"/>
      <c r="V58" s="8"/>
      <c r="W58" s="8"/>
      <c r="Y58" s="12"/>
    </row>
    <row r="59" spans="1:25" x14ac:dyDescent="0.55000000000000004">
      <c r="A59" s="7" t="s">
        <v>42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595000</v>
      </c>
      <c r="L59" s="8"/>
      <c r="M59" s="8">
        <v>18009949520</v>
      </c>
      <c r="N59" s="8"/>
      <c r="O59" s="8">
        <v>10421954550</v>
      </c>
      <c r="P59" s="8"/>
      <c r="Q59" s="8">
        <f t="shared" si="1"/>
        <v>7587994970</v>
      </c>
      <c r="R59" s="8"/>
      <c r="S59" s="8"/>
      <c r="T59" s="8"/>
      <c r="U59" s="8"/>
      <c r="V59" s="8"/>
      <c r="W59" s="8"/>
      <c r="Y59" s="12"/>
    </row>
    <row r="60" spans="1:25" x14ac:dyDescent="0.55000000000000004">
      <c r="A60" s="7" t="s">
        <v>199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1608495</v>
      </c>
      <c r="L60" s="8"/>
      <c r="M60" s="8">
        <v>248786447227</v>
      </c>
      <c r="N60" s="8"/>
      <c r="O60" s="8">
        <v>225288455674</v>
      </c>
      <c r="P60" s="8"/>
      <c r="Q60" s="8">
        <f t="shared" si="1"/>
        <v>23497991553</v>
      </c>
      <c r="R60" s="8"/>
      <c r="S60" s="8"/>
      <c r="T60" s="8"/>
      <c r="U60" s="8"/>
      <c r="V60" s="8"/>
      <c r="W60" s="8"/>
      <c r="Y60" s="12"/>
    </row>
    <row r="61" spans="1:25" x14ac:dyDescent="0.55000000000000004">
      <c r="A61" s="7" t="s">
        <v>200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18399289</v>
      </c>
      <c r="L61" s="8"/>
      <c r="M61" s="8">
        <v>88912428095</v>
      </c>
      <c r="N61" s="8"/>
      <c r="O61" s="8">
        <v>69245232890</v>
      </c>
      <c r="P61" s="8"/>
      <c r="Q61" s="8">
        <f t="shared" si="1"/>
        <v>19667195205</v>
      </c>
      <c r="R61" s="8"/>
      <c r="S61" s="8"/>
      <c r="T61" s="8"/>
      <c r="U61" s="8"/>
      <c r="V61" s="8"/>
      <c r="W61" s="8"/>
      <c r="Y61" s="12"/>
    </row>
    <row r="62" spans="1:25" x14ac:dyDescent="0.55000000000000004">
      <c r="A62" s="7" t="s">
        <v>201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3250272</v>
      </c>
      <c r="L62" s="8"/>
      <c r="M62" s="8">
        <v>88583925331</v>
      </c>
      <c r="N62" s="8"/>
      <c r="O62" s="8">
        <v>58189101197</v>
      </c>
      <c r="P62" s="8"/>
      <c r="Q62" s="8">
        <f t="shared" si="1"/>
        <v>30394824134</v>
      </c>
      <c r="R62" s="8"/>
      <c r="S62" s="8"/>
      <c r="T62" s="8"/>
      <c r="U62" s="8"/>
      <c r="V62" s="8"/>
      <c r="W62" s="8"/>
      <c r="Y62" s="12"/>
    </row>
    <row r="63" spans="1:25" x14ac:dyDescent="0.55000000000000004">
      <c r="A63" s="7" t="s">
        <v>202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8">
        <v>7235790</v>
      </c>
      <c r="L63" s="8"/>
      <c r="M63" s="8">
        <v>168974883114</v>
      </c>
      <c r="N63" s="8"/>
      <c r="O63" s="8">
        <v>161183397524</v>
      </c>
      <c r="P63" s="8"/>
      <c r="Q63" s="8">
        <f t="shared" si="1"/>
        <v>7791485590</v>
      </c>
      <c r="R63" s="8"/>
      <c r="S63" s="8"/>
      <c r="T63" s="8"/>
      <c r="U63" s="8"/>
      <c r="V63" s="8"/>
      <c r="W63" s="8"/>
      <c r="Y63" s="12"/>
    </row>
    <row r="64" spans="1:25" x14ac:dyDescent="0.55000000000000004">
      <c r="A64" s="7" t="s">
        <v>19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8">
        <v>2215000</v>
      </c>
      <c r="L64" s="8"/>
      <c r="M64" s="8">
        <v>7127071212</v>
      </c>
      <c r="N64" s="8"/>
      <c r="O64" s="8">
        <v>7130446575</v>
      </c>
      <c r="P64" s="8"/>
      <c r="Q64" s="8">
        <f t="shared" si="1"/>
        <v>-3375363</v>
      </c>
      <c r="R64" s="8"/>
      <c r="S64" s="8"/>
      <c r="T64" s="8"/>
      <c r="U64" s="8"/>
      <c r="V64" s="8"/>
      <c r="W64" s="8"/>
      <c r="Y64" s="12"/>
    </row>
    <row r="65" spans="1:25" x14ac:dyDescent="0.55000000000000004">
      <c r="A65" s="7" t="s">
        <v>203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8">
        <v>22796169</v>
      </c>
      <c r="L65" s="8"/>
      <c r="M65" s="8">
        <v>79757340791</v>
      </c>
      <c r="N65" s="8"/>
      <c r="O65" s="8">
        <v>58830673448</v>
      </c>
      <c r="P65" s="8"/>
      <c r="Q65" s="8">
        <f t="shared" si="1"/>
        <v>20926667343</v>
      </c>
      <c r="R65" s="8"/>
      <c r="S65" s="8"/>
      <c r="T65" s="8"/>
      <c r="U65" s="8"/>
      <c r="V65" s="8"/>
      <c r="W65" s="8"/>
      <c r="Y65" s="12"/>
    </row>
    <row r="66" spans="1:25" x14ac:dyDescent="0.55000000000000004">
      <c r="A66" s="7" t="s">
        <v>228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8">
        <v>755</v>
      </c>
      <c r="L66" s="8"/>
      <c r="M66" s="8">
        <v>717656640501</v>
      </c>
      <c r="N66" s="8"/>
      <c r="O66" s="8">
        <v>419944089229</v>
      </c>
      <c r="P66" s="8"/>
      <c r="Q66" s="8">
        <f t="shared" si="1"/>
        <v>297712551272</v>
      </c>
      <c r="R66" s="8"/>
      <c r="S66" s="8"/>
      <c r="T66" s="8"/>
      <c r="U66" s="8"/>
      <c r="V66" s="8"/>
      <c r="W66" s="8"/>
      <c r="Y66" s="12"/>
    </row>
    <row r="67" spans="1:25" x14ac:dyDescent="0.55000000000000004">
      <c r="A67" s="7" t="s">
        <v>204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0"/>
        <v>0</v>
      </c>
      <c r="J67" s="8"/>
      <c r="K67" s="8">
        <v>1500000</v>
      </c>
      <c r="L67" s="8"/>
      <c r="M67" s="8">
        <v>5041342881</v>
      </c>
      <c r="N67" s="8"/>
      <c r="O67" s="8">
        <v>5187069283</v>
      </c>
      <c r="P67" s="8"/>
      <c r="Q67" s="8">
        <f t="shared" si="1"/>
        <v>-145726402</v>
      </c>
      <c r="R67" s="8"/>
      <c r="S67" s="8"/>
      <c r="T67" s="8"/>
      <c r="U67" s="8"/>
      <c r="V67" s="8"/>
      <c r="W67" s="8"/>
      <c r="Y67" s="12"/>
    </row>
    <row r="68" spans="1:25" x14ac:dyDescent="0.55000000000000004">
      <c r="A68" s="7" t="s">
        <v>205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0"/>
        <v>0</v>
      </c>
      <c r="J68" s="8"/>
      <c r="K68" s="8">
        <v>11740461</v>
      </c>
      <c r="L68" s="8"/>
      <c r="M68" s="8">
        <v>149442051915</v>
      </c>
      <c r="N68" s="8"/>
      <c r="O68" s="8">
        <v>155102343866</v>
      </c>
      <c r="P68" s="8"/>
      <c r="Q68" s="8">
        <f t="shared" si="1"/>
        <v>-5660291951</v>
      </c>
      <c r="R68" s="8"/>
      <c r="S68" s="8"/>
      <c r="T68" s="8"/>
      <c r="U68" s="8"/>
      <c r="V68" s="8"/>
      <c r="W68" s="8"/>
      <c r="Y68" s="12"/>
    </row>
    <row r="69" spans="1:25" x14ac:dyDescent="0.55000000000000004">
      <c r="A69" s="7" t="s">
        <v>47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J69" s="8"/>
      <c r="K69" s="8">
        <v>318357142</v>
      </c>
      <c r="L69" s="8"/>
      <c r="M69" s="8">
        <v>407102886207</v>
      </c>
      <c r="N69" s="8"/>
      <c r="O69" s="8">
        <v>297475141970</v>
      </c>
      <c r="P69" s="8"/>
      <c r="Q69" s="8">
        <f t="shared" si="1"/>
        <v>109627744237</v>
      </c>
      <c r="R69" s="8"/>
      <c r="S69" s="8"/>
      <c r="T69" s="8"/>
      <c r="U69" s="8"/>
      <c r="V69" s="8"/>
      <c r="W69" s="8"/>
      <c r="Y69" s="12"/>
    </row>
    <row r="70" spans="1:25" x14ac:dyDescent="0.55000000000000004">
      <c r="A70" s="7" t="s">
        <v>78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f t="shared" si="0"/>
        <v>0</v>
      </c>
      <c r="J70" s="8"/>
      <c r="K70" s="8">
        <v>1</v>
      </c>
      <c r="L70" s="8"/>
      <c r="M70" s="8">
        <v>1</v>
      </c>
      <c r="N70" s="8"/>
      <c r="O70" s="8">
        <v>5417</v>
      </c>
      <c r="P70" s="8"/>
      <c r="Q70" s="8">
        <f t="shared" si="1"/>
        <v>-5416</v>
      </c>
      <c r="R70" s="8"/>
      <c r="S70" s="8"/>
      <c r="T70" s="8"/>
      <c r="U70" s="8"/>
      <c r="V70" s="8"/>
      <c r="W70" s="8"/>
      <c r="Y70" s="12"/>
    </row>
    <row r="71" spans="1:25" x14ac:dyDescent="0.55000000000000004">
      <c r="A71" s="7" t="s">
        <v>17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f t="shared" si="0"/>
        <v>0</v>
      </c>
      <c r="J71" s="8"/>
      <c r="K71" s="8">
        <v>245000</v>
      </c>
      <c r="L71" s="8"/>
      <c r="M71" s="8">
        <v>1941031794</v>
      </c>
      <c r="N71" s="8"/>
      <c r="O71" s="8">
        <v>1790369180</v>
      </c>
      <c r="P71" s="8"/>
      <c r="Q71" s="8">
        <f t="shared" si="1"/>
        <v>150662614</v>
      </c>
      <c r="R71" s="8"/>
      <c r="S71" s="8"/>
      <c r="T71" s="8"/>
      <c r="U71" s="8"/>
      <c r="V71" s="8"/>
      <c r="W71" s="8"/>
      <c r="Y71" s="12"/>
    </row>
    <row r="72" spans="1:25" x14ac:dyDescent="0.55000000000000004">
      <c r="A72" s="7" t="s">
        <v>206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f t="shared" si="0"/>
        <v>0</v>
      </c>
      <c r="J72" s="8"/>
      <c r="K72" s="8">
        <v>2046967</v>
      </c>
      <c r="L72" s="8"/>
      <c r="M72" s="8">
        <v>12245394029</v>
      </c>
      <c r="N72" s="8"/>
      <c r="O72" s="8">
        <v>6764069397</v>
      </c>
      <c r="P72" s="8"/>
      <c r="Q72" s="8">
        <f t="shared" si="1"/>
        <v>5481324632</v>
      </c>
      <c r="R72" s="8"/>
      <c r="S72" s="8"/>
      <c r="T72" s="8"/>
      <c r="U72" s="8"/>
      <c r="V72" s="8"/>
      <c r="W72" s="8"/>
      <c r="Y72" s="12"/>
    </row>
    <row r="73" spans="1:25" x14ac:dyDescent="0.55000000000000004">
      <c r="A73" s="7" t="s">
        <v>207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f t="shared" ref="I73:I105" si="2">E73-G73</f>
        <v>0</v>
      </c>
      <c r="J73" s="8"/>
      <c r="K73" s="8">
        <v>32209334</v>
      </c>
      <c r="L73" s="8"/>
      <c r="M73" s="8">
        <v>161973325961</v>
      </c>
      <c r="N73" s="8"/>
      <c r="O73" s="8">
        <v>146576977782</v>
      </c>
      <c r="P73" s="8"/>
      <c r="Q73" s="8">
        <f t="shared" ref="Q73:Q78" si="3">M73-O73</f>
        <v>15396348179</v>
      </c>
      <c r="R73" s="8"/>
      <c r="S73" s="8"/>
      <c r="T73" s="8"/>
      <c r="U73" s="8"/>
      <c r="V73" s="8"/>
      <c r="W73" s="8"/>
      <c r="Y73" s="12"/>
    </row>
    <row r="74" spans="1:25" x14ac:dyDescent="0.55000000000000004">
      <c r="A74" s="7" t="s">
        <v>81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f t="shared" si="2"/>
        <v>0</v>
      </c>
      <c r="J74" s="8"/>
      <c r="K74" s="8">
        <v>1</v>
      </c>
      <c r="L74" s="8"/>
      <c r="M74" s="8">
        <v>1</v>
      </c>
      <c r="N74" s="8"/>
      <c r="O74" s="8">
        <v>1812</v>
      </c>
      <c r="P74" s="8"/>
      <c r="Q74" s="8">
        <f t="shared" si="3"/>
        <v>-1811</v>
      </c>
      <c r="R74" s="8"/>
      <c r="S74" s="8"/>
      <c r="T74" s="8"/>
      <c r="U74" s="8"/>
      <c r="V74" s="8"/>
      <c r="W74" s="8"/>
      <c r="Y74" s="12"/>
    </row>
    <row r="75" spans="1:25" x14ac:dyDescent="0.55000000000000004">
      <c r="A75" s="7" t="s">
        <v>208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f t="shared" si="2"/>
        <v>0</v>
      </c>
      <c r="J75" s="8"/>
      <c r="K75" s="8">
        <v>15499748</v>
      </c>
      <c r="L75" s="8"/>
      <c r="M75" s="8">
        <v>44247556091</v>
      </c>
      <c r="N75" s="8"/>
      <c r="O75" s="8">
        <v>39027259556</v>
      </c>
      <c r="P75" s="8"/>
      <c r="Q75" s="8">
        <f t="shared" si="3"/>
        <v>5220296535</v>
      </c>
      <c r="R75" s="8"/>
      <c r="S75" s="8"/>
      <c r="T75" s="8"/>
      <c r="U75" s="8"/>
      <c r="V75" s="8"/>
      <c r="W75" s="8"/>
      <c r="Y75" s="12"/>
    </row>
    <row r="76" spans="1:25" x14ac:dyDescent="0.55000000000000004">
      <c r="A76" s="7" t="s">
        <v>209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f t="shared" si="2"/>
        <v>0</v>
      </c>
      <c r="J76" s="8"/>
      <c r="K76" s="8">
        <v>5383251</v>
      </c>
      <c r="L76" s="8"/>
      <c r="M76" s="8">
        <v>50524295410</v>
      </c>
      <c r="N76" s="8"/>
      <c r="O76" s="8">
        <v>36816398117</v>
      </c>
      <c r="P76" s="8"/>
      <c r="Q76" s="8">
        <f t="shared" si="3"/>
        <v>13707897293</v>
      </c>
      <c r="R76" s="8"/>
      <c r="S76" s="8"/>
      <c r="T76" s="8"/>
      <c r="U76" s="8"/>
      <c r="V76" s="8"/>
      <c r="W76" s="8"/>
      <c r="Y76" s="12"/>
    </row>
    <row r="77" spans="1:25" x14ac:dyDescent="0.55000000000000004">
      <c r="A77" s="7" t="s">
        <v>210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f t="shared" si="2"/>
        <v>0</v>
      </c>
      <c r="J77" s="8"/>
      <c r="K77" s="8">
        <v>259509671</v>
      </c>
      <c r="L77" s="8"/>
      <c r="M77" s="8">
        <v>387068923518</v>
      </c>
      <c r="N77" s="8"/>
      <c r="O77" s="8">
        <v>387068923518</v>
      </c>
      <c r="P77" s="8"/>
      <c r="Q77" s="8">
        <f t="shared" si="3"/>
        <v>0</v>
      </c>
      <c r="R77" s="8"/>
      <c r="S77" s="8"/>
      <c r="T77" s="8"/>
      <c r="U77" s="8"/>
      <c r="V77" s="8"/>
      <c r="W77" s="8"/>
      <c r="Y77" s="12"/>
    </row>
    <row r="78" spans="1:25" x14ac:dyDescent="0.55000000000000004">
      <c r="A78" s="7" t="s">
        <v>211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f t="shared" si="2"/>
        <v>0</v>
      </c>
      <c r="J78" s="8"/>
      <c r="K78" s="8">
        <v>65000</v>
      </c>
      <c r="L78" s="8"/>
      <c r="M78" s="8">
        <v>65000000000</v>
      </c>
      <c r="N78" s="8"/>
      <c r="O78" s="8">
        <v>63954906071</v>
      </c>
      <c r="P78" s="8"/>
      <c r="Q78" s="8">
        <f>M78-O78</f>
        <v>1045093929</v>
      </c>
      <c r="R78" s="8"/>
      <c r="S78" s="8"/>
      <c r="T78" s="8"/>
      <c r="U78" s="8"/>
      <c r="V78" s="8"/>
      <c r="W78" s="8"/>
      <c r="Y78" s="12"/>
    </row>
    <row r="79" spans="1:25" x14ac:dyDescent="0.55000000000000004">
      <c r="A79" s="7" t="s">
        <v>231</v>
      </c>
      <c r="C79" s="8">
        <v>0</v>
      </c>
      <c r="D79" s="8"/>
      <c r="E79" s="8">
        <v>0</v>
      </c>
      <c r="F79" s="8"/>
      <c r="G79" s="8">
        <v>0</v>
      </c>
      <c r="H79" s="8"/>
      <c r="I79" s="8">
        <f t="shared" si="2"/>
        <v>0</v>
      </c>
      <c r="J79" s="8"/>
      <c r="K79" s="8">
        <v>0</v>
      </c>
      <c r="L79" s="8"/>
      <c r="M79" s="8">
        <v>0</v>
      </c>
      <c r="N79" s="8"/>
      <c r="O79" s="8">
        <v>0</v>
      </c>
      <c r="P79" s="8"/>
      <c r="Q79" s="8">
        <v>-902100979</v>
      </c>
      <c r="R79" s="8"/>
      <c r="S79" s="8"/>
      <c r="T79" s="8"/>
      <c r="U79" s="8"/>
      <c r="V79" s="8"/>
      <c r="W79" s="8"/>
      <c r="Y79" s="12"/>
    </row>
    <row r="80" spans="1:25" x14ac:dyDescent="0.55000000000000004">
      <c r="A80" s="7" t="s">
        <v>232</v>
      </c>
      <c r="C80" s="8">
        <v>0</v>
      </c>
      <c r="D80" s="8"/>
      <c r="E80" s="8">
        <v>0</v>
      </c>
      <c r="F80" s="8"/>
      <c r="G80" s="8">
        <v>0</v>
      </c>
      <c r="H80" s="8"/>
      <c r="I80" s="8">
        <f t="shared" si="2"/>
        <v>0</v>
      </c>
      <c r="J80" s="8"/>
      <c r="K80" s="8">
        <v>0</v>
      </c>
      <c r="L80" s="8"/>
      <c r="M80" s="8">
        <v>0</v>
      </c>
      <c r="N80" s="8"/>
      <c r="O80" s="8">
        <v>0</v>
      </c>
      <c r="P80" s="8"/>
      <c r="Q80" s="8">
        <v>408372376</v>
      </c>
      <c r="R80" s="8"/>
      <c r="S80" s="8"/>
      <c r="T80" s="8"/>
      <c r="U80" s="8"/>
      <c r="V80" s="8"/>
      <c r="W80" s="8"/>
      <c r="Y80" s="12"/>
    </row>
    <row r="81" spans="1:25" x14ac:dyDescent="0.55000000000000004">
      <c r="A81" s="7" t="s">
        <v>233</v>
      </c>
      <c r="C81" s="8">
        <v>0</v>
      </c>
      <c r="D81" s="8"/>
      <c r="E81" s="8">
        <v>0</v>
      </c>
      <c r="F81" s="8"/>
      <c r="G81" s="8">
        <v>0</v>
      </c>
      <c r="H81" s="8"/>
      <c r="I81" s="8">
        <f t="shared" si="2"/>
        <v>0</v>
      </c>
      <c r="J81" s="8"/>
      <c r="K81" s="8">
        <v>0</v>
      </c>
      <c r="L81" s="8"/>
      <c r="M81" s="8">
        <v>0</v>
      </c>
      <c r="N81" s="8"/>
      <c r="O81" s="8">
        <v>0</v>
      </c>
      <c r="P81" s="8"/>
      <c r="Q81" s="8">
        <v>6430913</v>
      </c>
      <c r="R81" s="8"/>
      <c r="S81" s="8"/>
      <c r="T81" s="8"/>
      <c r="U81" s="8"/>
      <c r="V81" s="8"/>
      <c r="W81" s="8"/>
      <c r="Y81" s="12"/>
    </row>
    <row r="82" spans="1:25" x14ac:dyDescent="0.55000000000000004">
      <c r="A82" s="7" t="s">
        <v>234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f t="shared" si="2"/>
        <v>0</v>
      </c>
      <c r="J82" s="8"/>
      <c r="K82" s="8">
        <v>0</v>
      </c>
      <c r="L82" s="8"/>
      <c r="M82" s="8">
        <v>0</v>
      </c>
      <c r="N82" s="8"/>
      <c r="O82" s="8">
        <v>0</v>
      </c>
      <c r="P82" s="8"/>
      <c r="Q82" s="8">
        <v>165298543</v>
      </c>
      <c r="R82" s="8"/>
      <c r="S82" s="8"/>
      <c r="T82" s="8"/>
      <c r="U82" s="8"/>
      <c r="V82" s="8"/>
      <c r="W82" s="8"/>
      <c r="Y82" s="12"/>
    </row>
    <row r="83" spans="1:25" x14ac:dyDescent="0.55000000000000004">
      <c r="A83" s="7" t="s">
        <v>235</v>
      </c>
      <c r="C83" s="8">
        <v>0</v>
      </c>
      <c r="D83" s="8"/>
      <c r="E83" s="8">
        <v>0</v>
      </c>
      <c r="F83" s="8"/>
      <c r="G83" s="8">
        <v>0</v>
      </c>
      <c r="H83" s="8"/>
      <c r="I83" s="8">
        <f t="shared" si="2"/>
        <v>0</v>
      </c>
      <c r="J83" s="8"/>
      <c r="K83" s="8">
        <v>0</v>
      </c>
      <c r="L83" s="8"/>
      <c r="M83" s="8">
        <v>0</v>
      </c>
      <c r="N83" s="8"/>
      <c r="O83" s="8">
        <v>0</v>
      </c>
      <c r="P83" s="8"/>
      <c r="Q83" s="8">
        <v>950020886</v>
      </c>
      <c r="R83" s="8"/>
      <c r="S83" s="8"/>
      <c r="T83" s="8"/>
      <c r="U83" s="8"/>
      <c r="V83" s="8"/>
      <c r="W83" s="8"/>
      <c r="Y83" s="12"/>
    </row>
    <row r="84" spans="1:25" x14ac:dyDescent="0.55000000000000004">
      <c r="A84" s="7" t="s">
        <v>236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f t="shared" si="2"/>
        <v>0</v>
      </c>
      <c r="J84" s="8"/>
      <c r="K84" s="8">
        <v>0</v>
      </c>
      <c r="L84" s="8"/>
      <c r="M84" s="8">
        <v>0</v>
      </c>
      <c r="N84" s="8"/>
      <c r="O84" s="8">
        <v>0</v>
      </c>
      <c r="P84" s="8"/>
      <c r="Q84" s="8">
        <v>330890528</v>
      </c>
      <c r="R84" s="8"/>
      <c r="S84" s="8"/>
      <c r="T84" s="8"/>
      <c r="U84" s="8"/>
      <c r="V84" s="8"/>
      <c r="W84" s="8"/>
      <c r="Y84" s="12"/>
    </row>
    <row r="85" spans="1:25" x14ac:dyDescent="0.55000000000000004">
      <c r="A85" s="7" t="s">
        <v>237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f t="shared" si="2"/>
        <v>0</v>
      </c>
      <c r="J85" s="8"/>
      <c r="K85" s="8">
        <v>0</v>
      </c>
      <c r="L85" s="8"/>
      <c r="M85" s="8">
        <v>0</v>
      </c>
      <c r="N85" s="8"/>
      <c r="O85" s="8">
        <v>0</v>
      </c>
      <c r="P85" s="8"/>
      <c r="Q85" s="8">
        <v>8338914</v>
      </c>
      <c r="R85" s="8"/>
      <c r="S85" s="8"/>
      <c r="T85" s="8"/>
      <c r="U85" s="8"/>
      <c r="V85" s="8"/>
      <c r="W85" s="8"/>
      <c r="Y85" s="12"/>
    </row>
    <row r="86" spans="1:25" x14ac:dyDescent="0.55000000000000004">
      <c r="A86" s="7" t="s">
        <v>238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f t="shared" si="2"/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265619820</v>
      </c>
      <c r="R86" s="8"/>
      <c r="S86" s="8"/>
      <c r="T86" s="8"/>
      <c r="U86" s="8"/>
      <c r="V86" s="8"/>
      <c r="W86" s="8"/>
      <c r="Y86" s="12"/>
    </row>
    <row r="87" spans="1:25" x14ac:dyDescent="0.55000000000000004">
      <c r="A87" s="7" t="s">
        <v>239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f t="shared" si="2"/>
        <v>0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60342103</v>
      </c>
      <c r="R87" s="8"/>
      <c r="S87" s="8"/>
      <c r="T87" s="8"/>
      <c r="U87" s="8"/>
      <c r="V87" s="8"/>
      <c r="W87" s="8"/>
      <c r="Y87" s="12"/>
    </row>
    <row r="88" spans="1:25" x14ac:dyDescent="0.55000000000000004">
      <c r="A88" s="7" t="s">
        <v>240</v>
      </c>
      <c r="C88" s="8">
        <v>0</v>
      </c>
      <c r="D88" s="8"/>
      <c r="E88" s="8">
        <v>0</v>
      </c>
      <c r="F88" s="8"/>
      <c r="G88" s="8">
        <v>0</v>
      </c>
      <c r="H88" s="8"/>
      <c r="I88" s="8">
        <f t="shared" si="2"/>
        <v>0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8">
        <v>4233628851</v>
      </c>
      <c r="R88" s="8"/>
      <c r="S88" s="8"/>
      <c r="T88" s="8"/>
      <c r="U88" s="8"/>
      <c r="V88" s="8"/>
      <c r="W88" s="8"/>
      <c r="Y88" s="12"/>
    </row>
    <row r="89" spans="1:25" x14ac:dyDescent="0.55000000000000004">
      <c r="A89" s="7" t="s">
        <v>241</v>
      </c>
      <c r="C89" s="8">
        <v>0</v>
      </c>
      <c r="D89" s="8"/>
      <c r="E89" s="8">
        <v>0</v>
      </c>
      <c r="F89" s="8"/>
      <c r="G89" s="8">
        <v>0</v>
      </c>
      <c r="H89" s="8"/>
      <c r="I89" s="8">
        <f t="shared" si="2"/>
        <v>0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13502534592</v>
      </c>
      <c r="R89" s="8"/>
      <c r="S89" s="8"/>
      <c r="T89" s="8"/>
      <c r="U89" s="8"/>
      <c r="V89" s="8"/>
      <c r="W89" s="8"/>
      <c r="Y89" s="12"/>
    </row>
    <row r="90" spans="1:25" x14ac:dyDescent="0.55000000000000004">
      <c r="A90" s="7" t="s">
        <v>242</v>
      </c>
      <c r="C90" s="8">
        <v>0</v>
      </c>
      <c r="D90" s="8"/>
      <c r="E90" s="8">
        <v>0</v>
      </c>
      <c r="F90" s="8"/>
      <c r="G90" s="8">
        <v>0</v>
      </c>
      <c r="H90" s="8"/>
      <c r="I90" s="8">
        <f t="shared" si="2"/>
        <v>0</v>
      </c>
      <c r="J90" s="8"/>
      <c r="K90" s="8">
        <v>0</v>
      </c>
      <c r="L90" s="8"/>
      <c r="M90" s="8">
        <v>0</v>
      </c>
      <c r="N90" s="8"/>
      <c r="O90" s="8">
        <v>0</v>
      </c>
      <c r="P90" s="8"/>
      <c r="Q90" s="8">
        <v>2722272070</v>
      </c>
      <c r="R90" s="8"/>
      <c r="S90" s="8"/>
      <c r="T90" s="8"/>
      <c r="U90" s="8"/>
      <c r="V90" s="8"/>
      <c r="W90" s="8"/>
      <c r="Y90" s="12"/>
    </row>
    <row r="91" spans="1:25" x14ac:dyDescent="0.55000000000000004">
      <c r="A91" s="7" t="s">
        <v>243</v>
      </c>
      <c r="C91" s="8">
        <v>0</v>
      </c>
      <c r="D91" s="8"/>
      <c r="E91" s="8">
        <v>0</v>
      </c>
      <c r="F91" s="8"/>
      <c r="G91" s="8">
        <v>0</v>
      </c>
      <c r="H91" s="8"/>
      <c r="I91" s="8">
        <f t="shared" si="2"/>
        <v>0</v>
      </c>
      <c r="J91" s="8"/>
      <c r="K91" s="8">
        <v>0</v>
      </c>
      <c r="L91" s="8"/>
      <c r="M91" s="8">
        <v>0</v>
      </c>
      <c r="N91" s="8"/>
      <c r="O91" s="8">
        <v>0</v>
      </c>
      <c r="P91" s="8"/>
      <c r="Q91" s="8">
        <v>56267274</v>
      </c>
      <c r="R91" s="8"/>
      <c r="S91" s="8"/>
      <c r="T91" s="8"/>
      <c r="U91" s="8"/>
      <c r="V91" s="8"/>
      <c r="W91" s="8"/>
      <c r="Y91" s="12"/>
    </row>
    <row r="92" spans="1:25" x14ac:dyDescent="0.55000000000000004">
      <c r="A92" s="7" t="s">
        <v>244</v>
      </c>
      <c r="C92" s="8">
        <v>0</v>
      </c>
      <c r="D92" s="8"/>
      <c r="E92" s="8">
        <v>0</v>
      </c>
      <c r="F92" s="8"/>
      <c r="G92" s="8">
        <v>0</v>
      </c>
      <c r="H92" s="8"/>
      <c r="I92" s="8">
        <f t="shared" si="2"/>
        <v>0</v>
      </c>
      <c r="J92" s="8"/>
      <c r="K92" s="8">
        <v>0</v>
      </c>
      <c r="L92" s="8"/>
      <c r="M92" s="8">
        <v>0</v>
      </c>
      <c r="N92" s="8"/>
      <c r="O92" s="8">
        <v>0</v>
      </c>
      <c r="P92" s="8"/>
      <c r="Q92" s="8">
        <v>80138590</v>
      </c>
      <c r="R92" s="8"/>
      <c r="S92" s="8"/>
      <c r="T92" s="8"/>
      <c r="U92" s="8"/>
      <c r="V92" s="8"/>
      <c r="W92" s="8"/>
      <c r="Y92" s="12"/>
    </row>
    <row r="93" spans="1:25" x14ac:dyDescent="0.55000000000000004">
      <c r="A93" s="7" t="s">
        <v>245</v>
      </c>
      <c r="C93" s="8">
        <v>0</v>
      </c>
      <c r="D93" s="8"/>
      <c r="E93" s="8">
        <v>0</v>
      </c>
      <c r="F93" s="8"/>
      <c r="G93" s="8">
        <v>0</v>
      </c>
      <c r="H93" s="8"/>
      <c r="I93" s="8">
        <f t="shared" si="2"/>
        <v>0</v>
      </c>
      <c r="J93" s="8"/>
      <c r="K93" s="8">
        <v>0</v>
      </c>
      <c r="L93" s="8"/>
      <c r="M93" s="8">
        <v>0</v>
      </c>
      <c r="N93" s="8"/>
      <c r="O93" s="8">
        <v>0</v>
      </c>
      <c r="P93" s="8"/>
      <c r="Q93" s="8">
        <v>8750443</v>
      </c>
      <c r="R93" s="8"/>
      <c r="S93" s="8"/>
      <c r="T93" s="8"/>
      <c r="U93" s="8"/>
      <c r="V93" s="8"/>
      <c r="W93" s="8"/>
      <c r="Y93" s="12"/>
    </row>
    <row r="94" spans="1:25" x14ac:dyDescent="0.55000000000000004">
      <c r="A94" s="7" t="s">
        <v>246</v>
      </c>
      <c r="C94" s="8">
        <v>0</v>
      </c>
      <c r="D94" s="8"/>
      <c r="E94" s="8">
        <v>0</v>
      </c>
      <c r="F94" s="8"/>
      <c r="G94" s="8">
        <v>0</v>
      </c>
      <c r="H94" s="8"/>
      <c r="I94" s="8">
        <f t="shared" si="2"/>
        <v>0</v>
      </c>
      <c r="J94" s="8"/>
      <c r="K94" s="8">
        <v>0</v>
      </c>
      <c r="L94" s="8"/>
      <c r="M94" s="8">
        <v>0</v>
      </c>
      <c r="N94" s="8"/>
      <c r="O94" s="8">
        <v>0</v>
      </c>
      <c r="P94" s="8"/>
      <c r="Q94" s="8">
        <v>187048410</v>
      </c>
      <c r="R94" s="8"/>
      <c r="S94" s="8"/>
      <c r="T94" s="8"/>
      <c r="U94" s="8"/>
      <c r="V94" s="8"/>
      <c r="W94" s="8"/>
      <c r="Y94" s="12"/>
    </row>
    <row r="95" spans="1:25" x14ac:dyDescent="0.55000000000000004">
      <c r="A95" s="7" t="s">
        <v>247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f t="shared" si="2"/>
        <v>0</v>
      </c>
      <c r="J95" s="8"/>
      <c r="K95" s="8">
        <v>0</v>
      </c>
      <c r="L95" s="8"/>
      <c r="M95" s="8">
        <v>0</v>
      </c>
      <c r="N95" s="8"/>
      <c r="O95" s="8">
        <v>0</v>
      </c>
      <c r="P95" s="8"/>
      <c r="Q95" s="8">
        <v>-19303990</v>
      </c>
      <c r="R95" s="8"/>
      <c r="S95" s="8"/>
      <c r="T95" s="8"/>
      <c r="U95" s="8"/>
      <c r="V95" s="8"/>
      <c r="W95" s="8"/>
      <c r="Y95" s="12"/>
    </row>
    <row r="96" spans="1:25" x14ac:dyDescent="0.55000000000000004">
      <c r="A96" s="7" t="s">
        <v>248</v>
      </c>
      <c r="C96" s="8">
        <v>0</v>
      </c>
      <c r="D96" s="8"/>
      <c r="E96" s="8">
        <v>0</v>
      </c>
      <c r="F96" s="8"/>
      <c r="G96" s="8">
        <v>0</v>
      </c>
      <c r="H96" s="8"/>
      <c r="I96" s="8">
        <f t="shared" si="2"/>
        <v>0</v>
      </c>
      <c r="J96" s="8"/>
      <c r="K96" s="8">
        <v>0</v>
      </c>
      <c r="L96" s="8"/>
      <c r="M96" s="8">
        <v>0</v>
      </c>
      <c r="N96" s="8"/>
      <c r="O96" s="8">
        <v>0</v>
      </c>
      <c r="P96" s="8"/>
      <c r="Q96" s="8">
        <v>-248048886</v>
      </c>
      <c r="R96" s="8"/>
      <c r="S96" s="8"/>
      <c r="T96" s="8"/>
      <c r="U96" s="8"/>
      <c r="V96" s="8"/>
      <c r="W96" s="8"/>
      <c r="Y96" s="12"/>
    </row>
    <row r="97" spans="1:25" x14ac:dyDescent="0.55000000000000004">
      <c r="A97" s="7" t="s">
        <v>249</v>
      </c>
      <c r="C97" s="8">
        <v>0</v>
      </c>
      <c r="D97" s="8"/>
      <c r="E97" s="8">
        <v>0</v>
      </c>
      <c r="F97" s="8"/>
      <c r="G97" s="8">
        <v>0</v>
      </c>
      <c r="H97" s="8"/>
      <c r="I97" s="8">
        <f t="shared" si="2"/>
        <v>0</v>
      </c>
      <c r="J97" s="8"/>
      <c r="K97" s="8">
        <v>0</v>
      </c>
      <c r="L97" s="8"/>
      <c r="M97" s="8">
        <v>0</v>
      </c>
      <c r="N97" s="8"/>
      <c r="O97" s="8">
        <v>0</v>
      </c>
      <c r="P97" s="8"/>
      <c r="Q97" s="8">
        <v>197347716</v>
      </c>
      <c r="R97" s="8"/>
      <c r="S97" s="8"/>
      <c r="T97" s="8"/>
      <c r="U97" s="8"/>
      <c r="V97" s="8"/>
      <c r="W97" s="8"/>
      <c r="Y97" s="12"/>
    </row>
    <row r="98" spans="1:25" x14ac:dyDescent="0.55000000000000004">
      <c r="A98" s="7" t="s">
        <v>250</v>
      </c>
      <c r="C98" s="8">
        <v>0</v>
      </c>
      <c r="D98" s="8"/>
      <c r="E98" s="8">
        <v>0</v>
      </c>
      <c r="F98" s="8"/>
      <c r="G98" s="8">
        <v>0</v>
      </c>
      <c r="H98" s="8"/>
      <c r="I98" s="8">
        <f t="shared" si="2"/>
        <v>0</v>
      </c>
      <c r="J98" s="8"/>
      <c r="K98" s="8">
        <v>0</v>
      </c>
      <c r="L98" s="8"/>
      <c r="M98" s="8">
        <v>0</v>
      </c>
      <c r="N98" s="8"/>
      <c r="O98" s="8">
        <v>0</v>
      </c>
      <c r="P98" s="8"/>
      <c r="Q98" s="8">
        <v>9551466210</v>
      </c>
      <c r="R98" s="8"/>
      <c r="S98" s="8"/>
      <c r="T98" s="8"/>
      <c r="U98" s="8"/>
      <c r="V98" s="8"/>
      <c r="W98" s="8"/>
      <c r="Y98" s="12"/>
    </row>
    <row r="99" spans="1:25" x14ac:dyDescent="0.55000000000000004">
      <c r="A99" s="7" t="s">
        <v>251</v>
      </c>
      <c r="C99" s="8">
        <v>0</v>
      </c>
      <c r="D99" s="8"/>
      <c r="E99" s="8">
        <v>0</v>
      </c>
      <c r="F99" s="8"/>
      <c r="G99" s="8">
        <v>0</v>
      </c>
      <c r="H99" s="8"/>
      <c r="I99" s="8">
        <f t="shared" si="2"/>
        <v>0</v>
      </c>
      <c r="J99" s="8"/>
      <c r="K99" s="8">
        <v>0</v>
      </c>
      <c r="L99" s="8"/>
      <c r="M99" s="8">
        <v>0</v>
      </c>
      <c r="N99" s="8"/>
      <c r="O99" s="8">
        <v>0</v>
      </c>
      <c r="P99" s="8"/>
      <c r="Q99" s="8">
        <v>-29730160</v>
      </c>
      <c r="R99" s="8"/>
      <c r="S99" s="8"/>
      <c r="T99" s="8"/>
      <c r="U99" s="8"/>
      <c r="V99" s="8"/>
      <c r="W99" s="8"/>
      <c r="Y99" s="12"/>
    </row>
    <row r="100" spans="1:25" x14ac:dyDescent="0.55000000000000004">
      <c r="A100" s="7" t="s">
        <v>252</v>
      </c>
      <c r="C100" s="8">
        <v>0</v>
      </c>
      <c r="D100" s="8"/>
      <c r="E100" s="8">
        <v>0</v>
      </c>
      <c r="F100" s="8"/>
      <c r="G100" s="8">
        <v>0</v>
      </c>
      <c r="H100" s="8"/>
      <c r="I100" s="8">
        <f t="shared" si="2"/>
        <v>0</v>
      </c>
      <c r="J100" s="8"/>
      <c r="K100" s="8">
        <v>0</v>
      </c>
      <c r="L100" s="8"/>
      <c r="M100" s="8">
        <v>0</v>
      </c>
      <c r="N100" s="8"/>
      <c r="O100" s="8">
        <v>0</v>
      </c>
      <c r="P100" s="8"/>
      <c r="Q100" s="8">
        <v>63385705</v>
      </c>
      <c r="R100" s="8"/>
      <c r="S100" s="8"/>
      <c r="T100" s="8"/>
      <c r="U100" s="8"/>
      <c r="V100" s="8"/>
      <c r="W100" s="8"/>
      <c r="Y100" s="12"/>
    </row>
    <row r="101" spans="1:25" x14ac:dyDescent="0.55000000000000004">
      <c r="A101" s="7" t="s">
        <v>253</v>
      </c>
      <c r="C101" s="8">
        <v>0</v>
      </c>
      <c r="D101" s="8"/>
      <c r="E101" s="8">
        <v>0</v>
      </c>
      <c r="F101" s="8"/>
      <c r="G101" s="8">
        <v>0</v>
      </c>
      <c r="H101" s="8"/>
      <c r="I101" s="8">
        <f t="shared" si="2"/>
        <v>0</v>
      </c>
      <c r="J101" s="8"/>
      <c r="K101" s="8">
        <v>0</v>
      </c>
      <c r="L101" s="8"/>
      <c r="M101" s="8">
        <v>0</v>
      </c>
      <c r="N101" s="8"/>
      <c r="O101" s="8">
        <v>0</v>
      </c>
      <c r="P101" s="8"/>
      <c r="Q101" s="8">
        <v>-297062479</v>
      </c>
      <c r="R101" s="8"/>
      <c r="S101" s="8"/>
      <c r="T101" s="8"/>
      <c r="U101" s="8"/>
      <c r="V101" s="8"/>
      <c r="W101" s="8"/>
      <c r="Y101" s="12"/>
    </row>
    <row r="102" spans="1:25" x14ac:dyDescent="0.55000000000000004">
      <c r="A102" s="7" t="s">
        <v>254</v>
      </c>
      <c r="C102" s="8">
        <v>0</v>
      </c>
      <c r="D102" s="8"/>
      <c r="E102" s="8">
        <v>0</v>
      </c>
      <c r="F102" s="8"/>
      <c r="G102" s="8">
        <v>0</v>
      </c>
      <c r="H102" s="8"/>
      <c r="I102" s="8">
        <f t="shared" si="2"/>
        <v>0</v>
      </c>
      <c r="J102" s="8"/>
      <c r="K102" s="8">
        <v>0</v>
      </c>
      <c r="L102" s="8"/>
      <c r="M102" s="8">
        <v>0</v>
      </c>
      <c r="N102" s="8"/>
      <c r="O102" s="8">
        <v>0</v>
      </c>
      <c r="P102" s="8"/>
      <c r="Q102" s="8">
        <v>2838330684</v>
      </c>
      <c r="R102" s="8"/>
      <c r="S102" s="8"/>
      <c r="T102" s="8"/>
      <c r="U102" s="8"/>
      <c r="V102" s="8"/>
      <c r="W102" s="8"/>
      <c r="Y102" s="12"/>
    </row>
    <row r="103" spans="1:25" x14ac:dyDescent="0.55000000000000004">
      <c r="A103" s="7" t="s">
        <v>255</v>
      </c>
      <c r="C103" s="8">
        <v>0</v>
      </c>
      <c r="D103" s="8"/>
      <c r="E103" s="8">
        <v>0</v>
      </c>
      <c r="F103" s="8"/>
      <c r="G103" s="8">
        <v>0</v>
      </c>
      <c r="H103" s="8"/>
      <c r="I103" s="8">
        <f t="shared" si="2"/>
        <v>0</v>
      </c>
      <c r="J103" s="8"/>
      <c r="K103" s="8">
        <v>0</v>
      </c>
      <c r="L103" s="8"/>
      <c r="M103" s="8">
        <v>0</v>
      </c>
      <c r="N103" s="8"/>
      <c r="O103" s="8">
        <v>0</v>
      </c>
      <c r="P103" s="8"/>
      <c r="Q103" s="8">
        <v>2409980</v>
      </c>
      <c r="R103" s="8"/>
      <c r="S103" s="8"/>
      <c r="T103" s="8"/>
      <c r="U103" s="8"/>
      <c r="V103" s="8"/>
      <c r="W103" s="8"/>
      <c r="Y103" s="12"/>
    </row>
    <row r="104" spans="1:25" x14ac:dyDescent="0.55000000000000004">
      <c r="A104" s="7" t="s">
        <v>256</v>
      </c>
      <c r="C104" s="8">
        <v>0</v>
      </c>
      <c r="D104" s="8"/>
      <c r="E104" s="8">
        <v>0</v>
      </c>
      <c r="F104" s="8"/>
      <c r="G104" s="8">
        <v>0</v>
      </c>
      <c r="H104" s="8"/>
      <c r="I104" s="8">
        <f t="shared" si="2"/>
        <v>0</v>
      </c>
      <c r="J104" s="8"/>
      <c r="K104" s="8">
        <v>0</v>
      </c>
      <c r="L104" s="8"/>
      <c r="M104" s="8">
        <v>0</v>
      </c>
      <c r="N104" s="8"/>
      <c r="O104" s="8">
        <v>0</v>
      </c>
      <c r="P104" s="8"/>
      <c r="Q104" s="8">
        <v>2906255073</v>
      </c>
      <c r="R104" s="8"/>
      <c r="S104" s="8"/>
      <c r="T104" s="8"/>
      <c r="U104" s="8"/>
      <c r="V104" s="8"/>
      <c r="W104" s="8"/>
      <c r="Y104" s="12"/>
    </row>
    <row r="105" spans="1:25" x14ac:dyDescent="0.55000000000000004">
      <c r="A105" s="7" t="s">
        <v>257</v>
      </c>
      <c r="C105" s="8">
        <v>0</v>
      </c>
      <c r="D105" s="8"/>
      <c r="E105" s="8">
        <v>0</v>
      </c>
      <c r="F105" s="8"/>
      <c r="G105" s="8">
        <v>0</v>
      </c>
      <c r="H105" s="8"/>
      <c r="I105" s="8">
        <f t="shared" si="2"/>
        <v>0</v>
      </c>
      <c r="J105" s="8"/>
      <c r="K105" s="8">
        <v>0</v>
      </c>
      <c r="L105" s="8"/>
      <c r="M105" s="8">
        <v>0</v>
      </c>
      <c r="N105" s="8"/>
      <c r="O105" s="8">
        <v>0</v>
      </c>
      <c r="P105" s="8"/>
      <c r="Q105" s="8">
        <v>1821492650</v>
      </c>
      <c r="R105" s="8"/>
      <c r="S105" s="8"/>
      <c r="T105" s="8"/>
      <c r="U105" s="8"/>
      <c r="V105" s="8"/>
      <c r="W105" s="8"/>
      <c r="Y105" s="12"/>
    </row>
    <row r="106" spans="1:25" x14ac:dyDescent="0.55000000000000004">
      <c r="A106" s="7" t="s">
        <v>258</v>
      </c>
      <c r="C106" s="8">
        <v>0</v>
      </c>
      <c r="D106" s="8"/>
      <c r="E106" s="8">
        <v>0</v>
      </c>
      <c r="F106" s="8"/>
      <c r="G106" s="8">
        <v>0</v>
      </c>
      <c r="H106" s="8"/>
      <c r="I106" s="8">
        <v>159103102</v>
      </c>
      <c r="J106" s="8"/>
      <c r="K106" s="8">
        <v>0</v>
      </c>
      <c r="L106" s="8"/>
      <c r="M106" s="8">
        <v>0</v>
      </c>
      <c r="N106" s="8"/>
      <c r="O106" s="8">
        <v>0</v>
      </c>
      <c r="P106" s="8"/>
      <c r="Q106" s="8">
        <v>159103102</v>
      </c>
      <c r="R106" s="8"/>
      <c r="S106" s="8"/>
      <c r="T106" s="8"/>
      <c r="U106" s="8"/>
      <c r="V106" s="8"/>
      <c r="W106" s="8"/>
      <c r="Y106" s="12"/>
    </row>
    <row r="107" spans="1:25" x14ac:dyDescent="0.55000000000000004">
      <c r="A107" s="7" t="s">
        <v>259</v>
      </c>
      <c r="C107" s="8">
        <v>0</v>
      </c>
      <c r="D107" s="8"/>
      <c r="E107" s="8">
        <v>0</v>
      </c>
      <c r="F107" s="8"/>
      <c r="G107" s="8">
        <v>0</v>
      </c>
      <c r="H107" s="8"/>
      <c r="I107" s="8">
        <v>1106277000</v>
      </c>
      <c r="J107" s="8"/>
      <c r="K107" s="8">
        <v>0</v>
      </c>
      <c r="L107" s="8"/>
      <c r="M107" s="8">
        <v>0</v>
      </c>
      <c r="N107" s="8"/>
      <c r="O107" s="8">
        <v>0</v>
      </c>
      <c r="P107" s="8"/>
      <c r="Q107" s="8">
        <v>1106277000</v>
      </c>
      <c r="R107" s="8"/>
      <c r="S107" s="8"/>
      <c r="T107" s="8"/>
      <c r="U107" s="8"/>
      <c r="V107" s="8"/>
      <c r="W107" s="8"/>
      <c r="Y107" s="12"/>
    </row>
    <row r="108" spans="1:25" x14ac:dyDescent="0.55000000000000004">
      <c r="A108" s="7" t="s">
        <v>260</v>
      </c>
      <c r="C108" s="8">
        <v>0</v>
      </c>
      <c r="D108" s="8"/>
      <c r="E108" s="8">
        <v>0</v>
      </c>
      <c r="F108" s="8"/>
      <c r="G108" s="8">
        <v>0</v>
      </c>
      <c r="H108" s="8"/>
      <c r="I108" s="8">
        <v>508512900</v>
      </c>
      <c r="J108" s="8"/>
      <c r="K108" s="8">
        <v>0</v>
      </c>
      <c r="L108" s="8"/>
      <c r="M108" s="8">
        <v>0</v>
      </c>
      <c r="N108" s="8"/>
      <c r="O108" s="8">
        <v>0</v>
      </c>
      <c r="P108" s="8"/>
      <c r="Q108" s="8">
        <v>508512900</v>
      </c>
      <c r="R108" s="8"/>
      <c r="S108" s="8"/>
      <c r="T108" s="8"/>
      <c r="U108" s="8"/>
      <c r="V108" s="8"/>
      <c r="W108" s="8"/>
      <c r="Y108" s="12"/>
    </row>
    <row r="109" spans="1:25" ht="24.75" thickBot="1" x14ac:dyDescent="0.6">
      <c r="A109" s="7" t="s">
        <v>261</v>
      </c>
      <c r="C109" s="8">
        <v>0</v>
      </c>
      <c r="D109" s="8"/>
      <c r="E109" s="8">
        <v>0</v>
      </c>
      <c r="F109" s="8"/>
      <c r="G109" s="8">
        <v>0</v>
      </c>
      <c r="H109" s="8"/>
      <c r="I109" s="8">
        <v>1047350448</v>
      </c>
      <c r="J109" s="8"/>
      <c r="K109" s="8">
        <v>0</v>
      </c>
      <c r="L109" s="8"/>
      <c r="M109" s="8">
        <v>0</v>
      </c>
      <c r="N109" s="8"/>
      <c r="O109" s="8">
        <v>0</v>
      </c>
      <c r="P109" s="8"/>
      <c r="Q109" s="8">
        <v>1047350448</v>
      </c>
      <c r="R109" s="8"/>
      <c r="S109" s="8"/>
      <c r="T109" s="8"/>
      <c r="U109" s="8"/>
      <c r="V109" s="8"/>
      <c r="W109" s="8"/>
      <c r="Y109" s="12"/>
    </row>
    <row r="110" spans="1:25" ht="25.5" thickBot="1" x14ac:dyDescent="0.65">
      <c r="A110" s="4" t="s">
        <v>106</v>
      </c>
      <c r="C110" s="3" t="s">
        <v>106</v>
      </c>
      <c r="E110" s="6">
        <f>SUM(E8:E109)</f>
        <v>1733738286064</v>
      </c>
      <c r="G110" s="6">
        <f>SUM(G8:G109)</f>
        <v>1452535982144</v>
      </c>
      <c r="I110" s="6">
        <f>SUM(I8:I109)</f>
        <v>284023547370</v>
      </c>
      <c r="K110" s="3" t="s">
        <v>106</v>
      </c>
      <c r="M110" s="6">
        <f>SUM(M8:M109)</f>
        <v>10820953430112</v>
      </c>
      <c r="O110" s="6">
        <f>SUM(O8:O109)</f>
        <v>8334814100783</v>
      </c>
      <c r="Q110" s="6">
        <f>SUM(Q8:Q109)</f>
        <v>2527830968616</v>
      </c>
    </row>
    <row r="112" spans="1:25" x14ac:dyDescent="0.55000000000000004">
      <c r="Q112" s="5"/>
    </row>
    <row r="113" spans="17:17" x14ac:dyDescent="0.55000000000000004">
      <c r="Q113" s="5"/>
    </row>
    <row r="114" spans="17:17" x14ac:dyDescent="0.55000000000000004">
      <c r="Q114" s="5"/>
    </row>
    <row r="115" spans="17:17" x14ac:dyDescent="0.55000000000000004">
      <c r="Q115" s="5"/>
    </row>
    <row r="116" spans="17:17" x14ac:dyDescent="0.55000000000000004">
      <c r="Q116" s="5"/>
    </row>
    <row r="117" spans="17:17" x14ac:dyDescent="0.55000000000000004">
      <c r="Q117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94"/>
  <sheetViews>
    <sheetView rightToLeft="1" topLeftCell="A73" workbookViewId="0">
      <selection activeCell="Q93" sqref="Q93"/>
    </sheetView>
  </sheetViews>
  <sheetFormatPr defaultRowHeight="24" x14ac:dyDescent="0.55000000000000004"/>
  <cols>
    <col min="1" max="1" width="30.7109375" style="3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25" ht="24.75" x14ac:dyDescent="0.55000000000000004">
      <c r="A3" s="1" t="s">
        <v>136</v>
      </c>
      <c r="B3" s="1" t="s">
        <v>136</v>
      </c>
      <c r="C3" s="1" t="s">
        <v>136</v>
      </c>
      <c r="D3" s="1" t="s">
        <v>136</v>
      </c>
      <c r="E3" s="1" t="s">
        <v>136</v>
      </c>
      <c r="F3" s="1" t="s">
        <v>136</v>
      </c>
      <c r="G3" s="1" t="s">
        <v>136</v>
      </c>
      <c r="H3" s="1" t="s">
        <v>136</v>
      </c>
      <c r="I3" s="1" t="s">
        <v>136</v>
      </c>
      <c r="J3" s="1" t="s">
        <v>136</v>
      </c>
      <c r="K3" s="1" t="s">
        <v>136</v>
      </c>
      <c r="L3" s="1" t="s">
        <v>136</v>
      </c>
      <c r="M3" s="1" t="s">
        <v>136</v>
      </c>
      <c r="N3" s="1" t="s">
        <v>136</v>
      </c>
      <c r="O3" s="1" t="s">
        <v>136</v>
      </c>
      <c r="P3" s="1" t="s">
        <v>136</v>
      </c>
      <c r="Q3" s="1" t="s">
        <v>136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25" ht="24.75" x14ac:dyDescent="0.55000000000000004">
      <c r="A6" s="2" t="s">
        <v>3</v>
      </c>
      <c r="C6" s="2" t="s">
        <v>138</v>
      </c>
      <c r="D6" s="2" t="s">
        <v>138</v>
      </c>
      <c r="E6" s="2" t="s">
        <v>138</v>
      </c>
      <c r="F6" s="2" t="s">
        <v>138</v>
      </c>
      <c r="G6" s="2" t="s">
        <v>138</v>
      </c>
      <c r="H6" s="2" t="s">
        <v>138</v>
      </c>
      <c r="I6" s="2" t="s">
        <v>138</v>
      </c>
      <c r="K6" s="2" t="s">
        <v>139</v>
      </c>
      <c r="L6" s="2" t="s">
        <v>139</v>
      </c>
      <c r="M6" s="2" t="s">
        <v>139</v>
      </c>
      <c r="N6" s="2" t="s">
        <v>139</v>
      </c>
      <c r="O6" s="2" t="s">
        <v>139</v>
      </c>
      <c r="P6" s="2" t="s">
        <v>139</v>
      </c>
      <c r="Q6" s="2" t="s">
        <v>139</v>
      </c>
    </row>
    <row r="7" spans="1:25" ht="24.75" x14ac:dyDescent="0.55000000000000004">
      <c r="A7" s="2" t="s">
        <v>3</v>
      </c>
      <c r="C7" s="2" t="s">
        <v>7</v>
      </c>
      <c r="E7" s="2" t="s">
        <v>178</v>
      </c>
      <c r="G7" s="2" t="s">
        <v>179</v>
      </c>
      <c r="I7" s="2" t="s">
        <v>180</v>
      </c>
      <c r="K7" s="2" t="s">
        <v>7</v>
      </c>
      <c r="M7" s="2" t="s">
        <v>178</v>
      </c>
      <c r="O7" s="2" t="s">
        <v>179</v>
      </c>
      <c r="Q7" s="2" t="s">
        <v>180</v>
      </c>
    </row>
    <row r="8" spans="1:25" x14ac:dyDescent="0.55000000000000004">
      <c r="A8" s="7" t="s">
        <v>54</v>
      </c>
      <c r="C8" s="8">
        <v>86419271</v>
      </c>
      <c r="D8" s="8"/>
      <c r="E8" s="8">
        <v>512853305735</v>
      </c>
      <c r="F8" s="8"/>
      <c r="G8" s="8">
        <v>525739067185</v>
      </c>
      <c r="H8" s="8"/>
      <c r="I8" s="8">
        <f>E8-G8</f>
        <v>-12885761450</v>
      </c>
      <c r="J8" s="8"/>
      <c r="K8" s="8">
        <v>86419271</v>
      </c>
      <c r="L8" s="8"/>
      <c r="M8" s="8">
        <v>512853305735</v>
      </c>
      <c r="N8" s="8"/>
      <c r="O8" s="8">
        <v>353069863751</v>
      </c>
      <c r="P8" s="8"/>
      <c r="Q8" s="8">
        <f>M8-O8</f>
        <v>159783441984</v>
      </c>
      <c r="R8" s="8"/>
      <c r="S8" s="8"/>
      <c r="T8" s="8"/>
      <c r="U8" s="8"/>
      <c r="V8" s="8"/>
      <c r="W8" s="8"/>
      <c r="Y8" s="12"/>
    </row>
    <row r="9" spans="1:25" x14ac:dyDescent="0.55000000000000004">
      <c r="A9" s="7" t="s">
        <v>101</v>
      </c>
      <c r="C9" s="8">
        <v>15262103</v>
      </c>
      <c r="D9" s="8"/>
      <c r="E9" s="8">
        <v>129562846380</v>
      </c>
      <c r="F9" s="8"/>
      <c r="G9" s="8">
        <v>131990253338</v>
      </c>
      <c r="H9" s="8"/>
      <c r="I9" s="8">
        <f t="shared" ref="I9:I72" si="0">E9-G9</f>
        <v>-2427406958</v>
      </c>
      <c r="J9" s="8"/>
      <c r="K9" s="8">
        <v>15262103</v>
      </c>
      <c r="L9" s="8"/>
      <c r="M9" s="8">
        <v>129562846380</v>
      </c>
      <c r="N9" s="8"/>
      <c r="O9" s="8">
        <v>110458378955</v>
      </c>
      <c r="P9" s="8"/>
      <c r="Q9" s="8">
        <f t="shared" ref="Q9:Q72" si="1">M9-O9</f>
        <v>19104467425</v>
      </c>
      <c r="R9" s="8"/>
      <c r="S9" s="8"/>
      <c r="T9" s="8"/>
      <c r="U9" s="8"/>
      <c r="V9" s="8"/>
      <c r="W9" s="8"/>
      <c r="Y9" s="12"/>
    </row>
    <row r="10" spans="1:25" x14ac:dyDescent="0.55000000000000004">
      <c r="A10" s="7" t="s">
        <v>97</v>
      </c>
      <c r="C10" s="8">
        <v>181791807</v>
      </c>
      <c r="D10" s="8"/>
      <c r="E10" s="8">
        <v>1239671599833</v>
      </c>
      <c r="F10" s="8"/>
      <c r="G10" s="8">
        <v>1245092904206</v>
      </c>
      <c r="H10" s="8"/>
      <c r="I10" s="8">
        <f t="shared" si="0"/>
        <v>-5421304373</v>
      </c>
      <c r="J10" s="8"/>
      <c r="K10" s="8">
        <v>181791807</v>
      </c>
      <c r="L10" s="8"/>
      <c r="M10" s="8">
        <v>1239671599833</v>
      </c>
      <c r="N10" s="8"/>
      <c r="O10" s="8">
        <v>983799616697</v>
      </c>
      <c r="P10" s="8"/>
      <c r="Q10" s="8">
        <f t="shared" si="1"/>
        <v>255871983136</v>
      </c>
      <c r="R10" s="8"/>
      <c r="S10" s="8"/>
      <c r="T10" s="8"/>
      <c r="U10" s="8"/>
      <c r="V10" s="8"/>
      <c r="W10" s="8"/>
      <c r="Y10" s="12"/>
    </row>
    <row r="11" spans="1:25" x14ac:dyDescent="0.55000000000000004">
      <c r="A11" s="7" t="s">
        <v>39</v>
      </c>
      <c r="C11" s="8">
        <v>47688406</v>
      </c>
      <c r="D11" s="8"/>
      <c r="E11" s="8">
        <v>734298183156</v>
      </c>
      <c r="F11" s="8"/>
      <c r="G11" s="8">
        <v>686893523172</v>
      </c>
      <c r="H11" s="8"/>
      <c r="I11" s="8">
        <f t="shared" si="0"/>
        <v>47404659984</v>
      </c>
      <c r="J11" s="8"/>
      <c r="K11" s="8">
        <v>47688406</v>
      </c>
      <c r="L11" s="8"/>
      <c r="M11" s="8">
        <v>734298183156</v>
      </c>
      <c r="N11" s="8"/>
      <c r="O11" s="8">
        <v>593661784529</v>
      </c>
      <c r="P11" s="8"/>
      <c r="Q11" s="8">
        <f t="shared" si="1"/>
        <v>140636398627</v>
      </c>
      <c r="R11" s="8"/>
      <c r="S11" s="8"/>
      <c r="T11" s="8"/>
      <c r="U11" s="8"/>
      <c r="V11" s="8"/>
      <c r="W11" s="8"/>
      <c r="Y11" s="12"/>
    </row>
    <row r="12" spans="1:25" x14ac:dyDescent="0.55000000000000004">
      <c r="A12" s="7" t="s">
        <v>58</v>
      </c>
      <c r="C12" s="8">
        <v>3949846</v>
      </c>
      <c r="D12" s="8"/>
      <c r="E12" s="8">
        <v>264714140546</v>
      </c>
      <c r="F12" s="8"/>
      <c r="G12" s="8">
        <v>315049875963</v>
      </c>
      <c r="H12" s="8"/>
      <c r="I12" s="8">
        <f t="shared" si="0"/>
        <v>-50335735417</v>
      </c>
      <c r="J12" s="8"/>
      <c r="K12" s="8">
        <v>3949846</v>
      </c>
      <c r="L12" s="8"/>
      <c r="M12" s="8">
        <v>264714140546</v>
      </c>
      <c r="N12" s="8"/>
      <c r="O12" s="8">
        <v>136322678133</v>
      </c>
      <c r="P12" s="8"/>
      <c r="Q12" s="8">
        <f t="shared" si="1"/>
        <v>128391462413</v>
      </c>
      <c r="R12" s="8"/>
      <c r="S12" s="8"/>
      <c r="T12" s="8"/>
      <c r="U12" s="8"/>
      <c r="V12" s="8"/>
      <c r="W12" s="8"/>
      <c r="Y12" s="12"/>
    </row>
    <row r="13" spans="1:25" x14ac:dyDescent="0.55000000000000004">
      <c r="A13" s="7" t="s">
        <v>55</v>
      </c>
      <c r="C13" s="8">
        <v>55832386</v>
      </c>
      <c r="D13" s="8"/>
      <c r="E13" s="8">
        <v>1215454014342</v>
      </c>
      <c r="F13" s="8"/>
      <c r="G13" s="8">
        <v>1368661461033</v>
      </c>
      <c r="H13" s="8"/>
      <c r="I13" s="8">
        <f t="shared" si="0"/>
        <v>-153207446691</v>
      </c>
      <c r="J13" s="8"/>
      <c r="K13" s="8">
        <v>55832386</v>
      </c>
      <c r="L13" s="8"/>
      <c r="M13" s="8">
        <v>1215454014342</v>
      </c>
      <c r="N13" s="8"/>
      <c r="O13" s="8">
        <v>1113881311873</v>
      </c>
      <c r="P13" s="8"/>
      <c r="Q13" s="8">
        <f t="shared" si="1"/>
        <v>101572702469</v>
      </c>
      <c r="R13" s="8"/>
      <c r="S13" s="8"/>
      <c r="T13" s="8"/>
      <c r="U13" s="8"/>
      <c r="V13" s="8"/>
      <c r="W13" s="8"/>
      <c r="Y13" s="12"/>
    </row>
    <row r="14" spans="1:25" x14ac:dyDescent="0.55000000000000004">
      <c r="A14" s="7" t="s">
        <v>27</v>
      </c>
      <c r="C14" s="8">
        <v>12594317</v>
      </c>
      <c r="D14" s="8"/>
      <c r="E14" s="8">
        <v>783963626563</v>
      </c>
      <c r="F14" s="8"/>
      <c r="G14" s="8">
        <v>881990378335</v>
      </c>
      <c r="H14" s="8"/>
      <c r="I14" s="8">
        <f t="shared" si="0"/>
        <v>-98026751772</v>
      </c>
      <c r="J14" s="8"/>
      <c r="K14" s="8">
        <v>12594317</v>
      </c>
      <c r="L14" s="8"/>
      <c r="M14" s="8">
        <v>783963626563</v>
      </c>
      <c r="N14" s="8"/>
      <c r="O14" s="8">
        <v>598565562739</v>
      </c>
      <c r="P14" s="8"/>
      <c r="Q14" s="8">
        <f t="shared" si="1"/>
        <v>185398063824</v>
      </c>
      <c r="R14" s="8"/>
      <c r="S14" s="8"/>
      <c r="T14" s="8"/>
      <c r="U14" s="8"/>
      <c r="V14" s="8"/>
      <c r="W14" s="8"/>
      <c r="Y14" s="12"/>
    </row>
    <row r="15" spans="1:25" x14ac:dyDescent="0.55000000000000004">
      <c r="A15" s="7" t="s">
        <v>34</v>
      </c>
      <c r="C15" s="8">
        <v>276436148</v>
      </c>
      <c r="D15" s="8"/>
      <c r="E15" s="8">
        <v>1012331344155</v>
      </c>
      <c r="F15" s="8"/>
      <c r="G15" s="8">
        <v>1043431245007</v>
      </c>
      <c r="H15" s="8"/>
      <c r="I15" s="8">
        <f t="shared" si="0"/>
        <v>-31099900852</v>
      </c>
      <c r="J15" s="8"/>
      <c r="K15" s="8">
        <v>276436148</v>
      </c>
      <c r="L15" s="8"/>
      <c r="M15" s="8">
        <v>1012331344155</v>
      </c>
      <c r="N15" s="8"/>
      <c r="O15" s="8">
        <v>1088094578987</v>
      </c>
      <c r="P15" s="8"/>
      <c r="Q15" s="8">
        <f t="shared" si="1"/>
        <v>-75763234832</v>
      </c>
      <c r="R15" s="8"/>
      <c r="S15" s="8"/>
      <c r="T15" s="8"/>
      <c r="U15" s="8"/>
      <c r="V15" s="8"/>
      <c r="W15" s="8"/>
      <c r="Y15" s="12"/>
    </row>
    <row r="16" spans="1:25" x14ac:dyDescent="0.55000000000000004">
      <c r="A16" s="7" t="s">
        <v>16</v>
      </c>
      <c r="C16" s="8">
        <v>1578326</v>
      </c>
      <c r="D16" s="8"/>
      <c r="E16" s="8">
        <v>17399488709</v>
      </c>
      <c r="F16" s="8"/>
      <c r="G16" s="8">
        <v>34977125615</v>
      </c>
      <c r="H16" s="8"/>
      <c r="I16" s="8">
        <f t="shared" si="0"/>
        <v>-17577636906</v>
      </c>
      <c r="J16" s="8"/>
      <c r="K16" s="8">
        <v>1578326</v>
      </c>
      <c r="L16" s="8"/>
      <c r="M16" s="8">
        <v>17399488709</v>
      </c>
      <c r="N16" s="8"/>
      <c r="O16" s="8">
        <v>13574424739</v>
      </c>
      <c r="P16" s="8"/>
      <c r="Q16" s="8">
        <f t="shared" si="1"/>
        <v>3825063970</v>
      </c>
      <c r="R16" s="8"/>
      <c r="S16" s="8"/>
      <c r="T16" s="8"/>
      <c r="U16" s="8"/>
      <c r="V16" s="8"/>
      <c r="W16" s="8"/>
      <c r="Y16" s="12"/>
    </row>
    <row r="17" spans="1:25" x14ac:dyDescent="0.55000000000000004">
      <c r="A17" s="7" t="s">
        <v>83</v>
      </c>
      <c r="C17" s="8">
        <v>69640598</v>
      </c>
      <c r="D17" s="8"/>
      <c r="E17" s="8">
        <v>403588958456</v>
      </c>
      <c r="F17" s="8"/>
      <c r="G17" s="8">
        <v>440910704197</v>
      </c>
      <c r="H17" s="8"/>
      <c r="I17" s="8">
        <f t="shared" si="0"/>
        <v>-37321745741</v>
      </c>
      <c r="J17" s="8"/>
      <c r="K17" s="8">
        <v>69640598</v>
      </c>
      <c r="L17" s="8"/>
      <c r="M17" s="8">
        <v>403588958456</v>
      </c>
      <c r="N17" s="8"/>
      <c r="O17" s="8">
        <v>320506381383</v>
      </c>
      <c r="P17" s="8"/>
      <c r="Q17" s="8">
        <f t="shared" si="1"/>
        <v>83082577073</v>
      </c>
      <c r="R17" s="8"/>
      <c r="S17" s="8"/>
      <c r="T17" s="8"/>
      <c r="U17" s="8"/>
      <c r="V17" s="8"/>
      <c r="W17" s="8"/>
      <c r="Y17" s="12"/>
    </row>
    <row r="18" spans="1:25" x14ac:dyDescent="0.55000000000000004">
      <c r="A18" s="7" t="s">
        <v>68</v>
      </c>
      <c r="C18" s="8">
        <v>9143022</v>
      </c>
      <c r="D18" s="8"/>
      <c r="E18" s="8">
        <v>113516876528</v>
      </c>
      <c r="F18" s="8"/>
      <c r="G18" s="8">
        <v>154415671114</v>
      </c>
      <c r="H18" s="8"/>
      <c r="I18" s="8">
        <f t="shared" si="0"/>
        <v>-40898794586</v>
      </c>
      <c r="J18" s="8"/>
      <c r="K18" s="8">
        <v>9143022</v>
      </c>
      <c r="L18" s="8"/>
      <c r="M18" s="8">
        <v>113516876528</v>
      </c>
      <c r="N18" s="8"/>
      <c r="O18" s="8">
        <v>152143515859</v>
      </c>
      <c r="P18" s="8"/>
      <c r="Q18" s="8">
        <f t="shared" si="1"/>
        <v>-38626639331</v>
      </c>
      <c r="R18" s="8"/>
      <c r="S18" s="8"/>
      <c r="T18" s="8"/>
      <c r="U18" s="8"/>
      <c r="V18" s="8"/>
      <c r="W18" s="8"/>
      <c r="Y18" s="12"/>
    </row>
    <row r="19" spans="1:25" x14ac:dyDescent="0.55000000000000004">
      <c r="A19" s="7" t="s">
        <v>32</v>
      </c>
      <c r="C19" s="8">
        <v>532000</v>
      </c>
      <c r="D19" s="8"/>
      <c r="E19" s="8">
        <v>389999358665</v>
      </c>
      <c r="F19" s="8"/>
      <c r="G19" s="8">
        <v>393190556675</v>
      </c>
      <c r="H19" s="8"/>
      <c r="I19" s="8">
        <f t="shared" si="0"/>
        <v>-3191198010</v>
      </c>
      <c r="J19" s="8"/>
      <c r="K19" s="8">
        <v>532000</v>
      </c>
      <c r="L19" s="8"/>
      <c r="M19" s="8">
        <v>389999358665</v>
      </c>
      <c r="N19" s="8"/>
      <c r="O19" s="8">
        <v>286205616899</v>
      </c>
      <c r="P19" s="8"/>
      <c r="Q19" s="8">
        <f t="shared" si="1"/>
        <v>103793741766</v>
      </c>
      <c r="R19" s="8"/>
      <c r="S19" s="8"/>
      <c r="T19" s="8"/>
      <c r="U19" s="8"/>
      <c r="V19" s="8"/>
      <c r="W19" s="8"/>
      <c r="Y19" s="12"/>
    </row>
    <row r="20" spans="1:25" x14ac:dyDescent="0.55000000000000004">
      <c r="A20" s="7" t="s">
        <v>25</v>
      </c>
      <c r="C20" s="8">
        <v>3165331</v>
      </c>
      <c r="D20" s="8"/>
      <c r="E20" s="8">
        <v>303857242382</v>
      </c>
      <c r="F20" s="8"/>
      <c r="G20" s="8">
        <v>290012654348</v>
      </c>
      <c r="H20" s="8"/>
      <c r="I20" s="8">
        <f t="shared" si="0"/>
        <v>13844588034</v>
      </c>
      <c r="J20" s="8"/>
      <c r="K20" s="8">
        <v>3165331</v>
      </c>
      <c r="L20" s="8"/>
      <c r="M20" s="8">
        <v>303857242382</v>
      </c>
      <c r="N20" s="8"/>
      <c r="O20" s="8">
        <v>179076710278</v>
      </c>
      <c r="P20" s="8"/>
      <c r="Q20" s="8">
        <f t="shared" si="1"/>
        <v>124780532104</v>
      </c>
      <c r="R20" s="8"/>
      <c r="S20" s="8"/>
      <c r="T20" s="8"/>
      <c r="U20" s="8"/>
      <c r="V20" s="8"/>
      <c r="W20" s="8"/>
      <c r="Y20" s="12"/>
    </row>
    <row r="21" spans="1:25" x14ac:dyDescent="0.55000000000000004">
      <c r="A21" s="7" t="s">
        <v>35</v>
      </c>
      <c r="C21" s="8">
        <v>21163280</v>
      </c>
      <c r="D21" s="8"/>
      <c r="E21" s="8">
        <v>1100253848713</v>
      </c>
      <c r="F21" s="8"/>
      <c r="G21" s="8">
        <v>1162314056241</v>
      </c>
      <c r="H21" s="8"/>
      <c r="I21" s="8">
        <f t="shared" si="0"/>
        <v>-62060207528</v>
      </c>
      <c r="J21" s="8"/>
      <c r="K21" s="8">
        <v>21163280</v>
      </c>
      <c r="L21" s="8"/>
      <c r="M21" s="8">
        <v>1100253848713</v>
      </c>
      <c r="N21" s="8"/>
      <c r="O21" s="8">
        <v>1121617295711</v>
      </c>
      <c r="P21" s="8"/>
      <c r="Q21" s="8">
        <f t="shared" si="1"/>
        <v>-21363446998</v>
      </c>
      <c r="R21" s="8"/>
      <c r="S21" s="8"/>
      <c r="T21" s="8"/>
      <c r="U21" s="8"/>
      <c r="V21" s="8"/>
      <c r="W21" s="8"/>
      <c r="Y21" s="12"/>
    </row>
    <row r="22" spans="1:25" x14ac:dyDescent="0.55000000000000004">
      <c r="A22" s="7" t="s">
        <v>77</v>
      </c>
      <c r="C22" s="8">
        <v>11048646</v>
      </c>
      <c r="D22" s="8"/>
      <c r="E22" s="8">
        <v>131904707741</v>
      </c>
      <c r="F22" s="8"/>
      <c r="G22" s="8">
        <v>147061118788</v>
      </c>
      <c r="H22" s="8"/>
      <c r="I22" s="8">
        <f t="shared" si="0"/>
        <v>-15156411047</v>
      </c>
      <c r="J22" s="8"/>
      <c r="K22" s="8">
        <v>11048646</v>
      </c>
      <c r="L22" s="8"/>
      <c r="M22" s="8">
        <v>131904707741</v>
      </c>
      <c r="N22" s="8"/>
      <c r="O22" s="8">
        <v>104059622544</v>
      </c>
      <c r="P22" s="8"/>
      <c r="Q22" s="8">
        <f t="shared" si="1"/>
        <v>27845085197</v>
      </c>
      <c r="R22" s="8"/>
      <c r="S22" s="8"/>
      <c r="T22" s="8"/>
      <c r="U22" s="8"/>
      <c r="V22" s="8"/>
      <c r="W22" s="8"/>
      <c r="Y22" s="12"/>
    </row>
    <row r="23" spans="1:25" x14ac:dyDescent="0.55000000000000004">
      <c r="A23" s="7" t="s">
        <v>98</v>
      </c>
      <c r="C23" s="8">
        <v>79229538</v>
      </c>
      <c r="D23" s="8"/>
      <c r="E23" s="8">
        <v>570208805082</v>
      </c>
      <c r="F23" s="8"/>
      <c r="G23" s="8">
        <v>596042876980</v>
      </c>
      <c r="H23" s="8"/>
      <c r="I23" s="8">
        <f t="shared" si="0"/>
        <v>-25834071898</v>
      </c>
      <c r="J23" s="8"/>
      <c r="K23" s="8">
        <v>79229538</v>
      </c>
      <c r="L23" s="8"/>
      <c r="M23" s="8">
        <v>570208805082</v>
      </c>
      <c r="N23" s="8"/>
      <c r="O23" s="8">
        <v>382979342451</v>
      </c>
      <c r="P23" s="8"/>
      <c r="Q23" s="8">
        <f t="shared" si="1"/>
        <v>187229462631</v>
      </c>
      <c r="R23" s="8"/>
      <c r="S23" s="8"/>
      <c r="T23" s="8"/>
      <c r="U23" s="8"/>
      <c r="V23" s="8"/>
      <c r="W23" s="8"/>
      <c r="Y23" s="12"/>
    </row>
    <row r="24" spans="1:25" x14ac:dyDescent="0.55000000000000004">
      <c r="A24" s="7" t="s">
        <v>23</v>
      </c>
      <c r="C24" s="8">
        <v>13776909</v>
      </c>
      <c r="D24" s="8"/>
      <c r="E24" s="8">
        <v>287182816128</v>
      </c>
      <c r="F24" s="8"/>
      <c r="G24" s="8">
        <v>328541524030</v>
      </c>
      <c r="H24" s="8"/>
      <c r="I24" s="8">
        <f t="shared" si="0"/>
        <v>-41358707902</v>
      </c>
      <c r="J24" s="8"/>
      <c r="K24" s="8">
        <v>13776909</v>
      </c>
      <c r="L24" s="8"/>
      <c r="M24" s="8">
        <v>287182816128</v>
      </c>
      <c r="N24" s="8"/>
      <c r="O24" s="8">
        <v>141331743559</v>
      </c>
      <c r="P24" s="8"/>
      <c r="Q24" s="8">
        <f t="shared" si="1"/>
        <v>145851072569</v>
      </c>
      <c r="R24" s="8"/>
      <c r="S24" s="8"/>
      <c r="T24" s="8"/>
      <c r="U24" s="8"/>
      <c r="V24" s="8"/>
      <c r="W24" s="8"/>
      <c r="Y24" s="12"/>
    </row>
    <row r="25" spans="1:25" x14ac:dyDescent="0.55000000000000004">
      <c r="A25" s="7" t="s">
        <v>87</v>
      </c>
      <c r="C25" s="8">
        <v>21100000</v>
      </c>
      <c r="D25" s="8"/>
      <c r="E25" s="8">
        <v>245610868050</v>
      </c>
      <c r="F25" s="8"/>
      <c r="G25" s="8">
        <v>280847952450</v>
      </c>
      <c r="H25" s="8"/>
      <c r="I25" s="8">
        <f t="shared" si="0"/>
        <v>-35237084400</v>
      </c>
      <c r="J25" s="8"/>
      <c r="K25" s="8">
        <v>21100000</v>
      </c>
      <c r="L25" s="8"/>
      <c r="M25" s="8">
        <v>245610868050</v>
      </c>
      <c r="N25" s="8"/>
      <c r="O25" s="8">
        <v>168005384550</v>
      </c>
      <c r="P25" s="8"/>
      <c r="Q25" s="8">
        <f t="shared" si="1"/>
        <v>77605483500</v>
      </c>
      <c r="R25" s="8"/>
      <c r="S25" s="8"/>
      <c r="T25" s="8"/>
      <c r="U25" s="8"/>
      <c r="V25" s="8"/>
      <c r="W25" s="8"/>
      <c r="Y25" s="12"/>
    </row>
    <row r="26" spans="1:25" x14ac:dyDescent="0.55000000000000004">
      <c r="A26" s="7" t="s">
        <v>43</v>
      </c>
      <c r="C26" s="8">
        <v>69359284</v>
      </c>
      <c r="D26" s="8"/>
      <c r="E26" s="8">
        <v>295780897956</v>
      </c>
      <c r="F26" s="8"/>
      <c r="G26" s="8">
        <v>315430677890</v>
      </c>
      <c r="H26" s="8"/>
      <c r="I26" s="8">
        <f t="shared" si="0"/>
        <v>-19649779934</v>
      </c>
      <c r="J26" s="8"/>
      <c r="K26" s="8">
        <v>69359284</v>
      </c>
      <c r="L26" s="8"/>
      <c r="M26" s="8">
        <v>295780897956</v>
      </c>
      <c r="N26" s="8"/>
      <c r="O26" s="8">
        <v>289022284444</v>
      </c>
      <c r="P26" s="8"/>
      <c r="Q26" s="8">
        <f t="shared" si="1"/>
        <v>6758613512</v>
      </c>
      <c r="R26" s="8"/>
      <c r="S26" s="8"/>
      <c r="T26" s="8"/>
      <c r="U26" s="8"/>
      <c r="V26" s="8"/>
      <c r="W26" s="8"/>
      <c r="Y26" s="12"/>
    </row>
    <row r="27" spans="1:25" x14ac:dyDescent="0.55000000000000004">
      <c r="A27" s="7" t="s">
        <v>65</v>
      </c>
      <c r="C27" s="8">
        <v>3889191</v>
      </c>
      <c r="D27" s="8"/>
      <c r="E27" s="8">
        <v>72217819857</v>
      </c>
      <c r="F27" s="8"/>
      <c r="G27" s="8">
        <v>75001376082</v>
      </c>
      <c r="H27" s="8"/>
      <c r="I27" s="8">
        <f t="shared" si="0"/>
        <v>-2783556225</v>
      </c>
      <c r="J27" s="8"/>
      <c r="K27" s="8">
        <v>3889191</v>
      </c>
      <c r="L27" s="8"/>
      <c r="M27" s="8">
        <v>72217819857</v>
      </c>
      <c r="N27" s="8"/>
      <c r="O27" s="8">
        <v>31392328546</v>
      </c>
      <c r="P27" s="8"/>
      <c r="Q27" s="8">
        <f t="shared" si="1"/>
        <v>40825491311</v>
      </c>
      <c r="R27" s="8"/>
      <c r="S27" s="8"/>
      <c r="T27" s="8"/>
      <c r="U27" s="8"/>
      <c r="V27" s="8"/>
      <c r="W27" s="8"/>
      <c r="Y27" s="12"/>
    </row>
    <row r="28" spans="1:25" x14ac:dyDescent="0.55000000000000004">
      <c r="A28" s="7" t="s">
        <v>93</v>
      </c>
      <c r="C28" s="8">
        <v>35388741</v>
      </c>
      <c r="D28" s="8"/>
      <c r="E28" s="8">
        <v>763366462405</v>
      </c>
      <c r="F28" s="8"/>
      <c r="G28" s="8">
        <v>775678824702</v>
      </c>
      <c r="H28" s="8"/>
      <c r="I28" s="8">
        <f t="shared" si="0"/>
        <v>-12312362297</v>
      </c>
      <c r="J28" s="8"/>
      <c r="K28" s="8">
        <v>35388741</v>
      </c>
      <c r="L28" s="8"/>
      <c r="M28" s="8">
        <v>763366462405</v>
      </c>
      <c r="N28" s="8"/>
      <c r="O28" s="8">
        <v>747092913203</v>
      </c>
      <c r="P28" s="8"/>
      <c r="Q28" s="8">
        <f t="shared" si="1"/>
        <v>16273549202</v>
      </c>
      <c r="R28" s="8"/>
      <c r="S28" s="8"/>
      <c r="T28" s="8"/>
      <c r="U28" s="8"/>
      <c r="V28" s="8"/>
      <c r="W28" s="8"/>
      <c r="Y28" s="12"/>
    </row>
    <row r="29" spans="1:25" x14ac:dyDescent="0.55000000000000004">
      <c r="A29" s="7" t="s">
        <v>33</v>
      </c>
      <c r="C29" s="8">
        <v>64485623</v>
      </c>
      <c r="D29" s="8"/>
      <c r="E29" s="8">
        <v>449354554137</v>
      </c>
      <c r="F29" s="8"/>
      <c r="G29" s="8">
        <v>496454525449</v>
      </c>
      <c r="H29" s="8"/>
      <c r="I29" s="8">
        <f t="shared" si="0"/>
        <v>-47099971312</v>
      </c>
      <c r="J29" s="8"/>
      <c r="K29" s="8">
        <v>64485623</v>
      </c>
      <c r="L29" s="8"/>
      <c r="M29" s="8">
        <v>449354554137</v>
      </c>
      <c r="N29" s="8"/>
      <c r="O29" s="8">
        <v>466570532157</v>
      </c>
      <c r="P29" s="8"/>
      <c r="Q29" s="8">
        <f t="shared" si="1"/>
        <v>-17215978020</v>
      </c>
      <c r="R29" s="8"/>
      <c r="S29" s="8"/>
      <c r="T29" s="8"/>
      <c r="U29" s="8"/>
      <c r="V29" s="8"/>
      <c r="W29" s="8"/>
      <c r="Y29" s="12"/>
    </row>
    <row r="30" spans="1:25" x14ac:dyDescent="0.55000000000000004">
      <c r="A30" s="7" t="s">
        <v>46</v>
      </c>
      <c r="C30" s="8">
        <v>137540346</v>
      </c>
      <c r="D30" s="8"/>
      <c r="E30" s="8">
        <v>998070460871</v>
      </c>
      <c r="F30" s="8"/>
      <c r="G30" s="8">
        <v>1085572528673</v>
      </c>
      <c r="H30" s="8"/>
      <c r="I30" s="8">
        <f t="shared" si="0"/>
        <v>-87502067802</v>
      </c>
      <c r="J30" s="8"/>
      <c r="K30" s="8">
        <v>137540346</v>
      </c>
      <c r="L30" s="8"/>
      <c r="M30" s="8">
        <v>998070460871</v>
      </c>
      <c r="N30" s="8"/>
      <c r="O30" s="8">
        <v>909304089866</v>
      </c>
      <c r="P30" s="8"/>
      <c r="Q30" s="8">
        <f t="shared" si="1"/>
        <v>88766371005</v>
      </c>
      <c r="R30" s="8"/>
      <c r="S30" s="8"/>
      <c r="T30" s="8"/>
      <c r="U30" s="8"/>
      <c r="V30" s="8"/>
      <c r="W30" s="8"/>
      <c r="Y30" s="12"/>
    </row>
    <row r="31" spans="1:25" x14ac:dyDescent="0.55000000000000004">
      <c r="A31" s="7" t="s">
        <v>31</v>
      </c>
      <c r="C31" s="8">
        <v>89289452</v>
      </c>
      <c r="D31" s="8"/>
      <c r="E31" s="8">
        <v>466868025540</v>
      </c>
      <c r="F31" s="8"/>
      <c r="G31" s="8">
        <v>521010515194</v>
      </c>
      <c r="H31" s="8"/>
      <c r="I31" s="8">
        <f t="shared" si="0"/>
        <v>-54142489654</v>
      </c>
      <c r="J31" s="8"/>
      <c r="K31" s="8">
        <v>89289452</v>
      </c>
      <c r="L31" s="8"/>
      <c r="M31" s="8">
        <v>466868025540</v>
      </c>
      <c r="N31" s="8"/>
      <c r="O31" s="8">
        <v>356246021971</v>
      </c>
      <c r="P31" s="8"/>
      <c r="Q31" s="8">
        <f t="shared" si="1"/>
        <v>110622003569</v>
      </c>
      <c r="R31" s="8"/>
      <c r="S31" s="8"/>
      <c r="T31" s="8"/>
      <c r="U31" s="8"/>
      <c r="V31" s="8"/>
      <c r="W31" s="8"/>
      <c r="Y31" s="12"/>
    </row>
    <row r="32" spans="1:25" x14ac:dyDescent="0.55000000000000004">
      <c r="A32" s="7" t="s">
        <v>60</v>
      </c>
      <c r="C32" s="8">
        <v>12336728</v>
      </c>
      <c r="D32" s="8"/>
      <c r="E32" s="8">
        <v>258633513038</v>
      </c>
      <c r="F32" s="8"/>
      <c r="G32" s="8">
        <v>270161038038</v>
      </c>
      <c r="H32" s="8"/>
      <c r="I32" s="8">
        <f t="shared" si="0"/>
        <v>-11527525000</v>
      </c>
      <c r="J32" s="8"/>
      <c r="K32" s="8">
        <v>12336728</v>
      </c>
      <c r="L32" s="8"/>
      <c r="M32" s="8">
        <v>258633513038</v>
      </c>
      <c r="N32" s="8"/>
      <c r="O32" s="8">
        <v>117543963970</v>
      </c>
      <c r="P32" s="8"/>
      <c r="Q32" s="8">
        <f t="shared" si="1"/>
        <v>141089549068</v>
      </c>
      <c r="R32" s="8"/>
      <c r="S32" s="8"/>
      <c r="T32" s="8"/>
      <c r="U32" s="8"/>
      <c r="V32" s="8"/>
      <c r="W32" s="8"/>
      <c r="Y32" s="12"/>
    </row>
    <row r="33" spans="1:25" x14ac:dyDescent="0.55000000000000004">
      <c r="A33" s="7" t="s">
        <v>40</v>
      </c>
      <c r="C33" s="8">
        <v>8288198</v>
      </c>
      <c r="D33" s="8"/>
      <c r="E33" s="8">
        <v>131163020892</v>
      </c>
      <c r="F33" s="8"/>
      <c r="G33" s="8">
        <v>126878801617</v>
      </c>
      <c r="H33" s="8"/>
      <c r="I33" s="8">
        <f t="shared" si="0"/>
        <v>4284219275</v>
      </c>
      <c r="J33" s="8"/>
      <c r="K33" s="8">
        <v>8288198</v>
      </c>
      <c r="L33" s="8"/>
      <c r="M33" s="8">
        <v>131163020892</v>
      </c>
      <c r="N33" s="8"/>
      <c r="O33" s="8">
        <v>96230156031</v>
      </c>
      <c r="P33" s="8"/>
      <c r="Q33" s="8">
        <f t="shared" si="1"/>
        <v>34932864861</v>
      </c>
      <c r="R33" s="8"/>
      <c r="S33" s="8"/>
      <c r="T33" s="8"/>
      <c r="U33" s="8"/>
      <c r="V33" s="8"/>
      <c r="W33" s="8"/>
      <c r="Y33" s="12"/>
    </row>
    <row r="34" spans="1:25" x14ac:dyDescent="0.55000000000000004">
      <c r="A34" s="7" t="s">
        <v>20</v>
      </c>
      <c r="C34" s="8">
        <v>104208911</v>
      </c>
      <c r="D34" s="8"/>
      <c r="E34" s="8">
        <v>530375004055</v>
      </c>
      <c r="F34" s="8"/>
      <c r="G34" s="8">
        <v>559379887089</v>
      </c>
      <c r="H34" s="8"/>
      <c r="I34" s="8">
        <f t="shared" si="0"/>
        <v>-29004883034</v>
      </c>
      <c r="J34" s="8"/>
      <c r="K34" s="8">
        <v>104208911</v>
      </c>
      <c r="L34" s="8"/>
      <c r="M34" s="8">
        <v>530375004055</v>
      </c>
      <c r="N34" s="8"/>
      <c r="O34" s="8">
        <v>451171077107</v>
      </c>
      <c r="P34" s="8"/>
      <c r="Q34" s="8">
        <f t="shared" si="1"/>
        <v>79203926948</v>
      </c>
      <c r="R34" s="8"/>
      <c r="S34" s="8"/>
      <c r="T34" s="8"/>
      <c r="U34" s="8"/>
      <c r="V34" s="8"/>
      <c r="W34" s="8"/>
      <c r="Y34" s="12"/>
    </row>
    <row r="35" spans="1:25" x14ac:dyDescent="0.55000000000000004">
      <c r="A35" s="7" t="s">
        <v>100</v>
      </c>
      <c r="C35" s="8">
        <v>42014294</v>
      </c>
      <c r="D35" s="8"/>
      <c r="E35" s="8">
        <v>312814674040</v>
      </c>
      <c r="F35" s="8"/>
      <c r="G35" s="8">
        <v>308220600056</v>
      </c>
      <c r="H35" s="8"/>
      <c r="I35" s="8">
        <f t="shared" si="0"/>
        <v>4594073984</v>
      </c>
      <c r="J35" s="8"/>
      <c r="K35" s="8">
        <v>42014294</v>
      </c>
      <c r="L35" s="8"/>
      <c r="M35" s="8">
        <v>312814674040</v>
      </c>
      <c r="N35" s="8"/>
      <c r="O35" s="8">
        <v>193083261141</v>
      </c>
      <c r="P35" s="8"/>
      <c r="Q35" s="8">
        <f t="shared" si="1"/>
        <v>119731412899</v>
      </c>
      <c r="R35" s="8"/>
      <c r="S35" s="8"/>
      <c r="T35" s="8"/>
      <c r="U35" s="8"/>
      <c r="V35" s="8"/>
      <c r="W35" s="8"/>
      <c r="Y35" s="12"/>
    </row>
    <row r="36" spans="1:25" x14ac:dyDescent="0.55000000000000004">
      <c r="A36" s="7" t="s">
        <v>86</v>
      </c>
      <c r="C36" s="8">
        <v>34957987</v>
      </c>
      <c r="D36" s="8"/>
      <c r="E36" s="8">
        <v>2015846744556</v>
      </c>
      <c r="F36" s="8"/>
      <c r="G36" s="8">
        <v>2183008692071</v>
      </c>
      <c r="H36" s="8"/>
      <c r="I36" s="8">
        <f t="shared" si="0"/>
        <v>-167161947515</v>
      </c>
      <c r="J36" s="8"/>
      <c r="K36" s="8">
        <v>34957987</v>
      </c>
      <c r="L36" s="8"/>
      <c r="M36" s="8">
        <v>2015846744556</v>
      </c>
      <c r="N36" s="8"/>
      <c r="O36" s="8">
        <v>1414788569891</v>
      </c>
      <c r="P36" s="8"/>
      <c r="Q36" s="8">
        <f t="shared" si="1"/>
        <v>601058174665</v>
      </c>
      <c r="R36" s="8"/>
      <c r="S36" s="8"/>
      <c r="T36" s="8"/>
      <c r="U36" s="8"/>
      <c r="V36" s="8"/>
      <c r="W36" s="8"/>
      <c r="Y36" s="12"/>
    </row>
    <row r="37" spans="1:25" x14ac:dyDescent="0.55000000000000004">
      <c r="A37" s="7" t="s">
        <v>59</v>
      </c>
      <c r="C37" s="8">
        <v>57387637</v>
      </c>
      <c r="D37" s="8"/>
      <c r="E37" s="8">
        <v>549354718791</v>
      </c>
      <c r="F37" s="8"/>
      <c r="G37" s="8">
        <v>605488160462</v>
      </c>
      <c r="H37" s="8"/>
      <c r="I37" s="8">
        <f t="shared" si="0"/>
        <v>-56133441671</v>
      </c>
      <c r="J37" s="8"/>
      <c r="K37" s="8">
        <v>57387637</v>
      </c>
      <c r="L37" s="8"/>
      <c r="M37" s="8">
        <v>549354718791</v>
      </c>
      <c r="N37" s="8"/>
      <c r="O37" s="8">
        <v>312613069467</v>
      </c>
      <c r="P37" s="8"/>
      <c r="Q37" s="8">
        <f t="shared" si="1"/>
        <v>236741649324</v>
      </c>
      <c r="R37" s="8"/>
      <c r="S37" s="8"/>
      <c r="T37" s="8"/>
      <c r="U37" s="8"/>
      <c r="V37" s="8"/>
      <c r="W37" s="8"/>
      <c r="Y37" s="12"/>
    </row>
    <row r="38" spans="1:25" x14ac:dyDescent="0.55000000000000004">
      <c r="A38" s="7" t="s">
        <v>69</v>
      </c>
      <c r="C38" s="8">
        <v>221325658</v>
      </c>
      <c r="D38" s="8"/>
      <c r="E38" s="8">
        <v>1014900457554</v>
      </c>
      <c r="F38" s="8"/>
      <c r="G38" s="8">
        <v>1183647184401</v>
      </c>
      <c r="H38" s="8"/>
      <c r="I38" s="8">
        <f t="shared" si="0"/>
        <v>-168746726847</v>
      </c>
      <c r="J38" s="8"/>
      <c r="K38" s="8">
        <v>221325658</v>
      </c>
      <c r="L38" s="8"/>
      <c r="M38" s="8">
        <v>1014900457554</v>
      </c>
      <c r="N38" s="8"/>
      <c r="O38" s="8">
        <v>1112701694634</v>
      </c>
      <c r="P38" s="8"/>
      <c r="Q38" s="8">
        <f t="shared" si="1"/>
        <v>-97801237080</v>
      </c>
      <c r="R38" s="8"/>
      <c r="S38" s="8"/>
      <c r="T38" s="8"/>
      <c r="U38" s="8"/>
      <c r="V38" s="8"/>
      <c r="W38" s="8"/>
      <c r="Y38" s="12"/>
    </row>
    <row r="39" spans="1:25" x14ac:dyDescent="0.55000000000000004">
      <c r="A39" s="7" t="s">
        <v>74</v>
      </c>
      <c r="C39" s="8">
        <v>9049109</v>
      </c>
      <c r="D39" s="8"/>
      <c r="E39" s="8">
        <v>335343546358</v>
      </c>
      <c r="F39" s="8"/>
      <c r="G39" s="8">
        <v>332195202977</v>
      </c>
      <c r="H39" s="8"/>
      <c r="I39" s="8">
        <f t="shared" si="0"/>
        <v>3148343381</v>
      </c>
      <c r="J39" s="8"/>
      <c r="K39" s="8">
        <v>9049109</v>
      </c>
      <c r="L39" s="8"/>
      <c r="M39" s="8">
        <v>335343546358</v>
      </c>
      <c r="N39" s="8"/>
      <c r="O39" s="8">
        <v>290945553685</v>
      </c>
      <c r="P39" s="8"/>
      <c r="Q39" s="8">
        <f t="shared" si="1"/>
        <v>44397992673</v>
      </c>
      <c r="R39" s="8"/>
      <c r="S39" s="8"/>
      <c r="T39" s="8"/>
      <c r="U39" s="8"/>
      <c r="V39" s="8"/>
      <c r="W39" s="8"/>
      <c r="Y39" s="12"/>
    </row>
    <row r="40" spans="1:25" x14ac:dyDescent="0.55000000000000004">
      <c r="A40" s="7" t="s">
        <v>41</v>
      </c>
      <c r="C40" s="8">
        <v>6114347</v>
      </c>
      <c r="D40" s="8"/>
      <c r="E40" s="8">
        <v>188052287697</v>
      </c>
      <c r="F40" s="8"/>
      <c r="G40" s="8">
        <v>207076323266</v>
      </c>
      <c r="H40" s="8"/>
      <c r="I40" s="8">
        <f t="shared" si="0"/>
        <v>-19024035569</v>
      </c>
      <c r="J40" s="8"/>
      <c r="K40" s="8">
        <v>6114347</v>
      </c>
      <c r="L40" s="8"/>
      <c r="M40" s="8">
        <v>188052287697</v>
      </c>
      <c r="N40" s="8"/>
      <c r="O40" s="8">
        <v>166476945767</v>
      </c>
      <c r="P40" s="8"/>
      <c r="Q40" s="8">
        <f t="shared" si="1"/>
        <v>21575341930</v>
      </c>
      <c r="R40" s="8"/>
      <c r="S40" s="8"/>
      <c r="T40" s="8"/>
      <c r="U40" s="8"/>
      <c r="V40" s="8"/>
      <c r="W40" s="8"/>
      <c r="Y40" s="12"/>
    </row>
    <row r="41" spans="1:25" x14ac:dyDescent="0.55000000000000004">
      <c r="A41" s="7" t="s">
        <v>63</v>
      </c>
      <c r="C41" s="8">
        <v>3468479</v>
      </c>
      <c r="D41" s="8"/>
      <c r="E41" s="8">
        <v>173460908377</v>
      </c>
      <c r="F41" s="8"/>
      <c r="G41" s="8">
        <v>171461160279</v>
      </c>
      <c r="H41" s="8"/>
      <c r="I41" s="8">
        <f t="shared" si="0"/>
        <v>1999748098</v>
      </c>
      <c r="J41" s="8"/>
      <c r="K41" s="8">
        <v>3468479</v>
      </c>
      <c r="L41" s="8"/>
      <c r="M41" s="8">
        <v>173460908377</v>
      </c>
      <c r="N41" s="8"/>
      <c r="O41" s="8">
        <v>117982002931</v>
      </c>
      <c r="P41" s="8"/>
      <c r="Q41" s="8">
        <f t="shared" si="1"/>
        <v>55478905446</v>
      </c>
      <c r="R41" s="8"/>
      <c r="S41" s="8"/>
      <c r="T41" s="8"/>
      <c r="U41" s="8"/>
      <c r="V41" s="8"/>
      <c r="W41" s="8"/>
      <c r="Y41" s="12"/>
    </row>
    <row r="42" spans="1:25" x14ac:dyDescent="0.55000000000000004">
      <c r="A42" s="7" t="s">
        <v>21</v>
      </c>
      <c r="C42" s="8">
        <v>343447483</v>
      </c>
      <c r="D42" s="8"/>
      <c r="E42" s="8">
        <v>1375858001018</v>
      </c>
      <c r="F42" s="8"/>
      <c r="G42" s="8">
        <v>1450966874523</v>
      </c>
      <c r="H42" s="8"/>
      <c r="I42" s="8">
        <f t="shared" si="0"/>
        <v>-75108873505</v>
      </c>
      <c r="J42" s="8"/>
      <c r="K42" s="8">
        <v>343447483</v>
      </c>
      <c r="L42" s="8"/>
      <c r="M42" s="8">
        <v>1375858001018</v>
      </c>
      <c r="N42" s="8"/>
      <c r="O42" s="8">
        <v>870871208083</v>
      </c>
      <c r="P42" s="8"/>
      <c r="Q42" s="8">
        <f t="shared" si="1"/>
        <v>504986792935</v>
      </c>
      <c r="R42" s="8"/>
      <c r="S42" s="8"/>
      <c r="T42" s="8"/>
      <c r="U42" s="8"/>
      <c r="V42" s="8"/>
      <c r="W42" s="8"/>
      <c r="Y42" s="12"/>
    </row>
    <row r="43" spans="1:25" x14ac:dyDescent="0.55000000000000004">
      <c r="A43" s="7" t="s">
        <v>30</v>
      </c>
      <c r="C43" s="8">
        <v>125000000</v>
      </c>
      <c r="D43" s="8"/>
      <c r="E43" s="8">
        <v>1016416125000</v>
      </c>
      <c r="F43" s="8"/>
      <c r="G43" s="8">
        <v>1054935562500</v>
      </c>
      <c r="H43" s="8"/>
      <c r="I43" s="8">
        <f t="shared" si="0"/>
        <v>-38519437500</v>
      </c>
      <c r="J43" s="8"/>
      <c r="K43" s="8">
        <v>125000000</v>
      </c>
      <c r="L43" s="8"/>
      <c r="M43" s="8">
        <v>1016416125000</v>
      </c>
      <c r="N43" s="8"/>
      <c r="O43" s="8">
        <v>666054773690</v>
      </c>
      <c r="P43" s="8"/>
      <c r="Q43" s="8">
        <f t="shared" si="1"/>
        <v>350361351310</v>
      </c>
      <c r="R43" s="8"/>
      <c r="S43" s="8"/>
      <c r="T43" s="8"/>
      <c r="U43" s="8"/>
      <c r="V43" s="8"/>
      <c r="W43" s="8"/>
      <c r="Y43" s="12"/>
    </row>
    <row r="44" spans="1:25" x14ac:dyDescent="0.55000000000000004">
      <c r="A44" s="7" t="s">
        <v>76</v>
      </c>
      <c r="C44" s="8">
        <v>102806374</v>
      </c>
      <c r="D44" s="8"/>
      <c r="E44" s="8">
        <v>112005364977</v>
      </c>
      <c r="F44" s="8"/>
      <c r="G44" s="8">
        <v>121713859204</v>
      </c>
      <c r="H44" s="8"/>
      <c r="I44" s="8">
        <f t="shared" si="0"/>
        <v>-9708494227</v>
      </c>
      <c r="J44" s="8"/>
      <c r="K44" s="8">
        <v>102806374</v>
      </c>
      <c r="L44" s="8"/>
      <c r="M44" s="8">
        <v>112005364977</v>
      </c>
      <c r="N44" s="8"/>
      <c r="O44" s="8">
        <v>116297541277</v>
      </c>
      <c r="P44" s="8"/>
      <c r="Q44" s="8">
        <f t="shared" si="1"/>
        <v>-4292176300</v>
      </c>
      <c r="R44" s="8"/>
      <c r="S44" s="8"/>
      <c r="T44" s="8"/>
      <c r="U44" s="8"/>
      <c r="V44" s="8"/>
      <c r="W44" s="8"/>
      <c r="Y44" s="12"/>
    </row>
    <row r="45" spans="1:25" x14ac:dyDescent="0.55000000000000004">
      <c r="A45" s="7" t="s">
        <v>56</v>
      </c>
      <c r="C45" s="8">
        <v>154679535</v>
      </c>
      <c r="D45" s="8"/>
      <c r="E45" s="8">
        <v>1529903958079</v>
      </c>
      <c r="F45" s="8"/>
      <c r="G45" s="8">
        <v>1684473614000</v>
      </c>
      <c r="H45" s="8"/>
      <c r="I45" s="8">
        <f t="shared" si="0"/>
        <v>-154569655921</v>
      </c>
      <c r="J45" s="8"/>
      <c r="K45" s="8">
        <v>154679535</v>
      </c>
      <c r="L45" s="8"/>
      <c r="M45" s="8">
        <v>1529903958079</v>
      </c>
      <c r="N45" s="8"/>
      <c r="O45" s="8">
        <v>1030186584945</v>
      </c>
      <c r="P45" s="8"/>
      <c r="Q45" s="8">
        <f t="shared" si="1"/>
        <v>499717373134</v>
      </c>
      <c r="R45" s="8"/>
      <c r="S45" s="8"/>
      <c r="T45" s="8"/>
      <c r="U45" s="8"/>
      <c r="V45" s="8"/>
      <c r="W45" s="8"/>
      <c r="Y45" s="12"/>
    </row>
    <row r="46" spans="1:25" x14ac:dyDescent="0.55000000000000004">
      <c r="A46" s="7" t="s">
        <v>72</v>
      </c>
      <c r="C46" s="8">
        <v>112733</v>
      </c>
      <c r="D46" s="8"/>
      <c r="E46" s="8">
        <v>1004289596344</v>
      </c>
      <c r="F46" s="8"/>
      <c r="G46" s="8">
        <v>978423234960</v>
      </c>
      <c r="H46" s="8"/>
      <c r="I46" s="8">
        <f t="shared" si="0"/>
        <v>25866361384</v>
      </c>
      <c r="J46" s="8"/>
      <c r="K46" s="8">
        <v>112733</v>
      </c>
      <c r="L46" s="8"/>
      <c r="M46" s="8">
        <v>1004289596344</v>
      </c>
      <c r="N46" s="8"/>
      <c r="O46" s="8">
        <v>798263448799</v>
      </c>
      <c r="P46" s="8"/>
      <c r="Q46" s="8">
        <f t="shared" si="1"/>
        <v>206026147545</v>
      </c>
      <c r="R46" s="8"/>
      <c r="S46" s="8"/>
      <c r="T46" s="8"/>
      <c r="U46" s="8"/>
      <c r="V46" s="8"/>
      <c r="W46" s="8"/>
      <c r="Y46" s="12"/>
    </row>
    <row r="47" spans="1:25" x14ac:dyDescent="0.55000000000000004">
      <c r="A47" s="7" t="s">
        <v>96</v>
      </c>
      <c r="C47" s="8">
        <v>4653117</v>
      </c>
      <c r="D47" s="8"/>
      <c r="E47" s="8">
        <v>512729021234</v>
      </c>
      <c r="F47" s="8"/>
      <c r="G47" s="8">
        <v>460461651455</v>
      </c>
      <c r="H47" s="8"/>
      <c r="I47" s="8">
        <f t="shared" si="0"/>
        <v>52267369779</v>
      </c>
      <c r="J47" s="8"/>
      <c r="K47" s="8">
        <v>4653117</v>
      </c>
      <c r="L47" s="8"/>
      <c r="M47" s="8">
        <v>512729021234</v>
      </c>
      <c r="N47" s="8"/>
      <c r="O47" s="8">
        <v>333864269677</v>
      </c>
      <c r="P47" s="8"/>
      <c r="Q47" s="8">
        <f t="shared" si="1"/>
        <v>178864751557</v>
      </c>
      <c r="R47" s="8"/>
      <c r="S47" s="8"/>
      <c r="T47" s="8"/>
      <c r="U47" s="8"/>
      <c r="V47" s="8"/>
      <c r="W47" s="8"/>
      <c r="Y47" s="12"/>
    </row>
    <row r="48" spans="1:25" x14ac:dyDescent="0.55000000000000004">
      <c r="A48" s="7" t="s">
        <v>49</v>
      </c>
      <c r="C48" s="8">
        <v>2218435</v>
      </c>
      <c r="D48" s="8"/>
      <c r="E48" s="8">
        <v>71868618809</v>
      </c>
      <c r="F48" s="8"/>
      <c r="G48" s="8">
        <v>80270565347</v>
      </c>
      <c r="H48" s="8"/>
      <c r="I48" s="8">
        <f t="shared" si="0"/>
        <v>-8401946538</v>
      </c>
      <c r="J48" s="8"/>
      <c r="K48" s="8">
        <v>2218435</v>
      </c>
      <c r="L48" s="8"/>
      <c r="M48" s="8">
        <v>71868618809</v>
      </c>
      <c r="N48" s="8"/>
      <c r="O48" s="8">
        <v>51051197467</v>
      </c>
      <c r="P48" s="8"/>
      <c r="Q48" s="8">
        <f t="shared" si="1"/>
        <v>20817421342</v>
      </c>
      <c r="R48" s="8"/>
      <c r="S48" s="8"/>
      <c r="T48" s="8"/>
      <c r="U48" s="8"/>
      <c r="V48" s="8"/>
      <c r="W48" s="8"/>
      <c r="Y48" s="12"/>
    </row>
    <row r="49" spans="1:25" x14ac:dyDescent="0.55000000000000004">
      <c r="A49" s="7" t="s">
        <v>17</v>
      </c>
      <c r="C49" s="8">
        <v>245000</v>
      </c>
      <c r="D49" s="8"/>
      <c r="E49" s="8">
        <v>1994611027</v>
      </c>
      <c r="F49" s="8"/>
      <c r="G49" s="8">
        <v>2204057362</v>
      </c>
      <c r="H49" s="8"/>
      <c r="I49" s="8">
        <f t="shared" si="0"/>
        <v>-209446335</v>
      </c>
      <c r="J49" s="8"/>
      <c r="K49" s="8">
        <v>245000</v>
      </c>
      <c r="L49" s="8"/>
      <c r="M49" s="8">
        <v>1994611027</v>
      </c>
      <c r="N49" s="8"/>
      <c r="O49" s="8">
        <v>1790369178</v>
      </c>
      <c r="P49" s="8"/>
      <c r="Q49" s="8">
        <f t="shared" si="1"/>
        <v>204241849</v>
      </c>
      <c r="R49" s="8"/>
      <c r="S49" s="8"/>
      <c r="T49" s="8"/>
      <c r="U49" s="8"/>
      <c r="V49" s="8"/>
      <c r="W49" s="8"/>
      <c r="Y49" s="12"/>
    </row>
    <row r="50" spans="1:25" x14ac:dyDescent="0.55000000000000004">
      <c r="A50" s="7" t="s">
        <v>66</v>
      </c>
      <c r="C50" s="8">
        <v>18187066</v>
      </c>
      <c r="D50" s="8"/>
      <c r="E50" s="8">
        <v>883875121082</v>
      </c>
      <c r="F50" s="8"/>
      <c r="G50" s="8">
        <v>908823938163</v>
      </c>
      <c r="H50" s="8"/>
      <c r="I50" s="8">
        <f t="shared" si="0"/>
        <v>-24948817081</v>
      </c>
      <c r="J50" s="8"/>
      <c r="K50" s="8">
        <v>18187066</v>
      </c>
      <c r="L50" s="8"/>
      <c r="M50" s="8">
        <v>883875121082</v>
      </c>
      <c r="N50" s="8"/>
      <c r="O50" s="8">
        <v>558433352210</v>
      </c>
      <c r="P50" s="8"/>
      <c r="Q50" s="8">
        <f t="shared" si="1"/>
        <v>325441768872</v>
      </c>
      <c r="R50" s="8"/>
      <c r="S50" s="8"/>
      <c r="T50" s="8"/>
      <c r="U50" s="8"/>
      <c r="V50" s="8"/>
      <c r="W50" s="8"/>
      <c r="Y50" s="12"/>
    </row>
    <row r="51" spans="1:25" x14ac:dyDescent="0.55000000000000004">
      <c r="A51" s="7" t="s">
        <v>52</v>
      </c>
      <c r="C51" s="8">
        <v>34669796</v>
      </c>
      <c r="D51" s="8"/>
      <c r="E51" s="8">
        <v>386335955101</v>
      </c>
      <c r="F51" s="8"/>
      <c r="G51" s="8">
        <v>446715145974</v>
      </c>
      <c r="H51" s="8"/>
      <c r="I51" s="8">
        <f t="shared" si="0"/>
        <v>-60379190873</v>
      </c>
      <c r="J51" s="8"/>
      <c r="K51" s="8">
        <v>34669796</v>
      </c>
      <c r="L51" s="8"/>
      <c r="M51" s="8">
        <v>386335955101</v>
      </c>
      <c r="N51" s="8"/>
      <c r="O51" s="8">
        <v>319430573982</v>
      </c>
      <c r="P51" s="8"/>
      <c r="Q51" s="8">
        <f t="shared" si="1"/>
        <v>66905381119</v>
      </c>
      <c r="R51" s="8"/>
      <c r="S51" s="8"/>
      <c r="T51" s="8"/>
      <c r="U51" s="8"/>
      <c r="V51" s="8"/>
      <c r="W51" s="8"/>
      <c r="Y51" s="12"/>
    </row>
    <row r="52" spans="1:25" x14ac:dyDescent="0.55000000000000004">
      <c r="A52" s="7" t="s">
        <v>99</v>
      </c>
      <c r="C52" s="8">
        <v>15148433</v>
      </c>
      <c r="D52" s="8"/>
      <c r="E52" s="8">
        <v>369530677672</v>
      </c>
      <c r="F52" s="8"/>
      <c r="G52" s="8">
        <v>329776766137</v>
      </c>
      <c r="H52" s="8"/>
      <c r="I52" s="8">
        <f t="shared" si="0"/>
        <v>39753911535</v>
      </c>
      <c r="J52" s="8"/>
      <c r="K52" s="8">
        <v>15148433</v>
      </c>
      <c r="L52" s="8"/>
      <c r="M52" s="8">
        <v>369530677672</v>
      </c>
      <c r="N52" s="8"/>
      <c r="O52" s="8">
        <v>295987380439</v>
      </c>
      <c r="P52" s="8"/>
      <c r="Q52" s="8">
        <f t="shared" si="1"/>
        <v>73543297233</v>
      </c>
      <c r="R52" s="8"/>
      <c r="S52" s="8"/>
      <c r="T52" s="8"/>
      <c r="U52" s="8"/>
      <c r="V52" s="8"/>
      <c r="W52" s="8"/>
      <c r="Y52" s="12"/>
    </row>
    <row r="53" spans="1:25" x14ac:dyDescent="0.55000000000000004">
      <c r="A53" s="7" t="s">
        <v>24</v>
      </c>
      <c r="C53" s="8">
        <v>5582269</v>
      </c>
      <c r="D53" s="8"/>
      <c r="E53" s="8">
        <v>172575594932</v>
      </c>
      <c r="F53" s="8"/>
      <c r="G53" s="8">
        <v>157038242334</v>
      </c>
      <c r="H53" s="8"/>
      <c r="I53" s="8">
        <f t="shared" si="0"/>
        <v>15537352598</v>
      </c>
      <c r="J53" s="8"/>
      <c r="K53" s="8">
        <v>5582269</v>
      </c>
      <c r="L53" s="8"/>
      <c r="M53" s="8">
        <v>172575594932</v>
      </c>
      <c r="N53" s="8"/>
      <c r="O53" s="8">
        <v>131701937926</v>
      </c>
      <c r="P53" s="8"/>
      <c r="Q53" s="8">
        <f t="shared" si="1"/>
        <v>40873657006</v>
      </c>
      <c r="R53" s="8"/>
      <c r="S53" s="8"/>
      <c r="T53" s="8"/>
      <c r="U53" s="8"/>
      <c r="V53" s="8"/>
      <c r="W53" s="8"/>
      <c r="Y53" s="12"/>
    </row>
    <row r="54" spans="1:25" x14ac:dyDescent="0.55000000000000004">
      <c r="A54" s="7" t="s">
        <v>103</v>
      </c>
      <c r="C54" s="8">
        <v>64046860</v>
      </c>
      <c r="D54" s="8"/>
      <c r="E54" s="8">
        <v>291334614693</v>
      </c>
      <c r="F54" s="8"/>
      <c r="G54" s="8">
        <v>296682540312</v>
      </c>
      <c r="H54" s="8"/>
      <c r="I54" s="8">
        <f t="shared" si="0"/>
        <v>-5347925619</v>
      </c>
      <c r="J54" s="8"/>
      <c r="K54" s="8">
        <v>64046860</v>
      </c>
      <c r="L54" s="8"/>
      <c r="M54" s="8">
        <v>291334614693</v>
      </c>
      <c r="N54" s="8"/>
      <c r="O54" s="8">
        <v>267103845343</v>
      </c>
      <c r="P54" s="8"/>
      <c r="Q54" s="8">
        <f t="shared" si="1"/>
        <v>24230769350</v>
      </c>
      <c r="R54" s="8"/>
      <c r="S54" s="8"/>
      <c r="T54" s="8"/>
      <c r="U54" s="8"/>
      <c r="V54" s="8"/>
      <c r="W54" s="8"/>
      <c r="Y54" s="12"/>
    </row>
    <row r="55" spans="1:25" x14ac:dyDescent="0.55000000000000004">
      <c r="A55" s="7" t="s">
        <v>64</v>
      </c>
      <c r="C55" s="8">
        <v>7514971</v>
      </c>
      <c r="D55" s="8"/>
      <c r="E55" s="8">
        <v>898148989798</v>
      </c>
      <c r="F55" s="8"/>
      <c r="G55" s="8">
        <v>894936779321</v>
      </c>
      <c r="H55" s="8"/>
      <c r="I55" s="8">
        <f t="shared" si="0"/>
        <v>3212210477</v>
      </c>
      <c r="J55" s="8"/>
      <c r="K55" s="8">
        <v>7514971</v>
      </c>
      <c r="L55" s="8"/>
      <c r="M55" s="8">
        <v>898148989798</v>
      </c>
      <c r="N55" s="8"/>
      <c r="O55" s="8">
        <v>411760561570</v>
      </c>
      <c r="P55" s="8"/>
      <c r="Q55" s="8">
        <f t="shared" si="1"/>
        <v>486388428228</v>
      </c>
      <c r="R55" s="8"/>
      <c r="S55" s="8"/>
      <c r="T55" s="8"/>
      <c r="U55" s="8"/>
      <c r="V55" s="8"/>
      <c r="W55" s="8"/>
      <c r="Y55" s="12"/>
    </row>
    <row r="56" spans="1:25" x14ac:dyDescent="0.55000000000000004">
      <c r="A56" s="7" t="s">
        <v>81</v>
      </c>
      <c r="C56" s="8">
        <v>232667157</v>
      </c>
      <c r="D56" s="8"/>
      <c r="E56" s="8">
        <v>396881263205</v>
      </c>
      <c r="F56" s="8"/>
      <c r="G56" s="8">
        <v>420703390309</v>
      </c>
      <c r="H56" s="8"/>
      <c r="I56" s="8">
        <f t="shared" si="0"/>
        <v>-23822127104</v>
      </c>
      <c r="J56" s="8"/>
      <c r="K56" s="8">
        <v>232667157</v>
      </c>
      <c r="L56" s="8"/>
      <c r="M56" s="8">
        <v>396881263205</v>
      </c>
      <c r="N56" s="8"/>
      <c r="O56" s="8">
        <v>421680441655</v>
      </c>
      <c r="P56" s="8"/>
      <c r="Q56" s="8">
        <f t="shared" si="1"/>
        <v>-24799178450</v>
      </c>
      <c r="R56" s="8"/>
      <c r="S56" s="8"/>
      <c r="T56" s="8"/>
      <c r="U56" s="8"/>
      <c r="V56" s="8"/>
      <c r="W56" s="8"/>
      <c r="Y56" s="12"/>
    </row>
    <row r="57" spans="1:25" x14ac:dyDescent="0.55000000000000004">
      <c r="A57" s="7" t="s">
        <v>73</v>
      </c>
      <c r="C57" s="8">
        <v>14341118</v>
      </c>
      <c r="D57" s="8"/>
      <c r="E57" s="8">
        <v>233082139488</v>
      </c>
      <c r="F57" s="8"/>
      <c r="G57" s="8">
        <v>239212128477</v>
      </c>
      <c r="H57" s="8"/>
      <c r="I57" s="8">
        <f t="shared" si="0"/>
        <v>-6129988989</v>
      </c>
      <c r="J57" s="8"/>
      <c r="K57" s="8">
        <v>14341118</v>
      </c>
      <c r="L57" s="8"/>
      <c r="M57" s="8">
        <v>233082139488</v>
      </c>
      <c r="N57" s="8"/>
      <c r="O57" s="8">
        <v>182614273181</v>
      </c>
      <c r="P57" s="8"/>
      <c r="Q57" s="8">
        <f t="shared" si="1"/>
        <v>50467866307</v>
      </c>
      <c r="R57" s="8"/>
      <c r="S57" s="8"/>
      <c r="T57" s="8"/>
      <c r="U57" s="8"/>
      <c r="V57" s="8"/>
      <c r="W57" s="8"/>
      <c r="Y57" s="12"/>
    </row>
    <row r="58" spans="1:25" x14ac:dyDescent="0.55000000000000004">
      <c r="A58" s="7" t="s">
        <v>57</v>
      </c>
      <c r="C58" s="8">
        <v>9500000</v>
      </c>
      <c r="D58" s="8"/>
      <c r="E58" s="8">
        <v>600416140500</v>
      </c>
      <c r="F58" s="8"/>
      <c r="G58" s="8">
        <v>693339934500</v>
      </c>
      <c r="H58" s="8"/>
      <c r="I58" s="8">
        <f t="shared" si="0"/>
        <v>-92923794000</v>
      </c>
      <c r="J58" s="8"/>
      <c r="K58" s="8">
        <v>9500000</v>
      </c>
      <c r="L58" s="8"/>
      <c r="M58" s="8">
        <v>600416140500</v>
      </c>
      <c r="N58" s="8"/>
      <c r="O58" s="8">
        <v>373544437604</v>
      </c>
      <c r="P58" s="8"/>
      <c r="Q58" s="8">
        <f t="shared" si="1"/>
        <v>226871702896</v>
      </c>
      <c r="R58" s="8"/>
      <c r="S58" s="8"/>
      <c r="T58" s="8"/>
      <c r="U58" s="8"/>
      <c r="V58" s="8"/>
      <c r="W58" s="8"/>
      <c r="Y58" s="12"/>
    </row>
    <row r="59" spans="1:25" x14ac:dyDescent="0.55000000000000004">
      <c r="A59" s="7" t="s">
        <v>19</v>
      </c>
      <c r="C59" s="8">
        <v>123895</v>
      </c>
      <c r="D59" s="8"/>
      <c r="E59" s="8">
        <v>303830353</v>
      </c>
      <c r="F59" s="8"/>
      <c r="G59" s="8">
        <v>322057711</v>
      </c>
      <c r="H59" s="8"/>
      <c r="I59" s="8">
        <f t="shared" si="0"/>
        <v>-18227358</v>
      </c>
      <c r="J59" s="8"/>
      <c r="K59" s="8">
        <v>123895</v>
      </c>
      <c r="L59" s="8"/>
      <c r="M59" s="8">
        <v>303830353</v>
      </c>
      <c r="N59" s="8"/>
      <c r="O59" s="8">
        <v>234029047</v>
      </c>
      <c r="P59" s="8"/>
      <c r="Q59" s="8">
        <f t="shared" si="1"/>
        <v>69801306</v>
      </c>
      <c r="R59" s="8"/>
      <c r="S59" s="8"/>
      <c r="T59" s="8"/>
      <c r="U59" s="8"/>
      <c r="V59" s="8"/>
      <c r="W59" s="8"/>
      <c r="Y59" s="12"/>
    </row>
    <row r="60" spans="1:25" x14ac:dyDescent="0.55000000000000004">
      <c r="A60" s="7" t="s">
        <v>18</v>
      </c>
      <c r="C60" s="8">
        <v>218347697</v>
      </c>
      <c r="D60" s="8"/>
      <c r="E60" s="8">
        <v>903573022908</v>
      </c>
      <c r="F60" s="8"/>
      <c r="G60" s="8">
        <v>959354494656</v>
      </c>
      <c r="H60" s="8"/>
      <c r="I60" s="8">
        <f t="shared" si="0"/>
        <v>-55781471748</v>
      </c>
      <c r="J60" s="8"/>
      <c r="K60" s="8">
        <v>218347697</v>
      </c>
      <c r="L60" s="8"/>
      <c r="M60" s="8">
        <v>903573022908</v>
      </c>
      <c r="N60" s="8"/>
      <c r="O60" s="8">
        <v>624329060980</v>
      </c>
      <c r="P60" s="8"/>
      <c r="Q60" s="8">
        <f t="shared" si="1"/>
        <v>279243961928</v>
      </c>
      <c r="R60" s="8"/>
      <c r="S60" s="8"/>
      <c r="T60" s="8"/>
      <c r="U60" s="8"/>
      <c r="V60" s="8"/>
      <c r="W60" s="8"/>
      <c r="Y60" s="12"/>
    </row>
    <row r="61" spans="1:25" x14ac:dyDescent="0.55000000000000004">
      <c r="A61" s="7" t="s">
        <v>15</v>
      </c>
      <c r="C61" s="8">
        <v>1038</v>
      </c>
      <c r="D61" s="8"/>
      <c r="E61" s="8">
        <v>785820495000</v>
      </c>
      <c r="F61" s="8"/>
      <c r="G61" s="8">
        <v>767159850000</v>
      </c>
      <c r="H61" s="8"/>
      <c r="I61" s="8">
        <f t="shared" si="0"/>
        <v>18660645000</v>
      </c>
      <c r="J61" s="8"/>
      <c r="K61" s="8">
        <v>1038</v>
      </c>
      <c r="L61" s="8"/>
      <c r="M61" s="8">
        <v>785820495000</v>
      </c>
      <c r="N61" s="8"/>
      <c r="O61" s="8">
        <v>577353595614</v>
      </c>
      <c r="P61" s="8"/>
      <c r="Q61" s="8">
        <f t="shared" si="1"/>
        <v>208466899386</v>
      </c>
      <c r="R61" s="8"/>
      <c r="S61" s="8"/>
      <c r="T61" s="8"/>
      <c r="U61" s="8"/>
      <c r="V61" s="8"/>
      <c r="W61" s="8"/>
      <c r="Y61" s="12"/>
    </row>
    <row r="62" spans="1:25" x14ac:dyDescent="0.55000000000000004">
      <c r="A62" s="7" t="s">
        <v>29</v>
      </c>
      <c r="C62" s="8">
        <v>79103012</v>
      </c>
      <c r="D62" s="8"/>
      <c r="E62" s="8">
        <v>200433857801</v>
      </c>
      <c r="F62" s="8"/>
      <c r="G62" s="8">
        <v>196181047383</v>
      </c>
      <c r="H62" s="8"/>
      <c r="I62" s="8">
        <f t="shared" si="0"/>
        <v>4252810418</v>
      </c>
      <c r="J62" s="8"/>
      <c r="K62" s="8">
        <v>79103012</v>
      </c>
      <c r="L62" s="8"/>
      <c r="M62" s="8">
        <v>200433857801</v>
      </c>
      <c r="N62" s="8"/>
      <c r="O62" s="8">
        <v>150365072052</v>
      </c>
      <c r="P62" s="8"/>
      <c r="Q62" s="8">
        <f t="shared" si="1"/>
        <v>50068785749</v>
      </c>
      <c r="R62" s="8"/>
      <c r="S62" s="8"/>
      <c r="T62" s="8"/>
      <c r="U62" s="8"/>
      <c r="V62" s="8"/>
      <c r="W62" s="8"/>
      <c r="Y62" s="12"/>
    </row>
    <row r="63" spans="1:25" x14ac:dyDescent="0.55000000000000004">
      <c r="A63" s="7" t="s">
        <v>47</v>
      </c>
      <c r="C63" s="8">
        <v>15545828</v>
      </c>
      <c r="D63" s="8"/>
      <c r="E63" s="8">
        <v>22515502281</v>
      </c>
      <c r="F63" s="8"/>
      <c r="G63" s="8">
        <v>25807124805</v>
      </c>
      <c r="H63" s="8"/>
      <c r="I63" s="8">
        <f t="shared" si="0"/>
        <v>-3291622524</v>
      </c>
      <c r="J63" s="8"/>
      <c r="K63" s="8">
        <v>15545828</v>
      </c>
      <c r="L63" s="8"/>
      <c r="M63" s="8">
        <v>22515502281</v>
      </c>
      <c r="N63" s="8"/>
      <c r="O63" s="8">
        <v>24825103081</v>
      </c>
      <c r="P63" s="8"/>
      <c r="Q63" s="8">
        <f t="shared" si="1"/>
        <v>-2309600800</v>
      </c>
      <c r="R63" s="8"/>
      <c r="S63" s="8"/>
      <c r="T63" s="8"/>
      <c r="U63" s="8"/>
      <c r="V63" s="8"/>
      <c r="W63" s="8"/>
      <c r="Y63" s="12"/>
    </row>
    <row r="64" spans="1:25" x14ac:dyDescent="0.55000000000000004">
      <c r="A64" s="7" t="s">
        <v>78</v>
      </c>
      <c r="C64" s="8">
        <v>86623566</v>
      </c>
      <c r="D64" s="8"/>
      <c r="E64" s="8">
        <v>389208864135</v>
      </c>
      <c r="F64" s="8"/>
      <c r="G64" s="8">
        <v>415041310870</v>
      </c>
      <c r="H64" s="8"/>
      <c r="I64" s="8">
        <f t="shared" si="0"/>
        <v>-25832446735</v>
      </c>
      <c r="J64" s="8"/>
      <c r="K64" s="8">
        <v>86623566</v>
      </c>
      <c r="L64" s="8"/>
      <c r="M64" s="8">
        <v>389208864135</v>
      </c>
      <c r="N64" s="8"/>
      <c r="O64" s="8">
        <v>462096990751</v>
      </c>
      <c r="P64" s="8"/>
      <c r="Q64" s="8">
        <f t="shared" si="1"/>
        <v>-72888126616</v>
      </c>
      <c r="R64" s="8"/>
      <c r="S64" s="8"/>
      <c r="T64" s="8"/>
      <c r="U64" s="8"/>
      <c r="V64" s="8"/>
      <c r="W64" s="8"/>
      <c r="Y64" s="12"/>
    </row>
    <row r="65" spans="1:25" x14ac:dyDescent="0.55000000000000004">
      <c r="A65" s="7" t="s">
        <v>82</v>
      </c>
      <c r="C65" s="8">
        <v>207283874</v>
      </c>
      <c r="D65" s="8"/>
      <c r="E65" s="8">
        <v>721176872323</v>
      </c>
      <c r="F65" s="8"/>
      <c r="G65" s="8">
        <v>853421455414</v>
      </c>
      <c r="H65" s="8"/>
      <c r="I65" s="8">
        <f t="shared" si="0"/>
        <v>-132244583091</v>
      </c>
      <c r="J65" s="8"/>
      <c r="K65" s="8">
        <v>207283874</v>
      </c>
      <c r="L65" s="8"/>
      <c r="M65" s="8">
        <v>721176872323</v>
      </c>
      <c r="N65" s="8"/>
      <c r="O65" s="8">
        <v>587638122912</v>
      </c>
      <c r="P65" s="8"/>
      <c r="Q65" s="8">
        <f t="shared" si="1"/>
        <v>133538749411</v>
      </c>
      <c r="R65" s="8"/>
      <c r="S65" s="8"/>
      <c r="T65" s="8"/>
      <c r="U65" s="8"/>
      <c r="V65" s="8"/>
      <c r="W65" s="8"/>
      <c r="Y65" s="12"/>
    </row>
    <row r="66" spans="1:25" x14ac:dyDescent="0.55000000000000004">
      <c r="A66" s="7" t="s">
        <v>105</v>
      </c>
      <c r="C66" s="8">
        <v>31464377</v>
      </c>
      <c r="D66" s="8"/>
      <c r="E66" s="8">
        <v>216125202941</v>
      </c>
      <c r="F66" s="8"/>
      <c r="G66" s="8">
        <v>209244226871</v>
      </c>
      <c r="H66" s="8"/>
      <c r="I66" s="8">
        <f t="shared" si="0"/>
        <v>6880976070</v>
      </c>
      <c r="J66" s="8"/>
      <c r="K66" s="8">
        <v>31464377</v>
      </c>
      <c r="L66" s="8"/>
      <c r="M66" s="8">
        <v>216125202941</v>
      </c>
      <c r="N66" s="8"/>
      <c r="O66" s="8">
        <v>226182464698</v>
      </c>
      <c r="P66" s="8"/>
      <c r="Q66" s="8">
        <f t="shared" si="1"/>
        <v>-10057261757</v>
      </c>
      <c r="R66" s="8"/>
      <c r="S66" s="8"/>
      <c r="T66" s="8"/>
      <c r="U66" s="8"/>
      <c r="V66" s="8"/>
      <c r="W66" s="8"/>
      <c r="Y66" s="12"/>
    </row>
    <row r="67" spans="1:25" x14ac:dyDescent="0.55000000000000004">
      <c r="A67" s="7" t="s">
        <v>67</v>
      </c>
      <c r="C67" s="8">
        <v>336881032</v>
      </c>
      <c r="D67" s="8"/>
      <c r="E67" s="8">
        <v>566946066632</v>
      </c>
      <c r="F67" s="8"/>
      <c r="G67" s="8">
        <v>577996994097</v>
      </c>
      <c r="H67" s="8"/>
      <c r="I67" s="8">
        <f t="shared" si="0"/>
        <v>-11050927465</v>
      </c>
      <c r="J67" s="8"/>
      <c r="K67" s="8">
        <v>336881032</v>
      </c>
      <c r="L67" s="8"/>
      <c r="M67" s="8">
        <v>566946066632</v>
      </c>
      <c r="N67" s="8"/>
      <c r="O67" s="8">
        <v>560499939599</v>
      </c>
      <c r="P67" s="8"/>
      <c r="Q67" s="8">
        <f t="shared" si="1"/>
        <v>6446127033</v>
      </c>
      <c r="R67" s="8"/>
      <c r="S67" s="8"/>
      <c r="T67" s="8"/>
      <c r="U67" s="8"/>
      <c r="V67" s="8"/>
      <c r="W67" s="8"/>
      <c r="Y67" s="12"/>
    </row>
    <row r="68" spans="1:25" x14ac:dyDescent="0.55000000000000004">
      <c r="A68" s="7" t="s">
        <v>84</v>
      </c>
      <c r="C68" s="8">
        <v>25082574</v>
      </c>
      <c r="D68" s="8"/>
      <c r="E68" s="8">
        <v>389458656535</v>
      </c>
      <c r="F68" s="8"/>
      <c r="G68" s="8">
        <v>390721109408</v>
      </c>
      <c r="H68" s="8"/>
      <c r="I68" s="8">
        <f t="shared" si="0"/>
        <v>-1262452873</v>
      </c>
      <c r="J68" s="8"/>
      <c r="K68" s="8">
        <v>25082574</v>
      </c>
      <c r="L68" s="8"/>
      <c r="M68" s="8">
        <v>389458656535</v>
      </c>
      <c r="N68" s="8"/>
      <c r="O68" s="8">
        <v>490729310882</v>
      </c>
      <c r="P68" s="8"/>
      <c r="Q68" s="8">
        <f t="shared" si="1"/>
        <v>-101270654347</v>
      </c>
      <c r="R68" s="8"/>
      <c r="S68" s="8"/>
      <c r="T68" s="8"/>
      <c r="U68" s="8"/>
      <c r="V68" s="8"/>
      <c r="W68" s="8"/>
      <c r="Y68" s="12"/>
    </row>
    <row r="69" spans="1:25" x14ac:dyDescent="0.55000000000000004">
      <c r="A69" s="7" t="s">
        <v>85</v>
      </c>
      <c r="C69" s="8">
        <v>573863800</v>
      </c>
      <c r="D69" s="8"/>
      <c r="E69" s="8">
        <v>722759276264</v>
      </c>
      <c r="F69" s="8"/>
      <c r="G69" s="8">
        <v>761549829370</v>
      </c>
      <c r="H69" s="8"/>
      <c r="I69" s="8">
        <f t="shared" si="0"/>
        <v>-38790553106</v>
      </c>
      <c r="J69" s="8"/>
      <c r="K69" s="8">
        <v>573863800</v>
      </c>
      <c r="L69" s="8"/>
      <c r="M69" s="8">
        <v>722759276264</v>
      </c>
      <c r="N69" s="8"/>
      <c r="O69" s="8">
        <v>799792550388</v>
      </c>
      <c r="P69" s="8"/>
      <c r="Q69" s="8">
        <f t="shared" si="1"/>
        <v>-77033274124</v>
      </c>
      <c r="R69" s="8"/>
      <c r="S69" s="8"/>
      <c r="T69" s="8"/>
      <c r="U69" s="8"/>
      <c r="V69" s="8"/>
      <c r="W69" s="8"/>
      <c r="Y69" s="12"/>
    </row>
    <row r="70" spans="1:25" x14ac:dyDescent="0.55000000000000004">
      <c r="A70" s="7" t="s">
        <v>90</v>
      </c>
      <c r="C70" s="8">
        <v>17328269</v>
      </c>
      <c r="D70" s="8"/>
      <c r="E70" s="8">
        <v>876760939192</v>
      </c>
      <c r="F70" s="8"/>
      <c r="G70" s="8">
        <v>849200673912</v>
      </c>
      <c r="H70" s="8"/>
      <c r="I70" s="8">
        <f t="shared" si="0"/>
        <v>27560265280</v>
      </c>
      <c r="J70" s="8"/>
      <c r="K70" s="8">
        <v>17328269</v>
      </c>
      <c r="L70" s="8"/>
      <c r="M70" s="8">
        <v>876760939192</v>
      </c>
      <c r="N70" s="8"/>
      <c r="O70" s="8">
        <v>763253368939</v>
      </c>
      <c r="P70" s="8"/>
      <c r="Q70" s="8">
        <f t="shared" si="1"/>
        <v>113507570253</v>
      </c>
      <c r="R70" s="8"/>
      <c r="S70" s="8"/>
      <c r="T70" s="8"/>
      <c r="U70" s="8"/>
      <c r="V70" s="8"/>
      <c r="W70" s="8"/>
      <c r="Y70" s="12"/>
    </row>
    <row r="71" spans="1:25" x14ac:dyDescent="0.55000000000000004">
      <c r="A71" s="7" t="s">
        <v>42</v>
      </c>
      <c r="C71" s="8">
        <v>15242667</v>
      </c>
      <c r="D71" s="8"/>
      <c r="E71" s="8">
        <v>596987741375</v>
      </c>
      <c r="F71" s="8"/>
      <c r="G71" s="8">
        <v>562895801829</v>
      </c>
      <c r="H71" s="8"/>
      <c r="I71" s="8">
        <f t="shared" si="0"/>
        <v>34091939546</v>
      </c>
      <c r="J71" s="8"/>
      <c r="K71" s="8">
        <v>15242667</v>
      </c>
      <c r="L71" s="8"/>
      <c r="M71" s="8">
        <v>596987741375</v>
      </c>
      <c r="N71" s="8"/>
      <c r="O71" s="8">
        <v>468112690211</v>
      </c>
      <c r="P71" s="8"/>
      <c r="Q71" s="8">
        <f t="shared" si="1"/>
        <v>128875051164</v>
      </c>
      <c r="R71" s="8"/>
      <c r="S71" s="8"/>
      <c r="T71" s="8"/>
      <c r="U71" s="8"/>
      <c r="V71" s="8"/>
      <c r="W71" s="8"/>
      <c r="Y71" s="12"/>
    </row>
    <row r="72" spans="1:25" x14ac:dyDescent="0.55000000000000004">
      <c r="A72" s="7" t="s">
        <v>26</v>
      </c>
      <c r="C72" s="8">
        <v>7719680</v>
      </c>
      <c r="D72" s="8"/>
      <c r="E72" s="8">
        <v>2058636350206</v>
      </c>
      <c r="F72" s="8"/>
      <c r="G72" s="8">
        <v>2205955723645</v>
      </c>
      <c r="H72" s="8"/>
      <c r="I72" s="8">
        <f t="shared" si="0"/>
        <v>-147319373439</v>
      </c>
      <c r="J72" s="8"/>
      <c r="K72" s="8">
        <v>7719680</v>
      </c>
      <c r="L72" s="8"/>
      <c r="M72" s="8">
        <v>2058636350206</v>
      </c>
      <c r="N72" s="8"/>
      <c r="O72" s="8">
        <v>1529377957270</v>
      </c>
      <c r="P72" s="8"/>
      <c r="Q72" s="8">
        <f t="shared" si="1"/>
        <v>529258392936</v>
      </c>
      <c r="R72" s="8"/>
      <c r="S72" s="8"/>
      <c r="T72" s="8"/>
      <c r="U72" s="8"/>
      <c r="V72" s="8"/>
      <c r="W72" s="8"/>
      <c r="Y72" s="12"/>
    </row>
    <row r="73" spans="1:25" x14ac:dyDescent="0.55000000000000004">
      <c r="A73" s="7" t="s">
        <v>104</v>
      </c>
      <c r="C73" s="8">
        <v>44411857</v>
      </c>
      <c r="D73" s="8"/>
      <c r="E73" s="8">
        <v>163037110622</v>
      </c>
      <c r="F73" s="8"/>
      <c r="G73" s="8">
        <v>161227058758</v>
      </c>
      <c r="H73" s="8"/>
      <c r="I73" s="8">
        <f t="shared" ref="I73:I91" si="2">E73-G73</f>
        <v>1810051864</v>
      </c>
      <c r="J73" s="8"/>
      <c r="K73" s="8">
        <v>44411857</v>
      </c>
      <c r="L73" s="8"/>
      <c r="M73" s="8">
        <v>163037110622</v>
      </c>
      <c r="N73" s="8"/>
      <c r="O73" s="8">
        <v>119956668288</v>
      </c>
      <c r="P73" s="8"/>
      <c r="Q73" s="8">
        <f t="shared" ref="Q73:Q91" si="3">M73-O73</f>
        <v>43080442334</v>
      </c>
      <c r="R73" s="8"/>
      <c r="S73" s="8"/>
      <c r="T73" s="8"/>
      <c r="U73" s="8"/>
      <c r="V73" s="8"/>
      <c r="W73" s="8"/>
      <c r="Y73" s="12"/>
    </row>
    <row r="74" spans="1:25" x14ac:dyDescent="0.55000000000000004">
      <c r="A74" s="7" t="s">
        <v>89</v>
      </c>
      <c r="C74" s="8">
        <v>189268219</v>
      </c>
      <c r="D74" s="8"/>
      <c r="E74" s="8">
        <v>468850046157</v>
      </c>
      <c r="F74" s="8"/>
      <c r="G74" s="8">
        <v>511491306748</v>
      </c>
      <c r="H74" s="8"/>
      <c r="I74" s="8">
        <f t="shared" si="2"/>
        <v>-42641260591</v>
      </c>
      <c r="J74" s="8"/>
      <c r="K74" s="8">
        <v>189268219</v>
      </c>
      <c r="L74" s="8"/>
      <c r="M74" s="8">
        <v>468850046157</v>
      </c>
      <c r="N74" s="8"/>
      <c r="O74" s="8">
        <v>465812456332</v>
      </c>
      <c r="P74" s="8"/>
      <c r="Q74" s="8">
        <f t="shared" si="3"/>
        <v>3037589825</v>
      </c>
      <c r="R74" s="8"/>
      <c r="S74" s="8"/>
      <c r="T74" s="8"/>
      <c r="U74" s="8"/>
      <c r="V74" s="8"/>
      <c r="W74" s="8"/>
      <c r="Y74" s="12"/>
    </row>
    <row r="75" spans="1:25" x14ac:dyDescent="0.55000000000000004">
      <c r="A75" s="7" t="s">
        <v>88</v>
      </c>
      <c r="C75" s="8">
        <v>106356113</v>
      </c>
      <c r="D75" s="8"/>
      <c r="E75" s="8">
        <v>1318369477771</v>
      </c>
      <c r="F75" s="8"/>
      <c r="G75" s="8">
        <v>1235905308352</v>
      </c>
      <c r="H75" s="8"/>
      <c r="I75" s="8">
        <f t="shared" si="2"/>
        <v>82464169419</v>
      </c>
      <c r="J75" s="8"/>
      <c r="K75" s="8">
        <v>106356113</v>
      </c>
      <c r="L75" s="8"/>
      <c r="M75" s="8">
        <v>1318369477771</v>
      </c>
      <c r="N75" s="8"/>
      <c r="O75" s="8">
        <v>744291990658</v>
      </c>
      <c r="P75" s="8"/>
      <c r="Q75" s="8">
        <f t="shared" si="3"/>
        <v>574077487113</v>
      </c>
      <c r="R75" s="8"/>
      <c r="S75" s="8"/>
      <c r="T75" s="8"/>
      <c r="U75" s="8"/>
      <c r="V75" s="8"/>
      <c r="W75" s="8"/>
      <c r="Y75" s="12"/>
    </row>
    <row r="76" spans="1:25" x14ac:dyDescent="0.55000000000000004">
      <c r="A76" s="7" t="s">
        <v>53</v>
      </c>
      <c r="C76" s="8">
        <v>67831663</v>
      </c>
      <c r="D76" s="8"/>
      <c r="E76" s="8">
        <v>325812408172</v>
      </c>
      <c r="F76" s="8"/>
      <c r="G76" s="8">
        <v>333094639149</v>
      </c>
      <c r="H76" s="8"/>
      <c r="I76" s="8">
        <f t="shared" si="2"/>
        <v>-7282230977</v>
      </c>
      <c r="J76" s="8"/>
      <c r="K76" s="8">
        <v>67831663</v>
      </c>
      <c r="L76" s="8"/>
      <c r="M76" s="8">
        <v>325812408172</v>
      </c>
      <c r="N76" s="8"/>
      <c r="O76" s="8">
        <v>238253693226</v>
      </c>
      <c r="P76" s="8"/>
      <c r="Q76" s="8">
        <f t="shared" si="3"/>
        <v>87558714946</v>
      </c>
      <c r="R76" s="8"/>
      <c r="S76" s="8"/>
      <c r="T76" s="8"/>
      <c r="U76" s="8"/>
      <c r="V76" s="8"/>
      <c r="W76" s="8"/>
      <c r="Y76" s="12"/>
    </row>
    <row r="77" spans="1:25" x14ac:dyDescent="0.55000000000000004">
      <c r="A77" s="7" t="s">
        <v>95</v>
      </c>
      <c r="C77" s="8">
        <v>37166504</v>
      </c>
      <c r="D77" s="8"/>
      <c r="E77" s="8">
        <v>685705942870</v>
      </c>
      <c r="F77" s="8"/>
      <c r="G77" s="8">
        <v>672405612081</v>
      </c>
      <c r="H77" s="8"/>
      <c r="I77" s="8">
        <f t="shared" si="2"/>
        <v>13300330789</v>
      </c>
      <c r="J77" s="8"/>
      <c r="K77" s="8">
        <v>37166504</v>
      </c>
      <c r="L77" s="8"/>
      <c r="M77" s="8">
        <v>685705942870</v>
      </c>
      <c r="N77" s="8"/>
      <c r="O77" s="8">
        <v>484930529613</v>
      </c>
      <c r="P77" s="8"/>
      <c r="Q77" s="8">
        <f t="shared" si="3"/>
        <v>200775413257</v>
      </c>
      <c r="R77" s="8"/>
      <c r="S77" s="8"/>
      <c r="T77" s="8"/>
      <c r="U77" s="8"/>
      <c r="V77" s="8"/>
      <c r="W77" s="8"/>
      <c r="Y77" s="12"/>
    </row>
    <row r="78" spans="1:25" x14ac:dyDescent="0.55000000000000004">
      <c r="A78" s="7" t="s">
        <v>91</v>
      </c>
      <c r="C78" s="8">
        <v>320849283</v>
      </c>
      <c r="D78" s="8"/>
      <c r="E78" s="8">
        <v>756526225005</v>
      </c>
      <c r="F78" s="8"/>
      <c r="G78" s="8">
        <v>781403562927</v>
      </c>
      <c r="H78" s="8"/>
      <c r="I78" s="8">
        <f t="shared" si="2"/>
        <v>-24877337922</v>
      </c>
      <c r="J78" s="8"/>
      <c r="K78" s="8">
        <v>320849283</v>
      </c>
      <c r="L78" s="8"/>
      <c r="M78" s="8">
        <v>756526225005</v>
      </c>
      <c r="N78" s="8"/>
      <c r="O78" s="8">
        <v>692698565056</v>
      </c>
      <c r="P78" s="8"/>
      <c r="Q78" s="8">
        <f t="shared" si="3"/>
        <v>63827659949</v>
      </c>
      <c r="R78" s="8"/>
      <c r="S78" s="8"/>
      <c r="T78" s="8"/>
      <c r="U78" s="8"/>
      <c r="V78" s="8"/>
      <c r="W78" s="8"/>
      <c r="Y78" s="12"/>
    </row>
    <row r="79" spans="1:25" x14ac:dyDescent="0.55000000000000004">
      <c r="A79" s="7" t="s">
        <v>102</v>
      </c>
      <c r="C79" s="8">
        <v>11510556</v>
      </c>
      <c r="D79" s="8"/>
      <c r="E79" s="8">
        <v>125290646700</v>
      </c>
      <c r="F79" s="8"/>
      <c r="G79" s="8">
        <v>117853302375</v>
      </c>
      <c r="H79" s="8"/>
      <c r="I79" s="8">
        <f t="shared" si="2"/>
        <v>7437344325</v>
      </c>
      <c r="J79" s="8"/>
      <c r="K79" s="8">
        <v>11510556</v>
      </c>
      <c r="L79" s="8"/>
      <c r="M79" s="8">
        <v>125290646700</v>
      </c>
      <c r="N79" s="8"/>
      <c r="O79" s="8">
        <v>124115214228</v>
      </c>
      <c r="P79" s="8"/>
      <c r="Q79" s="8">
        <f t="shared" si="3"/>
        <v>1175432472</v>
      </c>
      <c r="R79" s="8"/>
      <c r="S79" s="8"/>
      <c r="T79" s="8"/>
      <c r="U79" s="8"/>
      <c r="V79" s="8"/>
      <c r="W79" s="8"/>
      <c r="Y79" s="12"/>
    </row>
    <row r="80" spans="1:25" x14ac:dyDescent="0.55000000000000004">
      <c r="A80" s="7" t="s">
        <v>79</v>
      </c>
      <c r="C80" s="8">
        <v>15563307</v>
      </c>
      <c r="D80" s="8"/>
      <c r="E80" s="8">
        <v>238403569032</v>
      </c>
      <c r="F80" s="8"/>
      <c r="G80" s="8">
        <v>215661632207</v>
      </c>
      <c r="H80" s="8"/>
      <c r="I80" s="8">
        <f t="shared" si="2"/>
        <v>22741936825</v>
      </c>
      <c r="J80" s="8"/>
      <c r="K80" s="8">
        <v>15563307</v>
      </c>
      <c r="L80" s="8"/>
      <c r="M80" s="8">
        <v>238403569032</v>
      </c>
      <c r="N80" s="8"/>
      <c r="O80" s="8">
        <v>159348264830</v>
      </c>
      <c r="P80" s="8"/>
      <c r="Q80" s="8">
        <f t="shared" si="3"/>
        <v>79055304202</v>
      </c>
      <c r="R80" s="8"/>
      <c r="S80" s="8"/>
      <c r="T80" s="8"/>
      <c r="U80" s="8"/>
      <c r="V80" s="8"/>
      <c r="W80" s="8"/>
      <c r="Y80" s="12"/>
    </row>
    <row r="81" spans="1:25" x14ac:dyDescent="0.55000000000000004">
      <c r="A81" s="7" t="s">
        <v>28</v>
      </c>
      <c r="C81" s="8">
        <v>4841249</v>
      </c>
      <c r="D81" s="8"/>
      <c r="E81" s="8">
        <v>170841746679</v>
      </c>
      <c r="F81" s="8"/>
      <c r="G81" s="8">
        <v>174547328227</v>
      </c>
      <c r="H81" s="8"/>
      <c r="I81" s="8">
        <f t="shared" si="2"/>
        <v>-3705581548</v>
      </c>
      <c r="J81" s="8"/>
      <c r="K81" s="8">
        <v>4841249</v>
      </c>
      <c r="L81" s="8"/>
      <c r="M81" s="8">
        <v>170841746679</v>
      </c>
      <c r="N81" s="8"/>
      <c r="O81" s="8">
        <v>130417220708</v>
      </c>
      <c r="P81" s="8"/>
      <c r="Q81" s="8">
        <f t="shared" si="3"/>
        <v>40424525971</v>
      </c>
      <c r="R81" s="8"/>
      <c r="S81" s="8"/>
      <c r="T81" s="8"/>
      <c r="U81" s="8"/>
      <c r="V81" s="8"/>
      <c r="W81" s="8"/>
      <c r="Y81" s="12"/>
    </row>
    <row r="82" spans="1:25" x14ac:dyDescent="0.55000000000000004">
      <c r="A82" s="7" t="s">
        <v>71</v>
      </c>
      <c r="C82" s="8">
        <v>84855799</v>
      </c>
      <c r="D82" s="8"/>
      <c r="E82" s="8">
        <v>36608293636</v>
      </c>
      <c r="F82" s="8"/>
      <c r="G82" s="8">
        <v>36608293636</v>
      </c>
      <c r="H82" s="8"/>
      <c r="I82" s="8">
        <f t="shared" si="2"/>
        <v>0</v>
      </c>
      <c r="J82" s="8"/>
      <c r="K82" s="8">
        <v>84855799</v>
      </c>
      <c r="L82" s="8"/>
      <c r="M82" s="8">
        <v>36608293636</v>
      </c>
      <c r="N82" s="8"/>
      <c r="O82" s="8">
        <v>36608293636</v>
      </c>
      <c r="P82" s="8"/>
      <c r="Q82" s="8">
        <f t="shared" si="3"/>
        <v>0</v>
      </c>
      <c r="R82" s="8"/>
      <c r="S82" s="8"/>
      <c r="T82" s="8"/>
      <c r="U82" s="8"/>
      <c r="V82" s="8"/>
      <c r="W82" s="8"/>
      <c r="Y82" s="12"/>
    </row>
    <row r="83" spans="1:25" x14ac:dyDescent="0.55000000000000004">
      <c r="A83" s="7" t="s">
        <v>61</v>
      </c>
      <c r="C83" s="8">
        <v>9322018</v>
      </c>
      <c r="D83" s="8"/>
      <c r="E83" s="8">
        <v>1311402438035</v>
      </c>
      <c r="F83" s="8"/>
      <c r="G83" s="8">
        <v>1218551587066</v>
      </c>
      <c r="H83" s="8"/>
      <c r="I83" s="8">
        <f t="shared" si="2"/>
        <v>92850850969</v>
      </c>
      <c r="J83" s="8"/>
      <c r="K83" s="8">
        <v>9322018</v>
      </c>
      <c r="L83" s="8"/>
      <c r="M83" s="8">
        <v>1311402438035</v>
      </c>
      <c r="N83" s="8"/>
      <c r="O83" s="8">
        <v>596104799952</v>
      </c>
      <c r="P83" s="8"/>
      <c r="Q83" s="8">
        <f t="shared" si="3"/>
        <v>715297638083</v>
      </c>
      <c r="R83" s="8"/>
      <c r="S83" s="8"/>
      <c r="T83" s="8"/>
      <c r="U83" s="8"/>
      <c r="V83" s="8"/>
      <c r="W83" s="8"/>
      <c r="Y83" s="12"/>
    </row>
    <row r="84" spans="1:25" x14ac:dyDescent="0.55000000000000004">
      <c r="A84" s="7" t="s">
        <v>36</v>
      </c>
      <c r="C84" s="8">
        <v>7046644</v>
      </c>
      <c r="D84" s="8"/>
      <c r="E84" s="8">
        <v>889598991461</v>
      </c>
      <c r="F84" s="8"/>
      <c r="G84" s="8">
        <v>843718098594</v>
      </c>
      <c r="H84" s="8"/>
      <c r="I84" s="8">
        <f t="shared" si="2"/>
        <v>45880892867</v>
      </c>
      <c r="J84" s="8"/>
      <c r="K84" s="8">
        <v>7046644</v>
      </c>
      <c r="L84" s="8"/>
      <c r="M84" s="8">
        <v>889598991461</v>
      </c>
      <c r="N84" s="8"/>
      <c r="O84" s="8">
        <v>698379917594</v>
      </c>
      <c r="P84" s="8"/>
      <c r="Q84" s="8">
        <f t="shared" si="3"/>
        <v>191219073867</v>
      </c>
      <c r="R84" s="8"/>
      <c r="S84" s="8"/>
      <c r="T84" s="8"/>
      <c r="U84" s="8"/>
      <c r="V84" s="8"/>
      <c r="W84" s="8"/>
      <c r="Y84" s="12"/>
    </row>
    <row r="85" spans="1:25" x14ac:dyDescent="0.55000000000000004">
      <c r="A85" s="7" t="s">
        <v>44</v>
      </c>
      <c r="C85" s="8">
        <v>64552424</v>
      </c>
      <c r="D85" s="8"/>
      <c r="E85" s="8">
        <v>376668138643</v>
      </c>
      <c r="F85" s="8"/>
      <c r="G85" s="8">
        <v>393993589654</v>
      </c>
      <c r="H85" s="8"/>
      <c r="I85" s="8">
        <f t="shared" si="2"/>
        <v>-17325451011</v>
      </c>
      <c r="J85" s="8"/>
      <c r="K85" s="8">
        <v>64552424</v>
      </c>
      <c r="L85" s="8"/>
      <c r="M85" s="8">
        <v>376668138643</v>
      </c>
      <c r="N85" s="8"/>
      <c r="O85" s="8">
        <v>430382325928</v>
      </c>
      <c r="P85" s="8"/>
      <c r="Q85" s="8">
        <f t="shared" si="3"/>
        <v>-53714187285</v>
      </c>
      <c r="R85" s="8"/>
      <c r="S85" s="8"/>
      <c r="T85" s="8"/>
      <c r="U85" s="8"/>
      <c r="V85" s="8"/>
      <c r="W85" s="8"/>
      <c r="Y85" s="12"/>
    </row>
    <row r="86" spans="1:25" x14ac:dyDescent="0.55000000000000004">
      <c r="A86" s="7" t="s">
        <v>75</v>
      </c>
      <c r="C86" s="8">
        <v>31273424</v>
      </c>
      <c r="D86" s="8"/>
      <c r="E86" s="8">
        <v>727754796247</v>
      </c>
      <c r="F86" s="8"/>
      <c r="G86" s="8">
        <v>792105604801</v>
      </c>
      <c r="H86" s="8"/>
      <c r="I86" s="8">
        <f t="shared" si="2"/>
        <v>-64350808554</v>
      </c>
      <c r="J86" s="8"/>
      <c r="K86" s="8">
        <v>31273424</v>
      </c>
      <c r="L86" s="8"/>
      <c r="M86" s="8">
        <v>727754796247</v>
      </c>
      <c r="N86" s="8"/>
      <c r="O86" s="8">
        <v>661229093493</v>
      </c>
      <c r="P86" s="8"/>
      <c r="Q86" s="8">
        <f t="shared" si="3"/>
        <v>66525702754</v>
      </c>
      <c r="R86" s="8"/>
      <c r="S86" s="8"/>
      <c r="T86" s="8"/>
      <c r="U86" s="8"/>
      <c r="V86" s="8"/>
      <c r="W86" s="8"/>
      <c r="Y86" s="12"/>
    </row>
    <row r="87" spans="1:25" x14ac:dyDescent="0.55000000000000004">
      <c r="A87" s="7" t="s">
        <v>22</v>
      </c>
      <c r="C87" s="8">
        <v>181332529</v>
      </c>
      <c r="D87" s="8"/>
      <c r="E87" s="8">
        <v>1921503380823</v>
      </c>
      <c r="F87" s="8"/>
      <c r="G87" s="8">
        <v>1907083092786</v>
      </c>
      <c r="H87" s="8"/>
      <c r="I87" s="8">
        <f t="shared" si="2"/>
        <v>14420288037</v>
      </c>
      <c r="J87" s="8"/>
      <c r="K87" s="8">
        <v>181332529</v>
      </c>
      <c r="L87" s="8"/>
      <c r="M87" s="8">
        <v>1921503380823</v>
      </c>
      <c r="N87" s="8"/>
      <c r="O87" s="8">
        <v>1748114476263</v>
      </c>
      <c r="P87" s="8"/>
      <c r="Q87" s="8">
        <f t="shared" si="3"/>
        <v>173388904560</v>
      </c>
      <c r="R87" s="8"/>
      <c r="S87" s="8"/>
      <c r="T87" s="8"/>
      <c r="U87" s="8"/>
      <c r="V87" s="8"/>
      <c r="W87" s="8"/>
      <c r="Y87" s="12"/>
    </row>
    <row r="88" spans="1:25" x14ac:dyDescent="0.55000000000000004">
      <c r="A88" s="7" t="s">
        <v>62</v>
      </c>
      <c r="C88" s="8">
        <v>9259069</v>
      </c>
      <c r="D88" s="8"/>
      <c r="E88" s="8">
        <v>460198876972</v>
      </c>
      <c r="F88" s="8"/>
      <c r="G88" s="8">
        <v>416756102986</v>
      </c>
      <c r="H88" s="8"/>
      <c r="I88" s="8">
        <f t="shared" si="2"/>
        <v>43442773986</v>
      </c>
      <c r="J88" s="8"/>
      <c r="K88" s="8">
        <v>9259069</v>
      </c>
      <c r="L88" s="8"/>
      <c r="M88" s="8">
        <v>460198876972</v>
      </c>
      <c r="N88" s="8"/>
      <c r="O88" s="8">
        <v>239788055775</v>
      </c>
      <c r="P88" s="8"/>
      <c r="Q88" s="8">
        <f t="shared" si="3"/>
        <v>220410821197</v>
      </c>
      <c r="R88" s="8"/>
      <c r="S88" s="8"/>
      <c r="T88" s="8"/>
      <c r="U88" s="8"/>
      <c r="V88" s="8"/>
      <c r="W88" s="8"/>
      <c r="Y88" s="12"/>
    </row>
    <row r="89" spans="1:25" x14ac:dyDescent="0.55000000000000004">
      <c r="A89" s="7" t="s">
        <v>50</v>
      </c>
      <c r="C89" s="8">
        <v>46693573</v>
      </c>
      <c r="D89" s="8"/>
      <c r="E89" s="8">
        <v>1418001047651</v>
      </c>
      <c r="F89" s="8"/>
      <c r="G89" s="8">
        <v>1388759127520</v>
      </c>
      <c r="H89" s="8"/>
      <c r="I89" s="8">
        <f t="shared" si="2"/>
        <v>29241920131</v>
      </c>
      <c r="J89" s="8"/>
      <c r="K89" s="8">
        <v>46693573</v>
      </c>
      <c r="L89" s="8"/>
      <c r="M89" s="8">
        <v>1418001047651</v>
      </c>
      <c r="N89" s="8"/>
      <c r="O89" s="8">
        <v>1030459673798</v>
      </c>
      <c r="P89" s="8"/>
      <c r="Q89" s="8">
        <f t="shared" si="3"/>
        <v>387541373853</v>
      </c>
      <c r="R89" s="8"/>
      <c r="S89" s="8"/>
      <c r="T89" s="8"/>
      <c r="U89" s="8"/>
      <c r="V89" s="8"/>
      <c r="W89" s="8"/>
      <c r="Y89" s="12"/>
    </row>
    <row r="90" spans="1:25" x14ac:dyDescent="0.55000000000000004">
      <c r="A90" s="7" t="s">
        <v>70</v>
      </c>
      <c r="C90" s="8">
        <v>5000000</v>
      </c>
      <c r="D90" s="8"/>
      <c r="E90" s="8">
        <v>38022412500</v>
      </c>
      <c r="F90" s="8"/>
      <c r="G90" s="8">
        <v>36581040000</v>
      </c>
      <c r="H90" s="8"/>
      <c r="I90" s="8">
        <f t="shared" si="2"/>
        <v>1441372500</v>
      </c>
      <c r="J90" s="8"/>
      <c r="K90" s="8">
        <v>5000000</v>
      </c>
      <c r="L90" s="8"/>
      <c r="M90" s="8">
        <v>38022412500</v>
      </c>
      <c r="N90" s="8"/>
      <c r="O90" s="8">
        <v>31828874400</v>
      </c>
      <c r="P90" s="8"/>
      <c r="Q90" s="8">
        <f t="shared" si="3"/>
        <v>6193538100</v>
      </c>
      <c r="R90" s="8"/>
      <c r="S90" s="8"/>
      <c r="T90" s="8"/>
      <c r="U90" s="8"/>
      <c r="V90" s="8"/>
      <c r="W90" s="8"/>
      <c r="Y90" s="12"/>
    </row>
    <row r="91" spans="1:25" x14ac:dyDescent="0.55000000000000004">
      <c r="A91" s="7" t="s">
        <v>116</v>
      </c>
      <c r="C91" s="8">
        <v>24414</v>
      </c>
      <c r="D91" s="8"/>
      <c r="E91" s="8">
        <v>23061409727</v>
      </c>
      <c r="F91" s="8"/>
      <c r="G91" s="8">
        <v>23061409727</v>
      </c>
      <c r="H91" s="8"/>
      <c r="I91" s="8">
        <f t="shared" si="2"/>
        <v>0</v>
      </c>
      <c r="J91" s="8"/>
      <c r="K91" s="8">
        <v>24414</v>
      </c>
      <c r="L91" s="8"/>
      <c r="M91" s="8">
        <v>23061409727</v>
      </c>
      <c r="N91" s="8"/>
      <c r="O91" s="8">
        <v>23061409727</v>
      </c>
      <c r="P91" s="8"/>
      <c r="Q91" s="8">
        <f t="shared" si="3"/>
        <v>0</v>
      </c>
      <c r="R91" s="8"/>
      <c r="S91" s="8"/>
      <c r="T91" s="8"/>
      <c r="U91" s="8"/>
      <c r="V91" s="8"/>
      <c r="W91" s="8"/>
      <c r="Y91" s="12"/>
    </row>
    <row r="92" spans="1:25" ht="24.75" thickBot="1" x14ac:dyDescent="0.6">
      <c r="A92" s="7" t="s">
        <v>106</v>
      </c>
      <c r="C92" s="8" t="s">
        <v>106</v>
      </c>
      <c r="D92" s="8"/>
      <c r="E92" s="20">
        <f>SUM(E8:E91)</f>
        <v>47775584556896</v>
      </c>
      <c r="F92" s="8"/>
      <c r="G92" s="20">
        <f>SUM(G8:G91)</f>
        <v>49500166129366</v>
      </c>
      <c r="H92" s="8"/>
      <c r="I92" s="20">
        <f>SUM(I8:I91)</f>
        <v>-1724581572470</v>
      </c>
      <c r="J92" s="8"/>
      <c r="K92" s="8" t="s">
        <v>106</v>
      </c>
      <c r="L92" s="8"/>
      <c r="M92" s="20">
        <f>SUM(M8:M91)</f>
        <v>47775584556896</v>
      </c>
      <c r="N92" s="8"/>
      <c r="O92" s="20">
        <f>SUM(O8:O91)</f>
        <v>37671726255403</v>
      </c>
      <c r="P92" s="8"/>
      <c r="Q92" s="20">
        <f>SUM(Q8:Q91)</f>
        <v>10103858301493</v>
      </c>
      <c r="R92" s="8"/>
      <c r="S92" s="8"/>
      <c r="T92" s="8"/>
      <c r="U92" s="8"/>
      <c r="V92" s="8"/>
      <c r="W92" s="8"/>
      <c r="Y92" s="12"/>
    </row>
    <row r="93" spans="1:25" ht="24.75" thickTop="1" x14ac:dyDescent="0.55000000000000004">
      <c r="Q93" s="5"/>
    </row>
    <row r="94" spans="1:25" x14ac:dyDescent="0.55000000000000004">
      <c r="Q94" s="2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3"/>
  <sheetViews>
    <sheetView rightToLeft="1" topLeftCell="L1" workbookViewId="0">
      <selection activeCell="K20" sqref="K16:AK20"/>
    </sheetView>
  </sheetViews>
  <sheetFormatPr defaultRowHeight="24" x14ac:dyDescent="0.55000000000000004"/>
  <cols>
    <col min="1" max="1" width="30.7109375" style="3" customWidth="1"/>
    <col min="2" max="2" width="1" style="3" customWidth="1"/>
    <col min="3" max="3" width="25" style="3" customWidth="1"/>
    <col min="4" max="4" width="1" style="3" customWidth="1"/>
    <col min="5" max="5" width="22" style="3" customWidth="1"/>
    <col min="6" max="6" width="1" style="3" customWidth="1"/>
    <col min="7" max="7" width="20" style="3" customWidth="1"/>
    <col min="8" max="8" width="1" style="3" customWidth="1"/>
    <col min="9" max="9" width="20" style="3" customWidth="1"/>
    <col min="10" max="10" width="1" style="3" customWidth="1"/>
    <col min="11" max="11" width="12" style="3" customWidth="1"/>
    <col min="12" max="12" width="1" style="3" customWidth="1"/>
    <col min="13" max="13" width="13" style="3" customWidth="1"/>
    <col min="14" max="14" width="1" style="3" customWidth="1"/>
    <col min="15" max="15" width="15" style="3" customWidth="1"/>
    <col min="16" max="16" width="1" style="3" customWidth="1"/>
    <col min="17" max="17" width="21" style="3" customWidth="1"/>
    <col min="18" max="18" width="1" style="3" customWidth="1"/>
    <col min="19" max="19" width="21" style="3" customWidth="1"/>
    <col min="20" max="20" width="1" style="3" customWidth="1"/>
    <col min="21" max="21" width="11" style="3" customWidth="1"/>
    <col min="22" max="22" width="1" style="3" customWidth="1"/>
    <col min="23" max="23" width="21" style="3" customWidth="1"/>
    <col min="24" max="24" width="1" style="3" customWidth="1"/>
    <col min="25" max="25" width="11" style="3" customWidth="1"/>
    <col min="26" max="26" width="1" style="3" customWidth="1"/>
    <col min="27" max="27" width="23" style="3" customWidth="1"/>
    <col min="28" max="28" width="1" style="3" customWidth="1"/>
    <col min="29" max="29" width="15" style="3" customWidth="1"/>
    <col min="30" max="30" width="1" style="3" customWidth="1"/>
    <col min="31" max="31" width="23" style="3" customWidth="1"/>
    <col min="32" max="32" width="1" style="3" customWidth="1"/>
    <col min="33" max="33" width="23" style="3" customWidth="1"/>
    <col min="34" max="34" width="1" style="3" customWidth="1"/>
    <col min="35" max="35" width="23" style="3" customWidth="1"/>
    <col min="36" max="36" width="1" style="3" customWidth="1"/>
    <col min="37" max="37" width="32" style="3" customWidth="1"/>
    <col min="38" max="38" width="1" style="3" customWidth="1"/>
    <col min="39" max="39" width="9.140625" style="3" customWidth="1"/>
    <col min="40" max="16384" width="9.140625" style="3"/>
  </cols>
  <sheetData>
    <row r="2" spans="1:3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</row>
    <row r="3" spans="1:37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  <c r="Z3" s="1" t="s">
        <v>1</v>
      </c>
      <c r="AA3" s="1" t="s">
        <v>1</v>
      </c>
      <c r="AB3" s="1" t="s">
        <v>1</v>
      </c>
      <c r="AC3" s="1" t="s">
        <v>1</v>
      </c>
      <c r="AD3" s="1" t="s">
        <v>1</v>
      </c>
      <c r="AE3" s="1" t="s">
        <v>1</v>
      </c>
      <c r="AF3" s="1" t="s">
        <v>1</v>
      </c>
      <c r="AG3" s="1" t="s">
        <v>1</v>
      </c>
      <c r="AH3" s="1" t="s">
        <v>1</v>
      </c>
      <c r="AI3" s="1" t="s">
        <v>1</v>
      </c>
      <c r="AJ3" s="1" t="s">
        <v>1</v>
      </c>
      <c r="AK3" s="1" t="s">
        <v>1</v>
      </c>
    </row>
    <row r="4" spans="1:3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  <c r="Z4" s="1" t="s">
        <v>2</v>
      </c>
      <c r="AA4" s="1" t="s">
        <v>2</v>
      </c>
      <c r="AB4" s="1" t="s">
        <v>2</v>
      </c>
      <c r="AC4" s="1" t="s">
        <v>2</v>
      </c>
      <c r="AD4" s="1" t="s">
        <v>2</v>
      </c>
      <c r="AE4" s="1" t="s">
        <v>2</v>
      </c>
      <c r="AF4" s="1" t="s">
        <v>2</v>
      </c>
      <c r="AG4" s="1" t="s">
        <v>2</v>
      </c>
      <c r="AH4" s="1" t="s">
        <v>2</v>
      </c>
      <c r="AI4" s="1" t="s">
        <v>2</v>
      </c>
      <c r="AJ4" s="1" t="s">
        <v>2</v>
      </c>
      <c r="AK4" s="1" t="s">
        <v>2</v>
      </c>
    </row>
    <row r="6" spans="1:37" ht="24.75" x14ac:dyDescent="0.55000000000000004">
      <c r="A6" s="2" t="s">
        <v>108</v>
      </c>
      <c r="B6" s="2" t="s">
        <v>108</v>
      </c>
      <c r="C6" s="2" t="s">
        <v>108</v>
      </c>
      <c r="D6" s="2" t="s">
        <v>108</v>
      </c>
      <c r="E6" s="2" t="s">
        <v>108</v>
      </c>
      <c r="F6" s="2" t="s">
        <v>108</v>
      </c>
      <c r="G6" s="2" t="s">
        <v>108</v>
      </c>
      <c r="H6" s="2" t="s">
        <v>108</v>
      </c>
      <c r="I6" s="2" t="s">
        <v>108</v>
      </c>
      <c r="J6" s="2" t="s">
        <v>108</v>
      </c>
      <c r="K6" s="2" t="s">
        <v>108</v>
      </c>
      <c r="L6" s="2" t="s">
        <v>108</v>
      </c>
      <c r="M6" s="2" t="s">
        <v>108</v>
      </c>
      <c r="O6" s="2" t="s">
        <v>229</v>
      </c>
      <c r="P6" s="2" t="s">
        <v>4</v>
      </c>
      <c r="Q6" s="2" t="s">
        <v>4</v>
      </c>
      <c r="R6" s="2" t="s">
        <v>4</v>
      </c>
      <c r="S6" s="2" t="s">
        <v>4</v>
      </c>
      <c r="U6" s="2" t="s">
        <v>5</v>
      </c>
      <c r="V6" s="2" t="s">
        <v>5</v>
      </c>
      <c r="W6" s="2" t="s">
        <v>5</v>
      </c>
      <c r="X6" s="2" t="s">
        <v>5</v>
      </c>
      <c r="Y6" s="2" t="s">
        <v>5</v>
      </c>
      <c r="Z6" s="2" t="s">
        <v>5</v>
      </c>
      <c r="AA6" s="2" t="s">
        <v>5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 t="s">
        <v>6</v>
      </c>
      <c r="AI6" s="2" t="s">
        <v>6</v>
      </c>
      <c r="AJ6" s="2" t="s">
        <v>6</v>
      </c>
      <c r="AK6" s="2" t="s">
        <v>6</v>
      </c>
    </row>
    <row r="7" spans="1:37" ht="24.75" x14ac:dyDescent="0.55000000000000004">
      <c r="A7" s="2" t="s">
        <v>109</v>
      </c>
      <c r="C7" s="2" t="s">
        <v>110</v>
      </c>
      <c r="E7" s="2" t="s">
        <v>111</v>
      </c>
      <c r="G7" s="2" t="s">
        <v>112</v>
      </c>
      <c r="I7" s="2" t="s">
        <v>113</v>
      </c>
      <c r="K7" s="2" t="s">
        <v>114</v>
      </c>
      <c r="M7" s="2" t="s">
        <v>107</v>
      </c>
      <c r="O7" s="2" t="s">
        <v>7</v>
      </c>
      <c r="Q7" s="2" t="s">
        <v>8</v>
      </c>
      <c r="S7" s="2" t="s">
        <v>9</v>
      </c>
      <c r="U7" s="2" t="s">
        <v>10</v>
      </c>
      <c r="V7" s="2" t="s">
        <v>10</v>
      </c>
      <c r="W7" s="2" t="s">
        <v>10</v>
      </c>
      <c r="Y7" s="2" t="s">
        <v>11</v>
      </c>
      <c r="Z7" s="2" t="s">
        <v>11</v>
      </c>
      <c r="AA7" s="2" t="s">
        <v>11</v>
      </c>
      <c r="AC7" s="2" t="s">
        <v>7</v>
      </c>
      <c r="AE7" s="2" t="s">
        <v>115</v>
      </c>
      <c r="AG7" s="2" t="s">
        <v>8</v>
      </c>
      <c r="AI7" s="2" t="s">
        <v>9</v>
      </c>
      <c r="AK7" s="2" t="s">
        <v>13</v>
      </c>
    </row>
    <row r="8" spans="1:37" ht="24.75" x14ac:dyDescent="0.55000000000000004">
      <c r="A8" s="2" t="s">
        <v>109</v>
      </c>
      <c r="C8" s="2" t="s">
        <v>110</v>
      </c>
      <c r="E8" s="2" t="s">
        <v>111</v>
      </c>
      <c r="G8" s="2" t="s">
        <v>112</v>
      </c>
      <c r="I8" s="2" t="s">
        <v>113</v>
      </c>
      <c r="K8" s="2" t="s">
        <v>114</v>
      </c>
      <c r="M8" s="2" t="s">
        <v>107</v>
      </c>
      <c r="O8" s="2" t="s">
        <v>7</v>
      </c>
      <c r="Q8" s="2" t="s">
        <v>8</v>
      </c>
      <c r="S8" s="2" t="s">
        <v>9</v>
      </c>
      <c r="U8" s="2" t="s">
        <v>7</v>
      </c>
      <c r="W8" s="2" t="s">
        <v>8</v>
      </c>
      <c r="Y8" s="2" t="s">
        <v>7</v>
      </c>
      <c r="AA8" s="2" t="s">
        <v>14</v>
      </c>
      <c r="AC8" s="2" t="s">
        <v>7</v>
      </c>
      <c r="AE8" s="2" t="s">
        <v>115</v>
      </c>
      <c r="AG8" s="2" t="s">
        <v>8</v>
      </c>
      <c r="AI8" s="2" t="s">
        <v>9</v>
      </c>
      <c r="AK8" s="2" t="s">
        <v>13</v>
      </c>
    </row>
    <row r="9" spans="1:37" ht="24.75" x14ac:dyDescent="0.6">
      <c r="A9" s="13" t="s">
        <v>116</v>
      </c>
      <c r="B9" s="10"/>
      <c r="C9" s="10" t="s">
        <v>117</v>
      </c>
      <c r="D9" s="10"/>
      <c r="E9" s="10" t="s">
        <v>117</v>
      </c>
      <c r="F9" s="10"/>
      <c r="G9" s="10" t="s">
        <v>118</v>
      </c>
      <c r="H9" s="10"/>
      <c r="I9" s="10" t="s">
        <v>119</v>
      </c>
      <c r="J9" s="10"/>
      <c r="K9" s="14">
        <v>18</v>
      </c>
      <c r="L9" s="10"/>
      <c r="M9" s="14">
        <v>18</v>
      </c>
      <c r="N9" s="10"/>
      <c r="O9" s="14">
        <v>24414</v>
      </c>
      <c r="P9" s="10"/>
      <c r="Q9" s="14">
        <v>21861033822</v>
      </c>
      <c r="R9" s="10"/>
      <c r="S9" s="14">
        <v>23061409727</v>
      </c>
      <c r="T9" s="10"/>
      <c r="U9" s="14">
        <v>0</v>
      </c>
      <c r="V9" s="10"/>
      <c r="W9" s="14">
        <v>0</v>
      </c>
      <c r="X9" s="10"/>
      <c r="Y9" s="14">
        <v>0</v>
      </c>
      <c r="Z9" s="10"/>
      <c r="AA9" s="14">
        <v>0</v>
      </c>
      <c r="AB9" s="10"/>
      <c r="AC9" s="14">
        <v>24414</v>
      </c>
      <c r="AD9" s="10"/>
      <c r="AE9" s="14">
        <v>944769</v>
      </c>
      <c r="AF9" s="10"/>
      <c r="AG9" s="14">
        <v>21861033822</v>
      </c>
      <c r="AH9" s="10"/>
      <c r="AI9" s="14">
        <v>23061409727</v>
      </c>
      <c r="AJ9" s="10"/>
      <c r="AK9" s="10" t="s">
        <v>48</v>
      </c>
    </row>
    <row r="10" spans="1:37" ht="24.75" x14ac:dyDescent="0.6">
      <c r="A10" s="13" t="s">
        <v>106</v>
      </c>
      <c r="B10" s="10"/>
      <c r="C10" s="10" t="s">
        <v>106</v>
      </c>
      <c r="D10" s="10"/>
      <c r="E10" s="10" t="s">
        <v>106</v>
      </c>
      <c r="F10" s="10"/>
      <c r="G10" s="10" t="s">
        <v>106</v>
      </c>
      <c r="H10" s="10"/>
      <c r="I10" s="10" t="s">
        <v>106</v>
      </c>
      <c r="J10" s="10"/>
      <c r="K10" s="10" t="s">
        <v>106</v>
      </c>
      <c r="L10" s="10"/>
      <c r="M10" s="10" t="s">
        <v>106</v>
      </c>
      <c r="N10" s="10"/>
      <c r="O10" s="10" t="s">
        <v>106</v>
      </c>
      <c r="P10" s="10"/>
      <c r="Q10" s="11">
        <f>SUM(Q9:Q9)</f>
        <v>21861033822</v>
      </c>
      <c r="R10" s="10"/>
      <c r="S10" s="11">
        <f>SUM(S9:S9)</f>
        <v>23061409727</v>
      </c>
      <c r="T10" s="10"/>
      <c r="U10" s="10" t="s">
        <v>106</v>
      </c>
      <c r="V10" s="10"/>
      <c r="W10" s="11">
        <f>SUM(W9:W9)</f>
        <v>0</v>
      </c>
      <c r="X10" s="10"/>
      <c r="Y10" s="10" t="s">
        <v>106</v>
      </c>
      <c r="Z10" s="10"/>
      <c r="AA10" s="11">
        <f>SUM(AA9:AA9)</f>
        <v>0</v>
      </c>
      <c r="AB10" s="10"/>
      <c r="AC10" s="10" t="s">
        <v>106</v>
      </c>
      <c r="AD10" s="10"/>
      <c r="AE10" s="10" t="s">
        <v>106</v>
      </c>
      <c r="AF10" s="10"/>
      <c r="AG10" s="11">
        <f>SUM(AG9:AG9)</f>
        <v>21861033822</v>
      </c>
      <c r="AH10" s="10"/>
      <c r="AI10" s="11">
        <f>SUM(AI9:AI9)</f>
        <v>23061409727</v>
      </c>
      <c r="AJ10" s="10"/>
      <c r="AK10" s="15" t="s">
        <v>48</v>
      </c>
    </row>
    <row r="11" spans="1:37" x14ac:dyDescent="0.5500000000000000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x14ac:dyDescent="0.5500000000000000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x14ac:dyDescent="0.5500000000000000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4"/>
  <sheetViews>
    <sheetView rightToLeft="1" tabSelected="1" workbookViewId="0">
      <selection activeCell="Q11" sqref="Q11:R11"/>
    </sheetView>
  </sheetViews>
  <sheetFormatPr defaultRowHeight="24" x14ac:dyDescent="0.55000000000000004"/>
  <cols>
    <col min="1" max="1" width="32.42578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2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5.5" thickBot="1" x14ac:dyDescent="0.6">
      <c r="A6" s="2" t="s">
        <v>121</v>
      </c>
      <c r="C6" s="2" t="s">
        <v>4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11" ht="25.5" thickBot="1" x14ac:dyDescent="0.6">
      <c r="A7" s="2" t="s">
        <v>121</v>
      </c>
      <c r="C7" s="2" t="s">
        <v>123</v>
      </c>
      <c r="E7" s="2" t="s">
        <v>124</v>
      </c>
      <c r="G7" s="2" t="s">
        <v>125</v>
      </c>
      <c r="I7" s="2" t="s">
        <v>123</v>
      </c>
      <c r="K7" s="2" t="s">
        <v>120</v>
      </c>
    </row>
    <row r="8" spans="1:11" x14ac:dyDescent="0.55000000000000004">
      <c r="A8" s="3" t="s">
        <v>126</v>
      </c>
      <c r="C8" s="8">
        <v>441403</v>
      </c>
      <c r="D8" s="8"/>
      <c r="E8" s="8">
        <v>1548035342462</v>
      </c>
      <c r="F8" s="8"/>
      <c r="G8" s="8">
        <v>1548032525000</v>
      </c>
      <c r="H8" s="8"/>
      <c r="I8" s="8">
        <v>3258865</v>
      </c>
      <c r="K8" s="12">
        <v>6.6785084827162837E-8</v>
      </c>
    </row>
    <row r="9" spans="1:11" x14ac:dyDescent="0.55000000000000004">
      <c r="A9" s="3" t="s">
        <v>128</v>
      </c>
      <c r="C9" s="8">
        <v>464246</v>
      </c>
      <c r="D9" s="8"/>
      <c r="E9" s="8">
        <v>0</v>
      </c>
      <c r="F9" s="8"/>
      <c r="G9" s="8">
        <v>0</v>
      </c>
      <c r="H9" s="8"/>
      <c r="I9" s="8">
        <v>464246</v>
      </c>
      <c r="K9" s="12">
        <v>9.5139591516282614E-9</v>
      </c>
    </row>
    <row r="10" spans="1:11" x14ac:dyDescent="0.55000000000000004">
      <c r="A10" s="3" t="s">
        <v>130</v>
      </c>
      <c r="C10" s="8">
        <v>396828102315</v>
      </c>
      <c r="D10" s="8"/>
      <c r="E10" s="8">
        <v>3160122117177</v>
      </c>
      <c r="F10" s="8"/>
      <c r="G10" s="8">
        <v>3534332080000</v>
      </c>
      <c r="H10" s="8"/>
      <c r="I10" s="8">
        <v>22618139492</v>
      </c>
      <c r="K10" s="12">
        <v>4.635216139992978E-4</v>
      </c>
    </row>
    <row r="11" spans="1:11" x14ac:dyDescent="0.55000000000000004">
      <c r="A11" s="3" t="s">
        <v>132</v>
      </c>
      <c r="C11" s="8">
        <v>238084</v>
      </c>
      <c r="D11" s="8"/>
      <c r="E11" s="8">
        <v>0</v>
      </c>
      <c r="F11" s="8"/>
      <c r="G11" s="8">
        <v>0</v>
      </c>
      <c r="H11" s="8"/>
      <c r="I11" s="8">
        <v>238084</v>
      </c>
      <c r="K11" s="12">
        <v>4.8791404786605876E-9</v>
      </c>
    </row>
    <row r="12" spans="1:11" ht="24.75" thickBot="1" x14ac:dyDescent="0.6">
      <c r="A12" s="3" t="s">
        <v>134</v>
      </c>
      <c r="C12" s="8">
        <v>1500000000000</v>
      </c>
      <c r="D12" s="8"/>
      <c r="E12" s="8">
        <v>0</v>
      </c>
      <c r="F12" s="8"/>
      <c r="G12" s="8">
        <v>1500000000000</v>
      </c>
      <c r="H12" s="8"/>
      <c r="I12" s="8">
        <v>0</v>
      </c>
      <c r="K12" s="12">
        <v>0</v>
      </c>
    </row>
    <row r="13" spans="1:11" ht="24.75" thickBot="1" x14ac:dyDescent="0.6">
      <c r="A13" s="3" t="s">
        <v>106</v>
      </c>
      <c r="C13" s="11">
        <f>SUM(C8:C12)</f>
        <v>1896829246048</v>
      </c>
      <c r="D13" s="10"/>
      <c r="E13" s="11">
        <f>SUM(E8:E12)</f>
        <v>4708157459639</v>
      </c>
      <c r="F13" s="10"/>
      <c r="G13" s="11">
        <f>SUM(G8:G12)</f>
        <v>6582364605000</v>
      </c>
      <c r="H13" s="10"/>
      <c r="I13" s="11">
        <f>SUM(I8:I12)</f>
        <v>22622100687</v>
      </c>
      <c r="K13" s="18">
        <f>SUM(K8:K12)</f>
        <v>4.6360279218375525E-4</v>
      </c>
    </row>
    <row r="14" spans="1:11" ht="24.75" thickTop="1" x14ac:dyDescent="0.55000000000000004">
      <c r="C14" s="10"/>
      <c r="D14" s="10"/>
      <c r="E14" s="10"/>
      <c r="F14" s="10"/>
      <c r="G14" s="10"/>
      <c r="H14" s="10"/>
      <c r="I14" s="10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C2DF-B08B-495B-BA8C-6C6BACF58593}">
  <dimension ref="A2:S10"/>
  <sheetViews>
    <sheetView rightToLeft="1" workbookViewId="0">
      <selection activeCell="I13" sqref="I13"/>
    </sheetView>
  </sheetViews>
  <sheetFormatPr defaultRowHeight="24" x14ac:dyDescent="0.55000000000000004"/>
  <cols>
    <col min="1" max="1" width="39.140625" style="3" bestFit="1" customWidth="1"/>
    <col min="2" max="2" width="1" style="3" customWidth="1"/>
    <col min="3" max="3" width="19" style="3" customWidth="1"/>
    <col min="4" max="4" width="1" style="3" customWidth="1"/>
    <col min="5" max="5" width="20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2" style="3" customWidth="1"/>
    <col min="18" max="18" width="1" style="3" customWidth="1"/>
    <col min="19" max="19" width="22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 x14ac:dyDescent="0.55000000000000004">
      <c r="A3" s="1" t="s">
        <v>136</v>
      </c>
      <c r="B3" s="1" t="s">
        <v>136</v>
      </c>
      <c r="C3" s="1" t="s">
        <v>136</v>
      </c>
      <c r="D3" s="1" t="s">
        <v>136</v>
      </c>
      <c r="E3" s="1" t="s">
        <v>136</v>
      </c>
      <c r="F3" s="1" t="s">
        <v>136</v>
      </c>
      <c r="G3" s="1" t="s">
        <v>136</v>
      </c>
      <c r="H3" s="1" t="s">
        <v>136</v>
      </c>
      <c r="I3" s="1" t="s">
        <v>136</v>
      </c>
      <c r="J3" s="1" t="s">
        <v>136</v>
      </c>
      <c r="K3" s="1" t="s">
        <v>136</v>
      </c>
      <c r="L3" s="1" t="s">
        <v>136</v>
      </c>
      <c r="M3" s="1" t="s">
        <v>136</v>
      </c>
      <c r="N3" s="1" t="s">
        <v>136</v>
      </c>
      <c r="O3" s="1" t="s">
        <v>136</v>
      </c>
      <c r="P3" s="1" t="s">
        <v>136</v>
      </c>
      <c r="Q3" s="1" t="s">
        <v>136</v>
      </c>
      <c r="R3" s="1" t="s">
        <v>136</v>
      </c>
      <c r="S3" s="1" t="s">
        <v>136</v>
      </c>
    </row>
    <row r="4" spans="1:1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5.5" thickBot="1" x14ac:dyDescent="0.6">
      <c r="A6" s="2" t="s">
        <v>137</v>
      </c>
      <c r="B6" s="2" t="s">
        <v>137</v>
      </c>
      <c r="C6" s="2" t="s">
        <v>137</v>
      </c>
      <c r="D6" s="2" t="s">
        <v>137</v>
      </c>
      <c r="E6" s="2" t="s">
        <v>137</v>
      </c>
      <c r="F6" s="2" t="s">
        <v>137</v>
      </c>
      <c r="G6" s="2" t="s">
        <v>137</v>
      </c>
      <c r="I6" s="2" t="s">
        <v>138</v>
      </c>
      <c r="J6" s="2" t="s">
        <v>138</v>
      </c>
      <c r="K6" s="2" t="s">
        <v>138</v>
      </c>
      <c r="L6" s="2" t="s">
        <v>138</v>
      </c>
      <c r="M6" s="2" t="s">
        <v>138</v>
      </c>
      <c r="O6" s="2" t="s">
        <v>139</v>
      </c>
      <c r="P6" s="2" t="s">
        <v>139</v>
      </c>
      <c r="Q6" s="2" t="s">
        <v>139</v>
      </c>
      <c r="R6" s="2" t="s">
        <v>139</v>
      </c>
      <c r="S6" s="2" t="s">
        <v>139</v>
      </c>
    </row>
    <row r="7" spans="1:19" ht="25.5" thickBot="1" x14ac:dyDescent="0.6">
      <c r="A7" s="16" t="s">
        <v>140</v>
      </c>
      <c r="C7" s="16" t="s">
        <v>141</v>
      </c>
      <c r="E7" s="16" t="s">
        <v>113</v>
      </c>
      <c r="G7" s="16" t="s">
        <v>114</v>
      </c>
      <c r="I7" s="16" t="s">
        <v>142</v>
      </c>
      <c r="K7" s="16" t="s">
        <v>143</v>
      </c>
      <c r="M7" s="16" t="s">
        <v>144</v>
      </c>
      <c r="O7" s="16" t="s">
        <v>142</v>
      </c>
      <c r="Q7" s="16" t="s">
        <v>143</v>
      </c>
      <c r="S7" s="16" t="s">
        <v>144</v>
      </c>
    </row>
    <row r="8" spans="1:19" ht="25.5" thickBot="1" x14ac:dyDescent="0.65">
      <c r="A8" s="4" t="s">
        <v>116</v>
      </c>
      <c r="C8" s="10" t="s">
        <v>106</v>
      </c>
      <c r="D8" s="10"/>
      <c r="E8" s="10" t="s">
        <v>119</v>
      </c>
      <c r="F8" s="10"/>
      <c r="G8" s="14">
        <v>18</v>
      </c>
      <c r="H8" s="10"/>
      <c r="I8" s="14">
        <v>387040964</v>
      </c>
      <c r="J8" s="10"/>
      <c r="K8" s="10" t="s">
        <v>106</v>
      </c>
      <c r="L8" s="10"/>
      <c r="M8" s="14">
        <v>387040964</v>
      </c>
      <c r="N8" s="10"/>
      <c r="O8" s="14">
        <v>2935555457</v>
      </c>
      <c r="P8" s="10"/>
      <c r="Q8" s="10" t="s">
        <v>106</v>
      </c>
      <c r="R8" s="10"/>
      <c r="S8" s="14">
        <v>2935555457</v>
      </c>
    </row>
    <row r="9" spans="1:19" ht="25.5" thickBot="1" x14ac:dyDescent="0.65">
      <c r="A9" s="4" t="s">
        <v>106</v>
      </c>
      <c r="C9" s="10" t="s">
        <v>106</v>
      </c>
      <c r="D9" s="10"/>
      <c r="E9" s="10" t="s">
        <v>106</v>
      </c>
      <c r="F9" s="10"/>
      <c r="G9" s="11">
        <f>SUM(G8:G8)</f>
        <v>18</v>
      </c>
      <c r="H9" s="10"/>
      <c r="I9" s="11">
        <f>SUM(I8:I8)</f>
        <v>387040964</v>
      </c>
      <c r="J9" s="10"/>
      <c r="K9" s="11">
        <f>SUM(K8:K8)</f>
        <v>0</v>
      </c>
      <c r="L9" s="10"/>
      <c r="M9" s="11">
        <f>SUM(M8:M8)</f>
        <v>387040964</v>
      </c>
      <c r="N9" s="10"/>
      <c r="O9" s="11">
        <f>SUM(O8:O8)</f>
        <v>2935555457</v>
      </c>
      <c r="P9" s="10"/>
      <c r="Q9" s="11">
        <f>SUM(Q8:Q8)</f>
        <v>0</v>
      </c>
      <c r="R9" s="10"/>
      <c r="S9" s="11">
        <f>SUM(S8:S8)</f>
        <v>2935555457</v>
      </c>
    </row>
    <row r="10" spans="1:19" ht="24.75" thickTop="1" x14ac:dyDescent="0.55000000000000004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</sheetData>
  <mergeCells count="6">
    <mergeCell ref="A2:S2"/>
    <mergeCell ref="A3:S3"/>
    <mergeCell ref="A4:S4"/>
    <mergeCell ref="A6:G6"/>
    <mergeCell ref="I6:M6"/>
    <mergeCell ref="O6:S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7" sqref="G7:G9"/>
    </sheetView>
  </sheetViews>
  <sheetFormatPr defaultRowHeight="24" x14ac:dyDescent="0.55000000000000004"/>
  <cols>
    <col min="1" max="1" width="31.42578125" style="3" bestFit="1" customWidth="1"/>
    <col min="2" max="2" width="1" style="3" customWidth="1"/>
    <col min="3" max="3" width="24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 x14ac:dyDescent="0.55000000000000004">
      <c r="A3" s="1" t="s">
        <v>136</v>
      </c>
      <c r="B3" s="1" t="s">
        <v>136</v>
      </c>
      <c r="C3" s="1" t="s">
        <v>136</v>
      </c>
      <c r="D3" s="1" t="s">
        <v>136</v>
      </c>
      <c r="E3" s="1" t="s">
        <v>136</v>
      </c>
      <c r="F3" s="1" t="s">
        <v>136</v>
      </c>
      <c r="G3" s="1" t="s">
        <v>136</v>
      </c>
    </row>
    <row r="4" spans="1: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5.5" thickBot="1" x14ac:dyDescent="0.6">
      <c r="A6" s="2" t="s">
        <v>140</v>
      </c>
      <c r="C6" s="2" t="s">
        <v>123</v>
      </c>
      <c r="E6" s="2" t="s">
        <v>215</v>
      </c>
      <c r="G6" s="2" t="s">
        <v>13</v>
      </c>
    </row>
    <row r="7" spans="1:7" x14ac:dyDescent="0.55000000000000004">
      <c r="A7" s="3" t="s">
        <v>225</v>
      </c>
      <c r="C7" s="8">
        <v>-1063423309302</v>
      </c>
      <c r="E7" s="12">
        <f>C7/$C$10</f>
        <v>1.0483498873567321</v>
      </c>
      <c r="G7" s="12">
        <v>-2.179311383531269E-2</v>
      </c>
    </row>
    <row r="8" spans="1:7" x14ac:dyDescent="0.55000000000000004">
      <c r="A8" s="3" t="s">
        <v>226</v>
      </c>
      <c r="C8" s="8">
        <v>387040964</v>
      </c>
      <c r="E8" s="12">
        <f t="shared" ref="E8:E9" si="0">C8/$C$10</f>
        <v>-3.8155487797062333E-4</v>
      </c>
      <c r="G8" s="12">
        <v>7.9317687637649532E-6</v>
      </c>
    </row>
    <row r="9" spans="1:7" ht="24.75" thickBot="1" x14ac:dyDescent="0.6">
      <c r="A9" s="3" t="s">
        <v>227</v>
      </c>
      <c r="C9" s="8">
        <v>48658032477</v>
      </c>
      <c r="E9" s="12">
        <f t="shared" si="0"/>
        <v>-4.7968332478761498E-2</v>
      </c>
      <c r="G9" s="12">
        <v>9.9716644491235117E-4</v>
      </c>
    </row>
    <row r="10" spans="1:7" ht="24.75" thickBot="1" x14ac:dyDescent="0.6">
      <c r="A10" s="3" t="s">
        <v>106</v>
      </c>
      <c r="C10" s="19">
        <f>SUM(C7:C9)</f>
        <v>-1014378235861</v>
      </c>
      <c r="E10" s="18">
        <f>SUM(E7:E9)</f>
        <v>0.99999999999999989</v>
      </c>
      <c r="G10" s="28">
        <f>SUM(G7:G9)</f>
        <v>-2.0788015621636576E-2</v>
      </c>
    </row>
    <row r="11" spans="1:7" ht="24.75" thickTop="1" x14ac:dyDescent="0.55000000000000004">
      <c r="E11" s="10"/>
      <c r="G11" s="1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60"/>
  <sheetViews>
    <sheetView rightToLeft="1" topLeftCell="C142" workbookViewId="0">
      <selection activeCell="Q150" sqref="Q150"/>
    </sheetView>
  </sheetViews>
  <sheetFormatPr defaultRowHeight="24" x14ac:dyDescent="0.55000000000000004"/>
  <cols>
    <col min="1" max="1" width="35.710937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3" style="3" customWidth="1"/>
    <col min="18" max="18" width="1" style="3" customWidth="1"/>
    <col min="19" max="19" width="23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5" ht="24.75" x14ac:dyDescent="0.55000000000000004">
      <c r="A3" s="1" t="s">
        <v>136</v>
      </c>
      <c r="B3" s="1" t="s">
        <v>136</v>
      </c>
      <c r="C3" s="1" t="s">
        <v>136</v>
      </c>
      <c r="D3" s="1" t="s">
        <v>136</v>
      </c>
      <c r="E3" s="1" t="s">
        <v>136</v>
      </c>
      <c r="F3" s="1" t="s">
        <v>136</v>
      </c>
      <c r="G3" s="1" t="s">
        <v>136</v>
      </c>
      <c r="H3" s="1" t="s">
        <v>136</v>
      </c>
      <c r="I3" s="1" t="s">
        <v>136</v>
      </c>
      <c r="J3" s="1" t="s">
        <v>136</v>
      </c>
      <c r="K3" s="1" t="s">
        <v>136</v>
      </c>
      <c r="L3" s="1" t="s">
        <v>136</v>
      </c>
      <c r="M3" s="1" t="s">
        <v>136</v>
      </c>
      <c r="N3" s="1" t="s">
        <v>136</v>
      </c>
      <c r="O3" s="1" t="s">
        <v>136</v>
      </c>
      <c r="P3" s="1" t="s">
        <v>136</v>
      </c>
      <c r="Q3" s="1" t="s">
        <v>136</v>
      </c>
      <c r="R3" s="1" t="s">
        <v>136</v>
      </c>
      <c r="S3" s="1" t="s">
        <v>136</v>
      </c>
      <c r="T3" s="1" t="s">
        <v>136</v>
      </c>
      <c r="U3" s="1" t="s">
        <v>136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5" ht="24.75" x14ac:dyDescent="0.55000000000000004">
      <c r="A6" s="2" t="s">
        <v>3</v>
      </c>
      <c r="C6" s="2" t="s">
        <v>138</v>
      </c>
      <c r="D6" s="2" t="s">
        <v>138</v>
      </c>
      <c r="E6" s="2" t="s">
        <v>138</v>
      </c>
      <c r="F6" s="2" t="s">
        <v>138</v>
      </c>
      <c r="G6" s="2" t="s">
        <v>138</v>
      </c>
      <c r="H6" s="2" t="s">
        <v>138</v>
      </c>
      <c r="I6" s="2" t="s">
        <v>138</v>
      </c>
      <c r="J6" s="2" t="s">
        <v>138</v>
      </c>
      <c r="K6" s="2" t="s">
        <v>138</v>
      </c>
      <c r="M6" s="2" t="s">
        <v>139</v>
      </c>
      <c r="N6" s="2" t="s">
        <v>139</v>
      </c>
      <c r="O6" s="2" t="s">
        <v>139</v>
      </c>
      <c r="P6" s="2" t="s">
        <v>139</v>
      </c>
      <c r="Q6" s="2" t="s">
        <v>139</v>
      </c>
      <c r="R6" s="2" t="s">
        <v>139</v>
      </c>
      <c r="S6" s="2" t="s">
        <v>139</v>
      </c>
      <c r="T6" s="2" t="s">
        <v>139</v>
      </c>
      <c r="U6" s="2" t="s">
        <v>139</v>
      </c>
    </row>
    <row r="7" spans="1:25" ht="24.75" x14ac:dyDescent="0.55000000000000004">
      <c r="A7" s="2" t="s">
        <v>3</v>
      </c>
      <c r="C7" s="2" t="s">
        <v>212</v>
      </c>
      <c r="E7" s="2" t="s">
        <v>213</v>
      </c>
      <c r="G7" s="2" t="s">
        <v>214</v>
      </c>
      <c r="I7" s="2" t="s">
        <v>123</v>
      </c>
      <c r="K7" s="2" t="s">
        <v>215</v>
      </c>
      <c r="M7" s="2" t="s">
        <v>212</v>
      </c>
      <c r="O7" s="2" t="s">
        <v>213</v>
      </c>
      <c r="Q7" s="2" t="s">
        <v>214</v>
      </c>
      <c r="S7" s="2" t="s">
        <v>123</v>
      </c>
      <c r="U7" s="2" t="s">
        <v>215</v>
      </c>
    </row>
    <row r="8" spans="1:25" x14ac:dyDescent="0.55000000000000004">
      <c r="A8" s="7" t="s">
        <v>38</v>
      </c>
      <c r="C8" s="8">
        <v>0</v>
      </c>
      <c r="D8" s="8"/>
      <c r="E8" s="8">
        <v>0</v>
      </c>
      <c r="F8" s="8"/>
      <c r="G8" s="8">
        <v>0</v>
      </c>
      <c r="H8" s="8"/>
      <c r="I8" s="8">
        <f>C8+E8+G8</f>
        <v>0</v>
      </c>
      <c r="J8" s="8"/>
      <c r="K8" s="22">
        <f>I8/$I$159</f>
        <v>0</v>
      </c>
      <c r="L8" s="8"/>
      <c r="M8" s="8">
        <v>0</v>
      </c>
      <c r="N8" s="8"/>
      <c r="O8" s="8">
        <v>0</v>
      </c>
      <c r="P8" s="8"/>
      <c r="Q8" s="8">
        <v>0</v>
      </c>
      <c r="R8" s="8"/>
      <c r="S8" s="8">
        <f>M8+O8+Q8</f>
        <v>0</v>
      </c>
      <c r="T8" s="8"/>
      <c r="U8" s="22">
        <f>S8/$S$159</f>
        <v>0</v>
      </c>
      <c r="V8" s="8"/>
      <c r="W8" s="8"/>
      <c r="Y8" s="12"/>
    </row>
    <row r="9" spans="1:25" x14ac:dyDescent="0.55000000000000004">
      <c r="A9" s="7" t="s">
        <v>94</v>
      </c>
      <c r="C9" s="8">
        <v>0</v>
      </c>
      <c r="D9" s="8"/>
      <c r="E9" s="8">
        <v>0</v>
      </c>
      <c r="F9" s="8"/>
      <c r="G9" s="8">
        <v>18410988071</v>
      </c>
      <c r="H9" s="8"/>
      <c r="I9" s="8">
        <f t="shared" ref="I9:I72" si="0">C9+E9+G9</f>
        <v>18410988071</v>
      </c>
      <c r="J9" s="8"/>
      <c r="K9" s="22">
        <f t="shared" ref="K9:K72" si="1">I9/$I$159</f>
        <v>-1.7312943876587054E-2</v>
      </c>
      <c r="L9" s="8"/>
      <c r="M9" s="8">
        <v>0</v>
      </c>
      <c r="N9" s="8"/>
      <c r="O9" s="8">
        <v>0</v>
      </c>
      <c r="P9" s="8"/>
      <c r="Q9" s="8">
        <v>18410988071</v>
      </c>
      <c r="R9" s="8"/>
      <c r="S9" s="8">
        <f t="shared" ref="S9:S72" si="2">M9+O9+Q9</f>
        <v>18410988071</v>
      </c>
      <c r="T9" s="8"/>
      <c r="U9" s="22">
        <f t="shared" ref="U9:U72" si="3">S9/$S$159</f>
        <v>1.2475036864605842E-3</v>
      </c>
      <c r="V9" s="8"/>
      <c r="W9" s="8"/>
      <c r="Y9" s="12"/>
    </row>
    <row r="10" spans="1:25" x14ac:dyDescent="0.55000000000000004">
      <c r="A10" s="7" t="s">
        <v>82</v>
      </c>
      <c r="C10" s="8">
        <v>0</v>
      </c>
      <c r="D10" s="8"/>
      <c r="E10" s="8">
        <v>-132244583090</v>
      </c>
      <c r="F10" s="8"/>
      <c r="G10" s="8">
        <v>85043748187</v>
      </c>
      <c r="H10" s="8"/>
      <c r="I10" s="8">
        <f t="shared" si="0"/>
        <v>-47200834903</v>
      </c>
      <c r="J10" s="8"/>
      <c r="K10" s="22">
        <f t="shared" si="1"/>
        <v>4.4385744124774966E-2</v>
      </c>
      <c r="L10" s="8"/>
      <c r="M10" s="8">
        <v>0</v>
      </c>
      <c r="N10" s="8"/>
      <c r="O10" s="8">
        <v>133538749411</v>
      </c>
      <c r="P10" s="8"/>
      <c r="Q10" s="8">
        <v>340644475555</v>
      </c>
      <c r="R10" s="8"/>
      <c r="S10" s="8">
        <f t="shared" si="2"/>
        <v>474183224966</v>
      </c>
      <c r="T10" s="8"/>
      <c r="U10" s="22">
        <f t="shared" si="3"/>
        <v>3.2130014908576469E-2</v>
      </c>
      <c r="V10" s="8"/>
      <c r="W10" s="8"/>
      <c r="Y10" s="12"/>
    </row>
    <row r="11" spans="1:25" x14ac:dyDescent="0.55000000000000004">
      <c r="A11" s="7" t="s">
        <v>84</v>
      </c>
      <c r="C11" s="8">
        <v>0</v>
      </c>
      <c r="D11" s="8"/>
      <c r="E11" s="8">
        <v>-1262452872</v>
      </c>
      <c r="F11" s="8"/>
      <c r="G11" s="8">
        <v>-48241291414</v>
      </c>
      <c r="H11" s="8"/>
      <c r="I11" s="8">
        <f t="shared" si="0"/>
        <v>-49503744286</v>
      </c>
      <c r="J11" s="8"/>
      <c r="K11" s="22">
        <f t="shared" si="1"/>
        <v>4.6551306382867245E-2</v>
      </c>
      <c r="L11" s="8"/>
      <c r="M11" s="8">
        <v>90061212160</v>
      </c>
      <c r="N11" s="8"/>
      <c r="O11" s="8">
        <v>-101270654346</v>
      </c>
      <c r="P11" s="8"/>
      <c r="Q11" s="8">
        <v>-48027804933</v>
      </c>
      <c r="R11" s="8"/>
      <c r="S11" s="8">
        <f t="shared" si="2"/>
        <v>-59237247119</v>
      </c>
      <c r="T11" s="8"/>
      <c r="U11" s="22">
        <f t="shared" si="3"/>
        <v>-4.0138358610492158E-3</v>
      </c>
      <c r="V11" s="8"/>
      <c r="W11" s="8"/>
      <c r="Y11" s="12"/>
    </row>
    <row r="12" spans="1:25" x14ac:dyDescent="0.55000000000000004">
      <c r="A12" s="7" t="s">
        <v>89</v>
      </c>
      <c r="C12" s="8">
        <v>20947436493</v>
      </c>
      <c r="D12" s="8"/>
      <c r="E12" s="8">
        <v>-42641260590</v>
      </c>
      <c r="F12" s="8"/>
      <c r="G12" s="8">
        <v>145167858</v>
      </c>
      <c r="H12" s="8"/>
      <c r="I12" s="8">
        <f t="shared" si="0"/>
        <v>-21548656239</v>
      </c>
      <c r="J12" s="8"/>
      <c r="K12" s="22">
        <f t="shared" si="1"/>
        <v>2.0263479322400701E-2</v>
      </c>
      <c r="L12" s="8"/>
      <c r="M12" s="8">
        <v>20947436493</v>
      </c>
      <c r="N12" s="8"/>
      <c r="O12" s="8">
        <v>3037589825</v>
      </c>
      <c r="P12" s="8"/>
      <c r="Q12" s="8">
        <v>145167858</v>
      </c>
      <c r="R12" s="8"/>
      <c r="S12" s="8">
        <f t="shared" si="2"/>
        <v>24130194176</v>
      </c>
      <c r="T12" s="8"/>
      <c r="U12" s="22">
        <f t="shared" si="3"/>
        <v>1.6350293679775704E-3</v>
      </c>
      <c r="V12" s="8"/>
      <c r="W12" s="8"/>
      <c r="Y12" s="12"/>
    </row>
    <row r="13" spans="1:25" x14ac:dyDescent="0.55000000000000004">
      <c r="A13" s="7" t="s">
        <v>51</v>
      </c>
      <c r="C13" s="8">
        <v>0</v>
      </c>
      <c r="D13" s="8"/>
      <c r="E13" s="8">
        <v>0</v>
      </c>
      <c r="F13" s="8"/>
      <c r="G13" s="8">
        <v>10828210904</v>
      </c>
      <c r="H13" s="8"/>
      <c r="I13" s="8">
        <f t="shared" si="0"/>
        <v>10828210904</v>
      </c>
      <c r="J13" s="8"/>
      <c r="K13" s="22">
        <f t="shared" si="1"/>
        <v>-1.0182408838778719E-2</v>
      </c>
      <c r="L13" s="8"/>
      <c r="M13" s="8">
        <v>0</v>
      </c>
      <c r="N13" s="8"/>
      <c r="O13" s="8">
        <v>0</v>
      </c>
      <c r="P13" s="8"/>
      <c r="Q13" s="8">
        <v>10828210904</v>
      </c>
      <c r="R13" s="8"/>
      <c r="S13" s="8">
        <f t="shared" si="2"/>
        <v>10828210904</v>
      </c>
      <c r="T13" s="8"/>
      <c r="U13" s="22">
        <f t="shared" si="3"/>
        <v>7.337049466557494E-4</v>
      </c>
      <c r="V13" s="8"/>
      <c r="W13" s="8"/>
      <c r="Y13" s="12"/>
    </row>
    <row r="14" spans="1:25" x14ac:dyDescent="0.55000000000000004">
      <c r="A14" s="7" t="s">
        <v>56</v>
      </c>
      <c r="C14" s="8">
        <v>0</v>
      </c>
      <c r="D14" s="8"/>
      <c r="E14" s="8">
        <v>-154569655920</v>
      </c>
      <c r="F14" s="8"/>
      <c r="G14" s="8">
        <v>16621477436</v>
      </c>
      <c r="H14" s="8"/>
      <c r="I14" s="8">
        <f t="shared" si="0"/>
        <v>-137948178484</v>
      </c>
      <c r="J14" s="8"/>
      <c r="K14" s="22">
        <f t="shared" si="1"/>
        <v>0.12972085271907868</v>
      </c>
      <c r="L14" s="8"/>
      <c r="M14" s="8">
        <v>186916967640</v>
      </c>
      <c r="N14" s="8"/>
      <c r="O14" s="8">
        <v>499717373134</v>
      </c>
      <c r="P14" s="8"/>
      <c r="Q14" s="8">
        <v>55817041005</v>
      </c>
      <c r="R14" s="8"/>
      <c r="S14" s="8">
        <f t="shared" si="2"/>
        <v>742451381779</v>
      </c>
      <c r="T14" s="8"/>
      <c r="U14" s="22">
        <f t="shared" si="3"/>
        <v>5.0307502900725609E-2</v>
      </c>
      <c r="V14" s="8"/>
      <c r="W14" s="8"/>
      <c r="Y14" s="12"/>
    </row>
    <row r="15" spans="1:25" x14ac:dyDescent="0.55000000000000004">
      <c r="A15" s="7" t="s">
        <v>37</v>
      </c>
      <c r="C15" s="8">
        <v>0</v>
      </c>
      <c r="D15" s="8"/>
      <c r="E15" s="8">
        <v>0</v>
      </c>
      <c r="F15" s="8"/>
      <c r="G15" s="8">
        <v>3598708283</v>
      </c>
      <c r="H15" s="8"/>
      <c r="I15" s="8">
        <f t="shared" si="0"/>
        <v>3598708283</v>
      </c>
      <c r="J15" s="8"/>
      <c r="K15" s="22">
        <f t="shared" si="1"/>
        <v>-3.3840788061737024E-3</v>
      </c>
      <c r="L15" s="8"/>
      <c r="M15" s="8">
        <v>0</v>
      </c>
      <c r="N15" s="8"/>
      <c r="O15" s="8">
        <v>0</v>
      </c>
      <c r="P15" s="8"/>
      <c r="Q15" s="8">
        <v>3598708283</v>
      </c>
      <c r="R15" s="8"/>
      <c r="S15" s="8">
        <f t="shared" si="2"/>
        <v>3598708283</v>
      </c>
      <c r="T15" s="8"/>
      <c r="U15" s="22">
        <f t="shared" si="3"/>
        <v>2.4384361296774746E-4</v>
      </c>
      <c r="V15" s="8"/>
      <c r="W15" s="8"/>
      <c r="Y15" s="12"/>
    </row>
    <row r="16" spans="1:25" x14ac:dyDescent="0.55000000000000004">
      <c r="A16" s="7" t="s">
        <v>86</v>
      </c>
      <c r="C16" s="8">
        <v>0</v>
      </c>
      <c r="D16" s="8"/>
      <c r="E16" s="8">
        <v>-167161947514</v>
      </c>
      <c r="F16" s="8"/>
      <c r="G16" s="8">
        <v>26103011896</v>
      </c>
      <c r="H16" s="8"/>
      <c r="I16" s="8">
        <f t="shared" si="0"/>
        <v>-141058935618</v>
      </c>
      <c r="J16" s="8"/>
      <c r="K16" s="22">
        <f t="shared" si="1"/>
        <v>0.13264608212376591</v>
      </c>
      <c r="L16" s="8"/>
      <c r="M16" s="8">
        <v>217796438440</v>
      </c>
      <c r="N16" s="8"/>
      <c r="O16" s="8">
        <v>601058174665</v>
      </c>
      <c r="P16" s="8"/>
      <c r="Q16" s="8">
        <v>214417898723</v>
      </c>
      <c r="R16" s="8"/>
      <c r="S16" s="8">
        <f t="shared" si="2"/>
        <v>1033272511828</v>
      </c>
      <c r="T16" s="8"/>
      <c r="U16" s="22">
        <f t="shared" si="3"/>
        <v>7.0013149900096827E-2</v>
      </c>
      <c r="V16" s="8"/>
      <c r="W16" s="8"/>
      <c r="Y16" s="12"/>
    </row>
    <row r="17" spans="1:25" x14ac:dyDescent="0.55000000000000004">
      <c r="A17" s="7" t="s">
        <v>16</v>
      </c>
      <c r="C17" s="8">
        <v>0</v>
      </c>
      <c r="D17" s="8"/>
      <c r="E17" s="8">
        <v>-17577636905</v>
      </c>
      <c r="F17" s="8"/>
      <c r="G17" s="8">
        <v>20092009630</v>
      </c>
      <c r="H17" s="8"/>
      <c r="I17" s="8">
        <f t="shared" si="0"/>
        <v>2514372725</v>
      </c>
      <c r="J17" s="8"/>
      <c r="K17" s="22">
        <f t="shared" si="1"/>
        <v>-2.3644137786018259E-3</v>
      </c>
      <c r="L17" s="8"/>
      <c r="M17" s="8">
        <v>0</v>
      </c>
      <c r="N17" s="8"/>
      <c r="O17" s="8">
        <v>3825063970</v>
      </c>
      <c r="P17" s="8"/>
      <c r="Q17" s="8">
        <v>20092001031</v>
      </c>
      <c r="R17" s="8"/>
      <c r="S17" s="8">
        <f t="shared" si="2"/>
        <v>23917065001</v>
      </c>
      <c r="T17" s="8"/>
      <c r="U17" s="22">
        <f t="shared" si="3"/>
        <v>1.6205880229243083E-3</v>
      </c>
      <c r="V17" s="8"/>
      <c r="W17" s="8"/>
      <c r="Y17" s="12"/>
    </row>
    <row r="18" spans="1:25" x14ac:dyDescent="0.55000000000000004">
      <c r="A18" s="7" t="s">
        <v>45</v>
      </c>
      <c r="C18" s="8">
        <v>0</v>
      </c>
      <c r="D18" s="8"/>
      <c r="E18" s="8">
        <v>0</v>
      </c>
      <c r="F18" s="8"/>
      <c r="G18" s="8">
        <v>82310871895</v>
      </c>
      <c r="H18" s="8"/>
      <c r="I18" s="8">
        <f t="shared" si="0"/>
        <v>82310871895</v>
      </c>
      <c r="J18" s="8"/>
      <c r="K18" s="22">
        <f t="shared" si="1"/>
        <v>-7.7401793975182334E-2</v>
      </c>
      <c r="L18" s="8"/>
      <c r="M18" s="8">
        <v>47266734600</v>
      </c>
      <c r="N18" s="8"/>
      <c r="O18" s="8">
        <v>0</v>
      </c>
      <c r="P18" s="8"/>
      <c r="Q18" s="8">
        <v>90463055372</v>
      </c>
      <c r="R18" s="8"/>
      <c r="S18" s="8">
        <f t="shared" si="2"/>
        <v>137729789972</v>
      </c>
      <c r="T18" s="8"/>
      <c r="U18" s="22">
        <f t="shared" si="3"/>
        <v>9.3323845555117781E-3</v>
      </c>
      <c r="V18" s="8"/>
      <c r="W18" s="8"/>
      <c r="Y18" s="12"/>
    </row>
    <row r="19" spans="1:25" x14ac:dyDescent="0.55000000000000004">
      <c r="A19" s="7" t="s">
        <v>92</v>
      </c>
      <c r="C19" s="8">
        <v>0</v>
      </c>
      <c r="D19" s="8"/>
      <c r="E19" s="8">
        <v>0</v>
      </c>
      <c r="F19" s="8"/>
      <c r="G19" s="8">
        <v>19821524</v>
      </c>
      <c r="H19" s="8"/>
      <c r="I19" s="8">
        <f t="shared" si="0"/>
        <v>19821524</v>
      </c>
      <c r="J19" s="8"/>
      <c r="K19" s="22">
        <f t="shared" si="1"/>
        <v>-1.8639354457079064E-5</v>
      </c>
      <c r="L19" s="8"/>
      <c r="M19" s="8">
        <v>0</v>
      </c>
      <c r="N19" s="8"/>
      <c r="O19" s="8">
        <v>0</v>
      </c>
      <c r="P19" s="8"/>
      <c r="Q19" s="8">
        <v>19821524</v>
      </c>
      <c r="R19" s="8"/>
      <c r="S19" s="8">
        <f t="shared" si="2"/>
        <v>19821524</v>
      </c>
      <c r="T19" s="8"/>
      <c r="U19" s="22">
        <f t="shared" si="3"/>
        <v>1.343079695989606E-6</v>
      </c>
      <c r="V19" s="8"/>
      <c r="W19" s="8"/>
      <c r="Y19" s="12"/>
    </row>
    <row r="20" spans="1:25" x14ac:dyDescent="0.55000000000000004">
      <c r="A20" s="7" t="s">
        <v>80</v>
      </c>
      <c r="C20" s="8">
        <v>0</v>
      </c>
      <c r="D20" s="8"/>
      <c r="E20" s="8">
        <v>0</v>
      </c>
      <c r="F20" s="8"/>
      <c r="G20" s="8">
        <v>15139632712</v>
      </c>
      <c r="H20" s="8"/>
      <c r="I20" s="8">
        <f t="shared" si="0"/>
        <v>15139632712</v>
      </c>
      <c r="J20" s="8"/>
      <c r="K20" s="22">
        <f t="shared" si="1"/>
        <v>-1.4236694437267144E-2</v>
      </c>
      <c r="L20" s="8"/>
      <c r="M20" s="8">
        <v>0</v>
      </c>
      <c r="N20" s="8"/>
      <c r="O20" s="8">
        <v>0</v>
      </c>
      <c r="P20" s="8"/>
      <c r="Q20" s="8">
        <v>15139632712</v>
      </c>
      <c r="R20" s="8"/>
      <c r="S20" s="8">
        <f t="shared" si="2"/>
        <v>15139632712</v>
      </c>
      <c r="T20" s="8"/>
      <c r="U20" s="22">
        <f t="shared" si="3"/>
        <v>1.0258410655117768E-3</v>
      </c>
      <c r="V20" s="8"/>
      <c r="W20" s="8"/>
      <c r="Y20" s="12"/>
    </row>
    <row r="21" spans="1:25" x14ac:dyDescent="0.55000000000000004">
      <c r="A21" s="7" t="s">
        <v>55</v>
      </c>
      <c r="C21" s="8">
        <v>0</v>
      </c>
      <c r="D21" s="8"/>
      <c r="E21" s="8">
        <v>-153207446690</v>
      </c>
      <c r="F21" s="8"/>
      <c r="G21" s="8">
        <v>22277659356</v>
      </c>
      <c r="H21" s="8"/>
      <c r="I21" s="8">
        <f t="shared" si="0"/>
        <v>-130929787334</v>
      </c>
      <c r="J21" s="8"/>
      <c r="K21" s="22">
        <f t="shared" si="1"/>
        <v>0.12312104332181555</v>
      </c>
      <c r="L21" s="8"/>
      <c r="M21" s="8">
        <v>0</v>
      </c>
      <c r="N21" s="8"/>
      <c r="O21" s="8">
        <v>101572702469</v>
      </c>
      <c r="P21" s="8"/>
      <c r="Q21" s="8">
        <v>22277659356</v>
      </c>
      <c r="R21" s="8"/>
      <c r="S21" s="8">
        <f t="shared" si="2"/>
        <v>123850361825</v>
      </c>
      <c r="T21" s="8"/>
      <c r="U21" s="22">
        <f t="shared" si="3"/>
        <v>8.3919332493366163E-3</v>
      </c>
      <c r="V21" s="8"/>
      <c r="W21" s="8"/>
      <c r="Y21" s="12"/>
    </row>
    <row r="22" spans="1:25" x14ac:dyDescent="0.55000000000000004">
      <c r="A22" s="7" t="s">
        <v>26</v>
      </c>
      <c r="C22" s="8">
        <v>0</v>
      </c>
      <c r="D22" s="8"/>
      <c r="E22" s="8">
        <v>-147319373438</v>
      </c>
      <c r="F22" s="8"/>
      <c r="G22" s="8">
        <v>22839318274</v>
      </c>
      <c r="H22" s="8"/>
      <c r="I22" s="8">
        <f t="shared" si="0"/>
        <v>-124480055164</v>
      </c>
      <c r="J22" s="8"/>
      <c r="K22" s="22">
        <f t="shared" si="1"/>
        <v>0.11705597768559829</v>
      </c>
      <c r="L22" s="8"/>
      <c r="M22" s="8">
        <v>297850000000</v>
      </c>
      <c r="N22" s="8"/>
      <c r="O22" s="8">
        <v>529258392936</v>
      </c>
      <c r="P22" s="8"/>
      <c r="Q22" s="8">
        <v>22839318274</v>
      </c>
      <c r="R22" s="8"/>
      <c r="S22" s="8">
        <f t="shared" si="2"/>
        <v>849947711210</v>
      </c>
      <c r="T22" s="8"/>
      <c r="U22" s="22">
        <f t="shared" si="3"/>
        <v>5.7591309002223458E-2</v>
      </c>
      <c r="V22" s="8"/>
      <c r="W22" s="8"/>
      <c r="Y22" s="12"/>
    </row>
    <row r="23" spans="1:25" x14ac:dyDescent="0.55000000000000004">
      <c r="A23" s="7" t="s">
        <v>29</v>
      </c>
      <c r="C23" s="8">
        <v>0</v>
      </c>
      <c r="D23" s="8"/>
      <c r="E23" s="8">
        <v>4252810418</v>
      </c>
      <c r="F23" s="8"/>
      <c r="G23" s="8">
        <v>-1901</v>
      </c>
      <c r="H23" s="8"/>
      <c r="I23" s="8">
        <f t="shared" si="0"/>
        <v>4252808517</v>
      </c>
      <c r="J23" s="8"/>
      <c r="K23" s="22">
        <f t="shared" si="1"/>
        <v>-3.9991680451234605E-3</v>
      </c>
      <c r="L23" s="8"/>
      <c r="M23" s="8">
        <v>29029225773</v>
      </c>
      <c r="N23" s="8"/>
      <c r="O23" s="8">
        <v>50068785749</v>
      </c>
      <c r="P23" s="8"/>
      <c r="Q23" s="8">
        <v>-1901</v>
      </c>
      <c r="R23" s="8"/>
      <c r="S23" s="8">
        <f t="shared" si="2"/>
        <v>79098009621</v>
      </c>
      <c r="T23" s="8"/>
      <c r="U23" s="22">
        <f t="shared" si="3"/>
        <v>5.3595743049402065E-3</v>
      </c>
      <c r="V23" s="8"/>
      <c r="W23" s="8"/>
      <c r="Y23" s="12"/>
    </row>
    <row r="24" spans="1:25" x14ac:dyDescent="0.55000000000000004">
      <c r="A24" s="7" t="s">
        <v>52</v>
      </c>
      <c r="C24" s="8">
        <v>0</v>
      </c>
      <c r="D24" s="8"/>
      <c r="E24" s="8">
        <v>-60379190872</v>
      </c>
      <c r="F24" s="8"/>
      <c r="G24" s="8">
        <v>6012971209</v>
      </c>
      <c r="H24" s="8"/>
      <c r="I24" s="8">
        <f t="shared" si="0"/>
        <v>-54366219663</v>
      </c>
      <c r="J24" s="8"/>
      <c r="K24" s="22">
        <f t="shared" si="1"/>
        <v>5.1123780330416493E-2</v>
      </c>
      <c r="L24" s="8"/>
      <c r="M24" s="8">
        <v>0</v>
      </c>
      <c r="N24" s="8"/>
      <c r="O24" s="8">
        <v>66905381119</v>
      </c>
      <c r="P24" s="8"/>
      <c r="Q24" s="8">
        <v>43845251052</v>
      </c>
      <c r="R24" s="8"/>
      <c r="S24" s="8">
        <f t="shared" si="2"/>
        <v>110750632171</v>
      </c>
      <c r="T24" s="8"/>
      <c r="U24" s="22">
        <f t="shared" si="3"/>
        <v>7.5043132600138805E-3</v>
      </c>
      <c r="V24" s="8"/>
      <c r="W24" s="8"/>
      <c r="Y24" s="12"/>
    </row>
    <row r="25" spans="1:25" x14ac:dyDescent="0.55000000000000004">
      <c r="A25" s="7" t="s">
        <v>182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22">
        <f t="shared" si="1"/>
        <v>0</v>
      </c>
      <c r="L25" s="8"/>
      <c r="M25" s="8">
        <v>0</v>
      </c>
      <c r="N25" s="8"/>
      <c r="O25" s="8">
        <v>0</v>
      </c>
      <c r="P25" s="8"/>
      <c r="Q25" s="8">
        <v>33110148011</v>
      </c>
      <c r="R25" s="8"/>
      <c r="S25" s="8">
        <f t="shared" si="2"/>
        <v>33110148011</v>
      </c>
      <c r="T25" s="8"/>
      <c r="U25" s="22">
        <f t="shared" si="3"/>
        <v>2.2434989118286131E-3</v>
      </c>
      <c r="V25" s="8"/>
      <c r="W25" s="8"/>
      <c r="Y25" s="12"/>
    </row>
    <row r="26" spans="1:25" x14ac:dyDescent="0.55000000000000004">
      <c r="A26" s="7" t="s">
        <v>183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22">
        <f t="shared" si="1"/>
        <v>0</v>
      </c>
      <c r="L26" s="8"/>
      <c r="M26" s="8">
        <v>0</v>
      </c>
      <c r="N26" s="8"/>
      <c r="O26" s="8">
        <v>0</v>
      </c>
      <c r="P26" s="8"/>
      <c r="Q26" s="8">
        <v>17670266445</v>
      </c>
      <c r="R26" s="8"/>
      <c r="S26" s="8">
        <f t="shared" si="2"/>
        <v>17670266445</v>
      </c>
      <c r="T26" s="8"/>
      <c r="U26" s="22">
        <f t="shared" si="3"/>
        <v>1.1973133894752966E-3</v>
      </c>
      <c r="V26" s="8"/>
      <c r="W26" s="8"/>
      <c r="Y26" s="12"/>
    </row>
    <row r="27" spans="1:25" x14ac:dyDescent="0.55000000000000004">
      <c r="A27" s="7" t="s">
        <v>77</v>
      </c>
      <c r="C27" s="8">
        <v>0</v>
      </c>
      <c r="D27" s="8"/>
      <c r="E27" s="8">
        <v>-15156411046</v>
      </c>
      <c r="F27" s="8"/>
      <c r="G27" s="8">
        <v>0</v>
      </c>
      <c r="H27" s="8"/>
      <c r="I27" s="8">
        <f t="shared" si="0"/>
        <v>-15156411046</v>
      </c>
      <c r="J27" s="8"/>
      <c r="K27" s="22">
        <f t="shared" si="1"/>
        <v>1.4252472099702446E-2</v>
      </c>
      <c r="L27" s="8"/>
      <c r="M27" s="8">
        <v>0</v>
      </c>
      <c r="N27" s="8"/>
      <c r="O27" s="8">
        <v>27845085197</v>
      </c>
      <c r="P27" s="8"/>
      <c r="Q27" s="8">
        <v>-9417</v>
      </c>
      <c r="R27" s="8"/>
      <c r="S27" s="8">
        <f t="shared" si="2"/>
        <v>27845075780</v>
      </c>
      <c r="T27" s="8"/>
      <c r="U27" s="22">
        <f t="shared" si="3"/>
        <v>1.8867447282766927E-3</v>
      </c>
      <c r="V27" s="8"/>
      <c r="W27" s="8"/>
      <c r="Y27" s="12"/>
    </row>
    <row r="28" spans="1:25" x14ac:dyDescent="0.55000000000000004">
      <c r="A28" s="7" t="s">
        <v>184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22">
        <f t="shared" si="1"/>
        <v>0</v>
      </c>
      <c r="L28" s="8"/>
      <c r="M28" s="8">
        <v>0</v>
      </c>
      <c r="N28" s="8"/>
      <c r="O28" s="8">
        <v>0</v>
      </c>
      <c r="P28" s="8"/>
      <c r="Q28" s="8">
        <v>32889686623</v>
      </c>
      <c r="R28" s="8"/>
      <c r="S28" s="8">
        <f t="shared" si="2"/>
        <v>32889686623</v>
      </c>
      <c r="T28" s="8"/>
      <c r="U28" s="22">
        <f t="shared" si="3"/>
        <v>2.2285607459250991E-3</v>
      </c>
      <c r="V28" s="8"/>
      <c r="W28" s="8"/>
      <c r="Y28" s="12"/>
    </row>
    <row r="29" spans="1:25" x14ac:dyDescent="0.55000000000000004">
      <c r="A29" s="7" t="s">
        <v>98</v>
      </c>
      <c r="C29" s="8">
        <v>0</v>
      </c>
      <c r="D29" s="8"/>
      <c r="E29" s="8">
        <v>-25834071897</v>
      </c>
      <c r="F29" s="8"/>
      <c r="G29" s="8">
        <v>0</v>
      </c>
      <c r="H29" s="8"/>
      <c r="I29" s="8">
        <f t="shared" si="0"/>
        <v>-25834071897</v>
      </c>
      <c r="J29" s="8"/>
      <c r="K29" s="22">
        <f t="shared" si="1"/>
        <v>2.4293309795848587E-2</v>
      </c>
      <c r="L29" s="8"/>
      <c r="M29" s="8">
        <v>0</v>
      </c>
      <c r="N29" s="8"/>
      <c r="O29" s="8">
        <v>187229462631</v>
      </c>
      <c r="P29" s="8"/>
      <c r="Q29" s="8">
        <v>-4385</v>
      </c>
      <c r="R29" s="8"/>
      <c r="S29" s="8">
        <f t="shared" si="2"/>
        <v>187229458246</v>
      </c>
      <c r="T29" s="8"/>
      <c r="U29" s="22">
        <f t="shared" si="3"/>
        <v>1.2686415225253937E-2</v>
      </c>
      <c r="V29" s="8"/>
      <c r="W29" s="8"/>
      <c r="Y29" s="12"/>
    </row>
    <row r="30" spans="1:25" x14ac:dyDescent="0.55000000000000004">
      <c r="A30" s="7" t="s">
        <v>185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22">
        <f t="shared" si="1"/>
        <v>0</v>
      </c>
      <c r="L30" s="8"/>
      <c r="M30" s="8">
        <v>0</v>
      </c>
      <c r="N30" s="8"/>
      <c r="O30" s="8">
        <v>0</v>
      </c>
      <c r="P30" s="8"/>
      <c r="Q30" s="8">
        <v>7004034424</v>
      </c>
      <c r="R30" s="8"/>
      <c r="S30" s="8">
        <f t="shared" si="2"/>
        <v>7004034424</v>
      </c>
      <c r="T30" s="8"/>
      <c r="U30" s="22">
        <f t="shared" si="3"/>
        <v>4.7458391316866736E-4</v>
      </c>
      <c r="V30" s="8"/>
      <c r="W30" s="8"/>
      <c r="Y30" s="12"/>
    </row>
    <row r="31" spans="1:25" x14ac:dyDescent="0.55000000000000004">
      <c r="A31" s="7" t="s">
        <v>186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22">
        <f t="shared" si="1"/>
        <v>0</v>
      </c>
      <c r="L31" s="8"/>
      <c r="M31" s="8">
        <v>0</v>
      </c>
      <c r="N31" s="8"/>
      <c r="O31" s="8">
        <v>0</v>
      </c>
      <c r="P31" s="8"/>
      <c r="Q31" s="8">
        <v>45454371018</v>
      </c>
      <c r="R31" s="8"/>
      <c r="S31" s="8">
        <f t="shared" si="2"/>
        <v>45454371018</v>
      </c>
      <c r="T31" s="8"/>
      <c r="U31" s="22">
        <f t="shared" si="3"/>
        <v>3.0799267911112284E-3</v>
      </c>
      <c r="V31" s="8"/>
      <c r="W31" s="8"/>
      <c r="Y31" s="12"/>
    </row>
    <row r="32" spans="1:25" x14ac:dyDescent="0.55000000000000004">
      <c r="A32" s="7" t="s">
        <v>187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22">
        <f t="shared" si="1"/>
        <v>0</v>
      </c>
      <c r="L32" s="8"/>
      <c r="M32" s="8">
        <v>0</v>
      </c>
      <c r="N32" s="8"/>
      <c r="O32" s="8">
        <v>0</v>
      </c>
      <c r="P32" s="8"/>
      <c r="Q32" s="8">
        <v>1928083093</v>
      </c>
      <c r="R32" s="8"/>
      <c r="S32" s="8">
        <f t="shared" si="2"/>
        <v>1928083093</v>
      </c>
      <c r="T32" s="8"/>
      <c r="U32" s="22">
        <f t="shared" si="3"/>
        <v>1.3064430638073739E-4</v>
      </c>
      <c r="V32" s="8"/>
      <c r="W32" s="8"/>
      <c r="Y32" s="12"/>
    </row>
    <row r="33" spans="1:25" x14ac:dyDescent="0.55000000000000004">
      <c r="A33" s="7" t="s">
        <v>188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22">
        <f t="shared" si="1"/>
        <v>0</v>
      </c>
      <c r="L33" s="8"/>
      <c r="M33" s="8">
        <v>0</v>
      </c>
      <c r="N33" s="8"/>
      <c r="O33" s="8">
        <v>0</v>
      </c>
      <c r="P33" s="8"/>
      <c r="Q33" s="8">
        <v>0</v>
      </c>
      <c r="R33" s="8"/>
      <c r="S33" s="8">
        <f t="shared" si="2"/>
        <v>0</v>
      </c>
      <c r="T33" s="8"/>
      <c r="U33" s="22">
        <f t="shared" si="3"/>
        <v>0</v>
      </c>
      <c r="V33" s="8"/>
      <c r="W33" s="8"/>
      <c r="Y33" s="12"/>
    </row>
    <row r="34" spans="1:25" x14ac:dyDescent="0.55000000000000004">
      <c r="A34" s="7" t="s">
        <v>189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22">
        <f t="shared" si="1"/>
        <v>0</v>
      </c>
      <c r="L34" s="8"/>
      <c r="M34" s="8">
        <v>0</v>
      </c>
      <c r="N34" s="8"/>
      <c r="O34" s="8">
        <v>0</v>
      </c>
      <c r="P34" s="8"/>
      <c r="Q34" s="8">
        <v>198767439802</v>
      </c>
      <c r="R34" s="8"/>
      <c r="S34" s="8">
        <f t="shared" si="2"/>
        <v>198767439802</v>
      </c>
      <c r="T34" s="8"/>
      <c r="U34" s="22">
        <f t="shared" si="3"/>
        <v>1.3468213272698027E-2</v>
      </c>
      <c r="V34" s="8"/>
      <c r="W34" s="8"/>
      <c r="Y34" s="12"/>
    </row>
    <row r="35" spans="1:25" x14ac:dyDescent="0.55000000000000004">
      <c r="A35" s="7" t="s">
        <v>76</v>
      </c>
      <c r="C35" s="8">
        <v>0</v>
      </c>
      <c r="D35" s="8"/>
      <c r="E35" s="8">
        <v>-9708494226</v>
      </c>
      <c r="F35" s="8"/>
      <c r="G35" s="8">
        <v>0</v>
      </c>
      <c r="H35" s="8"/>
      <c r="I35" s="8">
        <f t="shared" si="0"/>
        <v>-9708494226</v>
      </c>
      <c r="J35" s="8"/>
      <c r="K35" s="22">
        <f t="shared" si="1"/>
        <v>9.1294728459284692E-3</v>
      </c>
      <c r="L35" s="8"/>
      <c r="M35" s="8">
        <v>0</v>
      </c>
      <c r="N35" s="8"/>
      <c r="O35" s="8">
        <v>-4292176299</v>
      </c>
      <c r="P35" s="8"/>
      <c r="Q35" s="8">
        <v>1002002564</v>
      </c>
      <c r="R35" s="8"/>
      <c r="S35" s="8">
        <f t="shared" si="2"/>
        <v>-3290173735</v>
      </c>
      <c r="T35" s="8"/>
      <c r="U35" s="22">
        <f t="shared" si="3"/>
        <v>-2.2293772869113327E-4</v>
      </c>
      <c r="V35" s="8"/>
      <c r="W35" s="8"/>
      <c r="Y35" s="12"/>
    </row>
    <row r="36" spans="1:25" x14ac:dyDescent="0.55000000000000004">
      <c r="A36" s="7" t="s">
        <v>190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22">
        <f t="shared" si="1"/>
        <v>0</v>
      </c>
      <c r="L36" s="8"/>
      <c r="M36" s="8">
        <v>0</v>
      </c>
      <c r="N36" s="8"/>
      <c r="O36" s="8">
        <v>0</v>
      </c>
      <c r="P36" s="8"/>
      <c r="Q36" s="8">
        <v>25450242504</v>
      </c>
      <c r="R36" s="8"/>
      <c r="S36" s="8">
        <f t="shared" si="2"/>
        <v>25450242504</v>
      </c>
      <c r="T36" s="8"/>
      <c r="U36" s="22">
        <f t="shared" si="3"/>
        <v>1.7244740598721909E-3</v>
      </c>
      <c r="V36" s="8"/>
      <c r="W36" s="8"/>
      <c r="Y36" s="12"/>
    </row>
    <row r="37" spans="1:25" x14ac:dyDescent="0.55000000000000004">
      <c r="A37" s="7" t="s">
        <v>191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22">
        <f t="shared" si="1"/>
        <v>0</v>
      </c>
      <c r="L37" s="8"/>
      <c r="M37" s="8">
        <v>0</v>
      </c>
      <c r="N37" s="8"/>
      <c r="O37" s="8">
        <v>0</v>
      </c>
      <c r="P37" s="8"/>
      <c r="Q37" s="8">
        <v>9202932364</v>
      </c>
      <c r="R37" s="8"/>
      <c r="S37" s="8">
        <f t="shared" si="2"/>
        <v>9202932364</v>
      </c>
      <c r="T37" s="8"/>
      <c r="U37" s="22">
        <f t="shared" si="3"/>
        <v>6.2357826782915519E-4</v>
      </c>
      <c r="V37" s="8"/>
      <c r="W37" s="8"/>
      <c r="Y37" s="12"/>
    </row>
    <row r="38" spans="1:25" x14ac:dyDescent="0.55000000000000004">
      <c r="A38" s="7" t="s">
        <v>72</v>
      </c>
      <c r="C38" s="8">
        <v>0</v>
      </c>
      <c r="D38" s="8"/>
      <c r="E38" s="8">
        <v>25866361384</v>
      </c>
      <c r="F38" s="8"/>
      <c r="G38" s="8">
        <v>0</v>
      </c>
      <c r="H38" s="8"/>
      <c r="I38" s="8">
        <f t="shared" si="0"/>
        <v>25866361384</v>
      </c>
      <c r="J38" s="8"/>
      <c r="K38" s="22">
        <f t="shared" si="1"/>
        <v>-2.4323673515279559E-2</v>
      </c>
      <c r="L38" s="8"/>
      <c r="M38" s="8">
        <v>0</v>
      </c>
      <c r="N38" s="8"/>
      <c r="O38" s="8">
        <v>206026147545</v>
      </c>
      <c r="P38" s="8"/>
      <c r="Q38" s="8">
        <v>398897680559</v>
      </c>
      <c r="R38" s="8"/>
      <c r="S38" s="8">
        <f t="shared" si="2"/>
        <v>604923828104</v>
      </c>
      <c r="T38" s="8"/>
      <c r="U38" s="22">
        <f t="shared" si="3"/>
        <v>4.0988821603565345E-2</v>
      </c>
      <c r="V38" s="8"/>
      <c r="W38" s="8"/>
      <c r="Y38" s="12"/>
    </row>
    <row r="39" spans="1:25" x14ac:dyDescent="0.55000000000000004">
      <c r="A39" s="7" t="s">
        <v>31</v>
      </c>
      <c r="C39" s="8">
        <v>0</v>
      </c>
      <c r="D39" s="8"/>
      <c r="E39" s="8">
        <v>-54142489653</v>
      </c>
      <c r="F39" s="8"/>
      <c r="G39" s="8">
        <v>0</v>
      </c>
      <c r="H39" s="8"/>
      <c r="I39" s="8">
        <f t="shared" si="0"/>
        <v>-54142489653</v>
      </c>
      <c r="J39" s="8"/>
      <c r="K39" s="22">
        <f t="shared" si="1"/>
        <v>5.0913393734558582E-2</v>
      </c>
      <c r="L39" s="8"/>
      <c r="M39" s="8">
        <v>0</v>
      </c>
      <c r="N39" s="8"/>
      <c r="O39" s="8">
        <v>110622003569</v>
      </c>
      <c r="P39" s="8"/>
      <c r="Q39" s="8">
        <v>-3731</v>
      </c>
      <c r="R39" s="8"/>
      <c r="S39" s="8">
        <f t="shared" si="2"/>
        <v>110621999838</v>
      </c>
      <c r="T39" s="8"/>
      <c r="U39" s="22">
        <f t="shared" si="3"/>
        <v>7.4955973068560871E-3</v>
      </c>
      <c r="V39" s="8"/>
      <c r="W39" s="8"/>
      <c r="Y39" s="12"/>
    </row>
    <row r="40" spans="1:25" x14ac:dyDescent="0.55000000000000004">
      <c r="A40" s="7" t="s">
        <v>60</v>
      </c>
      <c r="C40" s="8">
        <v>0</v>
      </c>
      <c r="D40" s="8"/>
      <c r="E40" s="8">
        <v>-11527524999</v>
      </c>
      <c r="F40" s="8"/>
      <c r="G40" s="8">
        <v>0</v>
      </c>
      <c r="H40" s="8"/>
      <c r="I40" s="8">
        <f t="shared" si="0"/>
        <v>-11527524999</v>
      </c>
      <c r="J40" s="8"/>
      <c r="K40" s="22">
        <f t="shared" si="1"/>
        <v>1.0840015352462352E-2</v>
      </c>
      <c r="L40" s="8"/>
      <c r="M40" s="8">
        <v>0</v>
      </c>
      <c r="N40" s="8"/>
      <c r="O40" s="8">
        <v>141089549068</v>
      </c>
      <c r="P40" s="8"/>
      <c r="Q40" s="8">
        <v>-9527</v>
      </c>
      <c r="R40" s="8"/>
      <c r="S40" s="8">
        <f t="shared" si="2"/>
        <v>141089539541</v>
      </c>
      <c r="T40" s="8"/>
      <c r="U40" s="22">
        <f t="shared" si="3"/>
        <v>9.5600366487480874E-3</v>
      </c>
      <c r="V40" s="8"/>
      <c r="W40" s="8"/>
      <c r="Y40" s="12"/>
    </row>
    <row r="41" spans="1:25" x14ac:dyDescent="0.55000000000000004">
      <c r="A41" s="7" t="s">
        <v>192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22">
        <f t="shared" si="1"/>
        <v>0</v>
      </c>
      <c r="L41" s="8"/>
      <c r="M41" s="8">
        <v>0</v>
      </c>
      <c r="N41" s="8"/>
      <c r="O41" s="8">
        <v>0</v>
      </c>
      <c r="P41" s="8"/>
      <c r="Q41" s="8">
        <v>301404590</v>
      </c>
      <c r="R41" s="8"/>
      <c r="S41" s="8">
        <f t="shared" si="2"/>
        <v>301404590</v>
      </c>
      <c r="T41" s="8"/>
      <c r="U41" s="22">
        <f t="shared" si="3"/>
        <v>2.0422767952003684E-5</v>
      </c>
      <c r="V41" s="8"/>
      <c r="W41" s="8"/>
      <c r="Y41" s="12"/>
    </row>
    <row r="42" spans="1:25" x14ac:dyDescent="0.55000000000000004">
      <c r="A42" s="7" t="s">
        <v>21</v>
      </c>
      <c r="C42" s="8">
        <v>0</v>
      </c>
      <c r="D42" s="8"/>
      <c r="E42" s="8">
        <v>-75108873504</v>
      </c>
      <c r="F42" s="8"/>
      <c r="G42" s="8">
        <v>0</v>
      </c>
      <c r="H42" s="8"/>
      <c r="I42" s="8">
        <f t="shared" si="0"/>
        <v>-75108873504</v>
      </c>
      <c r="J42" s="8"/>
      <c r="K42" s="22">
        <f t="shared" si="1"/>
        <v>7.0629327801079764E-2</v>
      </c>
      <c r="L42" s="8"/>
      <c r="M42" s="8">
        <v>0</v>
      </c>
      <c r="N42" s="8"/>
      <c r="O42" s="8">
        <v>504986792935</v>
      </c>
      <c r="P42" s="8"/>
      <c r="Q42" s="8">
        <v>1495994100</v>
      </c>
      <c r="R42" s="8"/>
      <c r="S42" s="8">
        <f t="shared" si="2"/>
        <v>506482787035</v>
      </c>
      <c r="T42" s="8"/>
      <c r="U42" s="22">
        <f t="shared" si="3"/>
        <v>3.4318589611723911E-2</v>
      </c>
      <c r="V42" s="8"/>
      <c r="W42" s="8"/>
      <c r="Y42" s="12"/>
    </row>
    <row r="43" spans="1:25" x14ac:dyDescent="0.55000000000000004">
      <c r="A43" s="7" t="s">
        <v>53</v>
      </c>
      <c r="C43" s="8">
        <v>0</v>
      </c>
      <c r="D43" s="8"/>
      <c r="E43" s="8">
        <v>-7282230976</v>
      </c>
      <c r="F43" s="8"/>
      <c r="G43" s="8">
        <v>0</v>
      </c>
      <c r="H43" s="8"/>
      <c r="I43" s="8">
        <f t="shared" si="0"/>
        <v>-7282230976</v>
      </c>
      <c r="J43" s="8"/>
      <c r="K43" s="22">
        <f t="shared" si="1"/>
        <v>6.8479136316654974E-3</v>
      </c>
      <c r="L43" s="8"/>
      <c r="M43" s="8">
        <v>0</v>
      </c>
      <c r="N43" s="8"/>
      <c r="O43" s="8">
        <v>87558714946</v>
      </c>
      <c r="P43" s="8"/>
      <c r="Q43" s="8">
        <v>-3511</v>
      </c>
      <c r="R43" s="8"/>
      <c r="S43" s="8">
        <f t="shared" si="2"/>
        <v>87558711435</v>
      </c>
      <c r="T43" s="8"/>
      <c r="U43" s="22">
        <f t="shared" si="3"/>
        <v>5.9328600331317333E-3</v>
      </c>
      <c r="V43" s="8"/>
      <c r="W43" s="8"/>
      <c r="Y43" s="12"/>
    </row>
    <row r="44" spans="1:25" x14ac:dyDescent="0.55000000000000004">
      <c r="A44" s="7" t="s">
        <v>91</v>
      </c>
      <c r="C44" s="8">
        <v>0</v>
      </c>
      <c r="D44" s="8"/>
      <c r="E44" s="8">
        <v>-24877337921</v>
      </c>
      <c r="F44" s="8"/>
      <c r="G44" s="8">
        <v>0</v>
      </c>
      <c r="H44" s="8"/>
      <c r="I44" s="8">
        <f t="shared" si="0"/>
        <v>-24877337921</v>
      </c>
      <c r="J44" s="8"/>
      <c r="K44" s="22">
        <f t="shared" si="1"/>
        <v>2.3393636102756445E-2</v>
      </c>
      <c r="L44" s="8"/>
      <c r="M44" s="8">
        <v>0</v>
      </c>
      <c r="N44" s="8"/>
      <c r="O44" s="8">
        <v>63827659949</v>
      </c>
      <c r="P44" s="8"/>
      <c r="Q44" s="8">
        <v>44796248220</v>
      </c>
      <c r="R44" s="8"/>
      <c r="S44" s="8">
        <f t="shared" si="2"/>
        <v>108623908169</v>
      </c>
      <c r="T44" s="8"/>
      <c r="U44" s="22">
        <f t="shared" si="3"/>
        <v>7.3602093139167003E-3</v>
      </c>
      <c r="V44" s="8"/>
      <c r="W44" s="8"/>
      <c r="Y44" s="12"/>
    </row>
    <row r="45" spans="1:25" x14ac:dyDescent="0.55000000000000004">
      <c r="A45" s="7" t="s">
        <v>193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22">
        <f t="shared" si="1"/>
        <v>0</v>
      </c>
      <c r="L45" s="8"/>
      <c r="M45" s="8">
        <v>0</v>
      </c>
      <c r="N45" s="8"/>
      <c r="O45" s="8">
        <v>0</v>
      </c>
      <c r="P45" s="8"/>
      <c r="Q45" s="8">
        <v>-15875983</v>
      </c>
      <c r="R45" s="8"/>
      <c r="S45" s="8">
        <f t="shared" si="2"/>
        <v>-15875983</v>
      </c>
      <c r="T45" s="8"/>
      <c r="U45" s="22">
        <f t="shared" si="3"/>
        <v>-1.0757351665379591E-6</v>
      </c>
      <c r="V45" s="8"/>
      <c r="W45" s="8"/>
      <c r="Y45" s="12"/>
    </row>
    <row r="46" spans="1:25" x14ac:dyDescent="0.55000000000000004">
      <c r="A46" s="7" t="s">
        <v>28</v>
      </c>
      <c r="C46" s="8">
        <v>0</v>
      </c>
      <c r="D46" s="8"/>
      <c r="E46" s="8">
        <v>-3705581547</v>
      </c>
      <c r="F46" s="8"/>
      <c r="G46" s="8">
        <v>0</v>
      </c>
      <c r="H46" s="8"/>
      <c r="I46" s="8">
        <f t="shared" si="0"/>
        <v>-3705581547</v>
      </c>
      <c r="J46" s="8"/>
      <c r="K46" s="22">
        <f t="shared" si="1"/>
        <v>3.484578074024196E-3</v>
      </c>
      <c r="L46" s="8"/>
      <c r="M46" s="8">
        <v>0</v>
      </c>
      <c r="N46" s="8"/>
      <c r="O46" s="8">
        <v>40424525971</v>
      </c>
      <c r="P46" s="8"/>
      <c r="Q46" s="8">
        <v>12309268941</v>
      </c>
      <c r="R46" s="8"/>
      <c r="S46" s="8">
        <f t="shared" si="2"/>
        <v>52733794912</v>
      </c>
      <c r="T46" s="8"/>
      <c r="U46" s="22">
        <f t="shared" si="3"/>
        <v>3.5731707228358017E-3</v>
      </c>
      <c r="V46" s="8"/>
      <c r="W46" s="8"/>
      <c r="Y46" s="12"/>
    </row>
    <row r="47" spans="1:25" x14ac:dyDescent="0.55000000000000004">
      <c r="A47" s="7" t="s">
        <v>34</v>
      </c>
      <c r="C47" s="8">
        <v>0</v>
      </c>
      <c r="D47" s="8"/>
      <c r="E47" s="8">
        <v>-31099900851</v>
      </c>
      <c r="F47" s="8"/>
      <c r="G47" s="8">
        <v>0</v>
      </c>
      <c r="H47" s="8"/>
      <c r="I47" s="8">
        <f t="shared" si="0"/>
        <v>-31099900851</v>
      </c>
      <c r="J47" s="8"/>
      <c r="K47" s="22">
        <f t="shared" si="1"/>
        <v>2.9245081031196378E-2</v>
      </c>
      <c r="L47" s="8"/>
      <c r="M47" s="8">
        <v>0</v>
      </c>
      <c r="N47" s="8"/>
      <c r="O47" s="8">
        <v>-75763234831</v>
      </c>
      <c r="P47" s="8"/>
      <c r="Q47" s="8">
        <v>-4005</v>
      </c>
      <c r="R47" s="8"/>
      <c r="S47" s="8">
        <f t="shared" si="2"/>
        <v>-75763238836</v>
      </c>
      <c r="T47" s="8"/>
      <c r="U47" s="22">
        <f t="shared" si="3"/>
        <v>-5.1336147403722738E-3</v>
      </c>
      <c r="V47" s="8"/>
      <c r="W47" s="8"/>
      <c r="Y47" s="12"/>
    </row>
    <row r="48" spans="1:25" x14ac:dyDescent="0.55000000000000004">
      <c r="A48" s="7" t="s">
        <v>83</v>
      </c>
      <c r="C48" s="8">
        <v>0</v>
      </c>
      <c r="D48" s="8"/>
      <c r="E48" s="8">
        <v>-37321745740</v>
      </c>
      <c r="F48" s="8"/>
      <c r="G48" s="8">
        <v>0</v>
      </c>
      <c r="H48" s="8"/>
      <c r="I48" s="8">
        <f t="shared" si="0"/>
        <v>-37321745740</v>
      </c>
      <c r="J48" s="8"/>
      <c r="K48" s="22">
        <f t="shared" si="1"/>
        <v>3.5095850743103334E-2</v>
      </c>
      <c r="L48" s="8"/>
      <c r="M48" s="8">
        <v>0</v>
      </c>
      <c r="N48" s="8"/>
      <c r="O48" s="8">
        <v>83082577073</v>
      </c>
      <c r="P48" s="8"/>
      <c r="Q48" s="8">
        <v>-4551</v>
      </c>
      <c r="R48" s="8"/>
      <c r="S48" s="8">
        <f t="shared" si="2"/>
        <v>83082572522</v>
      </c>
      <c r="T48" s="8"/>
      <c r="U48" s="22">
        <f t="shared" si="3"/>
        <v>5.6295629057020119E-3</v>
      </c>
      <c r="V48" s="8"/>
      <c r="W48" s="8"/>
      <c r="Y48" s="12"/>
    </row>
    <row r="49" spans="1:25" x14ac:dyDescent="0.55000000000000004">
      <c r="A49" s="7" t="s">
        <v>194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22">
        <f t="shared" si="1"/>
        <v>0</v>
      </c>
      <c r="L49" s="8"/>
      <c r="M49" s="8">
        <v>0</v>
      </c>
      <c r="N49" s="8"/>
      <c r="O49" s="8">
        <v>0</v>
      </c>
      <c r="P49" s="8"/>
      <c r="Q49" s="8">
        <v>12653185323</v>
      </c>
      <c r="R49" s="8"/>
      <c r="S49" s="8">
        <f t="shared" si="2"/>
        <v>12653185323</v>
      </c>
      <c r="T49" s="8"/>
      <c r="U49" s="22">
        <f t="shared" si="3"/>
        <v>8.5736274854118105E-4</v>
      </c>
      <c r="V49" s="8"/>
      <c r="W49" s="8"/>
      <c r="Y49" s="12"/>
    </row>
    <row r="50" spans="1:25" x14ac:dyDescent="0.55000000000000004">
      <c r="A50" s="7" t="s">
        <v>32</v>
      </c>
      <c r="C50" s="8">
        <v>0</v>
      </c>
      <c r="D50" s="8"/>
      <c r="E50" s="8">
        <v>-3191198010</v>
      </c>
      <c r="F50" s="8"/>
      <c r="G50" s="8">
        <v>0</v>
      </c>
      <c r="H50" s="8"/>
      <c r="I50" s="8">
        <f t="shared" si="0"/>
        <v>-3191198010</v>
      </c>
      <c r="J50" s="8"/>
      <c r="K50" s="22">
        <f t="shared" si="1"/>
        <v>3.0008727306293568E-3</v>
      </c>
      <c r="L50" s="8"/>
      <c r="M50" s="8">
        <v>0</v>
      </c>
      <c r="N50" s="8"/>
      <c r="O50" s="8">
        <v>103793741766</v>
      </c>
      <c r="P50" s="8"/>
      <c r="Q50" s="8">
        <v>228380668481</v>
      </c>
      <c r="R50" s="8"/>
      <c r="S50" s="8">
        <f t="shared" si="2"/>
        <v>332174410247</v>
      </c>
      <c r="T50" s="8"/>
      <c r="U50" s="22">
        <f t="shared" si="3"/>
        <v>2.2507689415307695E-2</v>
      </c>
      <c r="V50" s="8"/>
      <c r="W50" s="8"/>
      <c r="Y50" s="12"/>
    </row>
    <row r="51" spans="1:25" x14ac:dyDescent="0.55000000000000004">
      <c r="A51" s="7" t="s">
        <v>195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22">
        <f t="shared" si="1"/>
        <v>0</v>
      </c>
      <c r="L51" s="8"/>
      <c r="M51" s="8">
        <v>0</v>
      </c>
      <c r="N51" s="8"/>
      <c r="O51" s="8">
        <v>0</v>
      </c>
      <c r="P51" s="8"/>
      <c r="Q51" s="8">
        <v>581620744</v>
      </c>
      <c r="R51" s="8"/>
      <c r="S51" s="8">
        <f t="shared" si="2"/>
        <v>581620744</v>
      </c>
      <c r="T51" s="8"/>
      <c r="U51" s="22">
        <f t="shared" si="3"/>
        <v>3.9409836097000839E-5</v>
      </c>
      <c r="V51" s="8"/>
      <c r="W51" s="8"/>
      <c r="Y51" s="12"/>
    </row>
    <row r="52" spans="1:25" x14ac:dyDescent="0.55000000000000004">
      <c r="A52" s="7" t="s">
        <v>44</v>
      </c>
      <c r="C52" s="8">
        <v>0</v>
      </c>
      <c r="D52" s="8"/>
      <c r="E52" s="8">
        <v>-17325451010</v>
      </c>
      <c r="F52" s="8"/>
      <c r="G52" s="8">
        <v>0</v>
      </c>
      <c r="H52" s="8"/>
      <c r="I52" s="8">
        <f t="shared" si="0"/>
        <v>-17325451010</v>
      </c>
      <c r="J52" s="8"/>
      <c r="K52" s="22">
        <f t="shared" si="1"/>
        <v>1.6292149004493724E-2</v>
      </c>
      <c r="L52" s="8"/>
      <c r="M52" s="8">
        <v>36743290074</v>
      </c>
      <c r="N52" s="8"/>
      <c r="O52" s="8">
        <v>-53714187284</v>
      </c>
      <c r="P52" s="8"/>
      <c r="Q52" s="8">
        <v>-892234032</v>
      </c>
      <c r="R52" s="8"/>
      <c r="S52" s="8">
        <f t="shared" si="2"/>
        <v>-17863131242</v>
      </c>
      <c r="T52" s="8"/>
      <c r="U52" s="22">
        <f t="shared" si="3"/>
        <v>-1.210381647643632E-3</v>
      </c>
      <c r="V52" s="8"/>
      <c r="W52" s="8"/>
      <c r="Y52" s="12"/>
    </row>
    <row r="53" spans="1:25" x14ac:dyDescent="0.55000000000000004">
      <c r="A53" s="7" t="s">
        <v>75</v>
      </c>
      <c r="C53" s="8">
        <v>0</v>
      </c>
      <c r="D53" s="8"/>
      <c r="E53" s="8">
        <v>-64350808553</v>
      </c>
      <c r="F53" s="8"/>
      <c r="G53" s="8">
        <v>0</v>
      </c>
      <c r="H53" s="8"/>
      <c r="I53" s="8">
        <f t="shared" si="0"/>
        <v>-64350808553</v>
      </c>
      <c r="J53" s="8"/>
      <c r="K53" s="22">
        <f t="shared" si="1"/>
        <v>6.0512881361645149E-2</v>
      </c>
      <c r="L53" s="8"/>
      <c r="M53" s="8">
        <v>0</v>
      </c>
      <c r="N53" s="8"/>
      <c r="O53" s="8">
        <v>66525702754</v>
      </c>
      <c r="P53" s="8"/>
      <c r="Q53" s="8">
        <v>4788584926</v>
      </c>
      <c r="R53" s="8"/>
      <c r="S53" s="8">
        <f t="shared" si="2"/>
        <v>71314287680</v>
      </c>
      <c r="T53" s="8"/>
      <c r="U53" s="22">
        <f t="shared" si="3"/>
        <v>4.8321598186380479E-3</v>
      </c>
      <c r="V53" s="8"/>
      <c r="W53" s="8"/>
      <c r="Y53" s="12"/>
    </row>
    <row r="54" spans="1:25" x14ac:dyDescent="0.55000000000000004">
      <c r="A54" s="7" t="s">
        <v>196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22">
        <f t="shared" si="1"/>
        <v>0</v>
      </c>
      <c r="L54" s="8"/>
      <c r="M54" s="8">
        <v>0</v>
      </c>
      <c r="N54" s="8"/>
      <c r="O54" s="8">
        <v>0</v>
      </c>
      <c r="P54" s="8"/>
      <c r="Q54" s="8">
        <v>1161173225</v>
      </c>
      <c r="R54" s="8"/>
      <c r="S54" s="8">
        <f t="shared" si="2"/>
        <v>1161173225</v>
      </c>
      <c r="T54" s="8"/>
      <c r="U54" s="22">
        <f t="shared" si="3"/>
        <v>7.8679529486444663E-5</v>
      </c>
      <c r="V54" s="8"/>
      <c r="W54" s="8"/>
      <c r="Y54" s="12"/>
    </row>
    <row r="55" spans="1:25" x14ac:dyDescent="0.55000000000000004">
      <c r="A55" s="7" t="s">
        <v>54</v>
      </c>
      <c r="C55" s="8">
        <v>0</v>
      </c>
      <c r="D55" s="8"/>
      <c r="E55" s="8">
        <v>-12885761449</v>
      </c>
      <c r="F55" s="8"/>
      <c r="G55" s="8">
        <v>0</v>
      </c>
      <c r="H55" s="8"/>
      <c r="I55" s="8">
        <f t="shared" si="0"/>
        <v>-12885761449</v>
      </c>
      <c r="J55" s="8"/>
      <c r="K55" s="22">
        <f t="shared" si="1"/>
        <v>1.2117245631429536E-2</v>
      </c>
      <c r="L55" s="8"/>
      <c r="M55" s="8">
        <v>95061198100</v>
      </c>
      <c r="N55" s="8"/>
      <c r="O55" s="8">
        <v>159783441984</v>
      </c>
      <c r="P55" s="8"/>
      <c r="Q55" s="8">
        <v>5000544519</v>
      </c>
      <c r="R55" s="8"/>
      <c r="S55" s="8">
        <f t="shared" si="2"/>
        <v>259845184603</v>
      </c>
      <c r="T55" s="8"/>
      <c r="U55" s="22">
        <f t="shared" si="3"/>
        <v>1.7606758770968383E-2</v>
      </c>
      <c r="V55" s="8"/>
      <c r="W55" s="8"/>
      <c r="Y55" s="12"/>
    </row>
    <row r="56" spans="1:25" x14ac:dyDescent="0.55000000000000004">
      <c r="A56" s="7" t="s">
        <v>85</v>
      </c>
      <c r="C56" s="8">
        <v>0</v>
      </c>
      <c r="D56" s="8"/>
      <c r="E56" s="8">
        <v>-38790553105</v>
      </c>
      <c r="F56" s="8"/>
      <c r="G56" s="8">
        <v>0</v>
      </c>
      <c r="H56" s="8"/>
      <c r="I56" s="8">
        <f t="shared" si="0"/>
        <v>-38790553105</v>
      </c>
      <c r="J56" s="8"/>
      <c r="K56" s="22">
        <f t="shared" si="1"/>
        <v>3.6477057410431397E-2</v>
      </c>
      <c r="L56" s="8"/>
      <c r="M56" s="8">
        <v>0</v>
      </c>
      <c r="N56" s="8"/>
      <c r="O56" s="8">
        <v>-77033274123</v>
      </c>
      <c r="P56" s="8"/>
      <c r="Q56" s="8">
        <v>12729699209</v>
      </c>
      <c r="R56" s="8"/>
      <c r="S56" s="8">
        <f t="shared" si="2"/>
        <v>-64303574914</v>
      </c>
      <c r="T56" s="8"/>
      <c r="U56" s="22">
        <f t="shared" si="3"/>
        <v>-4.3571233900349931E-3</v>
      </c>
      <c r="V56" s="8"/>
      <c r="W56" s="8"/>
      <c r="Y56" s="12"/>
    </row>
    <row r="57" spans="1:25" x14ac:dyDescent="0.55000000000000004">
      <c r="A57" s="7" t="s">
        <v>197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22">
        <f t="shared" si="1"/>
        <v>0</v>
      </c>
      <c r="L57" s="8"/>
      <c r="M57" s="8">
        <v>0</v>
      </c>
      <c r="N57" s="8"/>
      <c r="O57" s="8">
        <v>0</v>
      </c>
      <c r="P57" s="8"/>
      <c r="Q57" s="8">
        <v>1058692865</v>
      </c>
      <c r="R57" s="8"/>
      <c r="S57" s="8">
        <f t="shared" si="2"/>
        <v>1058692865</v>
      </c>
      <c r="T57" s="8"/>
      <c r="U57" s="22">
        <f t="shared" si="3"/>
        <v>7.1735598699200178E-5</v>
      </c>
      <c r="V57" s="8"/>
      <c r="W57" s="8"/>
      <c r="Y57" s="12"/>
    </row>
    <row r="58" spans="1:25" x14ac:dyDescent="0.55000000000000004">
      <c r="A58" s="7" t="s">
        <v>198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22">
        <f t="shared" si="1"/>
        <v>0</v>
      </c>
      <c r="L58" s="8"/>
      <c r="M58" s="8">
        <v>0</v>
      </c>
      <c r="N58" s="8"/>
      <c r="O58" s="8">
        <v>0</v>
      </c>
      <c r="P58" s="8"/>
      <c r="Q58" s="8">
        <v>27503406492</v>
      </c>
      <c r="R58" s="8"/>
      <c r="S58" s="8">
        <f t="shared" si="2"/>
        <v>27503406492</v>
      </c>
      <c r="T58" s="8"/>
      <c r="U58" s="22">
        <f t="shared" si="3"/>
        <v>1.8635936787682883E-3</v>
      </c>
      <c r="V58" s="8"/>
      <c r="W58" s="8"/>
      <c r="Y58" s="12"/>
    </row>
    <row r="59" spans="1:25" x14ac:dyDescent="0.55000000000000004">
      <c r="A59" s="7" t="s">
        <v>42</v>
      </c>
      <c r="C59" s="8">
        <v>0</v>
      </c>
      <c r="D59" s="8"/>
      <c r="E59" s="8">
        <v>34091939546</v>
      </c>
      <c r="F59" s="8"/>
      <c r="G59" s="8">
        <v>0</v>
      </c>
      <c r="H59" s="8"/>
      <c r="I59" s="8">
        <f t="shared" si="0"/>
        <v>34091939546</v>
      </c>
      <c r="J59" s="8"/>
      <c r="K59" s="22">
        <f t="shared" si="1"/>
        <v>-3.2058672447547676E-2</v>
      </c>
      <c r="L59" s="8"/>
      <c r="M59" s="8">
        <v>0</v>
      </c>
      <c r="N59" s="8"/>
      <c r="O59" s="8">
        <v>128875051164</v>
      </c>
      <c r="P59" s="8"/>
      <c r="Q59" s="8">
        <v>7587994970</v>
      </c>
      <c r="R59" s="8"/>
      <c r="S59" s="8">
        <f t="shared" si="2"/>
        <v>136463046134</v>
      </c>
      <c r="T59" s="8"/>
      <c r="U59" s="22">
        <f t="shared" si="3"/>
        <v>9.2465517038683963E-3</v>
      </c>
      <c r="V59" s="8"/>
      <c r="W59" s="8"/>
      <c r="Y59" s="12"/>
    </row>
    <row r="60" spans="1:25" x14ac:dyDescent="0.55000000000000004">
      <c r="A60" s="7" t="s">
        <v>199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22">
        <f t="shared" si="1"/>
        <v>0</v>
      </c>
      <c r="L60" s="8"/>
      <c r="M60" s="8">
        <v>0</v>
      </c>
      <c r="N60" s="8"/>
      <c r="O60" s="8">
        <v>0</v>
      </c>
      <c r="P60" s="8"/>
      <c r="Q60" s="8">
        <v>23497991553</v>
      </c>
      <c r="R60" s="8"/>
      <c r="S60" s="8">
        <f t="shared" si="2"/>
        <v>23497991553</v>
      </c>
      <c r="T60" s="8"/>
      <c r="U60" s="22">
        <f t="shared" si="3"/>
        <v>1.5921921720736293E-3</v>
      </c>
      <c r="V60" s="8"/>
      <c r="W60" s="8"/>
      <c r="Y60" s="12"/>
    </row>
    <row r="61" spans="1:25" x14ac:dyDescent="0.55000000000000004">
      <c r="A61" s="7" t="s">
        <v>200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22">
        <f t="shared" si="1"/>
        <v>0</v>
      </c>
      <c r="L61" s="8"/>
      <c r="M61" s="8">
        <v>0</v>
      </c>
      <c r="N61" s="8"/>
      <c r="O61" s="8">
        <v>0</v>
      </c>
      <c r="P61" s="8"/>
      <c r="Q61" s="8">
        <v>19667195205</v>
      </c>
      <c r="R61" s="8"/>
      <c r="S61" s="8">
        <f t="shared" si="2"/>
        <v>19667195205</v>
      </c>
      <c r="T61" s="8"/>
      <c r="U61" s="22">
        <f t="shared" si="3"/>
        <v>1.3326225852714271E-3</v>
      </c>
      <c r="V61" s="8"/>
      <c r="W61" s="8"/>
      <c r="Y61" s="12"/>
    </row>
    <row r="62" spans="1:25" x14ac:dyDescent="0.55000000000000004">
      <c r="A62" s="7" t="s">
        <v>201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22">
        <f t="shared" si="1"/>
        <v>0</v>
      </c>
      <c r="L62" s="8"/>
      <c r="M62" s="8">
        <v>0</v>
      </c>
      <c r="N62" s="8"/>
      <c r="O62" s="8">
        <v>0</v>
      </c>
      <c r="P62" s="8"/>
      <c r="Q62" s="8">
        <v>30394824134</v>
      </c>
      <c r="R62" s="8"/>
      <c r="S62" s="8">
        <f t="shared" si="2"/>
        <v>30394824134</v>
      </c>
      <c r="T62" s="8"/>
      <c r="U62" s="22">
        <f t="shared" si="3"/>
        <v>2.0595122331436401E-3</v>
      </c>
      <c r="V62" s="8"/>
      <c r="W62" s="8"/>
      <c r="Y62" s="12"/>
    </row>
    <row r="63" spans="1:25" x14ac:dyDescent="0.55000000000000004">
      <c r="A63" s="7" t="s">
        <v>202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22">
        <f t="shared" si="1"/>
        <v>0</v>
      </c>
      <c r="L63" s="8"/>
      <c r="M63" s="8">
        <v>0</v>
      </c>
      <c r="N63" s="8"/>
      <c r="O63" s="8">
        <v>0</v>
      </c>
      <c r="P63" s="8"/>
      <c r="Q63" s="8">
        <v>7791485590</v>
      </c>
      <c r="R63" s="8"/>
      <c r="S63" s="8">
        <f t="shared" si="2"/>
        <v>7791485590</v>
      </c>
      <c r="T63" s="8"/>
      <c r="U63" s="22">
        <f t="shared" si="3"/>
        <v>5.2794054067308829E-4</v>
      </c>
      <c r="V63" s="8"/>
      <c r="W63" s="8"/>
      <c r="Y63" s="12"/>
    </row>
    <row r="64" spans="1:25" x14ac:dyDescent="0.55000000000000004">
      <c r="A64" s="7" t="s">
        <v>19</v>
      </c>
      <c r="C64" s="8">
        <v>0</v>
      </c>
      <c r="D64" s="8"/>
      <c r="E64" s="8">
        <v>-18227357</v>
      </c>
      <c r="F64" s="8"/>
      <c r="G64" s="8">
        <v>0</v>
      </c>
      <c r="H64" s="8"/>
      <c r="I64" s="8">
        <f t="shared" si="0"/>
        <v>-18227357</v>
      </c>
      <c r="J64" s="8"/>
      <c r="K64" s="22">
        <f t="shared" si="1"/>
        <v>1.7140264690985478E-5</v>
      </c>
      <c r="L64" s="8"/>
      <c r="M64" s="8">
        <v>0</v>
      </c>
      <c r="N64" s="8"/>
      <c r="O64" s="8">
        <v>69801306</v>
      </c>
      <c r="P64" s="8"/>
      <c r="Q64" s="8">
        <v>-3375363</v>
      </c>
      <c r="R64" s="8"/>
      <c r="S64" s="8">
        <f t="shared" si="2"/>
        <v>66425943</v>
      </c>
      <c r="T64" s="8"/>
      <c r="U64" s="22">
        <f t="shared" si="3"/>
        <v>4.5009321851469591E-6</v>
      </c>
      <c r="V64" s="8"/>
      <c r="W64" s="8"/>
      <c r="Y64" s="12"/>
    </row>
    <row r="65" spans="1:25" x14ac:dyDescent="0.55000000000000004">
      <c r="A65" s="7" t="s">
        <v>203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22">
        <f t="shared" si="1"/>
        <v>0</v>
      </c>
      <c r="L65" s="8"/>
      <c r="M65" s="8">
        <v>0</v>
      </c>
      <c r="N65" s="8"/>
      <c r="O65" s="8">
        <v>0</v>
      </c>
      <c r="P65" s="8"/>
      <c r="Q65" s="8">
        <v>20926667343</v>
      </c>
      <c r="R65" s="8"/>
      <c r="S65" s="8">
        <f t="shared" si="2"/>
        <v>20926667343</v>
      </c>
      <c r="T65" s="8"/>
      <c r="U65" s="22">
        <f t="shared" si="3"/>
        <v>1.417962716343711E-3</v>
      </c>
      <c r="V65" s="8"/>
      <c r="W65" s="8"/>
      <c r="Y65" s="12"/>
    </row>
    <row r="66" spans="1:25" x14ac:dyDescent="0.55000000000000004">
      <c r="A66" s="7" t="s">
        <v>15</v>
      </c>
      <c r="C66" s="8">
        <v>0</v>
      </c>
      <c r="D66" s="8"/>
      <c r="E66" s="8">
        <v>18660645000</v>
      </c>
      <c r="F66" s="8"/>
      <c r="G66" s="8">
        <v>0</v>
      </c>
      <c r="H66" s="8"/>
      <c r="I66" s="8">
        <f t="shared" si="0"/>
        <v>18660645000</v>
      </c>
      <c r="J66" s="8"/>
      <c r="K66" s="22">
        <f t="shared" si="1"/>
        <v>-1.7547711091877704E-2</v>
      </c>
      <c r="L66" s="8"/>
      <c r="M66" s="8">
        <v>0</v>
      </c>
      <c r="N66" s="8"/>
      <c r="O66" s="8">
        <v>208466899386</v>
      </c>
      <c r="P66" s="8"/>
      <c r="Q66" s="8">
        <v>297712551272</v>
      </c>
      <c r="R66" s="8"/>
      <c r="S66" s="8">
        <f t="shared" si="2"/>
        <v>506179450658</v>
      </c>
      <c r="T66" s="8"/>
      <c r="U66" s="22">
        <f t="shared" si="3"/>
        <v>3.4298035948493788E-2</v>
      </c>
      <c r="V66" s="8"/>
      <c r="W66" s="8"/>
      <c r="Y66" s="12"/>
    </row>
    <row r="67" spans="1:25" x14ac:dyDescent="0.55000000000000004">
      <c r="A67" s="7" t="s">
        <v>204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0"/>
        <v>0</v>
      </c>
      <c r="J67" s="8"/>
      <c r="K67" s="22">
        <f t="shared" si="1"/>
        <v>0</v>
      </c>
      <c r="L67" s="8"/>
      <c r="M67" s="8">
        <v>0</v>
      </c>
      <c r="N67" s="8"/>
      <c r="O67" s="8">
        <v>0</v>
      </c>
      <c r="P67" s="8"/>
      <c r="Q67" s="8">
        <v>-145726402</v>
      </c>
      <c r="R67" s="8"/>
      <c r="S67" s="8">
        <f t="shared" si="2"/>
        <v>-145726402</v>
      </c>
      <c r="T67" s="8"/>
      <c r="U67" s="22">
        <f t="shared" si="3"/>
        <v>-9.8742241865872231E-6</v>
      </c>
      <c r="V67" s="8"/>
      <c r="W67" s="8"/>
      <c r="Y67" s="12"/>
    </row>
    <row r="68" spans="1:25" x14ac:dyDescent="0.55000000000000004">
      <c r="A68" s="7" t="s">
        <v>205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0"/>
        <v>0</v>
      </c>
      <c r="J68" s="8"/>
      <c r="K68" s="22">
        <f t="shared" si="1"/>
        <v>0</v>
      </c>
      <c r="L68" s="8"/>
      <c r="M68" s="8">
        <v>0</v>
      </c>
      <c r="N68" s="8"/>
      <c r="O68" s="8">
        <v>0</v>
      </c>
      <c r="P68" s="8"/>
      <c r="Q68" s="8">
        <v>-5660291951</v>
      </c>
      <c r="R68" s="8"/>
      <c r="S68" s="8">
        <f t="shared" si="2"/>
        <v>-5660291951</v>
      </c>
      <c r="T68" s="8"/>
      <c r="U68" s="22">
        <f t="shared" si="3"/>
        <v>-3.835337380093223E-4</v>
      </c>
      <c r="V68" s="8"/>
      <c r="W68" s="8"/>
      <c r="Y68" s="12"/>
    </row>
    <row r="69" spans="1:25" x14ac:dyDescent="0.55000000000000004">
      <c r="A69" s="7" t="s">
        <v>47</v>
      </c>
      <c r="C69" s="8">
        <v>0</v>
      </c>
      <c r="D69" s="8"/>
      <c r="E69" s="8">
        <v>-3291622523</v>
      </c>
      <c r="F69" s="8"/>
      <c r="G69" s="8">
        <v>0</v>
      </c>
      <c r="H69" s="8"/>
      <c r="I69" s="8">
        <f t="shared" si="0"/>
        <v>-3291622523</v>
      </c>
      <c r="J69" s="8"/>
      <c r="K69" s="22">
        <f t="shared" si="1"/>
        <v>3.095307855495969E-3</v>
      </c>
      <c r="L69" s="8"/>
      <c r="M69" s="8">
        <v>0</v>
      </c>
      <c r="N69" s="8"/>
      <c r="O69" s="8">
        <v>-2309600799</v>
      </c>
      <c r="P69" s="8"/>
      <c r="Q69" s="8">
        <v>109627744237</v>
      </c>
      <c r="R69" s="8"/>
      <c r="S69" s="8">
        <f t="shared" si="2"/>
        <v>107318143438</v>
      </c>
      <c r="T69" s="8"/>
      <c r="U69" s="22">
        <f t="shared" si="3"/>
        <v>7.2717324592638782E-3</v>
      </c>
      <c r="V69" s="8"/>
      <c r="W69" s="8"/>
      <c r="Y69" s="12"/>
    </row>
    <row r="70" spans="1:25" x14ac:dyDescent="0.55000000000000004">
      <c r="A70" s="7" t="s">
        <v>78</v>
      </c>
      <c r="C70" s="8">
        <v>0</v>
      </c>
      <c r="D70" s="8"/>
      <c r="E70" s="8">
        <v>-25832446734</v>
      </c>
      <c r="F70" s="8"/>
      <c r="G70" s="8">
        <v>0</v>
      </c>
      <c r="H70" s="8"/>
      <c r="I70" s="8">
        <f t="shared" si="0"/>
        <v>-25832446734</v>
      </c>
      <c r="J70" s="8"/>
      <c r="K70" s="22">
        <f t="shared" si="1"/>
        <v>2.4291781558705594E-2</v>
      </c>
      <c r="L70" s="8"/>
      <c r="M70" s="8">
        <v>0</v>
      </c>
      <c r="N70" s="8"/>
      <c r="O70" s="8">
        <v>-72888126615</v>
      </c>
      <c r="P70" s="8"/>
      <c r="Q70" s="8">
        <v>-5416</v>
      </c>
      <c r="R70" s="8"/>
      <c r="S70" s="8">
        <f t="shared" si="2"/>
        <v>-72888132031</v>
      </c>
      <c r="T70" s="8"/>
      <c r="U70" s="22">
        <f t="shared" si="3"/>
        <v>-4.9388013862832012E-3</v>
      </c>
      <c r="V70" s="8"/>
      <c r="W70" s="8"/>
      <c r="Y70" s="12"/>
    </row>
    <row r="71" spans="1:25" x14ac:dyDescent="0.55000000000000004">
      <c r="A71" s="7" t="s">
        <v>17</v>
      </c>
      <c r="C71" s="8">
        <v>0</v>
      </c>
      <c r="D71" s="8"/>
      <c r="E71" s="8">
        <v>-209446334</v>
      </c>
      <c r="F71" s="8"/>
      <c r="G71" s="8">
        <v>0</v>
      </c>
      <c r="H71" s="8"/>
      <c r="I71" s="8">
        <f t="shared" si="0"/>
        <v>-209446334</v>
      </c>
      <c r="J71" s="8"/>
      <c r="K71" s="22">
        <f t="shared" si="1"/>
        <v>1.969548082761835E-4</v>
      </c>
      <c r="L71" s="8"/>
      <c r="M71" s="8">
        <v>0</v>
      </c>
      <c r="N71" s="8"/>
      <c r="O71" s="8">
        <v>204241849</v>
      </c>
      <c r="P71" s="8"/>
      <c r="Q71" s="8">
        <v>150662614</v>
      </c>
      <c r="R71" s="8"/>
      <c r="S71" s="8">
        <f t="shared" si="2"/>
        <v>354904463</v>
      </c>
      <c r="T71" s="8"/>
      <c r="U71" s="22">
        <f t="shared" si="3"/>
        <v>2.4047847091444351E-5</v>
      </c>
      <c r="V71" s="8"/>
      <c r="W71" s="8"/>
      <c r="Y71" s="12"/>
    </row>
    <row r="72" spans="1:25" x14ac:dyDescent="0.55000000000000004">
      <c r="A72" s="7" t="s">
        <v>206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f t="shared" si="0"/>
        <v>0</v>
      </c>
      <c r="J72" s="8"/>
      <c r="K72" s="22">
        <f t="shared" si="1"/>
        <v>0</v>
      </c>
      <c r="L72" s="8"/>
      <c r="M72" s="8">
        <v>0</v>
      </c>
      <c r="N72" s="8"/>
      <c r="O72" s="8">
        <v>0</v>
      </c>
      <c r="P72" s="8"/>
      <c r="Q72" s="8">
        <v>5481324632</v>
      </c>
      <c r="R72" s="8"/>
      <c r="S72" s="8">
        <f t="shared" si="2"/>
        <v>5481324632</v>
      </c>
      <c r="T72" s="8"/>
      <c r="U72" s="22">
        <f t="shared" si="3"/>
        <v>3.7140715418082379E-4</v>
      </c>
      <c r="V72" s="8"/>
      <c r="W72" s="8"/>
      <c r="Y72" s="12"/>
    </row>
    <row r="73" spans="1:25" x14ac:dyDescent="0.55000000000000004">
      <c r="A73" s="7" t="s">
        <v>207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f t="shared" ref="I73:I136" si="4">C73+E73+G73</f>
        <v>0</v>
      </c>
      <c r="J73" s="8"/>
      <c r="K73" s="22">
        <f t="shared" ref="K73:K126" si="5">I73/$I$159</f>
        <v>0</v>
      </c>
      <c r="L73" s="8"/>
      <c r="M73" s="8">
        <v>0</v>
      </c>
      <c r="N73" s="8"/>
      <c r="O73" s="8">
        <v>0</v>
      </c>
      <c r="P73" s="8"/>
      <c r="Q73" s="8">
        <v>15396348179</v>
      </c>
      <c r="R73" s="8"/>
      <c r="S73" s="8">
        <f t="shared" ref="S73:S136" si="6">M73+O73+Q73</f>
        <v>15396348179</v>
      </c>
      <c r="T73" s="8"/>
      <c r="U73" s="22">
        <f t="shared" ref="U73:U126" si="7">S73/$S$159</f>
        <v>1.043235758844852E-3</v>
      </c>
      <c r="V73" s="8"/>
      <c r="W73" s="8"/>
      <c r="Y73" s="12"/>
    </row>
    <row r="74" spans="1:25" x14ac:dyDescent="0.55000000000000004">
      <c r="A74" s="7" t="s">
        <v>81</v>
      </c>
      <c r="C74" s="8">
        <v>0</v>
      </c>
      <c r="D74" s="8"/>
      <c r="E74" s="8">
        <v>-23822127103</v>
      </c>
      <c r="F74" s="8"/>
      <c r="G74" s="8">
        <v>0</v>
      </c>
      <c r="H74" s="8"/>
      <c r="I74" s="8">
        <f t="shared" si="4"/>
        <v>-23822127103</v>
      </c>
      <c r="J74" s="8"/>
      <c r="K74" s="22">
        <f t="shared" si="5"/>
        <v>2.2401358795338187E-2</v>
      </c>
      <c r="L74" s="8"/>
      <c r="M74" s="8">
        <v>0</v>
      </c>
      <c r="N74" s="8"/>
      <c r="O74" s="8">
        <v>-24799178449</v>
      </c>
      <c r="P74" s="8"/>
      <c r="Q74" s="8">
        <v>-1811</v>
      </c>
      <c r="R74" s="8"/>
      <c r="S74" s="8">
        <f t="shared" si="6"/>
        <v>-24799180260</v>
      </c>
      <c r="T74" s="8"/>
      <c r="U74" s="22">
        <f t="shared" si="7"/>
        <v>-1.680358961520428E-3</v>
      </c>
      <c r="V74" s="8"/>
      <c r="W74" s="8"/>
      <c r="Y74" s="12"/>
    </row>
    <row r="75" spans="1:25" x14ac:dyDescent="0.55000000000000004">
      <c r="A75" s="7" t="s">
        <v>208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f t="shared" si="4"/>
        <v>0</v>
      </c>
      <c r="J75" s="8"/>
      <c r="K75" s="22">
        <f t="shared" si="5"/>
        <v>0</v>
      </c>
      <c r="L75" s="8"/>
      <c r="M75" s="8">
        <v>0</v>
      </c>
      <c r="N75" s="8"/>
      <c r="O75" s="8">
        <v>0</v>
      </c>
      <c r="P75" s="8"/>
      <c r="Q75" s="8">
        <v>5220296535</v>
      </c>
      <c r="R75" s="8"/>
      <c r="S75" s="8">
        <f t="shared" si="6"/>
        <v>5220296535</v>
      </c>
      <c r="T75" s="8"/>
      <c r="U75" s="22">
        <f t="shared" si="7"/>
        <v>3.5372024286343441E-4</v>
      </c>
      <c r="V75" s="8"/>
      <c r="W75" s="8"/>
      <c r="Y75" s="12"/>
    </row>
    <row r="76" spans="1:25" x14ac:dyDescent="0.55000000000000004">
      <c r="A76" s="7" t="s">
        <v>209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f t="shared" si="4"/>
        <v>0</v>
      </c>
      <c r="J76" s="8"/>
      <c r="K76" s="22">
        <f t="shared" si="5"/>
        <v>0</v>
      </c>
      <c r="L76" s="8"/>
      <c r="M76" s="8">
        <v>0</v>
      </c>
      <c r="N76" s="8"/>
      <c r="O76" s="8">
        <v>0</v>
      </c>
      <c r="P76" s="8"/>
      <c r="Q76" s="8">
        <v>13707897293</v>
      </c>
      <c r="R76" s="8"/>
      <c r="S76" s="8">
        <f t="shared" si="6"/>
        <v>13707897293</v>
      </c>
      <c r="T76" s="8"/>
      <c r="U76" s="22">
        <f t="shared" si="7"/>
        <v>9.2882860717163744E-4</v>
      </c>
      <c r="V76" s="8"/>
      <c r="W76" s="8"/>
      <c r="Y76" s="12"/>
    </row>
    <row r="77" spans="1:25" x14ac:dyDescent="0.55000000000000004">
      <c r="A77" s="7" t="s">
        <v>210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f t="shared" si="4"/>
        <v>0</v>
      </c>
      <c r="J77" s="8"/>
      <c r="K77" s="22">
        <f t="shared" si="5"/>
        <v>0</v>
      </c>
      <c r="L77" s="8"/>
      <c r="M77" s="8">
        <v>0</v>
      </c>
      <c r="N77" s="8"/>
      <c r="O77" s="8">
        <v>0</v>
      </c>
      <c r="P77" s="8"/>
      <c r="Q77" s="8">
        <v>0</v>
      </c>
      <c r="R77" s="8"/>
      <c r="S77" s="8">
        <f t="shared" si="6"/>
        <v>0</v>
      </c>
      <c r="T77" s="8"/>
      <c r="U77" s="22">
        <f t="shared" si="7"/>
        <v>0</v>
      </c>
      <c r="V77" s="8"/>
      <c r="W77" s="8"/>
      <c r="Y77" s="12"/>
    </row>
    <row r="78" spans="1:25" x14ac:dyDescent="0.55000000000000004">
      <c r="A78" s="7" t="s">
        <v>41</v>
      </c>
      <c r="C78" s="8">
        <v>28577926196</v>
      </c>
      <c r="D78" s="8"/>
      <c r="E78" s="8">
        <v>-19024035568</v>
      </c>
      <c r="F78" s="8"/>
      <c r="G78" s="8">
        <v>0</v>
      </c>
      <c r="H78" s="8"/>
      <c r="I78" s="8">
        <f t="shared" si="4"/>
        <v>9553890628</v>
      </c>
      <c r="J78" s="8"/>
      <c r="K78" s="22">
        <f t="shared" si="5"/>
        <v>-8.9840899145523668E-3</v>
      </c>
      <c r="L78" s="8"/>
      <c r="M78" s="8">
        <v>28577926196</v>
      </c>
      <c r="N78" s="8"/>
      <c r="O78" s="8">
        <v>21575341930</v>
      </c>
      <c r="P78" s="8"/>
      <c r="Q78" s="8">
        <v>0</v>
      </c>
      <c r="R78" s="8"/>
      <c r="S78" s="8">
        <f t="shared" si="6"/>
        <v>50153268126</v>
      </c>
      <c r="T78" s="8"/>
      <c r="U78" s="22">
        <f t="shared" si="7"/>
        <v>3.3983177129847976E-3</v>
      </c>
      <c r="V78" s="8"/>
      <c r="W78" s="8"/>
      <c r="Y78" s="12"/>
    </row>
    <row r="79" spans="1:25" x14ac:dyDescent="0.55000000000000004">
      <c r="A79" s="7" t="s">
        <v>99</v>
      </c>
      <c r="C79" s="8">
        <v>14949388523</v>
      </c>
      <c r="D79" s="8"/>
      <c r="E79" s="8">
        <v>39753911535</v>
      </c>
      <c r="F79" s="8"/>
      <c r="G79" s="8">
        <v>0</v>
      </c>
      <c r="H79" s="8"/>
      <c r="I79" s="8">
        <f t="shared" si="4"/>
        <v>54703300058</v>
      </c>
      <c r="J79" s="8"/>
      <c r="K79" s="22">
        <f t="shared" si="5"/>
        <v>-5.1440757015102152E-2</v>
      </c>
      <c r="L79" s="8"/>
      <c r="M79" s="8">
        <v>14949388523</v>
      </c>
      <c r="N79" s="8"/>
      <c r="O79" s="8">
        <v>73543297233</v>
      </c>
      <c r="P79" s="8"/>
      <c r="Q79" s="8">
        <v>0</v>
      </c>
      <c r="R79" s="8"/>
      <c r="S79" s="8">
        <f t="shared" si="6"/>
        <v>88492685756</v>
      </c>
      <c r="T79" s="8"/>
      <c r="U79" s="22">
        <f t="shared" si="7"/>
        <v>5.9961448717299548E-3</v>
      </c>
      <c r="V79" s="8"/>
      <c r="W79" s="8"/>
      <c r="Y79" s="12"/>
    </row>
    <row r="80" spans="1:25" x14ac:dyDescent="0.55000000000000004">
      <c r="A80" s="7" t="s">
        <v>61</v>
      </c>
      <c r="C80" s="8">
        <v>0</v>
      </c>
      <c r="D80" s="8"/>
      <c r="E80" s="8">
        <v>92850850969</v>
      </c>
      <c r="F80" s="8"/>
      <c r="G80" s="8">
        <v>0</v>
      </c>
      <c r="H80" s="8"/>
      <c r="I80" s="8">
        <f t="shared" si="4"/>
        <v>92850850969</v>
      </c>
      <c r="J80" s="8"/>
      <c r="K80" s="22">
        <f t="shared" si="5"/>
        <v>-8.7313161331722719E-2</v>
      </c>
      <c r="L80" s="8"/>
      <c r="M80" s="8">
        <v>133726065582</v>
      </c>
      <c r="N80" s="8"/>
      <c r="O80" s="8">
        <v>715297638083</v>
      </c>
      <c r="P80" s="8"/>
      <c r="Q80" s="8">
        <v>0</v>
      </c>
      <c r="R80" s="8"/>
      <c r="S80" s="8">
        <f t="shared" si="6"/>
        <v>849023703665</v>
      </c>
      <c r="T80" s="8"/>
      <c r="U80" s="22">
        <f t="shared" si="7"/>
        <v>5.7528699498906218E-2</v>
      </c>
      <c r="V80" s="8"/>
      <c r="W80" s="8"/>
      <c r="Y80" s="12"/>
    </row>
    <row r="81" spans="1:25" x14ac:dyDescent="0.55000000000000004">
      <c r="A81" s="7" t="s">
        <v>66</v>
      </c>
      <c r="C81" s="8">
        <v>0</v>
      </c>
      <c r="D81" s="8"/>
      <c r="E81" s="8">
        <v>-24948817080</v>
      </c>
      <c r="F81" s="8"/>
      <c r="G81" s="8">
        <v>0</v>
      </c>
      <c r="H81" s="8"/>
      <c r="I81" s="8">
        <f t="shared" si="4"/>
        <v>-24948817080</v>
      </c>
      <c r="J81" s="8"/>
      <c r="K81" s="22">
        <f t="shared" si="5"/>
        <v>2.346085219476304E-2</v>
      </c>
      <c r="L81" s="8"/>
      <c r="M81" s="8">
        <v>70263215000</v>
      </c>
      <c r="N81" s="8"/>
      <c r="O81" s="8">
        <v>325441768872</v>
      </c>
      <c r="P81" s="8"/>
      <c r="Q81" s="8">
        <v>0</v>
      </c>
      <c r="R81" s="8"/>
      <c r="S81" s="8">
        <f t="shared" si="6"/>
        <v>395704983872</v>
      </c>
      <c r="T81" s="8"/>
      <c r="U81" s="22">
        <f t="shared" si="7"/>
        <v>2.6812435281988293E-2</v>
      </c>
      <c r="V81" s="8"/>
      <c r="W81" s="8"/>
      <c r="Y81" s="12"/>
    </row>
    <row r="82" spans="1:25" x14ac:dyDescent="0.55000000000000004">
      <c r="A82" s="7" t="s">
        <v>64</v>
      </c>
      <c r="C82" s="8">
        <v>0</v>
      </c>
      <c r="D82" s="8"/>
      <c r="E82" s="8">
        <v>3212210477</v>
      </c>
      <c r="F82" s="8"/>
      <c r="G82" s="8">
        <v>0</v>
      </c>
      <c r="H82" s="8"/>
      <c r="I82" s="8">
        <f t="shared" si="4"/>
        <v>3212210477</v>
      </c>
      <c r="J82" s="8"/>
      <c r="K82" s="22">
        <f t="shared" si="5"/>
        <v>-3.0206319994136683E-3</v>
      </c>
      <c r="L82" s="8"/>
      <c r="M82" s="8">
        <v>103778170952</v>
      </c>
      <c r="N82" s="8"/>
      <c r="O82" s="8">
        <v>486388428228</v>
      </c>
      <c r="P82" s="8"/>
      <c r="Q82" s="8">
        <v>0</v>
      </c>
      <c r="R82" s="8"/>
      <c r="S82" s="8">
        <f t="shared" si="6"/>
        <v>590166599180</v>
      </c>
      <c r="T82" s="8"/>
      <c r="U82" s="22">
        <f t="shared" si="7"/>
        <v>3.9988891702267396E-2</v>
      </c>
      <c r="V82" s="8"/>
      <c r="W82" s="8"/>
      <c r="Y82" s="12"/>
    </row>
    <row r="83" spans="1:25" x14ac:dyDescent="0.55000000000000004">
      <c r="A83" s="7" t="s">
        <v>101</v>
      </c>
      <c r="C83" s="8">
        <v>0</v>
      </c>
      <c r="D83" s="8"/>
      <c r="E83" s="8">
        <v>-2427406957</v>
      </c>
      <c r="F83" s="8"/>
      <c r="G83" s="8">
        <v>0</v>
      </c>
      <c r="H83" s="8"/>
      <c r="I83" s="8">
        <f t="shared" si="4"/>
        <v>-2427406957</v>
      </c>
      <c r="J83" s="8"/>
      <c r="K83" s="22">
        <f t="shared" si="5"/>
        <v>2.2826347097782531E-3</v>
      </c>
      <c r="L83" s="8"/>
      <c r="M83" s="8">
        <v>9700707703</v>
      </c>
      <c r="N83" s="8"/>
      <c r="O83" s="8">
        <v>19104467425</v>
      </c>
      <c r="P83" s="8"/>
      <c r="Q83" s="8">
        <v>0</v>
      </c>
      <c r="R83" s="8"/>
      <c r="S83" s="8">
        <f t="shared" si="6"/>
        <v>28805175128</v>
      </c>
      <c r="T83" s="8"/>
      <c r="U83" s="22">
        <f t="shared" si="7"/>
        <v>1.9517997634208954E-3</v>
      </c>
      <c r="V83" s="8"/>
      <c r="W83" s="8"/>
      <c r="Y83" s="12"/>
    </row>
    <row r="84" spans="1:25" x14ac:dyDescent="0.55000000000000004">
      <c r="A84" s="7" t="s">
        <v>63</v>
      </c>
      <c r="C84" s="8">
        <v>0</v>
      </c>
      <c r="D84" s="8"/>
      <c r="E84" s="8">
        <v>1999748098</v>
      </c>
      <c r="F84" s="8"/>
      <c r="G84" s="8">
        <v>0</v>
      </c>
      <c r="H84" s="8"/>
      <c r="I84" s="8">
        <f t="shared" si="4"/>
        <v>1999748098</v>
      </c>
      <c r="J84" s="8"/>
      <c r="K84" s="22">
        <f t="shared" si="5"/>
        <v>-1.8804817239830639E-3</v>
      </c>
      <c r="L84" s="8"/>
      <c r="M84" s="8">
        <v>15344065464</v>
      </c>
      <c r="N84" s="8"/>
      <c r="O84" s="8">
        <v>55478905446</v>
      </c>
      <c r="P84" s="8"/>
      <c r="Q84" s="8">
        <v>0</v>
      </c>
      <c r="R84" s="8"/>
      <c r="S84" s="8">
        <f t="shared" si="6"/>
        <v>70822970910</v>
      </c>
      <c r="T84" s="8"/>
      <c r="U84" s="22">
        <f t="shared" si="7"/>
        <v>4.7988688578579283E-3</v>
      </c>
      <c r="V84" s="8"/>
      <c r="W84" s="8"/>
      <c r="Y84" s="12"/>
    </row>
    <row r="85" spans="1:25" x14ac:dyDescent="0.55000000000000004">
      <c r="A85" s="7" t="s">
        <v>65</v>
      </c>
      <c r="C85" s="8">
        <v>0</v>
      </c>
      <c r="D85" s="8"/>
      <c r="E85" s="8">
        <v>-2783556224</v>
      </c>
      <c r="F85" s="8"/>
      <c r="G85" s="8">
        <v>0</v>
      </c>
      <c r="H85" s="8"/>
      <c r="I85" s="8">
        <f t="shared" si="4"/>
        <v>-2783556224</v>
      </c>
      <c r="J85" s="8"/>
      <c r="K85" s="22">
        <f t="shared" si="5"/>
        <v>2.6175429856122347E-3</v>
      </c>
      <c r="L85" s="8"/>
      <c r="M85" s="8">
        <v>5367083580</v>
      </c>
      <c r="N85" s="8"/>
      <c r="O85" s="8">
        <v>40825491311</v>
      </c>
      <c r="P85" s="8"/>
      <c r="Q85" s="8">
        <v>0</v>
      </c>
      <c r="R85" s="8"/>
      <c r="S85" s="8">
        <f t="shared" si="6"/>
        <v>46192574891</v>
      </c>
      <c r="T85" s="8"/>
      <c r="U85" s="22">
        <f t="shared" si="7"/>
        <v>3.1299464885536244E-3</v>
      </c>
      <c r="V85" s="8"/>
      <c r="W85" s="8"/>
      <c r="Y85" s="12"/>
    </row>
    <row r="86" spans="1:25" x14ac:dyDescent="0.55000000000000004">
      <c r="A86" s="7" t="s">
        <v>25</v>
      </c>
      <c r="C86" s="8">
        <v>31610008618</v>
      </c>
      <c r="D86" s="8"/>
      <c r="E86" s="8">
        <v>13844588034</v>
      </c>
      <c r="F86" s="8"/>
      <c r="G86" s="8">
        <v>0</v>
      </c>
      <c r="H86" s="8"/>
      <c r="I86" s="8">
        <f t="shared" si="4"/>
        <v>45454596652</v>
      </c>
      <c r="J86" s="8"/>
      <c r="K86" s="22">
        <f t="shared" si="5"/>
        <v>-4.2743652743360561E-2</v>
      </c>
      <c r="L86" s="8"/>
      <c r="M86" s="8">
        <v>31610008618</v>
      </c>
      <c r="N86" s="8"/>
      <c r="O86" s="8">
        <v>124780532104</v>
      </c>
      <c r="P86" s="8"/>
      <c r="Q86" s="8">
        <v>0</v>
      </c>
      <c r="R86" s="8"/>
      <c r="S86" s="8">
        <f t="shared" si="6"/>
        <v>156390540722</v>
      </c>
      <c r="T86" s="8"/>
      <c r="U86" s="22">
        <f t="shared" si="7"/>
        <v>1.0596811823780748E-2</v>
      </c>
      <c r="V86" s="8"/>
      <c r="W86" s="8"/>
      <c r="Y86" s="12"/>
    </row>
    <row r="87" spans="1:25" x14ac:dyDescent="0.55000000000000004">
      <c r="A87" s="7" t="s">
        <v>57</v>
      </c>
      <c r="C87" s="8">
        <v>60277409062</v>
      </c>
      <c r="D87" s="8"/>
      <c r="E87" s="8">
        <v>-92923794000</v>
      </c>
      <c r="F87" s="8"/>
      <c r="G87" s="8">
        <v>0</v>
      </c>
      <c r="H87" s="8"/>
      <c r="I87" s="8">
        <f t="shared" si="4"/>
        <v>-32646384938</v>
      </c>
      <c r="J87" s="8"/>
      <c r="K87" s="22">
        <f t="shared" si="5"/>
        <v>3.0699331726542777E-2</v>
      </c>
      <c r="L87" s="8"/>
      <c r="M87" s="8">
        <v>60277409062</v>
      </c>
      <c r="N87" s="8"/>
      <c r="O87" s="8">
        <v>226871702896</v>
      </c>
      <c r="P87" s="8"/>
      <c r="Q87" s="8">
        <v>0</v>
      </c>
      <c r="R87" s="8"/>
      <c r="S87" s="8">
        <f t="shared" si="6"/>
        <v>287149111958</v>
      </c>
      <c r="T87" s="8"/>
      <c r="U87" s="22">
        <f t="shared" si="7"/>
        <v>1.9456836012823029E-2</v>
      </c>
      <c r="V87" s="8"/>
      <c r="W87" s="8"/>
      <c r="Y87" s="12"/>
    </row>
    <row r="88" spans="1:25" x14ac:dyDescent="0.55000000000000004">
      <c r="A88" s="7" t="s">
        <v>40</v>
      </c>
      <c r="C88" s="8">
        <v>4621871753</v>
      </c>
      <c r="D88" s="8"/>
      <c r="E88" s="8">
        <v>4284219275</v>
      </c>
      <c r="F88" s="8"/>
      <c r="G88" s="8">
        <v>0</v>
      </c>
      <c r="H88" s="8"/>
      <c r="I88" s="8">
        <f t="shared" si="4"/>
        <v>8906091028</v>
      </c>
      <c r="J88" s="8"/>
      <c r="K88" s="22">
        <f t="shared" si="5"/>
        <v>-8.3749255353878765E-3</v>
      </c>
      <c r="L88" s="8"/>
      <c r="M88" s="8">
        <v>4621871753</v>
      </c>
      <c r="N88" s="8"/>
      <c r="O88" s="8">
        <v>34932864861</v>
      </c>
      <c r="P88" s="8"/>
      <c r="Q88" s="8">
        <v>0</v>
      </c>
      <c r="R88" s="8"/>
      <c r="S88" s="8">
        <f t="shared" si="6"/>
        <v>39554736614</v>
      </c>
      <c r="T88" s="8"/>
      <c r="U88" s="22">
        <f t="shared" si="7"/>
        <v>2.6801755317340916E-3</v>
      </c>
      <c r="V88" s="8"/>
      <c r="W88" s="8"/>
      <c r="Y88" s="12"/>
    </row>
    <row r="89" spans="1:25" x14ac:dyDescent="0.55000000000000004">
      <c r="A89" s="7" t="s">
        <v>74</v>
      </c>
      <c r="C89" s="8">
        <v>0</v>
      </c>
      <c r="D89" s="8"/>
      <c r="E89" s="8">
        <v>3148343381</v>
      </c>
      <c r="F89" s="8"/>
      <c r="G89" s="8">
        <v>0</v>
      </c>
      <c r="H89" s="8"/>
      <c r="I89" s="8">
        <f t="shared" si="4"/>
        <v>3148343381</v>
      </c>
      <c r="J89" s="8"/>
      <c r="K89" s="22">
        <f t="shared" si="5"/>
        <v>-2.9605739816503372E-3</v>
      </c>
      <c r="L89" s="8"/>
      <c r="M89" s="8">
        <v>21340557029</v>
      </c>
      <c r="N89" s="8"/>
      <c r="O89" s="8">
        <v>44397992673</v>
      </c>
      <c r="P89" s="8"/>
      <c r="Q89" s="8">
        <v>0</v>
      </c>
      <c r="R89" s="8"/>
      <c r="S89" s="8">
        <f t="shared" si="6"/>
        <v>65738549702</v>
      </c>
      <c r="T89" s="8"/>
      <c r="U89" s="22">
        <f t="shared" si="7"/>
        <v>4.4543553436435955E-3</v>
      </c>
      <c r="V89" s="8"/>
      <c r="W89" s="8"/>
      <c r="Y89" s="12"/>
    </row>
    <row r="90" spans="1:25" x14ac:dyDescent="0.55000000000000004">
      <c r="A90" s="7" t="s">
        <v>30</v>
      </c>
      <c r="C90" s="8">
        <v>0</v>
      </c>
      <c r="D90" s="8"/>
      <c r="E90" s="8">
        <v>-38519437500</v>
      </c>
      <c r="F90" s="8"/>
      <c r="G90" s="8">
        <v>0</v>
      </c>
      <c r="H90" s="8"/>
      <c r="I90" s="8">
        <f t="shared" si="4"/>
        <v>-38519437500</v>
      </c>
      <c r="J90" s="8"/>
      <c r="K90" s="22">
        <f t="shared" si="5"/>
        <v>3.6222111329573009E-2</v>
      </c>
      <c r="L90" s="8"/>
      <c r="M90" s="8">
        <v>67500000000</v>
      </c>
      <c r="N90" s="8"/>
      <c r="O90" s="8">
        <v>350361351310</v>
      </c>
      <c r="P90" s="8"/>
      <c r="Q90" s="8">
        <v>0</v>
      </c>
      <c r="R90" s="8"/>
      <c r="S90" s="8">
        <f t="shared" si="6"/>
        <v>417861351310</v>
      </c>
      <c r="T90" s="8"/>
      <c r="U90" s="22">
        <f t="shared" si="7"/>
        <v>2.8313720815979677E-2</v>
      </c>
      <c r="V90" s="8"/>
      <c r="W90" s="8"/>
      <c r="Y90" s="12"/>
    </row>
    <row r="91" spans="1:25" x14ac:dyDescent="0.55000000000000004">
      <c r="A91" s="7" t="s">
        <v>69</v>
      </c>
      <c r="C91" s="8">
        <v>133921462884</v>
      </c>
      <c r="D91" s="8"/>
      <c r="E91" s="8">
        <v>-168746726846</v>
      </c>
      <c r="F91" s="8"/>
      <c r="G91" s="8">
        <v>0</v>
      </c>
      <c r="H91" s="8"/>
      <c r="I91" s="8">
        <f t="shared" si="4"/>
        <v>-34825263962</v>
      </c>
      <c r="J91" s="8"/>
      <c r="K91" s="22">
        <f t="shared" si="5"/>
        <v>3.2748260882919981E-2</v>
      </c>
      <c r="L91" s="8"/>
      <c r="M91" s="8">
        <v>133921462884</v>
      </c>
      <c r="N91" s="8"/>
      <c r="O91" s="8">
        <v>-97801237079</v>
      </c>
      <c r="P91" s="8"/>
      <c r="Q91" s="8">
        <v>0</v>
      </c>
      <c r="R91" s="8"/>
      <c r="S91" s="8">
        <f t="shared" si="6"/>
        <v>36120225805</v>
      </c>
      <c r="T91" s="8"/>
      <c r="U91" s="22">
        <f t="shared" si="7"/>
        <v>2.4474577178452738E-3</v>
      </c>
      <c r="V91" s="8"/>
      <c r="W91" s="8"/>
      <c r="Y91" s="12"/>
    </row>
    <row r="92" spans="1:25" x14ac:dyDescent="0.55000000000000004">
      <c r="A92" s="7" t="s">
        <v>68</v>
      </c>
      <c r="C92" s="8">
        <v>18813188126</v>
      </c>
      <c r="D92" s="8"/>
      <c r="E92" s="8">
        <v>-40898794585</v>
      </c>
      <c r="F92" s="8"/>
      <c r="G92" s="8">
        <v>0</v>
      </c>
      <c r="H92" s="8"/>
      <c r="I92" s="8">
        <f t="shared" si="4"/>
        <v>-22085606459</v>
      </c>
      <c r="J92" s="8"/>
      <c r="K92" s="22">
        <f t="shared" si="5"/>
        <v>2.0768405456051502E-2</v>
      </c>
      <c r="L92" s="8"/>
      <c r="M92" s="8">
        <v>18813188126</v>
      </c>
      <c r="N92" s="8"/>
      <c r="O92" s="8">
        <v>-38626639330</v>
      </c>
      <c r="P92" s="8"/>
      <c r="Q92" s="8">
        <v>0</v>
      </c>
      <c r="R92" s="8"/>
      <c r="S92" s="8">
        <f t="shared" si="6"/>
        <v>-19813451204</v>
      </c>
      <c r="T92" s="8"/>
      <c r="U92" s="22">
        <f t="shared" si="7"/>
        <v>-1.3425326942354792E-3</v>
      </c>
      <c r="V92" s="8"/>
      <c r="W92" s="8"/>
      <c r="Y92" s="12"/>
    </row>
    <row r="93" spans="1:25" x14ac:dyDescent="0.55000000000000004">
      <c r="A93" s="7" t="s">
        <v>58</v>
      </c>
      <c r="C93" s="8">
        <v>31361353285</v>
      </c>
      <c r="D93" s="8"/>
      <c r="E93" s="8">
        <v>-50335735416</v>
      </c>
      <c r="F93" s="8"/>
      <c r="G93" s="8">
        <v>0</v>
      </c>
      <c r="H93" s="8"/>
      <c r="I93" s="8">
        <f t="shared" si="4"/>
        <v>-18974382131</v>
      </c>
      <c r="J93" s="8"/>
      <c r="K93" s="22">
        <f t="shared" si="5"/>
        <v>1.7842736721140926E-2</v>
      </c>
      <c r="L93" s="8"/>
      <c r="M93" s="8">
        <v>31361353285</v>
      </c>
      <c r="N93" s="8"/>
      <c r="O93" s="8">
        <v>128391462413</v>
      </c>
      <c r="P93" s="8"/>
      <c r="Q93" s="8">
        <v>0</v>
      </c>
      <c r="R93" s="8"/>
      <c r="S93" s="8">
        <f t="shared" si="6"/>
        <v>159752815698</v>
      </c>
      <c r="T93" s="8"/>
      <c r="U93" s="22">
        <f t="shared" si="7"/>
        <v>1.0824635035184651E-2</v>
      </c>
      <c r="V93" s="8"/>
      <c r="W93" s="8"/>
      <c r="Y93" s="12"/>
    </row>
    <row r="94" spans="1:25" x14ac:dyDescent="0.55000000000000004">
      <c r="A94" s="7" t="s">
        <v>87</v>
      </c>
      <c r="C94" s="8">
        <v>21100000000</v>
      </c>
      <c r="D94" s="8"/>
      <c r="E94" s="8">
        <v>-35237084400</v>
      </c>
      <c r="F94" s="8"/>
      <c r="G94" s="8">
        <v>0</v>
      </c>
      <c r="H94" s="8"/>
      <c r="I94" s="8">
        <f t="shared" si="4"/>
        <v>-14137084400</v>
      </c>
      <c r="J94" s="8"/>
      <c r="K94" s="22">
        <f t="shared" si="5"/>
        <v>1.3293938807189744E-2</v>
      </c>
      <c r="L94" s="8"/>
      <c r="M94" s="8">
        <v>21100000000</v>
      </c>
      <c r="N94" s="8"/>
      <c r="O94" s="8">
        <v>77605483500</v>
      </c>
      <c r="P94" s="8"/>
      <c r="Q94" s="8">
        <v>0</v>
      </c>
      <c r="R94" s="8"/>
      <c r="S94" s="8">
        <f t="shared" si="6"/>
        <v>98705483500</v>
      </c>
      <c r="T94" s="8"/>
      <c r="U94" s="22">
        <f t="shared" si="7"/>
        <v>6.6881502538193877E-3</v>
      </c>
      <c r="V94" s="8"/>
      <c r="W94" s="8"/>
      <c r="Y94" s="12"/>
    </row>
    <row r="95" spans="1:25" x14ac:dyDescent="0.55000000000000004">
      <c r="A95" s="7" t="s">
        <v>49</v>
      </c>
      <c r="C95" s="8">
        <v>8341672692</v>
      </c>
      <c r="D95" s="8"/>
      <c r="E95" s="8">
        <v>-8401946537</v>
      </c>
      <c r="F95" s="8"/>
      <c r="G95" s="8">
        <v>0</v>
      </c>
      <c r="H95" s="8"/>
      <c r="I95" s="8">
        <f t="shared" si="4"/>
        <v>-60273845</v>
      </c>
      <c r="J95" s="8"/>
      <c r="K95" s="22">
        <f t="shared" si="5"/>
        <v>5.6679070763985787E-5</v>
      </c>
      <c r="L95" s="8"/>
      <c r="M95" s="8">
        <v>8341672692</v>
      </c>
      <c r="N95" s="8"/>
      <c r="O95" s="8">
        <v>20817421342</v>
      </c>
      <c r="P95" s="8"/>
      <c r="Q95" s="8">
        <v>0</v>
      </c>
      <c r="R95" s="8"/>
      <c r="S95" s="8">
        <f t="shared" si="6"/>
        <v>29159094034</v>
      </c>
      <c r="T95" s="8"/>
      <c r="U95" s="22">
        <f t="shared" si="7"/>
        <v>1.9757808305010784E-3</v>
      </c>
      <c r="V95" s="8"/>
      <c r="W95" s="8"/>
      <c r="Y95" s="12"/>
    </row>
    <row r="96" spans="1:25" x14ac:dyDescent="0.55000000000000004">
      <c r="A96" s="7" t="s">
        <v>33</v>
      </c>
      <c r="C96" s="8">
        <v>0</v>
      </c>
      <c r="D96" s="8"/>
      <c r="E96" s="8">
        <v>-47099971311</v>
      </c>
      <c r="F96" s="8"/>
      <c r="G96" s="8">
        <v>0</v>
      </c>
      <c r="H96" s="8"/>
      <c r="I96" s="8">
        <f t="shared" si="4"/>
        <v>-47099971311</v>
      </c>
      <c r="J96" s="8"/>
      <c r="K96" s="22">
        <f t="shared" si="5"/>
        <v>4.4290896107886751E-2</v>
      </c>
      <c r="L96" s="8"/>
      <c r="M96" s="8">
        <v>21850995342</v>
      </c>
      <c r="N96" s="8"/>
      <c r="O96" s="8">
        <v>-17215978019</v>
      </c>
      <c r="P96" s="8"/>
      <c r="Q96" s="8">
        <v>0</v>
      </c>
      <c r="R96" s="8"/>
      <c r="S96" s="8">
        <f t="shared" si="6"/>
        <v>4635017323</v>
      </c>
      <c r="T96" s="8"/>
      <c r="U96" s="22">
        <f t="shared" si="7"/>
        <v>3.1406251391575125E-4</v>
      </c>
      <c r="V96" s="8"/>
      <c r="W96" s="8"/>
      <c r="Y96" s="12"/>
    </row>
    <row r="97" spans="1:25" x14ac:dyDescent="0.55000000000000004">
      <c r="A97" s="7" t="s">
        <v>67</v>
      </c>
      <c r="C97" s="8">
        <v>0</v>
      </c>
      <c r="D97" s="8"/>
      <c r="E97" s="8">
        <v>-11050927464</v>
      </c>
      <c r="F97" s="8"/>
      <c r="G97" s="8">
        <v>0</v>
      </c>
      <c r="H97" s="8"/>
      <c r="I97" s="8">
        <f t="shared" si="4"/>
        <v>-11050927464</v>
      </c>
      <c r="J97" s="8"/>
      <c r="K97" s="22">
        <f t="shared" si="5"/>
        <v>1.0391842427502841E-2</v>
      </c>
      <c r="L97" s="8"/>
      <c r="M97" s="8">
        <v>35447538340</v>
      </c>
      <c r="N97" s="8"/>
      <c r="O97" s="8">
        <v>6446127033</v>
      </c>
      <c r="P97" s="8"/>
      <c r="Q97" s="8">
        <v>0</v>
      </c>
      <c r="R97" s="8"/>
      <c r="S97" s="8">
        <f t="shared" si="6"/>
        <v>41893665373</v>
      </c>
      <c r="T97" s="8"/>
      <c r="U97" s="22">
        <f t="shared" si="7"/>
        <v>2.8386581855693398E-3</v>
      </c>
      <c r="V97" s="8"/>
      <c r="W97" s="8"/>
      <c r="Y97" s="12"/>
    </row>
    <row r="98" spans="1:25" x14ac:dyDescent="0.55000000000000004">
      <c r="A98" s="7" t="s">
        <v>105</v>
      </c>
      <c r="C98" s="8">
        <v>0</v>
      </c>
      <c r="D98" s="8"/>
      <c r="E98" s="8">
        <v>6880976070</v>
      </c>
      <c r="F98" s="8"/>
      <c r="G98" s="8">
        <v>0</v>
      </c>
      <c r="H98" s="8"/>
      <c r="I98" s="8">
        <f t="shared" si="4"/>
        <v>6880976070</v>
      </c>
      <c r="J98" s="8"/>
      <c r="K98" s="22">
        <f t="shared" si="5"/>
        <v>-6.4705898486619329E-3</v>
      </c>
      <c r="L98" s="8"/>
      <c r="M98" s="8">
        <v>26968873004</v>
      </c>
      <c r="N98" s="8"/>
      <c r="O98" s="8">
        <v>-10057261756</v>
      </c>
      <c r="P98" s="8"/>
      <c r="Q98" s="8">
        <v>0</v>
      </c>
      <c r="R98" s="8"/>
      <c r="S98" s="8">
        <f t="shared" si="6"/>
        <v>16911611248</v>
      </c>
      <c r="T98" s="8"/>
      <c r="U98" s="22">
        <f t="shared" si="7"/>
        <v>1.1459079379394965E-3</v>
      </c>
      <c r="V98" s="8"/>
      <c r="W98" s="8"/>
      <c r="Y98" s="12"/>
    </row>
    <row r="99" spans="1:25" x14ac:dyDescent="0.55000000000000004">
      <c r="A99" s="7" t="s">
        <v>36</v>
      </c>
      <c r="C99" s="8">
        <v>0</v>
      </c>
      <c r="D99" s="8"/>
      <c r="E99" s="8">
        <v>45880892867</v>
      </c>
      <c r="F99" s="8"/>
      <c r="G99" s="8">
        <v>0</v>
      </c>
      <c r="H99" s="8"/>
      <c r="I99" s="8">
        <f t="shared" si="4"/>
        <v>45880892867</v>
      </c>
      <c r="J99" s="8"/>
      <c r="K99" s="22">
        <f t="shared" si="5"/>
        <v>-4.3144524354196148E-2</v>
      </c>
      <c r="L99" s="8"/>
      <c r="M99" s="8">
        <v>98014095585</v>
      </c>
      <c r="N99" s="8"/>
      <c r="O99" s="8">
        <v>191219073867</v>
      </c>
      <c r="P99" s="8"/>
      <c r="Q99" s="8">
        <v>0</v>
      </c>
      <c r="R99" s="8"/>
      <c r="S99" s="8">
        <f t="shared" si="6"/>
        <v>289233169452</v>
      </c>
      <c r="T99" s="8"/>
      <c r="U99" s="22">
        <f t="shared" si="7"/>
        <v>1.9598048933962008E-2</v>
      </c>
      <c r="V99" s="8"/>
      <c r="W99" s="8"/>
      <c r="Y99" s="12"/>
    </row>
    <row r="100" spans="1:25" x14ac:dyDescent="0.55000000000000004">
      <c r="A100" s="7" t="s">
        <v>59</v>
      </c>
      <c r="C100" s="8">
        <v>0</v>
      </c>
      <c r="D100" s="8"/>
      <c r="E100" s="8">
        <v>-56133441670</v>
      </c>
      <c r="F100" s="8"/>
      <c r="G100" s="8">
        <v>0</v>
      </c>
      <c r="H100" s="8"/>
      <c r="I100" s="8">
        <f t="shared" si="4"/>
        <v>-56133441670</v>
      </c>
      <c r="J100" s="8"/>
      <c r="K100" s="22">
        <f t="shared" si="5"/>
        <v>5.2785603981959313E-2</v>
      </c>
      <c r="L100" s="8"/>
      <c r="M100" s="8">
        <v>59625451205</v>
      </c>
      <c r="N100" s="8"/>
      <c r="O100" s="8">
        <v>236741649324</v>
      </c>
      <c r="P100" s="8"/>
      <c r="Q100" s="8">
        <v>0</v>
      </c>
      <c r="R100" s="8"/>
      <c r="S100" s="8">
        <f t="shared" si="6"/>
        <v>296367100529</v>
      </c>
      <c r="T100" s="8"/>
      <c r="U100" s="22">
        <f t="shared" si="7"/>
        <v>2.0081434468904123E-2</v>
      </c>
      <c r="V100" s="8"/>
      <c r="W100" s="8"/>
      <c r="Y100" s="12"/>
    </row>
    <row r="101" spans="1:25" x14ac:dyDescent="0.55000000000000004">
      <c r="A101" s="7" t="s">
        <v>46</v>
      </c>
      <c r="C101" s="8">
        <v>2612998115</v>
      </c>
      <c r="D101" s="8"/>
      <c r="E101" s="8">
        <v>-87502067801</v>
      </c>
      <c r="F101" s="8"/>
      <c r="G101" s="8">
        <v>0</v>
      </c>
      <c r="H101" s="8"/>
      <c r="I101" s="8">
        <f t="shared" si="4"/>
        <v>-84889069686</v>
      </c>
      <c r="J101" s="8"/>
      <c r="K101" s="22">
        <f t="shared" si="5"/>
        <v>7.9826226248246063E-2</v>
      </c>
      <c r="L101" s="8"/>
      <c r="M101" s="8">
        <v>2612998115</v>
      </c>
      <c r="N101" s="8"/>
      <c r="O101" s="8">
        <v>88766371005</v>
      </c>
      <c r="P101" s="8"/>
      <c r="Q101" s="8">
        <v>0</v>
      </c>
      <c r="R101" s="8"/>
      <c r="S101" s="8">
        <f t="shared" si="6"/>
        <v>91379369120</v>
      </c>
      <c r="T101" s="8"/>
      <c r="U101" s="22">
        <f t="shared" si="7"/>
        <v>6.1917426378219759E-3</v>
      </c>
      <c r="V101" s="8"/>
      <c r="W101" s="8"/>
      <c r="Y101" s="12"/>
    </row>
    <row r="102" spans="1:25" x14ac:dyDescent="0.55000000000000004">
      <c r="A102" s="7" t="s">
        <v>35</v>
      </c>
      <c r="C102" s="8">
        <v>0</v>
      </c>
      <c r="D102" s="8"/>
      <c r="E102" s="8">
        <v>-62060207527</v>
      </c>
      <c r="F102" s="8"/>
      <c r="G102" s="8">
        <v>0</v>
      </c>
      <c r="H102" s="8"/>
      <c r="I102" s="8">
        <f t="shared" si="4"/>
        <v>-62060207527</v>
      </c>
      <c r="J102" s="8"/>
      <c r="K102" s="22">
        <f t="shared" si="5"/>
        <v>5.8358893381540142E-2</v>
      </c>
      <c r="L102" s="8"/>
      <c r="M102" s="8">
        <v>80832681600</v>
      </c>
      <c r="N102" s="8"/>
      <c r="O102" s="8">
        <v>-21363446997</v>
      </c>
      <c r="P102" s="8"/>
      <c r="Q102" s="8">
        <v>0</v>
      </c>
      <c r="R102" s="8"/>
      <c r="S102" s="8">
        <f t="shared" si="6"/>
        <v>59469234603</v>
      </c>
      <c r="T102" s="8"/>
      <c r="U102" s="22">
        <f t="shared" si="7"/>
        <v>4.0295550196509516E-3</v>
      </c>
      <c r="V102" s="8"/>
      <c r="W102" s="8"/>
      <c r="Y102" s="12"/>
    </row>
    <row r="103" spans="1:25" x14ac:dyDescent="0.55000000000000004">
      <c r="A103" s="7" t="s">
        <v>97</v>
      </c>
      <c r="C103" s="8">
        <v>0</v>
      </c>
      <c r="D103" s="8"/>
      <c r="E103" s="8">
        <v>-5421304372</v>
      </c>
      <c r="F103" s="8"/>
      <c r="G103" s="8">
        <v>0</v>
      </c>
      <c r="H103" s="8"/>
      <c r="I103" s="8">
        <f t="shared" si="4"/>
        <v>-5421304372</v>
      </c>
      <c r="J103" s="8"/>
      <c r="K103" s="22">
        <f t="shared" si="5"/>
        <v>5.097973990769852E-3</v>
      </c>
      <c r="L103" s="8"/>
      <c r="M103" s="8">
        <v>0</v>
      </c>
      <c r="N103" s="8"/>
      <c r="O103" s="8">
        <v>255871983136</v>
      </c>
      <c r="P103" s="8"/>
      <c r="Q103" s="8">
        <v>0</v>
      </c>
      <c r="R103" s="8"/>
      <c r="S103" s="8">
        <f t="shared" si="6"/>
        <v>255871983136</v>
      </c>
      <c r="T103" s="8"/>
      <c r="U103" s="22">
        <f t="shared" si="7"/>
        <v>1.7337540005630064E-2</v>
      </c>
      <c r="V103" s="8"/>
      <c r="W103" s="8"/>
      <c r="Y103" s="12"/>
    </row>
    <row r="104" spans="1:25" x14ac:dyDescent="0.55000000000000004">
      <c r="A104" s="7" t="s">
        <v>39</v>
      </c>
      <c r="C104" s="8">
        <v>0</v>
      </c>
      <c r="D104" s="8"/>
      <c r="E104" s="8">
        <v>47404659984</v>
      </c>
      <c r="F104" s="8"/>
      <c r="G104" s="8">
        <v>0</v>
      </c>
      <c r="H104" s="8"/>
      <c r="I104" s="8">
        <f t="shared" si="4"/>
        <v>47404659984</v>
      </c>
      <c r="J104" s="8"/>
      <c r="K104" s="22">
        <f t="shared" si="5"/>
        <v>-4.4577412935508286E-2</v>
      </c>
      <c r="L104" s="8"/>
      <c r="M104" s="8">
        <v>0</v>
      </c>
      <c r="N104" s="8"/>
      <c r="O104" s="8">
        <v>140636398627</v>
      </c>
      <c r="P104" s="8"/>
      <c r="Q104" s="8">
        <v>0</v>
      </c>
      <c r="R104" s="8"/>
      <c r="S104" s="8">
        <f t="shared" si="6"/>
        <v>140636398627</v>
      </c>
      <c r="T104" s="8"/>
      <c r="U104" s="22">
        <f t="shared" si="7"/>
        <v>9.5293324324115646E-3</v>
      </c>
      <c r="V104" s="8"/>
      <c r="W104" s="8"/>
      <c r="Y104" s="12"/>
    </row>
    <row r="105" spans="1:25" x14ac:dyDescent="0.55000000000000004">
      <c r="A105" s="7" t="s">
        <v>27</v>
      </c>
      <c r="C105" s="8">
        <v>0</v>
      </c>
      <c r="D105" s="8"/>
      <c r="E105" s="8">
        <v>-98026751771</v>
      </c>
      <c r="F105" s="8"/>
      <c r="G105" s="8">
        <v>0</v>
      </c>
      <c r="H105" s="8"/>
      <c r="I105" s="8">
        <f t="shared" si="4"/>
        <v>-98026751771</v>
      </c>
      <c r="J105" s="8"/>
      <c r="K105" s="22">
        <f t="shared" si="5"/>
        <v>9.2180367792898857E-2</v>
      </c>
      <c r="L105" s="8"/>
      <c r="M105" s="8">
        <v>0</v>
      </c>
      <c r="N105" s="8"/>
      <c r="O105" s="8">
        <v>185398063824</v>
      </c>
      <c r="P105" s="8"/>
      <c r="Q105" s="8">
        <v>0</v>
      </c>
      <c r="R105" s="8"/>
      <c r="S105" s="8">
        <f t="shared" si="6"/>
        <v>185398063824</v>
      </c>
      <c r="T105" s="8"/>
      <c r="U105" s="22">
        <f t="shared" si="7"/>
        <v>1.2562322412635855E-2</v>
      </c>
      <c r="V105" s="8"/>
      <c r="W105" s="8"/>
      <c r="Y105" s="12"/>
    </row>
    <row r="106" spans="1:25" x14ac:dyDescent="0.55000000000000004">
      <c r="A106" s="7" t="s">
        <v>23</v>
      </c>
      <c r="C106" s="8">
        <v>0</v>
      </c>
      <c r="D106" s="8"/>
      <c r="E106" s="8">
        <v>-41358707901</v>
      </c>
      <c r="F106" s="8"/>
      <c r="G106" s="8">
        <v>0</v>
      </c>
      <c r="H106" s="8"/>
      <c r="I106" s="8">
        <f t="shared" si="4"/>
        <v>-41358707901</v>
      </c>
      <c r="J106" s="8"/>
      <c r="K106" s="22">
        <f t="shared" si="5"/>
        <v>3.8892045659735114E-2</v>
      </c>
      <c r="L106" s="8"/>
      <c r="M106" s="8">
        <v>0</v>
      </c>
      <c r="N106" s="8"/>
      <c r="O106" s="8">
        <v>145851072569</v>
      </c>
      <c r="P106" s="8"/>
      <c r="Q106" s="8">
        <v>0</v>
      </c>
      <c r="R106" s="8"/>
      <c r="S106" s="8">
        <f t="shared" si="6"/>
        <v>145851072569</v>
      </c>
      <c r="T106" s="8"/>
      <c r="U106" s="22">
        <f t="shared" si="7"/>
        <v>9.882671695966995E-3</v>
      </c>
      <c r="V106" s="8"/>
      <c r="W106" s="8"/>
      <c r="Y106" s="12"/>
    </row>
    <row r="107" spans="1:25" x14ac:dyDescent="0.55000000000000004">
      <c r="A107" s="7" t="s">
        <v>43</v>
      </c>
      <c r="C107" s="8">
        <v>0</v>
      </c>
      <c r="D107" s="8"/>
      <c r="E107" s="8">
        <v>-19649779933</v>
      </c>
      <c r="F107" s="8"/>
      <c r="G107" s="8">
        <v>0</v>
      </c>
      <c r="H107" s="8"/>
      <c r="I107" s="8">
        <f t="shared" si="4"/>
        <v>-19649779933</v>
      </c>
      <c r="J107" s="8"/>
      <c r="K107" s="22">
        <f t="shared" si="5"/>
        <v>1.8477853326252121E-2</v>
      </c>
      <c r="L107" s="8"/>
      <c r="M107" s="8">
        <v>0</v>
      </c>
      <c r="N107" s="8"/>
      <c r="O107" s="8">
        <v>6758613512</v>
      </c>
      <c r="P107" s="8"/>
      <c r="Q107" s="8">
        <v>0</v>
      </c>
      <c r="R107" s="8"/>
      <c r="S107" s="8">
        <f t="shared" si="6"/>
        <v>6758613512</v>
      </c>
      <c r="T107" s="8"/>
      <c r="U107" s="22">
        <f t="shared" si="7"/>
        <v>4.5795452362836501E-4</v>
      </c>
      <c r="V107" s="8"/>
      <c r="W107" s="8"/>
      <c r="Y107" s="12"/>
    </row>
    <row r="108" spans="1:25" x14ac:dyDescent="0.55000000000000004">
      <c r="A108" s="7" t="s">
        <v>93</v>
      </c>
      <c r="C108" s="8">
        <v>0</v>
      </c>
      <c r="D108" s="8"/>
      <c r="E108" s="8">
        <v>-12312362296</v>
      </c>
      <c r="F108" s="8"/>
      <c r="G108" s="8">
        <v>0</v>
      </c>
      <c r="H108" s="8"/>
      <c r="I108" s="8">
        <f t="shared" si="4"/>
        <v>-12312362296</v>
      </c>
      <c r="J108" s="8"/>
      <c r="K108" s="22">
        <f t="shared" si="5"/>
        <v>1.1578044404613883E-2</v>
      </c>
      <c r="L108" s="8"/>
      <c r="M108" s="8">
        <v>0</v>
      </c>
      <c r="N108" s="8"/>
      <c r="O108" s="8">
        <v>16273549202</v>
      </c>
      <c r="P108" s="8"/>
      <c r="Q108" s="8">
        <v>0</v>
      </c>
      <c r="R108" s="8"/>
      <c r="S108" s="8">
        <f t="shared" si="6"/>
        <v>16273549202</v>
      </c>
      <c r="T108" s="8"/>
      <c r="U108" s="22">
        <f t="shared" si="7"/>
        <v>1.1026737154466051E-3</v>
      </c>
      <c r="V108" s="8"/>
      <c r="W108" s="8"/>
      <c r="Y108" s="12"/>
    </row>
    <row r="109" spans="1:25" x14ac:dyDescent="0.55000000000000004">
      <c r="A109" s="7" t="s">
        <v>20</v>
      </c>
      <c r="C109" s="8">
        <v>0</v>
      </c>
      <c r="D109" s="8"/>
      <c r="E109" s="8">
        <v>-29004883033</v>
      </c>
      <c r="F109" s="8"/>
      <c r="G109" s="8">
        <v>0</v>
      </c>
      <c r="H109" s="8"/>
      <c r="I109" s="8">
        <f t="shared" si="4"/>
        <v>-29004883033</v>
      </c>
      <c r="J109" s="8"/>
      <c r="K109" s="22">
        <f t="shared" si="5"/>
        <v>2.727501153988994E-2</v>
      </c>
      <c r="L109" s="8"/>
      <c r="M109" s="8">
        <v>0</v>
      </c>
      <c r="N109" s="8"/>
      <c r="O109" s="8">
        <v>79203926948</v>
      </c>
      <c r="P109" s="8"/>
      <c r="Q109" s="8">
        <v>0</v>
      </c>
      <c r="R109" s="8"/>
      <c r="S109" s="8">
        <f t="shared" si="6"/>
        <v>79203926948</v>
      </c>
      <c r="T109" s="8"/>
      <c r="U109" s="22">
        <f t="shared" si="7"/>
        <v>5.3667511199695242E-3</v>
      </c>
      <c r="V109" s="8"/>
      <c r="W109" s="8"/>
      <c r="Y109" s="12"/>
    </row>
    <row r="110" spans="1:25" x14ac:dyDescent="0.55000000000000004">
      <c r="A110" s="7" t="s">
        <v>100</v>
      </c>
      <c r="C110" s="8">
        <v>0</v>
      </c>
      <c r="D110" s="8"/>
      <c r="E110" s="8">
        <v>4594073984</v>
      </c>
      <c r="F110" s="8"/>
      <c r="G110" s="8">
        <v>0</v>
      </c>
      <c r="H110" s="8"/>
      <c r="I110" s="8">
        <f t="shared" si="4"/>
        <v>4594073984</v>
      </c>
      <c r="J110" s="8"/>
      <c r="K110" s="22">
        <f t="shared" si="5"/>
        <v>-4.3200802011904519E-3</v>
      </c>
      <c r="L110" s="8"/>
      <c r="M110" s="8">
        <v>0</v>
      </c>
      <c r="N110" s="8"/>
      <c r="O110" s="8">
        <v>119731412899</v>
      </c>
      <c r="P110" s="8"/>
      <c r="Q110" s="8">
        <v>0</v>
      </c>
      <c r="R110" s="8"/>
      <c r="S110" s="8">
        <f t="shared" si="6"/>
        <v>119731412899</v>
      </c>
      <c r="T110" s="8"/>
      <c r="U110" s="22">
        <f t="shared" si="7"/>
        <v>8.1128388330178308E-3</v>
      </c>
      <c r="V110" s="8"/>
      <c r="W110" s="8"/>
      <c r="Y110" s="12"/>
    </row>
    <row r="111" spans="1:25" x14ac:dyDescent="0.55000000000000004">
      <c r="A111" s="7" t="s">
        <v>96</v>
      </c>
      <c r="C111" s="8">
        <v>0</v>
      </c>
      <c r="D111" s="8"/>
      <c r="E111" s="8">
        <v>52267369779</v>
      </c>
      <c r="F111" s="8"/>
      <c r="G111" s="8">
        <v>0</v>
      </c>
      <c r="H111" s="8"/>
      <c r="I111" s="8">
        <f t="shared" si="4"/>
        <v>52267369779</v>
      </c>
      <c r="J111" s="8"/>
      <c r="K111" s="22">
        <f t="shared" si="5"/>
        <v>-4.9150107320204195E-2</v>
      </c>
      <c r="L111" s="8"/>
      <c r="M111" s="8">
        <v>0</v>
      </c>
      <c r="N111" s="8"/>
      <c r="O111" s="8">
        <v>178864751557</v>
      </c>
      <c r="P111" s="8"/>
      <c r="Q111" s="8">
        <v>0</v>
      </c>
      <c r="R111" s="8"/>
      <c r="S111" s="8">
        <f t="shared" si="6"/>
        <v>178864751557</v>
      </c>
      <c r="T111" s="8"/>
      <c r="U111" s="22">
        <f t="shared" si="7"/>
        <v>1.2119633997084784E-2</v>
      </c>
      <c r="V111" s="8"/>
      <c r="W111" s="8"/>
      <c r="Y111" s="12"/>
    </row>
    <row r="112" spans="1:25" x14ac:dyDescent="0.55000000000000004">
      <c r="A112" s="7" t="s">
        <v>24</v>
      </c>
      <c r="C112" s="8">
        <v>0</v>
      </c>
      <c r="D112" s="8"/>
      <c r="E112" s="8">
        <v>15537352598</v>
      </c>
      <c r="F112" s="8"/>
      <c r="G112" s="8">
        <v>0</v>
      </c>
      <c r="H112" s="8"/>
      <c r="I112" s="8">
        <f t="shared" si="4"/>
        <v>15537352598</v>
      </c>
      <c r="J112" s="8"/>
      <c r="K112" s="22">
        <f t="shared" si="5"/>
        <v>-1.461069403133383E-2</v>
      </c>
      <c r="L112" s="8"/>
      <c r="M112" s="8">
        <v>0</v>
      </c>
      <c r="N112" s="8"/>
      <c r="O112" s="8">
        <v>40873657006</v>
      </c>
      <c r="P112" s="8"/>
      <c r="Q112" s="8">
        <v>0</v>
      </c>
      <c r="R112" s="8"/>
      <c r="S112" s="8">
        <f t="shared" si="6"/>
        <v>40873657006</v>
      </c>
      <c r="T112" s="8"/>
      <c r="U112" s="22">
        <f t="shared" si="7"/>
        <v>2.7695437962087029E-3</v>
      </c>
      <c r="V112" s="8"/>
      <c r="W112" s="8"/>
      <c r="Y112" s="12"/>
    </row>
    <row r="113" spans="1:25" x14ac:dyDescent="0.55000000000000004">
      <c r="A113" s="7" t="s">
        <v>103</v>
      </c>
      <c r="C113" s="8">
        <v>0</v>
      </c>
      <c r="D113" s="8"/>
      <c r="E113" s="8">
        <v>-5347925618</v>
      </c>
      <c r="F113" s="8"/>
      <c r="G113" s="8">
        <v>0</v>
      </c>
      <c r="H113" s="8"/>
      <c r="I113" s="8">
        <f t="shared" si="4"/>
        <v>-5347925618</v>
      </c>
      <c r="J113" s="8"/>
      <c r="K113" s="22">
        <f t="shared" si="5"/>
        <v>5.028971596936522E-3</v>
      </c>
      <c r="L113" s="8"/>
      <c r="M113" s="8">
        <v>0</v>
      </c>
      <c r="N113" s="8"/>
      <c r="O113" s="8">
        <v>24230769350</v>
      </c>
      <c r="P113" s="8"/>
      <c r="Q113" s="8">
        <v>0</v>
      </c>
      <c r="R113" s="8"/>
      <c r="S113" s="8">
        <f t="shared" si="6"/>
        <v>24230769350</v>
      </c>
      <c r="T113" s="8"/>
      <c r="U113" s="22">
        <f t="shared" si="7"/>
        <v>1.6418442059345317E-3</v>
      </c>
      <c r="V113" s="8"/>
      <c r="W113" s="8"/>
      <c r="Y113" s="12"/>
    </row>
    <row r="114" spans="1:25" x14ac:dyDescent="0.55000000000000004">
      <c r="A114" s="7" t="s">
        <v>73</v>
      </c>
      <c r="C114" s="8">
        <v>0</v>
      </c>
      <c r="D114" s="8"/>
      <c r="E114" s="8">
        <v>-6129988988</v>
      </c>
      <c r="F114" s="8"/>
      <c r="G114" s="8">
        <v>0</v>
      </c>
      <c r="H114" s="8"/>
      <c r="I114" s="8">
        <f t="shared" si="4"/>
        <v>-6129988988</v>
      </c>
      <c r="J114" s="8"/>
      <c r="K114" s="22">
        <f t="shared" si="5"/>
        <v>5.7643921610327931E-3</v>
      </c>
      <c r="L114" s="8"/>
      <c r="M114" s="8">
        <v>0</v>
      </c>
      <c r="N114" s="8"/>
      <c r="O114" s="8">
        <v>50467866307</v>
      </c>
      <c r="P114" s="8"/>
      <c r="Q114" s="8">
        <v>0</v>
      </c>
      <c r="R114" s="8"/>
      <c r="S114" s="8">
        <f t="shared" si="6"/>
        <v>50467866307</v>
      </c>
      <c r="T114" s="8"/>
      <c r="U114" s="22">
        <f t="shared" si="7"/>
        <v>3.4196344608441631E-3</v>
      </c>
      <c r="V114" s="8"/>
      <c r="W114" s="8"/>
      <c r="Y114" s="12"/>
    </row>
    <row r="115" spans="1:25" x14ac:dyDescent="0.55000000000000004">
      <c r="A115" s="7" t="s">
        <v>18</v>
      </c>
      <c r="C115" s="8">
        <v>0</v>
      </c>
      <c r="D115" s="8"/>
      <c r="E115" s="8">
        <v>-55781471747</v>
      </c>
      <c r="F115" s="8"/>
      <c r="G115" s="8">
        <v>0</v>
      </c>
      <c r="H115" s="8"/>
      <c r="I115" s="8">
        <f t="shared" si="4"/>
        <v>-55781471747</v>
      </c>
      <c r="J115" s="8"/>
      <c r="K115" s="22">
        <f t="shared" si="5"/>
        <v>5.2454625791128584E-2</v>
      </c>
      <c r="L115" s="8"/>
      <c r="M115" s="8">
        <v>0</v>
      </c>
      <c r="N115" s="8"/>
      <c r="O115" s="8">
        <v>279243961928</v>
      </c>
      <c r="P115" s="8"/>
      <c r="Q115" s="8">
        <v>0</v>
      </c>
      <c r="R115" s="8"/>
      <c r="S115" s="8">
        <f t="shared" si="6"/>
        <v>279243961928</v>
      </c>
      <c r="T115" s="8"/>
      <c r="U115" s="22">
        <f t="shared" si="7"/>
        <v>1.892119372320672E-2</v>
      </c>
      <c r="V115" s="8"/>
      <c r="W115" s="8"/>
      <c r="Y115" s="12"/>
    </row>
    <row r="116" spans="1:25" x14ac:dyDescent="0.55000000000000004">
      <c r="A116" s="7" t="s">
        <v>90</v>
      </c>
      <c r="C116" s="8">
        <v>0</v>
      </c>
      <c r="D116" s="8"/>
      <c r="E116" s="8">
        <v>27560265280</v>
      </c>
      <c r="F116" s="8"/>
      <c r="G116" s="8">
        <v>0</v>
      </c>
      <c r="H116" s="8"/>
      <c r="I116" s="8">
        <f t="shared" si="4"/>
        <v>27560265280</v>
      </c>
      <c r="J116" s="8"/>
      <c r="K116" s="22">
        <f t="shared" si="5"/>
        <v>-2.5916551799198152E-2</v>
      </c>
      <c r="L116" s="8"/>
      <c r="M116" s="8">
        <v>0</v>
      </c>
      <c r="N116" s="8"/>
      <c r="O116" s="8">
        <v>113507570253</v>
      </c>
      <c r="P116" s="8"/>
      <c r="Q116" s="8">
        <v>0</v>
      </c>
      <c r="R116" s="8"/>
      <c r="S116" s="8">
        <f t="shared" si="6"/>
        <v>113507570253</v>
      </c>
      <c r="T116" s="8"/>
      <c r="U116" s="22">
        <f t="shared" si="7"/>
        <v>7.6911196610269768E-3</v>
      </c>
      <c r="V116" s="8"/>
      <c r="W116" s="8"/>
      <c r="Y116" s="12"/>
    </row>
    <row r="117" spans="1:25" x14ac:dyDescent="0.55000000000000004">
      <c r="A117" s="7" t="s">
        <v>104</v>
      </c>
      <c r="C117" s="8">
        <v>0</v>
      </c>
      <c r="D117" s="8"/>
      <c r="E117" s="8">
        <v>1810051864</v>
      </c>
      <c r="F117" s="8"/>
      <c r="G117" s="8">
        <v>0</v>
      </c>
      <c r="H117" s="8"/>
      <c r="I117" s="8">
        <f t="shared" si="4"/>
        <v>1810051864</v>
      </c>
      <c r="J117" s="8"/>
      <c r="K117" s="22">
        <f t="shared" si="5"/>
        <v>-1.7020991059412316E-3</v>
      </c>
      <c r="L117" s="8"/>
      <c r="M117" s="8">
        <v>0</v>
      </c>
      <c r="N117" s="8"/>
      <c r="O117" s="8">
        <v>43080442334</v>
      </c>
      <c r="P117" s="8"/>
      <c r="Q117" s="8">
        <v>0</v>
      </c>
      <c r="R117" s="8"/>
      <c r="S117" s="8">
        <f t="shared" si="6"/>
        <v>43080442334</v>
      </c>
      <c r="T117" s="8"/>
      <c r="U117" s="22">
        <f t="shared" si="7"/>
        <v>2.9190725896276427E-3</v>
      </c>
      <c r="V117" s="8"/>
      <c r="W117" s="8"/>
      <c r="Y117" s="12"/>
    </row>
    <row r="118" spans="1:25" x14ac:dyDescent="0.55000000000000004">
      <c r="A118" s="7" t="s">
        <v>88</v>
      </c>
      <c r="C118" s="8">
        <v>0</v>
      </c>
      <c r="D118" s="8"/>
      <c r="E118" s="8">
        <v>82464169419</v>
      </c>
      <c r="F118" s="8"/>
      <c r="G118" s="8">
        <v>0</v>
      </c>
      <c r="H118" s="8"/>
      <c r="I118" s="8">
        <f t="shared" si="4"/>
        <v>82464169419</v>
      </c>
      <c r="J118" s="8"/>
      <c r="K118" s="22">
        <f t="shared" si="5"/>
        <v>-7.7545948727724495E-2</v>
      </c>
      <c r="L118" s="8"/>
      <c r="M118" s="8">
        <v>0</v>
      </c>
      <c r="N118" s="8"/>
      <c r="O118" s="8">
        <v>574077487113</v>
      </c>
      <c r="P118" s="8"/>
      <c r="Q118" s="8">
        <v>0</v>
      </c>
      <c r="R118" s="8"/>
      <c r="S118" s="8">
        <f t="shared" si="6"/>
        <v>574077487113</v>
      </c>
      <c r="T118" s="8"/>
      <c r="U118" s="22">
        <f t="shared" si="7"/>
        <v>3.8898715197994115E-2</v>
      </c>
      <c r="V118" s="8"/>
      <c r="W118" s="8"/>
      <c r="Y118" s="12"/>
    </row>
    <row r="119" spans="1:25" x14ac:dyDescent="0.55000000000000004">
      <c r="A119" s="7" t="s">
        <v>95</v>
      </c>
      <c r="C119" s="8">
        <v>0</v>
      </c>
      <c r="D119" s="8"/>
      <c r="E119" s="8">
        <v>13300330789</v>
      </c>
      <c r="F119" s="8"/>
      <c r="G119" s="8">
        <v>0</v>
      </c>
      <c r="H119" s="8"/>
      <c r="I119" s="8">
        <f t="shared" si="4"/>
        <v>13300330789</v>
      </c>
      <c r="J119" s="8"/>
      <c r="K119" s="22">
        <f t="shared" si="5"/>
        <v>-1.2507089766285026E-2</v>
      </c>
      <c r="L119" s="8"/>
      <c r="M119" s="8">
        <v>0</v>
      </c>
      <c r="N119" s="8"/>
      <c r="O119" s="8">
        <v>200775413257</v>
      </c>
      <c r="P119" s="8"/>
      <c r="Q119" s="8">
        <v>0</v>
      </c>
      <c r="R119" s="8"/>
      <c r="S119" s="8">
        <f t="shared" si="6"/>
        <v>200775413257</v>
      </c>
      <c r="T119" s="8"/>
      <c r="U119" s="22">
        <f t="shared" si="7"/>
        <v>1.3604270842110782E-2</v>
      </c>
      <c r="V119" s="8"/>
      <c r="W119" s="8"/>
      <c r="Y119" s="12"/>
    </row>
    <row r="120" spans="1:25" x14ac:dyDescent="0.55000000000000004">
      <c r="A120" s="7" t="s">
        <v>102</v>
      </c>
      <c r="C120" s="8">
        <v>0</v>
      </c>
      <c r="D120" s="8"/>
      <c r="E120" s="8">
        <v>7437344325</v>
      </c>
      <c r="F120" s="8"/>
      <c r="G120" s="8">
        <v>0</v>
      </c>
      <c r="H120" s="8"/>
      <c r="I120" s="8">
        <f t="shared" si="4"/>
        <v>7437344325</v>
      </c>
      <c r="J120" s="8"/>
      <c r="K120" s="22">
        <f t="shared" si="5"/>
        <v>-6.9937759121357383E-3</v>
      </c>
      <c r="L120" s="8"/>
      <c r="M120" s="8">
        <v>0</v>
      </c>
      <c r="N120" s="8"/>
      <c r="O120" s="8">
        <v>1175432472</v>
      </c>
      <c r="P120" s="8"/>
      <c r="Q120" s="8">
        <v>0</v>
      </c>
      <c r="R120" s="8"/>
      <c r="S120" s="8">
        <f t="shared" si="6"/>
        <v>1175432472</v>
      </c>
      <c r="T120" s="8"/>
      <c r="U120" s="22">
        <f t="shared" si="7"/>
        <v>7.9645716805129169E-5</v>
      </c>
      <c r="V120" s="8"/>
      <c r="W120" s="8"/>
      <c r="Y120" s="12"/>
    </row>
    <row r="121" spans="1:25" x14ac:dyDescent="0.55000000000000004">
      <c r="A121" s="7" t="s">
        <v>79</v>
      </c>
      <c r="C121" s="8">
        <v>0</v>
      </c>
      <c r="D121" s="8"/>
      <c r="E121" s="8">
        <v>22741936825</v>
      </c>
      <c r="F121" s="8"/>
      <c r="G121" s="8">
        <v>0</v>
      </c>
      <c r="H121" s="8"/>
      <c r="I121" s="8">
        <f t="shared" si="4"/>
        <v>22741936825</v>
      </c>
      <c r="J121" s="8"/>
      <c r="K121" s="22">
        <f t="shared" si="5"/>
        <v>-2.138559182037033E-2</v>
      </c>
      <c r="L121" s="8"/>
      <c r="M121" s="8">
        <v>0</v>
      </c>
      <c r="N121" s="8"/>
      <c r="O121" s="8">
        <v>79055304202</v>
      </c>
      <c r="P121" s="8"/>
      <c r="Q121" s="8">
        <v>0</v>
      </c>
      <c r="R121" s="8"/>
      <c r="S121" s="8">
        <f t="shared" si="6"/>
        <v>79055304202</v>
      </c>
      <c r="T121" s="8"/>
      <c r="U121" s="22">
        <f t="shared" si="7"/>
        <v>5.3566806434251968E-3</v>
      </c>
      <c r="V121" s="8"/>
      <c r="W121" s="8"/>
      <c r="Y121" s="12"/>
    </row>
    <row r="122" spans="1:25" x14ac:dyDescent="0.55000000000000004">
      <c r="A122" s="7" t="s">
        <v>71</v>
      </c>
      <c r="C122" s="8">
        <v>0</v>
      </c>
      <c r="D122" s="8"/>
      <c r="E122" s="8">
        <v>0</v>
      </c>
      <c r="F122" s="8"/>
      <c r="G122" s="8">
        <v>0</v>
      </c>
      <c r="H122" s="8"/>
      <c r="I122" s="8">
        <f t="shared" si="4"/>
        <v>0</v>
      </c>
      <c r="J122" s="8"/>
      <c r="K122" s="22">
        <f t="shared" si="5"/>
        <v>0</v>
      </c>
      <c r="L122" s="8"/>
      <c r="M122" s="8">
        <v>0</v>
      </c>
      <c r="N122" s="8"/>
      <c r="O122" s="8">
        <v>0</v>
      </c>
      <c r="P122" s="8"/>
      <c r="Q122" s="8">
        <v>0</v>
      </c>
      <c r="R122" s="8"/>
      <c r="S122" s="8">
        <f t="shared" si="6"/>
        <v>0</v>
      </c>
      <c r="T122" s="8"/>
      <c r="U122" s="22">
        <f t="shared" si="7"/>
        <v>0</v>
      </c>
      <c r="V122" s="8"/>
      <c r="W122" s="8"/>
      <c r="Y122" s="12"/>
    </row>
    <row r="123" spans="1:25" x14ac:dyDescent="0.55000000000000004">
      <c r="A123" s="7" t="s">
        <v>22</v>
      </c>
      <c r="C123" s="8">
        <v>0</v>
      </c>
      <c r="D123" s="8"/>
      <c r="E123" s="8">
        <v>14420288037</v>
      </c>
      <c r="F123" s="8"/>
      <c r="G123" s="8">
        <v>0</v>
      </c>
      <c r="H123" s="8"/>
      <c r="I123" s="8">
        <f t="shared" si="4"/>
        <v>14420288037</v>
      </c>
      <c r="J123" s="8"/>
      <c r="K123" s="22">
        <f t="shared" si="5"/>
        <v>-1.3560251981372362E-2</v>
      </c>
      <c r="L123" s="8"/>
      <c r="M123" s="8">
        <v>0</v>
      </c>
      <c r="N123" s="8"/>
      <c r="O123" s="8">
        <v>173388904560</v>
      </c>
      <c r="P123" s="8"/>
      <c r="Q123" s="8">
        <v>0</v>
      </c>
      <c r="R123" s="8"/>
      <c r="S123" s="8">
        <f t="shared" si="6"/>
        <v>173388904560</v>
      </c>
      <c r="T123" s="8"/>
      <c r="U123" s="22">
        <f t="shared" si="7"/>
        <v>1.1748598000053659E-2</v>
      </c>
      <c r="V123" s="8"/>
      <c r="W123" s="8"/>
      <c r="Y123" s="12"/>
    </row>
    <row r="124" spans="1:25" x14ac:dyDescent="0.55000000000000004">
      <c r="A124" s="7" t="s">
        <v>62</v>
      </c>
      <c r="C124" s="8">
        <v>0</v>
      </c>
      <c r="D124" s="8"/>
      <c r="E124" s="8">
        <v>43442773986</v>
      </c>
      <c r="F124" s="8"/>
      <c r="G124" s="8">
        <v>0</v>
      </c>
      <c r="H124" s="8"/>
      <c r="I124" s="8">
        <f t="shared" si="4"/>
        <v>43442773986</v>
      </c>
      <c r="J124" s="8"/>
      <c r="K124" s="22">
        <f t="shared" si="5"/>
        <v>-4.08518165870509E-2</v>
      </c>
      <c r="L124" s="8"/>
      <c r="M124" s="8">
        <v>0</v>
      </c>
      <c r="N124" s="8"/>
      <c r="O124" s="8">
        <v>220410821197</v>
      </c>
      <c r="P124" s="8"/>
      <c r="Q124" s="8">
        <v>0</v>
      </c>
      <c r="R124" s="8"/>
      <c r="S124" s="8">
        <f t="shared" si="6"/>
        <v>220410821197</v>
      </c>
      <c r="T124" s="8"/>
      <c r="U124" s="22">
        <f t="shared" si="7"/>
        <v>1.4934739565236567E-2</v>
      </c>
      <c r="V124" s="8"/>
      <c r="W124" s="8"/>
      <c r="Y124" s="12"/>
    </row>
    <row r="125" spans="1:25" x14ac:dyDescent="0.55000000000000004">
      <c r="A125" s="7" t="s">
        <v>50</v>
      </c>
      <c r="C125" s="8">
        <v>0</v>
      </c>
      <c r="D125" s="8"/>
      <c r="E125" s="8">
        <v>29241920131</v>
      </c>
      <c r="F125" s="8"/>
      <c r="G125" s="8">
        <v>0</v>
      </c>
      <c r="H125" s="8"/>
      <c r="I125" s="8">
        <f t="shared" si="4"/>
        <v>29241920131</v>
      </c>
      <c r="J125" s="8"/>
      <c r="K125" s="22">
        <f t="shared" si="5"/>
        <v>-2.7497911579720348E-2</v>
      </c>
      <c r="L125" s="8"/>
      <c r="M125" s="8">
        <v>0</v>
      </c>
      <c r="N125" s="8"/>
      <c r="O125" s="8">
        <v>387541373853</v>
      </c>
      <c r="P125" s="8"/>
      <c r="Q125" s="8">
        <v>0</v>
      </c>
      <c r="R125" s="8"/>
      <c r="S125" s="8">
        <f t="shared" si="6"/>
        <v>387541373853</v>
      </c>
      <c r="T125" s="8"/>
      <c r="U125" s="22">
        <f t="shared" si="7"/>
        <v>2.625928009258428E-2</v>
      </c>
      <c r="V125" s="8"/>
      <c r="W125" s="8"/>
      <c r="Y125" s="12"/>
    </row>
    <row r="126" spans="1:25" x14ac:dyDescent="0.55000000000000004">
      <c r="A126" s="7" t="s">
        <v>70</v>
      </c>
      <c r="C126" s="8">
        <v>0</v>
      </c>
      <c r="D126" s="8"/>
      <c r="E126" s="8">
        <v>1441372500</v>
      </c>
      <c r="F126" s="8"/>
      <c r="G126" s="8">
        <v>0</v>
      </c>
      <c r="H126" s="8"/>
      <c r="I126" s="8">
        <f t="shared" si="4"/>
        <v>1441372500</v>
      </c>
      <c r="J126" s="8"/>
      <c r="K126" s="22">
        <f t="shared" si="5"/>
        <v>-1.3554080368485385E-3</v>
      </c>
      <c r="L126" s="8"/>
      <c r="M126" s="8">
        <v>0</v>
      </c>
      <c r="N126" s="8"/>
      <c r="O126" s="8">
        <v>6193538100</v>
      </c>
      <c r="P126" s="8"/>
      <c r="Q126" s="8">
        <v>0</v>
      </c>
      <c r="R126" s="8"/>
      <c r="S126" s="8">
        <f t="shared" si="6"/>
        <v>6193538100</v>
      </c>
      <c r="T126" s="8"/>
      <c r="U126" s="22">
        <f t="shared" si="7"/>
        <v>4.1966577688214298E-4</v>
      </c>
      <c r="V126" s="8"/>
      <c r="W126" s="8"/>
      <c r="Y126" s="12"/>
    </row>
    <row r="127" spans="1:25" x14ac:dyDescent="0.55000000000000004">
      <c r="A127" s="7" t="s">
        <v>211</v>
      </c>
      <c r="C127" s="8">
        <v>0</v>
      </c>
      <c r="D127" s="8"/>
      <c r="E127" s="8">
        <v>0</v>
      </c>
      <c r="F127" s="8"/>
      <c r="G127" s="8">
        <v>0</v>
      </c>
      <c r="H127" s="8"/>
      <c r="I127" s="8">
        <f t="shared" si="4"/>
        <v>0</v>
      </c>
      <c r="J127" s="8"/>
      <c r="K127" s="22">
        <f>I127/$I$159</f>
        <v>0</v>
      </c>
      <c r="L127" s="8"/>
      <c r="M127" s="8">
        <v>0</v>
      </c>
      <c r="N127" s="8"/>
      <c r="O127" s="8">
        <v>0</v>
      </c>
      <c r="P127" s="8"/>
      <c r="Q127" s="8">
        <v>0</v>
      </c>
      <c r="R127" s="8"/>
      <c r="S127" s="8">
        <f t="shared" si="6"/>
        <v>0</v>
      </c>
      <c r="T127" s="8"/>
      <c r="U127" s="22">
        <f>S127/$S$159</f>
        <v>0</v>
      </c>
      <c r="V127" s="8"/>
      <c r="W127" s="8"/>
      <c r="Y127" s="12"/>
    </row>
    <row r="128" spans="1:25" x14ac:dyDescent="0.55000000000000004">
      <c r="A128" s="7" t="s">
        <v>231</v>
      </c>
      <c r="C128" s="8">
        <v>0</v>
      </c>
      <c r="D128" s="8"/>
      <c r="E128" s="8">
        <v>0</v>
      </c>
      <c r="F128" s="8"/>
      <c r="G128" s="8">
        <v>0</v>
      </c>
      <c r="H128" s="8"/>
      <c r="I128" s="8">
        <f t="shared" si="4"/>
        <v>0</v>
      </c>
      <c r="J128" s="8"/>
      <c r="K128" s="22">
        <f t="shared" ref="K128:K158" si="8">I128/$I$159</f>
        <v>0</v>
      </c>
      <c r="L128" s="8"/>
      <c r="M128" s="8">
        <v>0</v>
      </c>
      <c r="N128" s="8"/>
      <c r="O128" s="8">
        <v>0</v>
      </c>
      <c r="P128" s="8"/>
      <c r="Q128" s="8">
        <v>-902100979</v>
      </c>
      <c r="R128" s="8"/>
      <c r="S128" s="8">
        <f t="shared" si="6"/>
        <v>-902100979</v>
      </c>
      <c r="T128" s="8"/>
      <c r="U128" s="22">
        <f t="shared" ref="U128:U158" si="9">S128/$S$159</f>
        <v>-6.1125143991311965E-5</v>
      </c>
      <c r="V128" s="8"/>
      <c r="W128" s="8"/>
      <c r="Y128" s="12"/>
    </row>
    <row r="129" spans="1:25" x14ac:dyDescent="0.55000000000000004">
      <c r="A129" s="7" t="s">
        <v>232</v>
      </c>
      <c r="C129" s="8">
        <v>0</v>
      </c>
      <c r="D129" s="8"/>
      <c r="E129" s="8">
        <v>0</v>
      </c>
      <c r="F129" s="8"/>
      <c r="G129" s="8">
        <v>0</v>
      </c>
      <c r="H129" s="8"/>
      <c r="I129" s="8">
        <f t="shared" si="4"/>
        <v>0</v>
      </c>
      <c r="J129" s="8"/>
      <c r="K129" s="22">
        <f t="shared" si="8"/>
        <v>0</v>
      </c>
      <c r="L129" s="8"/>
      <c r="M129" s="8">
        <v>0</v>
      </c>
      <c r="N129" s="8"/>
      <c r="O129" s="8">
        <v>0</v>
      </c>
      <c r="P129" s="8"/>
      <c r="Q129" s="8">
        <v>408372376</v>
      </c>
      <c r="R129" s="8"/>
      <c r="S129" s="8">
        <f t="shared" si="6"/>
        <v>408372376</v>
      </c>
      <c r="T129" s="8"/>
      <c r="U129" s="22">
        <f t="shared" si="9"/>
        <v>2.7670760664449066E-5</v>
      </c>
      <c r="V129" s="8"/>
      <c r="W129" s="8"/>
      <c r="Y129" s="12"/>
    </row>
    <row r="130" spans="1:25" x14ac:dyDescent="0.55000000000000004">
      <c r="A130" s="7" t="s">
        <v>233</v>
      </c>
      <c r="C130" s="8">
        <v>0</v>
      </c>
      <c r="D130" s="8"/>
      <c r="E130" s="8">
        <v>0</v>
      </c>
      <c r="F130" s="8"/>
      <c r="G130" s="8">
        <v>0</v>
      </c>
      <c r="H130" s="8"/>
      <c r="I130" s="8">
        <f t="shared" si="4"/>
        <v>0</v>
      </c>
      <c r="J130" s="8"/>
      <c r="K130" s="22">
        <f t="shared" si="8"/>
        <v>0</v>
      </c>
      <c r="L130" s="8"/>
      <c r="M130" s="8">
        <v>0</v>
      </c>
      <c r="N130" s="8"/>
      <c r="O130" s="8">
        <v>0</v>
      </c>
      <c r="P130" s="8"/>
      <c r="Q130" s="8">
        <v>6430913</v>
      </c>
      <c r="R130" s="8"/>
      <c r="S130" s="8">
        <f t="shared" si="6"/>
        <v>6430913</v>
      </c>
      <c r="T130" s="8"/>
      <c r="U130" s="22">
        <f t="shared" si="9"/>
        <v>4.3574997951598505E-7</v>
      </c>
      <c r="V130" s="8"/>
      <c r="W130" s="8"/>
      <c r="Y130" s="12"/>
    </row>
    <row r="131" spans="1:25" x14ac:dyDescent="0.55000000000000004">
      <c r="A131" s="7" t="s">
        <v>234</v>
      </c>
      <c r="C131" s="8">
        <v>0</v>
      </c>
      <c r="D131" s="8"/>
      <c r="E131" s="8">
        <v>0</v>
      </c>
      <c r="F131" s="8"/>
      <c r="G131" s="8">
        <v>0</v>
      </c>
      <c r="H131" s="8"/>
      <c r="I131" s="8">
        <f t="shared" si="4"/>
        <v>0</v>
      </c>
      <c r="J131" s="8"/>
      <c r="K131" s="22">
        <f t="shared" si="8"/>
        <v>0</v>
      </c>
      <c r="L131" s="8"/>
      <c r="M131" s="8">
        <v>0</v>
      </c>
      <c r="N131" s="8"/>
      <c r="O131" s="8">
        <v>0</v>
      </c>
      <c r="P131" s="8"/>
      <c r="Q131" s="8">
        <v>165298543</v>
      </c>
      <c r="R131" s="8"/>
      <c r="S131" s="8">
        <f t="shared" si="6"/>
        <v>165298543</v>
      </c>
      <c r="T131" s="8"/>
      <c r="U131" s="22">
        <f t="shared" si="9"/>
        <v>1.1200406027304703E-5</v>
      </c>
      <c r="V131" s="8"/>
      <c r="W131" s="8"/>
      <c r="Y131" s="12"/>
    </row>
    <row r="132" spans="1:25" x14ac:dyDescent="0.55000000000000004">
      <c r="A132" s="7" t="s">
        <v>235</v>
      </c>
      <c r="C132" s="8">
        <v>0</v>
      </c>
      <c r="D132" s="8"/>
      <c r="E132" s="8">
        <v>0</v>
      </c>
      <c r="F132" s="8"/>
      <c r="G132" s="8">
        <v>0</v>
      </c>
      <c r="H132" s="8"/>
      <c r="I132" s="8">
        <f t="shared" si="4"/>
        <v>0</v>
      </c>
      <c r="J132" s="8"/>
      <c r="K132" s="22">
        <f t="shared" si="8"/>
        <v>0</v>
      </c>
      <c r="L132" s="8"/>
      <c r="M132" s="8">
        <v>0</v>
      </c>
      <c r="N132" s="8"/>
      <c r="O132" s="8">
        <v>0</v>
      </c>
      <c r="P132" s="8"/>
      <c r="Q132" s="8">
        <v>950020886</v>
      </c>
      <c r="R132" s="8"/>
      <c r="S132" s="8">
        <f t="shared" si="6"/>
        <v>950020886</v>
      </c>
      <c r="T132" s="8"/>
      <c r="U132" s="22">
        <f t="shared" si="9"/>
        <v>6.4372132170697685E-5</v>
      </c>
      <c r="V132" s="8"/>
      <c r="W132" s="8"/>
      <c r="Y132" s="12"/>
    </row>
    <row r="133" spans="1:25" x14ac:dyDescent="0.55000000000000004">
      <c r="A133" s="7" t="s">
        <v>236</v>
      </c>
      <c r="C133" s="8">
        <v>0</v>
      </c>
      <c r="D133" s="8"/>
      <c r="E133" s="8">
        <v>0</v>
      </c>
      <c r="F133" s="8"/>
      <c r="G133" s="8">
        <v>0</v>
      </c>
      <c r="H133" s="8"/>
      <c r="I133" s="8">
        <f t="shared" si="4"/>
        <v>0</v>
      </c>
      <c r="J133" s="8"/>
      <c r="K133" s="22">
        <f t="shared" si="8"/>
        <v>0</v>
      </c>
      <c r="L133" s="8"/>
      <c r="M133" s="8">
        <v>0</v>
      </c>
      <c r="N133" s="8"/>
      <c r="O133" s="8">
        <v>0</v>
      </c>
      <c r="P133" s="8"/>
      <c r="Q133" s="8">
        <v>330890528</v>
      </c>
      <c r="R133" s="8"/>
      <c r="S133" s="8">
        <f t="shared" si="6"/>
        <v>330890528</v>
      </c>
      <c r="T133" s="8"/>
      <c r="U133" s="22">
        <f t="shared" si="9"/>
        <v>2.2420695288217004E-5</v>
      </c>
      <c r="V133" s="8"/>
      <c r="W133" s="8"/>
      <c r="Y133" s="12"/>
    </row>
    <row r="134" spans="1:25" x14ac:dyDescent="0.55000000000000004">
      <c r="A134" s="7" t="s">
        <v>237</v>
      </c>
      <c r="C134" s="8">
        <v>0</v>
      </c>
      <c r="D134" s="8"/>
      <c r="E134" s="8">
        <v>0</v>
      </c>
      <c r="F134" s="8"/>
      <c r="G134" s="8">
        <v>0</v>
      </c>
      <c r="H134" s="8"/>
      <c r="I134" s="8">
        <f t="shared" si="4"/>
        <v>0</v>
      </c>
      <c r="J134" s="8"/>
      <c r="K134" s="22">
        <f t="shared" si="8"/>
        <v>0</v>
      </c>
      <c r="L134" s="8"/>
      <c r="M134" s="8">
        <v>0</v>
      </c>
      <c r="N134" s="8"/>
      <c r="O134" s="8">
        <v>0</v>
      </c>
      <c r="P134" s="8"/>
      <c r="Q134" s="8">
        <v>8338914</v>
      </c>
      <c r="R134" s="8"/>
      <c r="S134" s="8">
        <f t="shared" si="6"/>
        <v>8338914</v>
      </c>
      <c r="T134" s="8"/>
      <c r="U134" s="22">
        <f t="shared" si="9"/>
        <v>5.6503355039720809E-7</v>
      </c>
      <c r="V134" s="8"/>
      <c r="W134" s="8"/>
      <c r="Y134" s="12"/>
    </row>
    <row r="135" spans="1:25" x14ac:dyDescent="0.55000000000000004">
      <c r="A135" s="7" t="s">
        <v>238</v>
      </c>
      <c r="C135" s="8">
        <v>0</v>
      </c>
      <c r="D135" s="8"/>
      <c r="E135" s="8">
        <v>0</v>
      </c>
      <c r="F135" s="8"/>
      <c r="G135" s="8">
        <v>0</v>
      </c>
      <c r="H135" s="8"/>
      <c r="I135" s="8">
        <f t="shared" si="4"/>
        <v>0</v>
      </c>
      <c r="J135" s="8"/>
      <c r="K135" s="22">
        <f t="shared" si="8"/>
        <v>0</v>
      </c>
      <c r="L135" s="8"/>
      <c r="M135" s="8">
        <v>0</v>
      </c>
      <c r="N135" s="8"/>
      <c r="O135" s="8">
        <v>0</v>
      </c>
      <c r="P135" s="8"/>
      <c r="Q135" s="8">
        <v>265619820</v>
      </c>
      <c r="R135" s="8"/>
      <c r="S135" s="8">
        <f t="shared" si="6"/>
        <v>265619820</v>
      </c>
      <c r="T135" s="8"/>
      <c r="U135" s="22">
        <f t="shared" si="9"/>
        <v>1.7998040266450445E-5</v>
      </c>
      <c r="V135" s="8"/>
      <c r="W135" s="8"/>
      <c r="Y135" s="12"/>
    </row>
    <row r="136" spans="1:25" x14ac:dyDescent="0.55000000000000004">
      <c r="A136" s="7" t="s">
        <v>239</v>
      </c>
      <c r="C136" s="8">
        <v>0</v>
      </c>
      <c r="D136" s="8"/>
      <c r="E136" s="8">
        <v>0</v>
      </c>
      <c r="F136" s="8"/>
      <c r="G136" s="8">
        <v>0</v>
      </c>
      <c r="H136" s="8"/>
      <c r="I136" s="8">
        <f t="shared" si="4"/>
        <v>0</v>
      </c>
      <c r="J136" s="8"/>
      <c r="K136" s="22">
        <f t="shared" si="8"/>
        <v>0</v>
      </c>
      <c r="L136" s="8"/>
      <c r="M136" s="8">
        <v>0</v>
      </c>
      <c r="N136" s="8"/>
      <c r="O136" s="8">
        <v>0</v>
      </c>
      <c r="P136" s="8"/>
      <c r="Q136" s="8">
        <v>60342103</v>
      </c>
      <c r="R136" s="8"/>
      <c r="S136" s="8">
        <f t="shared" si="6"/>
        <v>60342103</v>
      </c>
      <c r="T136" s="8"/>
      <c r="U136" s="22">
        <f t="shared" si="9"/>
        <v>4.0886994033664366E-6</v>
      </c>
      <c r="V136" s="8"/>
      <c r="W136" s="8"/>
      <c r="Y136" s="12"/>
    </row>
    <row r="137" spans="1:25" x14ac:dyDescent="0.55000000000000004">
      <c r="A137" s="7" t="s">
        <v>240</v>
      </c>
      <c r="C137" s="8">
        <v>0</v>
      </c>
      <c r="D137" s="8"/>
      <c r="E137" s="8">
        <v>0</v>
      </c>
      <c r="F137" s="8"/>
      <c r="G137" s="8">
        <v>0</v>
      </c>
      <c r="H137" s="8"/>
      <c r="I137" s="8">
        <f t="shared" ref="I137:I158" si="10">C137+E137+G137</f>
        <v>0</v>
      </c>
      <c r="J137" s="8"/>
      <c r="K137" s="22">
        <f t="shared" si="8"/>
        <v>0</v>
      </c>
      <c r="L137" s="8"/>
      <c r="M137" s="8">
        <v>0</v>
      </c>
      <c r="N137" s="8"/>
      <c r="O137" s="8">
        <v>0</v>
      </c>
      <c r="P137" s="8"/>
      <c r="Q137" s="8">
        <v>4233628851</v>
      </c>
      <c r="R137" s="8"/>
      <c r="S137" s="8">
        <f t="shared" ref="S137:S158" si="11">M137+O137+Q137</f>
        <v>4233628851</v>
      </c>
      <c r="T137" s="8"/>
      <c r="U137" s="22">
        <f t="shared" si="9"/>
        <v>2.8686497315412809E-4</v>
      </c>
      <c r="V137" s="8"/>
      <c r="W137" s="8"/>
      <c r="Y137" s="12"/>
    </row>
    <row r="138" spans="1:25" x14ac:dyDescent="0.55000000000000004">
      <c r="A138" s="7" t="s">
        <v>241</v>
      </c>
      <c r="C138" s="8">
        <v>0</v>
      </c>
      <c r="D138" s="8"/>
      <c r="E138" s="8">
        <v>0</v>
      </c>
      <c r="F138" s="8"/>
      <c r="G138" s="8">
        <v>0</v>
      </c>
      <c r="H138" s="8"/>
      <c r="I138" s="8">
        <f t="shared" si="10"/>
        <v>0</v>
      </c>
      <c r="J138" s="8"/>
      <c r="K138" s="22">
        <f t="shared" si="8"/>
        <v>0</v>
      </c>
      <c r="L138" s="8"/>
      <c r="M138" s="8">
        <v>0</v>
      </c>
      <c r="N138" s="8"/>
      <c r="O138" s="8">
        <v>0</v>
      </c>
      <c r="P138" s="8"/>
      <c r="Q138" s="8">
        <v>13502534592</v>
      </c>
      <c r="R138" s="8"/>
      <c r="S138" s="8">
        <f t="shared" si="11"/>
        <v>13502534592</v>
      </c>
      <c r="T138" s="8"/>
      <c r="U138" s="22">
        <f t="shared" si="9"/>
        <v>9.1491350790748988E-4</v>
      </c>
      <c r="V138" s="8"/>
      <c r="W138" s="8"/>
      <c r="Y138" s="12"/>
    </row>
    <row r="139" spans="1:25" x14ac:dyDescent="0.55000000000000004">
      <c r="A139" s="7" t="s">
        <v>242</v>
      </c>
      <c r="C139" s="8">
        <v>0</v>
      </c>
      <c r="D139" s="8"/>
      <c r="E139" s="8">
        <v>0</v>
      </c>
      <c r="F139" s="8"/>
      <c r="G139" s="8">
        <v>0</v>
      </c>
      <c r="H139" s="8"/>
      <c r="I139" s="8">
        <f t="shared" si="10"/>
        <v>0</v>
      </c>
      <c r="J139" s="8"/>
      <c r="K139" s="22">
        <f t="shared" si="8"/>
        <v>0</v>
      </c>
      <c r="L139" s="8"/>
      <c r="M139" s="8">
        <v>0</v>
      </c>
      <c r="N139" s="8"/>
      <c r="O139" s="8">
        <v>0</v>
      </c>
      <c r="P139" s="8"/>
      <c r="Q139" s="8">
        <v>2722272070</v>
      </c>
      <c r="R139" s="8"/>
      <c r="S139" s="8">
        <f t="shared" si="11"/>
        <v>2722272070</v>
      </c>
      <c r="T139" s="8"/>
      <c r="U139" s="22">
        <f t="shared" si="9"/>
        <v>1.8445747885866877E-4</v>
      </c>
      <c r="V139" s="8"/>
      <c r="W139" s="8"/>
      <c r="Y139" s="12"/>
    </row>
    <row r="140" spans="1:25" x14ac:dyDescent="0.55000000000000004">
      <c r="A140" s="7" t="s">
        <v>243</v>
      </c>
      <c r="C140" s="8">
        <v>0</v>
      </c>
      <c r="D140" s="8"/>
      <c r="E140" s="8">
        <v>0</v>
      </c>
      <c r="F140" s="8"/>
      <c r="G140" s="8">
        <v>0</v>
      </c>
      <c r="H140" s="8"/>
      <c r="I140" s="8">
        <f t="shared" si="10"/>
        <v>0</v>
      </c>
      <c r="J140" s="8"/>
      <c r="K140" s="22">
        <f t="shared" si="8"/>
        <v>0</v>
      </c>
      <c r="L140" s="8"/>
      <c r="M140" s="8">
        <v>0</v>
      </c>
      <c r="N140" s="8"/>
      <c r="O140" s="8">
        <v>0</v>
      </c>
      <c r="P140" s="8"/>
      <c r="Q140" s="8">
        <v>56267274</v>
      </c>
      <c r="R140" s="8"/>
      <c r="S140" s="8">
        <f t="shared" si="11"/>
        <v>56267274</v>
      </c>
      <c r="T140" s="8"/>
      <c r="U140" s="22">
        <f t="shared" si="9"/>
        <v>3.812594493646597E-6</v>
      </c>
      <c r="V140" s="8"/>
      <c r="W140" s="8"/>
      <c r="Y140" s="12"/>
    </row>
    <row r="141" spans="1:25" x14ac:dyDescent="0.55000000000000004">
      <c r="A141" s="7" t="s">
        <v>244</v>
      </c>
      <c r="C141" s="8">
        <v>0</v>
      </c>
      <c r="D141" s="8"/>
      <c r="E141" s="8">
        <v>0</v>
      </c>
      <c r="F141" s="8"/>
      <c r="G141" s="8">
        <v>0</v>
      </c>
      <c r="H141" s="8"/>
      <c r="I141" s="8">
        <f t="shared" si="10"/>
        <v>0</v>
      </c>
      <c r="J141" s="8"/>
      <c r="K141" s="22">
        <f t="shared" si="8"/>
        <v>0</v>
      </c>
      <c r="L141" s="8"/>
      <c r="M141" s="8">
        <v>0</v>
      </c>
      <c r="N141" s="8"/>
      <c r="O141" s="8">
        <v>0</v>
      </c>
      <c r="P141" s="8"/>
      <c r="Q141" s="8">
        <v>80138590</v>
      </c>
      <c r="R141" s="8"/>
      <c r="S141" s="8">
        <f t="shared" si="11"/>
        <v>80138590</v>
      </c>
      <c r="T141" s="8"/>
      <c r="U141" s="22">
        <f t="shared" si="9"/>
        <v>5.4300826260501301E-6</v>
      </c>
      <c r="V141" s="8"/>
      <c r="W141" s="8"/>
      <c r="Y141" s="12"/>
    </row>
    <row r="142" spans="1:25" x14ac:dyDescent="0.55000000000000004">
      <c r="A142" s="7" t="s">
        <v>245</v>
      </c>
      <c r="C142" s="8">
        <v>0</v>
      </c>
      <c r="D142" s="8"/>
      <c r="E142" s="8">
        <v>0</v>
      </c>
      <c r="F142" s="8"/>
      <c r="G142" s="8">
        <v>0</v>
      </c>
      <c r="H142" s="8"/>
      <c r="I142" s="8">
        <f t="shared" si="10"/>
        <v>0</v>
      </c>
      <c r="J142" s="8"/>
      <c r="K142" s="22">
        <f t="shared" si="8"/>
        <v>0</v>
      </c>
      <c r="L142" s="8"/>
      <c r="M142" s="8">
        <v>0</v>
      </c>
      <c r="N142" s="8"/>
      <c r="O142" s="8">
        <v>0</v>
      </c>
      <c r="P142" s="8"/>
      <c r="Q142" s="8">
        <v>8750443</v>
      </c>
      <c r="R142" s="8"/>
      <c r="S142" s="8">
        <f t="shared" si="11"/>
        <v>8750443</v>
      </c>
      <c r="T142" s="8"/>
      <c r="U142" s="22">
        <f t="shared" si="9"/>
        <v>5.9291819964067224E-7</v>
      </c>
      <c r="V142" s="8"/>
      <c r="W142" s="8"/>
      <c r="Y142" s="12"/>
    </row>
    <row r="143" spans="1:25" x14ac:dyDescent="0.55000000000000004">
      <c r="A143" s="7" t="s">
        <v>246</v>
      </c>
      <c r="C143" s="8">
        <v>0</v>
      </c>
      <c r="D143" s="8"/>
      <c r="E143" s="8">
        <v>0</v>
      </c>
      <c r="F143" s="8"/>
      <c r="G143" s="8">
        <v>0</v>
      </c>
      <c r="H143" s="8"/>
      <c r="I143" s="8">
        <f t="shared" si="10"/>
        <v>0</v>
      </c>
      <c r="J143" s="8"/>
      <c r="K143" s="22">
        <f t="shared" si="8"/>
        <v>0</v>
      </c>
      <c r="L143" s="8"/>
      <c r="M143" s="8">
        <v>0</v>
      </c>
      <c r="N143" s="8"/>
      <c r="O143" s="8">
        <v>0</v>
      </c>
      <c r="P143" s="8"/>
      <c r="Q143" s="8">
        <v>187048410</v>
      </c>
      <c r="R143" s="8"/>
      <c r="S143" s="8">
        <f t="shared" si="11"/>
        <v>187048410</v>
      </c>
      <c r="T143" s="8"/>
      <c r="U143" s="22">
        <f t="shared" si="9"/>
        <v>1.2674147640622346E-5</v>
      </c>
      <c r="V143" s="8"/>
      <c r="W143" s="8"/>
      <c r="Y143" s="12"/>
    </row>
    <row r="144" spans="1:25" x14ac:dyDescent="0.55000000000000004">
      <c r="A144" s="7" t="s">
        <v>247</v>
      </c>
      <c r="C144" s="8">
        <v>0</v>
      </c>
      <c r="D144" s="8"/>
      <c r="E144" s="8">
        <v>0</v>
      </c>
      <c r="F144" s="8"/>
      <c r="G144" s="8">
        <v>0</v>
      </c>
      <c r="H144" s="8"/>
      <c r="I144" s="8">
        <f t="shared" si="10"/>
        <v>0</v>
      </c>
      <c r="J144" s="8"/>
      <c r="K144" s="22">
        <f t="shared" si="8"/>
        <v>0</v>
      </c>
      <c r="L144" s="8"/>
      <c r="M144" s="8">
        <v>0</v>
      </c>
      <c r="N144" s="8"/>
      <c r="O144" s="8">
        <v>0</v>
      </c>
      <c r="P144" s="8"/>
      <c r="Q144" s="8">
        <v>-19303990</v>
      </c>
      <c r="R144" s="8"/>
      <c r="S144" s="8">
        <f t="shared" si="11"/>
        <v>-19303990</v>
      </c>
      <c r="T144" s="8"/>
      <c r="U144" s="22">
        <f t="shared" si="9"/>
        <v>-1.3080122911127518E-6</v>
      </c>
      <c r="V144" s="8"/>
      <c r="W144" s="8"/>
      <c r="Y144" s="12"/>
    </row>
    <row r="145" spans="1:25" x14ac:dyDescent="0.55000000000000004">
      <c r="A145" s="7" t="s">
        <v>248</v>
      </c>
      <c r="C145" s="8">
        <v>0</v>
      </c>
      <c r="D145" s="8"/>
      <c r="E145" s="8">
        <v>0</v>
      </c>
      <c r="F145" s="8"/>
      <c r="G145" s="8">
        <v>0</v>
      </c>
      <c r="H145" s="8"/>
      <c r="I145" s="8">
        <f t="shared" si="10"/>
        <v>0</v>
      </c>
      <c r="J145" s="8"/>
      <c r="K145" s="22">
        <f t="shared" si="8"/>
        <v>0</v>
      </c>
      <c r="L145" s="8"/>
      <c r="M145" s="8">
        <v>0</v>
      </c>
      <c r="N145" s="8"/>
      <c r="O145" s="8">
        <v>0</v>
      </c>
      <c r="P145" s="8"/>
      <c r="Q145" s="8">
        <v>-248048886</v>
      </c>
      <c r="R145" s="8"/>
      <c r="S145" s="8">
        <f t="shared" si="11"/>
        <v>-248048886</v>
      </c>
      <c r="T145" s="8"/>
      <c r="U145" s="22">
        <f t="shared" si="9"/>
        <v>-1.6807457509293454E-5</v>
      </c>
      <c r="V145" s="8"/>
      <c r="W145" s="8"/>
      <c r="Y145" s="12"/>
    </row>
    <row r="146" spans="1:25" x14ac:dyDescent="0.55000000000000004">
      <c r="A146" s="7" t="s">
        <v>249</v>
      </c>
      <c r="C146" s="8">
        <v>0</v>
      </c>
      <c r="D146" s="8"/>
      <c r="E146" s="8">
        <v>0</v>
      </c>
      <c r="F146" s="8"/>
      <c r="G146" s="8">
        <v>0</v>
      </c>
      <c r="H146" s="8"/>
      <c r="I146" s="8">
        <f t="shared" si="10"/>
        <v>0</v>
      </c>
      <c r="J146" s="8"/>
      <c r="K146" s="22">
        <f t="shared" si="8"/>
        <v>0</v>
      </c>
      <c r="L146" s="8"/>
      <c r="M146" s="8">
        <v>0</v>
      </c>
      <c r="N146" s="8"/>
      <c r="O146" s="8">
        <v>0</v>
      </c>
      <c r="P146" s="8"/>
      <c r="Q146" s="8">
        <v>197347716</v>
      </c>
      <c r="R146" s="8"/>
      <c r="S146" s="8">
        <f t="shared" si="11"/>
        <v>197347716</v>
      </c>
      <c r="T146" s="8"/>
      <c r="U146" s="22">
        <f t="shared" si="9"/>
        <v>1.3372014705303342E-5</v>
      </c>
      <c r="V146" s="8"/>
      <c r="W146" s="8"/>
      <c r="Y146" s="12"/>
    </row>
    <row r="147" spans="1:25" x14ac:dyDescent="0.55000000000000004">
      <c r="A147" s="7" t="s">
        <v>250</v>
      </c>
      <c r="C147" s="8">
        <v>0</v>
      </c>
      <c r="D147" s="8"/>
      <c r="E147" s="8">
        <v>0</v>
      </c>
      <c r="F147" s="8"/>
      <c r="G147" s="8">
        <v>0</v>
      </c>
      <c r="H147" s="8"/>
      <c r="I147" s="8">
        <f t="shared" si="10"/>
        <v>0</v>
      </c>
      <c r="J147" s="8"/>
      <c r="K147" s="22">
        <f t="shared" si="8"/>
        <v>0</v>
      </c>
      <c r="L147" s="8"/>
      <c r="M147" s="8">
        <v>0</v>
      </c>
      <c r="N147" s="8"/>
      <c r="O147" s="8">
        <v>0</v>
      </c>
      <c r="P147" s="8"/>
      <c r="Q147" s="8">
        <v>9551466210</v>
      </c>
      <c r="R147" s="8"/>
      <c r="S147" s="8">
        <f t="shared" si="11"/>
        <v>9551466210</v>
      </c>
      <c r="T147" s="8"/>
      <c r="U147" s="22">
        <f t="shared" si="9"/>
        <v>6.4719445051660983E-4</v>
      </c>
      <c r="V147" s="8"/>
      <c r="W147" s="8"/>
      <c r="Y147" s="12"/>
    </row>
    <row r="148" spans="1:25" x14ac:dyDescent="0.55000000000000004">
      <c r="A148" s="7" t="s">
        <v>251</v>
      </c>
      <c r="C148" s="8">
        <v>0</v>
      </c>
      <c r="D148" s="8"/>
      <c r="E148" s="8">
        <v>0</v>
      </c>
      <c r="F148" s="8"/>
      <c r="G148" s="8">
        <v>0</v>
      </c>
      <c r="H148" s="8"/>
      <c r="I148" s="8">
        <f t="shared" si="10"/>
        <v>0</v>
      </c>
      <c r="J148" s="8"/>
      <c r="K148" s="22">
        <f t="shared" si="8"/>
        <v>0</v>
      </c>
      <c r="L148" s="8"/>
      <c r="M148" s="8">
        <v>0</v>
      </c>
      <c r="N148" s="8"/>
      <c r="O148" s="8">
        <v>0</v>
      </c>
      <c r="P148" s="8"/>
      <c r="Q148" s="8">
        <v>-29730160</v>
      </c>
      <c r="R148" s="8"/>
      <c r="S148" s="8">
        <f t="shared" si="11"/>
        <v>-29730160</v>
      </c>
      <c r="T148" s="8"/>
      <c r="U148" s="22">
        <f t="shared" si="9"/>
        <v>-2.0144754890957095E-6</v>
      </c>
      <c r="V148" s="8"/>
      <c r="W148" s="8"/>
      <c r="Y148" s="12"/>
    </row>
    <row r="149" spans="1:25" x14ac:dyDescent="0.55000000000000004">
      <c r="A149" s="7" t="s">
        <v>252</v>
      </c>
      <c r="C149" s="8">
        <v>0</v>
      </c>
      <c r="D149" s="8"/>
      <c r="E149" s="8">
        <v>0</v>
      </c>
      <c r="F149" s="8"/>
      <c r="G149" s="8">
        <v>0</v>
      </c>
      <c r="H149" s="8"/>
      <c r="I149" s="8">
        <f t="shared" si="10"/>
        <v>0</v>
      </c>
      <c r="J149" s="8"/>
      <c r="K149" s="22">
        <f t="shared" si="8"/>
        <v>0</v>
      </c>
      <c r="L149" s="8"/>
      <c r="M149" s="8">
        <v>0</v>
      </c>
      <c r="N149" s="8"/>
      <c r="O149" s="8">
        <v>0</v>
      </c>
      <c r="P149" s="8"/>
      <c r="Q149" s="8">
        <v>63385705</v>
      </c>
      <c r="R149" s="8"/>
      <c r="S149" s="8">
        <f t="shared" si="11"/>
        <v>63385705</v>
      </c>
      <c r="T149" s="8"/>
      <c r="U149" s="22">
        <f t="shared" si="9"/>
        <v>4.294929764305048E-6</v>
      </c>
      <c r="V149" s="8"/>
      <c r="W149" s="8"/>
      <c r="Y149" s="12"/>
    </row>
    <row r="150" spans="1:25" x14ac:dyDescent="0.55000000000000004">
      <c r="A150" s="7" t="s">
        <v>253</v>
      </c>
      <c r="C150" s="8">
        <v>0</v>
      </c>
      <c r="D150" s="8"/>
      <c r="E150" s="8">
        <v>0</v>
      </c>
      <c r="F150" s="8"/>
      <c r="G150" s="8">
        <v>0</v>
      </c>
      <c r="H150" s="8"/>
      <c r="I150" s="8">
        <f t="shared" si="10"/>
        <v>0</v>
      </c>
      <c r="J150" s="8"/>
      <c r="K150" s="22">
        <f t="shared" si="8"/>
        <v>0</v>
      </c>
      <c r="L150" s="8"/>
      <c r="M150" s="8">
        <v>0</v>
      </c>
      <c r="N150" s="8"/>
      <c r="O150" s="8">
        <v>0</v>
      </c>
      <c r="P150" s="8"/>
      <c r="Q150" s="8">
        <v>-297062479</v>
      </c>
      <c r="R150" s="8"/>
      <c r="S150" s="8">
        <f t="shared" si="11"/>
        <v>-297062479</v>
      </c>
      <c r="T150" s="8"/>
      <c r="U150" s="22">
        <f t="shared" si="9"/>
        <v>-2.0128552374945474E-5</v>
      </c>
      <c r="V150" s="8"/>
      <c r="W150" s="8"/>
      <c r="Y150" s="12"/>
    </row>
    <row r="151" spans="1:25" x14ac:dyDescent="0.55000000000000004">
      <c r="A151" s="7" t="s">
        <v>254</v>
      </c>
      <c r="C151" s="8">
        <v>0</v>
      </c>
      <c r="D151" s="8"/>
      <c r="E151" s="8">
        <v>0</v>
      </c>
      <c r="F151" s="8"/>
      <c r="G151" s="8">
        <v>0</v>
      </c>
      <c r="H151" s="8"/>
      <c r="I151" s="8">
        <f t="shared" si="10"/>
        <v>0</v>
      </c>
      <c r="J151" s="8"/>
      <c r="K151" s="22">
        <f t="shared" si="8"/>
        <v>0</v>
      </c>
      <c r="L151" s="8"/>
      <c r="M151" s="8">
        <v>0</v>
      </c>
      <c r="N151" s="8"/>
      <c r="O151" s="8">
        <v>0</v>
      </c>
      <c r="P151" s="8"/>
      <c r="Q151" s="8">
        <v>2838330684</v>
      </c>
      <c r="R151" s="8"/>
      <c r="S151" s="8">
        <f t="shared" si="11"/>
        <v>2838330684</v>
      </c>
      <c r="T151" s="8"/>
      <c r="U151" s="22">
        <f t="shared" si="9"/>
        <v>1.9232145379864286E-4</v>
      </c>
      <c r="V151" s="8"/>
      <c r="W151" s="8"/>
      <c r="Y151" s="12"/>
    </row>
    <row r="152" spans="1:25" x14ac:dyDescent="0.55000000000000004">
      <c r="A152" s="7" t="s">
        <v>255</v>
      </c>
      <c r="C152" s="8">
        <v>0</v>
      </c>
      <c r="D152" s="8"/>
      <c r="E152" s="8">
        <v>0</v>
      </c>
      <c r="F152" s="8"/>
      <c r="G152" s="8">
        <v>0</v>
      </c>
      <c r="H152" s="8"/>
      <c r="I152" s="8">
        <f t="shared" si="10"/>
        <v>0</v>
      </c>
      <c r="J152" s="8"/>
      <c r="K152" s="22">
        <f t="shared" si="8"/>
        <v>0</v>
      </c>
      <c r="L152" s="8"/>
      <c r="M152" s="8">
        <v>0</v>
      </c>
      <c r="N152" s="8"/>
      <c r="O152" s="8">
        <v>0</v>
      </c>
      <c r="P152" s="8"/>
      <c r="Q152" s="8">
        <v>2409980</v>
      </c>
      <c r="R152" s="8"/>
      <c r="S152" s="8">
        <f t="shared" si="11"/>
        <v>2409980</v>
      </c>
      <c r="T152" s="8"/>
      <c r="U152" s="22">
        <f t="shared" si="9"/>
        <v>1.6329698996611111E-7</v>
      </c>
      <c r="V152" s="8"/>
      <c r="W152" s="8"/>
      <c r="Y152" s="12"/>
    </row>
    <row r="153" spans="1:25" x14ac:dyDescent="0.55000000000000004">
      <c r="A153" s="7" t="s">
        <v>256</v>
      </c>
      <c r="C153" s="8">
        <v>0</v>
      </c>
      <c r="D153" s="8"/>
      <c r="E153" s="8">
        <v>0</v>
      </c>
      <c r="F153" s="8"/>
      <c r="G153" s="8">
        <v>0</v>
      </c>
      <c r="H153" s="8"/>
      <c r="I153" s="8">
        <f t="shared" si="10"/>
        <v>0</v>
      </c>
      <c r="J153" s="8"/>
      <c r="K153" s="22">
        <f t="shared" si="8"/>
        <v>0</v>
      </c>
      <c r="L153" s="8"/>
      <c r="M153" s="8">
        <v>0</v>
      </c>
      <c r="N153" s="8"/>
      <c r="O153" s="8">
        <v>0</v>
      </c>
      <c r="P153" s="8"/>
      <c r="Q153" s="8">
        <v>2906255073</v>
      </c>
      <c r="R153" s="8"/>
      <c r="S153" s="8">
        <f t="shared" si="11"/>
        <v>2906255073</v>
      </c>
      <c r="T153" s="8"/>
      <c r="U153" s="22">
        <f t="shared" si="9"/>
        <v>1.9692391866100157E-4</v>
      </c>
      <c r="V153" s="8"/>
      <c r="W153" s="8"/>
      <c r="Y153" s="12"/>
    </row>
    <row r="154" spans="1:25" x14ac:dyDescent="0.55000000000000004">
      <c r="A154" s="7" t="s">
        <v>257</v>
      </c>
      <c r="C154" s="8">
        <v>0</v>
      </c>
      <c r="D154" s="8"/>
      <c r="E154" s="8">
        <v>0</v>
      </c>
      <c r="F154" s="8"/>
      <c r="G154" s="8">
        <v>0</v>
      </c>
      <c r="H154" s="8"/>
      <c r="I154" s="8">
        <f t="shared" si="10"/>
        <v>0</v>
      </c>
      <c r="J154" s="8"/>
      <c r="K154" s="22">
        <f t="shared" si="8"/>
        <v>0</v>
      </c>
      <c r="L154" s="8"/>
      <c r="M154" s="8">
        <v>0</v>
      </c>
      <c r="N154" s="8"/>
      <c r="O154" s="8">
        <v>0</v>
      </c>
      <c r="P154" s="8"/>
      <c r="Q154" s="8">
        <v>1821492650</v>
      </c>
      <c r="R154" s="8"/>
      <c r="S154" s="8">
        <f t="shared" si="11"/>
        <v>1821492650</v>
      </c>
      <c r="T154" s="8"/>
      <c r="U154" s="22">
        <f t="shared" si="9"/>
        <v>1.2342188192034588E-4</v>
      </c>
      <c r="V154" s="8"/>
      <c r="W154" s="8"/>
      <c r="Y154" s="12"/>
    </row>
    <row r="155" spans="1:25" x14ac:dyDescent="0.55000000000000004">
      <c r="A155" s="7" t="s">
        <v>258</v>
      </c>
      <c r="C155" s="8">
        <v>0</v>
      </c>
      <c r="D155" s="8"/>
      <c r="E155" s="8">
        <v>0</v>
      </c>
      <c r="F155" s="8"/>
      <c r="G155" s="8">
        <v>159103102</v>
      </c>
      <c r="H155" s="8"/>
      <c r="I155" s="8">
        <f t="shared" si="10"/>
        <v>159103102</v>
      </c>
      <c r="J155" s="8"/>
      <c r="K155" s="22">
        <f t="shared" si="8"/>
        <v>-1.4961408181322509E-4</v>
      </c>
      <c r="L155" s="8"/>
      <c r="M155" s="8">
        <v>0</v>
      </c>
      <c r="N155" s="8"/>
      <c r="O155" s="8">
        <v>0</v>
      </c>
      <c r="P155" s="8"/>
      <c r="Q155" s="8">
        <v>159103102</v>
      </c>
      <c r="R155" s="8"/>
      <c r="S155" s="8">
        <f t="shared" si="11"/>
        <v>159103102</v>
      </c>
      <c r="T155" s="8"/>
      <c r="U155" s="22">
        <f t="shared" si="9"/>
        <v>1.078061131248855E-5</v>
      </c>
      <c r="V155" s="8"/>
      <c r="W155" s="8"/>
      <c r="Y155" s="12"/>
    </row>
    <row r="156" spans="1:25" x14ac:dyDescent="0.55000000000000004">
      <c r="A156" s="7" t="s">
        <v>259</v>
      </c>
      <c r="C156" s="8">
        <v>0</v>
      </c>
      <c r="D156" s="8"/>
      <c r="E156" s="8">
        <v>0</v>
      </c>
      <c r="F156" s="8"/>
      <c r="G156" s="8">
        <v>1106277000</v>
      </c>
      <c r="H156" s="8"/>
      <c r="I156" s="8">
        <f t="shared" si="10"/>
        <v>1106277000</v>
      </c>
      <c r="J156" s="8"/>
      <c r="K156" s="22">
        <f t="shared" si="8"/>
        <v>-1.0402978666380069E-3</v>
      </c>
      <c r="L156" s="8"/>
      <c r="M156" s="8">
        <v>0</v>
      </c>
      <c r="N156" s="8"/>
      <c r="O156" s="8">
        <v>0</v>
      </c>
      <c r="P156" s="8"/>
      <c r="Q156" s="8">
        <v>1106277000</v>
      </c>
      <c r="R156" s="8"/>
      <c r="S156" s="8">
        <f t="shared" si="11"/>
        <v>1106277000</v>
      </c>
      <c r="T156" s="8"/>
      <c r="U156" s="22">
        <f t="shared" si="9"/>
        <v>7.4959835421347699E-5</v>
      </c>
      <c r="V156" s="8"/>
      <c r="W156" s="8"/>
      <c r="Y156" s="12"/>
    </row>
    <row r="157" spans="1:25" x14ac:dyDescent="0.55000000000000004">
      <c r="A157" s="7" t="s">
        <v>260</v>
      </c>
      <c r="C157" s="8">
        <v>0</v>
      </c>
      <c r="D157" s="8"/>
      <c r="E157" s="8">
        <v>0</v>
      </c>
      <c r="F157" s="8"/>
      <c r="G157" s="8">
        <v>508512900</v>
      </c>
      <c r="H157" s="8"/>
      <c r="I157" s="8">
        <f t="shared" si="10"/>
        <v>508512900</v>
      </c>
      <c r="J157" s="8"/>
      <c r="K157" s="22">
        <f t="shared" si="8"/>
        <v>-4.7818483528800303E-4</v>
      </c>
      <c r="L157" s="8"/>
      <c r="M157" s="8">
        <v>0</v>
      </c>
      <c r="N157" s="8"/>
      <c r="O157" s="8">
        <v>0</v>
      </c>
      <c r="P157" s="8"/>
      <c r="Q157" s="8">
        <v>508512900</v>
      </c>
      <c r="R157" s="8"/>
      <c r="S157" s="8">
        <f t="shared" si="11"/>
        <v>508512900</v>
      </c>
      <c r="T157" s="8"/>
      <c r="U157" s="22">
        <f t="shared" si="9"/>
        <v>3.4456147324433425E-5</v>
      </c>
      <c r="V157" s="8"/>
      <c r="W157" s="8"/>
      <c r="Y157" s="12"/>
    </row>
    <row r="158" spans="1:25" ht="24.75" thickBot="1" x14ac:dyDescent="0.6">
      <c r="A158" s="7" t="s">
        <v>261</v>
      </c>
      <c r="C158" s="8">
        <v>0</v>
      </c>
      <c r="D158" s="8"/>
      <c r="E158" s="8">
        <v>0</v>
      </c>
      <c r="G158" s="8">
        <v>1047350448</v>
      </c>
      <c r="I158" s="8">
        <f t="shared" si="10"/>
        <v>1047350448</v>
      </c>
      <c r="K158" s="22">
        <f t="shared" si="8"/>
        <v>-9.8488573537799376E-4</v>
      </c>
      <c r="M158" s="8">
        <v>0</v>
      </c>
      <c r="N158" s="8"/>
      <c r="O158" s="8">
        <v>0</v>
      </c>
      <c r="Q158" s="8">
        <v>1047350448</v>
      </c>
      <c r="S158" s="8">
        <f>M158+O158+Q158</f>
        <v>1047350448</v>
      </c>
      <c r="U158" s="22">
        <f t="shared" si="9"/>
        <v>7.0967051841948066E-5</v>
      </c>
    </row>
    <row r="159" spans="1:25" ht="24.75" thickBot="1" x14ac:dyDescent="0.6">
      <c r="C159" s="6">
        <f>SUM(C8:C158)</f>
        <v>377134715747</v>
      </c>
      <c r="E159" s="19">
        <f>SUM(E8:E158)</f>
        <v>-1724581572419</v>
      </c>
      <c r="G159" s="6">
        <f>SUM(G8:G158)</f>
        <v>284023547370</v>
      </c>
      <c r="I159" s="19">
        <f>SUM(I8:I158)</f>
        <v>-1063423309302</v>
      </c>
      <c r="K159" s="18">
        <f>SUM(K8:K158)</f>
        <v>1.0000000000000007</v>
      </c>
      <c r="L159" s="10"/>
      <c r="M159" s="11">
        <f>SUM(M8:M158)</f>
        <v>2127619282920</v>
      </c>
      <c r="N159" s="10"/>
      <c r="O159" s="11">
        <f>SUM(O8:O158)</f>
        <v>10103858301506</v>
      </c>
      <c r="P159" s="10"/>
      <c r="Q159" s="11">
        <f>SUM(Q8:Q158)</f>
        <v>2526785874687</v>
      </c>
      <c r="R159" s="10"/>
      <c r="S159" s="11">
        <f>SUM(S8:S158)</f>
        <v>14758263459113</v>
      </c>
      <c r="T159" s="10"/>
      <c r="U159" s="18">
        <f>SUM(U8:U158)</f>
        <v>1</v>
      </c>
    </row>
    <row r="160" spans="1:25" ht="24.75" thickTop="1" x14ac:dyDescent="0.55000000000000004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9"/>
  <sheetViews>
    <sheetView rightToLeft="1" workbookViewId="0">
      <selection activeCell="E13" sqref="E12:E13"/>
    </sheetView>
  </sheetViews>
  <sheetFormatPr defaultRowHeight="24" x14ac:dyDescent="0.55000000000000004"/>
  <cols>
    <col min="1" max="1" width="31.85546875" style="3" bestFit="1" customWidth="1"/>
    <col min="2" max="2" width="1" style="3" customWidth="1"/>
    <col min="3" max="3" width="21" style="3" customWidth="1"/>
    <col min="4" max="4" width="1" style="3" customWidth="1"/>
    <col min="5" max="5" width="21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21" style="3" customWidth="1"/>
    <col min="12" max="12" width="1" style="3" customWidth="1"/>
    <col min="13" max="13" width="21" style="3" customWidth="1"/>
    <col min="14" max="14" width="1" style="3" customWidth="1"/>
    <col min="15" max="15" width="21" style="3" customWidth="1"/>
    <col min="16" max="16" width="1" style="3" customWidth="1"/>
    <col min="17" max="17" width="21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136</v>
      </c>
      <c r="B3" s="1" t="s">
        <v>136</v>
      </c>
      <c r="C3" s="1" t="s">
        <v>136</v>
      </c>
      <c r="D3" s="1" t="s">
        <v>136</v>
      </c>
      <c r="E3" s="1" t="s">
        <v>136</v>
      </c>
      <c r="F3" s="1" t="s">
        <v>136</v>
      </c>
      <c r="G3" s="1" t="s">
        <v>136</v>
      </c>
      <c r="H3" s="1" t="s">
        <v>136</v>
      </c>
      <c r="I3" s="1" t="s">
        <v>136</v>
      </c>
      <c r="J3" s="1" t="s">
        <v>136</v>
      </c>
      <c r="K3" s="1" t="s">
        <v>136</v>
      </c>
      <c r="L3" s="1" t="s">
        <v>136</v>
      </c>
      <c r="M3" s="1" t="s">
        <v>136</v>
      </c>
      <c r="N3" s="1" t="s">
        <v>136</v>
      </c>
      <c r="O3" s="1" t="s">
        <v>136</v>
      </c>
      <c r="P3" s="1" t="s">
        <v>136</v>
      </c>
      <c r="Q3" s="1" t="s">
        <v>136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140</v>
      </c>
      <c r="C6" s="2" t="s">
        <v>138</v>
      </c>
      <c r="D6" s="2" t="s">
        <v>138</v>
      </c>
      <c r="E6" s="2" t="s">
        <v>138</v>
      </c>
      <c r="F6" s="2" t="s">
        <v>138</v>
      </c>
      <c r="G6" s="2" t="s">
        <v>138</v>
      </c>
      <c r="H6" s="2" t="s">
        <v>138</v>
      </c>
      <c r="I6" s="2" t="s">
        <v>138</v>
      </c>
      <c r="K6" s="2" t="s">
        <v>139</v>
      </c>
      <c r="L6" s="2" t="s">
        <v>139</v>
      </c>
      <c r="M6" s="2" t="s">
        <v>139</v>
      </c>
      <c r="N6" s="2" t="s">
        <v>139</v>
      </c>
      <c r="O6" s="2" t="s">
        <v>139</v>
      </c>
      <c r="P6" s="2" t="s">
        <v>139</v>
      </c>
      <c r="Q6" s="2" t="s">
        <v>139</v>
      </c>
    </row>
    <row r="7" spans="1:17" ht="24.75" x14ac:dyDescent="0.55000000000000004">
      <c r="A7" s="2" t="s">
        <v>140</v>
      </c>
      <c r="C7" s="2" t="s">
        <v>216</v>
      </c>
      <c r="E7" s="2" t="s">
        <v>213</v>
      </c>
      <c r="G7" s="2" t="s">
        <v>214</v>
      </c>
      <c r="I7" s="2" t="s">
        <v>217</v>
      </c>
      <c r="K7" s="2" t="s">
        <v>216</v>
      </c>
      <c r="M7" s="2" t="s">
        <v>213</v>
      </c>
      <c r="O7" s="2" t="s">
        <v>214</v>
      </c>
      <c r="Q7" s="2" t="s">
        <v>217</v>
      </c>
    </row>
    <row r="8" spans="1:17" x14ac:dyDescent="0.55000000000000004">
      <c r="A8" s="10" t="s">
        <v>211</v>
      </c>
      <c r="B8" s="10"/>
      <c r="C8" s="14">
        <v>0</v>
      </c>
      <c r="D8" s="10"/>
      <c r="E8" s="14">
        <v>0</v>
      </c>
      <c r="F8" s="10"/>
      <c r="G8" s="14">
        <v>0</v>
      </c>
      <c r="H8" s="10"/>
      <c r="I8" s="14">
        <v>0</v>
      </c>
      <c r="J8" s="10"/>
      <c r="K8" s="14">
        <v>0</v>
      </c>
      <c r="L8" s="10"/>
      <c r="M8" s="14">
        <v>0</v>
      </c>
      <c r="N8" s="10"/>
      <c r="O8" s="14">
        <v>1045093929</v>
      </c>
      <c r="P8" s="10"/>
      <c r="Q8" s="14">
        <v>1045093929</v>
      </c>
    </row>
    <row r="9" spans="1:17" x14ac:dyDescent="0.55000000000000004">
      <c r="A9" s="10" t="s">
        <v>116</v>
      </c>
      <c r="B9" s="10"/>
      <c r="C9" s="14">
        <v>387040964</v>
      </c>
      <c r="D9" s="10"/>
      <c r="E9" s="14">
        <v>0</v>
      </c>
      <c r="F9" s="10"/>
      <c r="G9" s="14">
        <v>0</v>
      </c>
      <c r="H9" s="10"/>
      <c r="I9" s="14">
        <v>387040964</v>
      </c>
      <c r="J9" s="10"/>
      <c r="K9" s="14">
        <v>2935555457</v>
      </c>
      <c r="L9" s="10"/>
      <c r="M9" s="14">
        <v>0</v>
      </c>
      <c r="N9" s="10"/>
      <c r="O9" s="14">
        <v>0</v>
      </c>
      <c r="P9" s="10"/>
      <c r="Q9" s="14">
        <v>2935555457</v>
      </c>
    </row>
    <row r="10" spans="1:17" x14ac:dyDescent="0.55000000000000004">
      <c r="A10" s="10" t="s">
        <v>106</v>
      </c>
      <c r="B10" s="10"/>
      <c r="C10" s="11">
        <f>SUM(C8:C9)</f>
        <v>387040964</v>
      </c>
      <c r="D10" s="10"/>
      <c r="E10" s="11">
        <f>SUM(E8:E9)</f>
        <v>0</v>
      </c>
      <c r="F10" s="10"/>
      <c r="G10" s="11">
        <f>SUM(G8:G9)</f>
        <v>0</v>
      </c>
      <c r="H10" s="10"/>
      <c r="I10" s="11">
        <f>SUM(I8:I9)</f>
        <v>387040964</v>
      </c>
      <c r="J10" s="10"/>
      <c r="K10" s="11">
        <f>SUM(K8:K9)</f>
        <v>2935555457</v>
      </c>
      <c r="L10" s="10"/>
      <c r="M10" s="11">
        <f>SUM(M8:M9)</f>
        <v>0</v>
      </c>
      <c r="N10" s="10"/>
      <c r="O10" s="11">
        <f>SUM(O8:O9)</f>
        <v>1045093929</v>
      </c>
      <c r="P10" s="10"/>
      <c r="Q10" s="11">
        <f>SUM(Q8:Q9)</f>
        <v>3980649386</v>
      </c>
    </row>
    <row r="11" spans="1:17" x14ac:dyDescent="0.5500000000000000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x14ac:dyDescent="0.5500000000000000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x14ac:dyDescent="0.5500000000000000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5500000000000000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x14ac:dyDescent="0.5500000000000000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x14ac:dyDescent="0.5500000000000000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5500000000000000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5500000000000000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5500000000000000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P14" sqref="P14"/>
    </sheetView>
  </sheetViews>
  <sheetFormatPr defaultRowHeight="24" x14ac:dyDescent="0.55000000000000004"/>
  <cols>
    <col min="1" max="1" width="19.57031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 x14ac:dyDescent="0.55000000000000004">
      <c r="A3" s="1" t="s">
        <v>136</v>
      </c>
      <c r="B3" s="1" t="s">
        <v>136</v>
      </c>
      <c r="C3" s="1" t="s">
        <v>136</v>
      </c>
      <c r="D3" s="1" t="s">
        <v>136</v>
      </c>
      <c r="E3" s="1" t="s">
        <v>136</v>
      </c>
    </row>
    <row r="4" spans="1: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6" spans="1:5" ht="24.75" x14ac:dyDescent="0.55000000000000004">
      <c r="A6" s="2" t="s">
        <v>224</v>
      </c>
      <c r="C6" s="23" t="s">
        <v>138</v>
      </c>
      <c r="D6" s="24"/>
      <c r="E6" s="23" t="s">
        <v>6</v>
      </c>
    </row>
    <row r="7" spans="1:5" ht="24.75" x14ac:dyDescent="0.55000000000000004">
      <c r="A7" s="2" t="s">
        <v>224</v>
      </c>
      <c r="C7" s="23" t="s">
        <v>123</v>
      </c>
      <c r="D7" s="24"/>
      <c r="E7" s="23" t="s">
        <v>123</v>
      </c>
    </row>
    <row r="8" spans="1:5" ht="24.75" x14ac:dyDescent="0.6">
      <c r="A8" s="4" t="s">
        <v>262</v>
      </c>
      <c r="C8" s="25">
        <v>0</v>
      </c>
      <c r="D8" s="24"/>
      <c r="E8" s="25">
        <v>21975981276</v>
      </c>
    </row>
    <row r="9" spans="1:5" ht="24.75" x14ac:dyDescent="0.6">
      <c r="A9" s="4" t="s">
        <v>263</v>
      </c>
      <c r="C9" s="25">
        <v>0</v>
      </c>
      <c r="D9" s="24"/>
      <c r="E9" s="25">
        <v>4260979</v>
      </c>
    </row>
    <row r="10" spans="1:5" ht="24.75" x14ac:dyDescent="0.6">
      <c r="A10" s="4" t="s">
        <v>106</v>
      </c>
      <c r="C10" s="26">
        <f>SUM(C8:C9)</f>
        <v>0</v>
      </c>
      <c r="D10" s="24"/>
      <c r="E10" s="26">
        <f>SUM(E8:E9)</f>
        <v>21980242255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4"/>
  <sheetViews>
    <sheetView rightToLeft="1" topLeftCell="A28" workbookViewId="0">
      <selection activeCell="M42" sqref="M42"/>
    </sheetView>
  </sheetViews>
  <sheetFormatPr defaultRowHeight="24" x14ac:dyDescent="0.55000000000000004"/>
  <cols>
    <col min="1" max="1" width="30.7109375" style="3" bestFit="1" customWidth="1"/>
    <col min="2" max="2" width="1" style="3" customWidth="1"/>
    <col min="3" max="3" width="13.7109375" style="3" bestFit="1" customWidth="1"/>
    <col min="4" max="4" width="1" style="3" customWidth="1"/>
    <col min="5" max="5" width="36" style="3" bestFit="1" customWidth="1"/>
    <col min="6" max="6" width="1" style="3" customWidth="1"/>
    <col min="7" max="7" width="24.5703125" style="3" bestFit="1" customWidth="1"/>
    <col min="8" max="8" width="1" style="3" customWidth="1"/>
    <col min="9" max="9" width="24.140625" style="3" bestFit="1" customWidth="1"/>
    <col min="10" max="10" width="1" style="3" customWidth="1"/>
    <col min="11" max="11" width="15.42578125" style="3" bestFit="1" customWidth="1"/>
    <col min="12" max="12" width="1" style="3" customWidth="1"/>
    <col min="13" max="13" width="26.140625" style="3" bestFit="1" customWidth="1"/>
    <col min="14" max="14" width="1" style="3" customWidth="1"/>
    <col min="15" max="15" width="24.140625" style="3" bestFit="1" customWidth="1"/>
    <col min="16" max="16" width="1" style="3" customWidth="1"/>
    <col min="17" max="17" width="15.42578125" style="3" bestFit="1" customWidth="1"/>
    <col min="18" max="18" width="1" style="3" customWidth="1"/>
    <col min="19" max="19" width="26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 x14ac:dyDescent="0.55000000000000004">
      <c r="A3" s="1" t="s">
        <v>136</v>
      </c>
      <c r="B3" s="1" t="s">
        <v>136</v>
      </c>
      <c r="C3" s="1" t="s">
        <v>136</v>
      </c>
      <c r="D3" s="1" t="s">
        <v>136</v>
      </c>
      <c r="E3" s="1" t="s">
        <v>136</v>
      </c>
      <c r="F3" s="1" t="s">
        <v>136</v>
      </c>
      <c r="G3" s="1" t="s">
        <v>136</v>
      </c>
      <c r="H3" s="1" t="s">
        <v>136</v>
      </c>
      <c r="I3" s="1" t="s">
        <v>136</v>
      </c>
      <c r="J3" s="1" t="s">
        <v>136</v>
      </c>
      <c r="K3" s="1" t="s">
        <v>136</v>
      </c>
      <c r="L3" s="1" t="s">
        <v>136</v>
      </c>
      <c r="M3" s="1" t="s">
        <v>136</v>
      </c>
      <c r="N3" s="1" t="s">
        <v>136</v>
      </c>
      <c r="O3" s="1" t="s">
        <v>136</v>
      </c>
      <c r="P3" s="1" t="s">
        <v>136</v>
      </c>
      <c r="Q3" s="1" t="s">
        <v>136</v>
      </c>
      <c r="R3" s="1" t="s">
        <v>136</v>
      </c>
      <c r="S3" s="1" t="s">
        <v>136</v>
      </c>
    </row>
    <row r="4" spans="1:1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 x14ac:dyDescent="0.55000000000000004">
      <c r="A6" s="2" t="s">
        <v>3</v>
      </c>
      <c r="C6" s="2" t="s">
        <v>146</v>
      </c>
      <c r="D6" s="2" t="s">
        <v>146</v>
      </c>
      <c r="E6" s="2" t="s">
        <v>146</v>
      </c>
      <c r="F6" s="2" t="s">
        <v>146</v>
      </c>
      <c r="G6" s="2" t="s">
        <v>146</v>
      </c>
      <c r="I6" s="2" t="s">
        <v>138</v>
      </c>
      <c r="J6" s="2" t="s">
        <v>138</v>
      </c>
      <c r="K6" s="2" t="s">
        <v>138</v>
      </c>
      <c r="L6" s="2" t="s">
        <v>138</v>
      </c>
      <c r="M6" s="2" t="s">
        <v>138</v>
      </c>
      <c r="O6" s="2" t="s">
        <v>139</v>
      </c>
      <c r="P6" s="2" t="s">
        <v>139</v>
      </c>
      <c r="Q6" s="2" t="s">
        <v>139</v>
      </c>
      <c r="R6" s="2" t="s">
        <v>139</v>
      </c>
      <c r="S6" s="2" t="s">
        <v>139</v>
      </c>
    </row>
    <row r="7" spans="1:19" ht="24.75" x14ac:dyDescent="0.55000000000000004">
      <c r="A7" s="2" t="s">
        <v>3</v>
      </c>
      <c r="C7" s="2" t="s">
        <v>147</v>
      </c>
      <c r="E7" s="2" t="s">
        <v>148</v>
      </c>
      <c r="G7" s="2" t="s">
        <v>149</v>
      </c>
      <c r="I7" s="2" t="s">
        <v>150</v>
      </c>
      <c r="K7" s="2" t="s">
        <v>143</v>
      </c>
      <c r="M7" s="2" t="s">
        <v>151</v>
      </c>
      <c r="O7" s="2" t="s">
        <v>150</v>
      </c>
      <c r="Q7" s="2" t="s">
        <v>143</v>
      </c>
      <c r="S7" s="2" t="s">
        <v>151</v>
      </c>
    </row>
    <row r="8" spans="1:19" x14ac:dyDescent="0.55000000000000004">
      <c r="A8" s="3" t="s">
        <v>54</v>
      </c>
      <c r="C8" s="10" t="s">
        <v>152</v>
      </c>
      <c r="D8" s="10"/>
      <c r="E8" s="14">
        <v>86419271</v>
      </c>
      <c r="F8" s="10"/>
      <c r="G8" s="14">
        <v>1100</v>
      </c>
      <c r="H8" s="10"/>
      <c r="I8" s="14">
        <v>0</v>
      </c>
      <c r="J8" s="10"/>
      <c r="K8" s="14">
        <v>0</v>
      </c>
      <c r="L8" s="10"/>
      <c r="M8" s="14">
        <f>I8-K8</f>
        <v>0</v>
      </c>
      <c r="N8" s="10"/>
      <c r="O8" s="14">
        <v>95061198100</v>
      </c>
      <c r="P8" s="10"/>
      <c r="Q8" s="14">
        <v>0</v>
      </c>
      <c r="R8" s="10"/>
      <c r="S8" s="14">
        <f>O8-Q8</f>
        <v>95061198100</v>
      </c>
    </row>
    <row r="9" spans="1:19" x14ac:dyDescent="0.55000000000000004">
      <c r="A9" s="3" t="s">
        <v>56</v>
      </c>
      <c r="C9" s="10" t="s">
        <v>153</v>
      </c>
      <c r="D9" s="10"/>
      <c r="E9" s="14">
        <v>159758092</v>
      </c>
      <c r="F9" s="10"/>
      <c r="G9" s="14">
        <v>1170</v>
      </c>
      <c r="H9" s="10"/>
      <c r="I9" s="14">
        <v>0</v>
      </c>
      <c r="J9" s="10"/>
      <c r="K9" s="14">
        <v>0</v>
      </c>
      <c r="L9" s="10"/>
      <c r="M9" s="14">
        <f t="shared" ref="M9:M40" si="0">I9-K9</f>
        <v>0</v>
      </c>
      <c r="N9" s="10"/>
      <c r="O9" s="14">
        <v>186916967640</v>
      </c>
      <c r="P9" s="10"/>
      <c r="Q9" s="14">
        <v>0</v>
      </c>
      <c r="R9" s="10"/>
      <c r="S9" s="14">
        <f t="shared" ref="S9:S41" si="1">O9-Q9</f>
        <v>186916967640</v>
      </c>
    </row>
    <row r="10" spans="1:19" x14ac:dyDescent="0.55000000000000004">
      <c r="A10" s="3" t="s">
        <v>84</v>
      </c>
      <c r="C10" s="10" t="s">
        <v>154</v>
      </c>
      <c r="D10" s="10"/>
      <c r="E10" s="14">
        <v>38819488</v>
      </c>
      <c r="F10" s="10"/>
      <c r="G10" s="14">
        <v>2320</v>
      </c>
      <c r="H10" s="10"/>
      <c r="I10" s="14">
        <v>0</v>
      </c>
      <c r="J10" s="10"/>
      <c r="K10" s="14">
        <v>0</v>
      </c>
      <c r="L10" s="10"/>
      <c r="M10" s="14">
        <f t="shared" si="0"/>
        <v>0</v>
      </c>
      <c r="N10" s="10"/>
      <c r="O10" s="14">
        <v>90061212160</v>
      </c>
      <c r="P10" s="10"/>
      <c r="Q10" s="14">
        <v>0</v>
      </c>
      <c r="R10" s="10"/>
      <c r="S10" s="14">
        <f t="shared" si="1"/>
        <v>90061212160</v>
      </c>
    </row>
    <row r="11" spans="1:19" x14ac:dyDescent="0.55000000000000004">
      <c r="A11" s="3" t="s">
        <v>41</v>
      </c>
      <c r="C11" s="10" t="s">
        <v>155</v>
      </c>
      <c r="D11" s="10"/>
      <c r="E11" s="14">
        <v>6114347</v>
      </c>
      <c r="F11" s="10"/>
      <c r="G11" s="14">
        <v>5375</v>
      </c>
      <c r="H11" s="10"/>
      <c r="I11" s="14">
        <v>32864615125</v>
      </c>
      <c r="J11" s="10"/>
      <c r="K11" s="14">
        <v>4286688929</v>
      </c>
      <c r="L11" s="10"/>
      <c r="M11" s="14">
        <f t="shared" si="0"/>
        <v>28577926196</v>
      </c>
      <c r="N11" s="10"/>
      <c r="O11" s="14">
        <v>32864615125</v>
      </c>
      <c r="P11" s="10"/>
      <c r="Q11" s="14">
        <v>4286688929</v>
      </c>
      <c r="R11" s="10"/>
      <c r="S11" s="14">
        <f t="shared" si="1"/>
        <v>28577926196</v>
      </c>
    </row>
    <row r="12" spans="1:19" x14ac:dyDescent="0.55000000000000004">
      <c r="A12" s="3" t="s">
        <v>99</v>
      </c>
      <c r="C12" s="10" t="s">
        <v>156</v>
      </c>
      <c r="D12" s="10"/>
      <c r="E12" s="14">
        <v>15148433</v>
      </c>
      <c r="F12" s="10"/>
      <c r="G12" s="14">
        <v>1070</v>
      </c>
      <c r="H12" s="10"/>
      <c r="I12" s="14">
        <v>16208823310</v>
      </c>
      <c r="J12" s="10"/>
      <c r="K12" s="14">
        <v>1259434787</v>
      </c>
      <c r="L12" s="10"/>
      <c r="M12" s="14">
        <f t="shared" si="0"/>
        <v>14949388523</v>
      </c>
      <c r="N12" s="10"/>
      <c r="O12" s="14">
        <v>16208823310</v>
      </c>
      <c r="P12" s="10"/>
      <c r="Q12" s="14">
        <v>1259434787</v>
      </c>
      <c r="R12" s="10"/>
      <c r="S12" s="14">
        <f t="shared" si="1"/>
        <v>14949388523</v>
      </c>
    </row>
    <row r="13" spans="1:19" x14ac:dyDescent="0.55000000000000004">
      <c r="A13" s="3" t="s">
        <v>61</v>
      </c>
      <c r="C13" s="10" t="s">
        <v>4</v>
      </c>
      <c r="D13" s="10"/>
      <c r="E13" s="14">
        <v>9322018</v>
      </c>
      <c r="F13" s="10"/>
      <c r="G13" s="14">
        <v>15200</v>
      </c>
      <c r="H13" s="10"/>
      <c r="I13" s="14">
        <v>0</v>
      </c>
      <c r="J13" s="10"/>
      <c r="K13" s="14">
        <v>0</v>
      </c>
      <c r="L13" s="10"/>
      <c r="M13" s="14">
        <f t="shared" si="0"/>
        <v>0</v>
      </c>
      <c r="N13" s="10"/>
      <c r="O13" s="14">
        <v>141694673600</v>
      </c>
      <c r="P13" s="10"/>
      <c r="Q13" s="14">
        <v>7968608018</v>
      </c>
      <c r="R13" s="10"/>
      <c r="S13" s="14">
        <f t="shared" si="1"/>
        <v>133726065582</v>
      </c>
    </row>
    <row r="14" spans="1:19" x14ac:dyDescent="0.55000000000000004">
      <c r="A14" s="3" t="s">
        <v>66</v>
      </c>
      <c r="C14" s="10" t="s">
        <v>157</v>
      </c>
      <c r="D14" s="10"/>
      <c r="E14" s="14">
        <v>14052643</v>
      </c>
      <c r="F14" s="10"/>
      <c r="G14" s="14">
        <v>5000</v>
      </c>
      <c r="H14" s="10"/>
      <c r="I14" s="14">
        <v>0</v>
      </c>
      <c r="J14" s="10"/>
      <c r="K14" s="14">
        <v>0</v>
      </c>
      <c r="L14" s="10"/>
      <c r="M14" s="14">
        <f t="shared" si="0"/>
        <v>0</v>
      </c>
      <c r="N14" s="10"/>
      <c r="O14" s="14">
        <v>70263215000</v>
      </c>
      <c r="P14" s="10"/>
      <c r="Q14" s="14">
        <v>0</v>
      </c>
      <c r="R14" s="10"/>
      <c r="S14" s="14">
        <f t="shared" si="1"/>
        <v>70263215000</v>
      </c>
    </row>
    <row r="15" spans="1:19" x14ac:dyDescent="0.55000000000000004">
      <c r="A15" s="3" t="s">
        <v>64</v>
      </c>
      <c r="C15" s="10" t="s">
        <v>158</v>
      </c>
      <c r="D15" s="10"/>
      <c r="E15" s="14">
        <v>7514971</v>
      </c>
      <c r="F15" s="10"/>
      <c r="G15" s="14">
        <v>14500</v>
      </c>
      <c r="H15" s="10"/>
      <c r="I15" s="14">
        <v>0</v>
      </c>
      <c r="J15" s="10"/>
      <c r="K15" s="14">
        <v>0</v>
      </c>
      <c r="L15" s="10"/>
      <c r="M15" s="14">
        <f t="shared" si="0"/>
        <v>0</v>
      </c>
      <c r="N15" s="10"/>
      <c r="O15" s="14">
        <v>108967079500</v>
      </c>
      <c r="P15" s="10"/>
      <c r="Q15" s="14">
        <v>5188908548</v>
      </c>
      <c r="R15" s="10"/>
      <c r="S15" s="14">
        <f t="shared" si="1"/>
        <v>103778170952</v>
      </c>
    </row>
    <row r="16" spans="1:19" x14ac:dyDescent="0.55000000000000004">
      <c r="A16" s="3" t="s">
        <v>44</v>
      </c>
      <c r="C16" s="10" t="s">
        <v>159</v>
      </c>
      <c r="D16" s="10"/>
      <c r="E16" s="14">
        <v>64552424</v>
      </c>
      <c r="F16" s="10"/>
      <c r="G16" s="14">
        <v>600</v>
      </c>
      <c r="H16" s="10"/>
      <c r="I16" s="14">
        <v>0</v>
      </c>
      <c r="J16" s="10"/>
      <c r="K16" s="14">
        <v>0</v>
      </c>
      <c r="L16" s="10"/>
      <c r="M16" s="14">
        <f t="shared" si="0"/>
        <v>0</v>
      </c>
      <c r="N16" s="10"/>
      <c r="O16" s="14">
        <v>38731454400</v>
      </c>
      <c r="P16" s="10"/>
      <c r="Q16" s="14">
        <v>1988164326</v>
      </c>
      <c r="R16" s="10"/>
      <c r="S16" s="14">
        <f t="shared" si="1"/>
        <v>36743290074</v>
      </c>
    </row>
    <row r="17" spans="1:19" x14ac:dyDescent="0.55000000000000004">
      <c r="A17" s="3" t="s">
        <v>101</v>
      </c>
      <c r="C17" s="10" t="s">
        <v>4</v>
      </c>
      <c r="D17" s="10"/>
      <c r="E17" s="14">
        <v>15262103</v>
      </c>
      <c r="F17" s="10"/>
      <c r="G17" s="14">
        <v>670</v>
      </c>
      <c r="H17" s="10"/>
      <c r="I17" s="14">
        <v>0</v>
      </c>
      <c r="J17" s="10"/>
      <c r="K17" s="14">
        <v>0</v>
      </c>
      <c r="L17" s="10"/>
      <c r="M17" s="14">
        <f t="shared" si="0"/>
        <v>0</v>
      </c>
      <c r="N17" s="10"/>
      <c r="O17" s="14">
        <v>10225609010</v>
      </c>
      <c r="P17" s="10"/>
      <c r="Q17" s="14">
        <v>524901307</v>
      </c>
      <c r="R17" s="10"/>
      <c r="S17" s="14">
        <f t="shared" si="1"/>
        <v>9700707703</v>
      </c>
    </row>
    <row r="18" spans="1:19" x14ac:dyDescent="0.55000000000000004">
      <c r="A18" s="3" t="s">
        <v>63</v>
      </c>
      <c r="C18" s="10" t="s">
        <v>152</v>
      </c>
      <c r="D18" s="10"/>
      <c r="E18" s="14">
        <v>2468479</v>
      </c>
      <c r="F18" s="10"/>
      <c r="G18" s="14">
        <v>6216</v>
      </c>
      <c r="H18" s="10"/>
      <c r="I18" s="14">
        <v>0</v>
      </c>
      <c r="J18" s="10"/>
      <c r="K18" s="14">
        <v>0</v>
      </c>
      <c r="L18" s="10"/>
      <c r="M18" s="14">
        <f t="shared" si="0"/>
        <v>0</v>
      </c>
      <c r="N18" s="10"/>
      <c r="O18" s="14">
        <v>15344065464</v>
      </c>
      <c r="P18" s="10"/>
      <c r="Q18" s="14">
        <v>0</v>
      </c>
      <c r="R18" s="10"/>
      <c r="S18" s="14">
        <f t="shared" si="1"/>
        <v>15344065464</v>
      </c>
    </row>
    <row r="19" spans="1:19" x14ac:dyDescent="0.55000000000000004">
      <c r="A19" s="3" t="s">
        <v>65</v>
      </c>
      <c r="C19" s="10" t="s">
        <v>160</v>
      </c>
      <c r="D19" s="10"/>
      <c r="E19" s="14">
        <v>3889191</v>
      </c>
      <c r="F19" s="10"/>
      <c r="G19" s="14">
        <v>1380</v>
      </c>
      <c r="H19" s="10"/>
      <c r="I19" s="14">
        <v>0</v>
      </c>
      <c r="J19" s="10"/>
      <c r="K19" s="14">
        <v>0</v>
      </c>
      <c r="L19" s="10"/>
      <c r="M19" s="14">
        <f t="shared" si="0"/>
        <v>0</v>
      </c>
      <c r="N19" s="10"/>
      <c r="O19" s="14">
        <v>5367083580</v>
      </c>
      <c r="P19" s="10"/>
      <c r="Q19" s="14">
        <v>0</v>
      </c>
      <c r="R19" s="10"/>
      <c r="S19" s="14">
        <f t="shared" si="1"/>
        <v>5367083580</v>
      </c>
    </row>
    <row r="20" spans="1:19" x14ac:dyDescent="0.55000000000000004">
      <c r="A20" s="3" t="s">
        <v>25</v>
      </c>
      <c r="C20" s="10" t="s">
        <v>161</v>
      </c>
      <c r="D20" s="10"/>
      <c r="E20" s="14">
        <v>3165331</v>
      </c>
      <c r="F20" s="10"/>
      <c r="G20" s="14">
        <v>10000</v>
      </c>
      <c r="H20" s="10"/>
      <c r="I20" s="14">
        <v>31653310000</v>
      </c>
      <c r="J20" s="10"/>
      <c r="K20" s="14">
        <v>43301382</v>
      </c>
      <c r="L20" s="10"/>
      <c r="M20" s="14">
        <f t="shared" si="0"/>
        <v>31610008618</v>
      </c>
      <c r="N20" s="10"/>
      <c r="O20" s="14">
        <v>31653310000</v>
      </c>
      <c r="P20" s="10"/>
      <c r="Q20" s="14">
        <v>43301382</v>
      </c>
      <c r="R20" s="10"/>
      <c r="S20" s="14">
        <f t="shared" si="1"/>
        <v>31610008618</v>
      </c>
    </row>
    <row r="21" spans="1:19" x14ac:dyDescent="0.55000000000000004">
      <c r="A21" s="3" t="s">
        <v>57</v>
      </c>
      <c r="C21" s="10" t="s">
        <v>162</v>
      </c>
      <c r="D21" s="10"/>
      <c r="E21" s="14">
        <v>9500000</v>
      </c>
      <c r="F21" s="10"/>
      <c r="G21" s="14">
        <v>6810</v>
      </c>
      <c r="H21" s="10"/>
      <c r="I21" s="14">
        <v>64695000000</v>
      </c>
      <c r="J21" s="10"/>
      <c r="K21" s="14">
        <v>4417590938</v>
      </c>
      <c r="L21" s="10"/>
      <c r="M21" s="14">
        <f t="shared" si="0"/>
        <v>60277409062</v>
      </c>
      <c r="N21" s="10"/>
      <c r="O21" s="14">
        <v>64695000000</v>
      </c>
      <c r="P21" s="10"/>
      <c r="Q21" s="14">
        <v>4417590938</v>
      </c>
      <c r="R21" s="10"/>
      <c r="S21" s="14">
        <f t="shared" si="1"/>
        <v>60277409062</v>
      </c>
    </row>
    <row r="22" spans="1:19" x14ac:dyDescent="0.55000000000000004">
      <c r="A22" s="3" t="s">
        <v>40</v>
      </c>
      <c r="C22" s="10" t="s">
        <v>163</v>
      </c>
      <c r="D22" s="10"/>
      <c r="E22" s="14">
        <v>8288198</v>
      </c>
      <c r="F22" s="10"/>
      <c r="G22" s="14">
        <v>639</v>
      </c>
      <c r="H22" s="10"/>
      <c r="I22" s="14">
        <v>5296158522</v>
      </c>
      <c r="J22" s="10"/>
      <c r="K22" s="14">
        <v>674286769</v>
      </c>
      <c r="L22" s="10"/>
      <c r="M22" s="14">
        <f t="shared" si="0"/>
        <v>4621871753</v>
      </c>
      <c r="N22" s="10"/>
      <c r="O22" s="14">
        <v>5296158522</v>
      </c>
      <c r="P22" s="10"/>
      <c r="Q22" s="14">
        <v>674286769</v>
      </c>
      <c r="R22" s="10"/>
      <c r="S22" s="14">
        <f t="shared" si="1"/>
        <v>4621871753</v>
      </c>
    </row>
    <row r="23" spans="1:19" x14ac:dyDescent="0.55000000000000004">
      <c r="A23" s="3" t="s">
        <v>74</v>
      </c>
      <c r="C23" s="10" t="s">
        <v>164</v>
      </c>
      <c r="D23" s="10"/>
      <c r="E23" s="14">
        <v>8652033</v>
      </c>
      <c r="F23" s="10"/>
      <c r="G23" s="14">
        <v>2600</v>
      </c>
      <c r="H23" s="10"/>
      <c r="I23" s="14">
        <v>0</v>
      </c>
      <c r="J23" s="10"/>
      <c r="K23" s="14">
        <v>0</v>
      </c>
      <c r="L23" s="10"/>
      <c r="M23" s="14">
        <f t="shared" si="0"/>
        <v>0</v>
      </c>
      <c r="N23" s="10"/>
      <c r="O23" s="14">
        <v>22495285800</v>
      </c>
      <c r="P23" s="10"/>
      <c r="Q23" s="14">
        <v>1154728771</v>
      </c>
      <c r="R23" s="10"/>
      <c r="S23" s="14">
        <f t="shared" si="1"/>
        <v>21340557029</v>
      </c>
    </row>
    <row r="24" spans="1:19" x14ac:dyDescent="0.55000000000000004">
      <c r="A24" s="3" t="s">
        <v>86</v>
      </c>
      <c r="C24" s="10" t="s">
        <v>165</v>
      </c>
      <c r="D24" s="10"/>
      <c r="E24" s="14">
        <v>30082381</v>
      </c>
      <c r="F24" s="10"/>
      <c r="G24" s="14">
        <v>7240</v>
      </c>
      <c r="H24" s="10"/>
      <c r="I24" s="14">
        <v>0</v>
      </c>
      <c r="J24" s="10"/>
      <c r="K24" s="14">
        <v>0</v>
      </c>
      <c r="L24" s="10"/>
      <c r="M24" s="14">
        <f t="shared" si="0"/>
        <v>0</v>
      </c>
      <c r="N24" s="10"/>
      <c r="O24" s="14">
        <v>217796438440</v>
      </c>
      <c r="P24" s="10"/>
      <c r="Q24" s="14">
        <v>0</v>
      </c>
      <c r="R24" s="10"/>
      <c r="S24" s="14">
        <f t="shared" si="1"/>
        <v>217796438440</v>
      </c>
    </row>
    <row r="25" spans="1:19" x14ac:dyDescent="0.55000000000000004">
      <c r="A25" s="3" t="s">
        <v>26</v>
      </c>
      <c r="C25" s="10" t="s">
        <v>166</v>
      </c>
      <c r="D25" s="10"/>
      <c r="E25" s="14">
        <v>8050000</v>
      </c>
      <c r="F25" s="10"/>
      <c r="G25" s="14">
        <v>37000</v>
      </c>
      <c r="H25" s="10"/>
      <c r="I25" s="14">
        <v>0</v>
      </c>
      <c r="J25" s="10"/>
      <c r="K25" s="14">
        <v>0</v>
      </c>
      <c r="L25" s="10"/>
      <c r="M25" s="14">
        <f t="shared" si="0"/>
        <v>0</v>
      </c>
      <c r="N25" s="10"/>
      <c r="O25" s="14">
        <v>297850000000</v>
      </c>
      <c r="P25" s="10"/>
      <c r="Q25" s="14">
        <v>0</v>
      </c>
      <c r="R25" s="10"/>
      <c r="S25" s="14">
        <f t="shared" si="1"/>
        <v>297850000000</v>
      </c>
    </row>
    <row r="26" spans="1:19" x14ac:dyDescent="0.55000000000000004">
      <c r="A26" s="3" t="s">
        <v>69</v>
      </c>
      <c r="C26" s="10" t="s">
        <v>167</v>
      </c>
      <c r="D26" s="10"/>
      <c r="E26" s="14">
        <v>221325658</v>
      </c>
      <c r="F26" s="10"/>
      <c r="G26" s="14">
        <v>637</v>
      </c>
      <c r="H26" s="10"/>
      <c r="I26" s="14">
        <v>140984444146</v>
      </c>
      <c r="J26" s="10"/>
      <c r="K26" s="14">
        <v>7062981262</v>
      </c>
      <c r="L26" s="10"/>
      <c r="M26" s="14">
        <f t="shared" si="0"/>
        <v>133921462884</v>
      </c>
      <c r="N26" s="10"/>
      <c r="O26" s="14">
        <v>140984444146</v>
      </c>
      <c r="P26" s="10"/>
      <c r="Q26" s="14">
        <v>7062981262</v>
      </c>
      <c r="R26" s="10"/>
      <c r="S26" s="14">
        <f t="shared" si="1"/>
        <v>133921462884</v>
      </c>
    </row>
    <row r="27" spans="1:19" x14ac:dyDescent="0.55000000000000004">
      <c r="A27" s="3" t="s">
        <v>45</v>
      </c>
      <c r="C27" s="10" t="s">
        <v>168</v>
      </c>
      <c r="D27" s="10"/>
      <c r="E27" s="14">
        <v>157555782</v>
      </c>
      <c r="F27" s="10"/>
      <c r="G27" s="14">
        <v>300</v>
      </c>
      <c r="H27" s="10"/>
      <c r="I27" s="14">
        <v>0</v>
      </c>
      <c r="J27" s="10"/>
      <c r="K27" s="14">
        <v>0</v>
      </c>
      <c r="L27" s="10"/>
      <c r="M27" s="14">
        <f t="shared" si="0"/>
        <v>0</v>
      </c>
      <c r="N27" s="10"/>
      <c r="O27" s="14">
        <v>47266734600</v>
      </c>
      <c r="P27" s="10"/>
      <c r="Q27" s="14">
        <v>0</v>
      </c>
      <c r="R27" s="10"/>
      <c r="S27" s="14">
        <f t="shared" si="1"/>
        <v>47266734600</v>
      </c>
    </row>
    <row r="28" spans="1:19" x14ac:dyDescent="0.55000000000000004">
      <c r="A28" s="3" t="s">
        <v>68</v>
      </c>
      <c r="C28" s="10" t="s">
        <v>169</v>
      </c>
      <c r="D28" s="10"/>
      <c r="E28" s="14">
        <v>9143022</v>
      </c>
      <c r="F28" s="10"/>
      <c r="G28" s="14">
        <v>2200</v>
      </c>
      <c r="H28" s="10"/>
      <c r="I28" s="14">
        <v>20114648400</v>
      </c>
      <c r="J28" s="10"/>
      <c r="K28" s="14">
        <v>1301460274</v>
      </c>
      <c r="L28" s="10"/>
      <c r="M28" s="14">
        <f t="shared" si="0"/>
        <v>18813188126</v>
      </c>
      <c r="N28" s="10"/>
      <c r="O28" s="14">
        <v>20114648400</v>
      </c>
      <c r="P28" s="10"/>
      <c r="Q28" s="14">
        <v>1301460274</v>
      </c>
      <c r="R28" s="10"/>
      <c r="S28" s="14">
        <f t="shared" si="1"/>
        <v>18813188126</v>
      </c>
    </row>
    <row r="29" spans="1:19" x14ac:dyDescent="0.55000000000000004">
      <c r="A29" s="3" t="s">
        <v>58</v>
      </c>
      <c r="C29" s="10" t="s">
        <v>170</v>
      </c>
      <c r="D29" s="10"/>
      <c r="E29" s="14">
        <v>3949846</v>
      </c>
      <c r="F29" s="10"/>
      <c r="G29" s="14">
        <v>9120</v>
      </c>
      <c r="H29" s="10"/>
      <c r="I29" s="14">
        <v>36022595520</v>
      </c>
      <c r="J29" s="10"/>
      <c r="K29" s="14">
        <v>4661242235</v>
      </c>
      <c r="L29" s="10"/>
      <c r="M29" s="14">
        <f t="shared" si="0"/>
        <v>31361353285</v>
      </c>
      <c r="N29" s="10"/>
      <c r="O29" s="14">
        <v>36022595520</v>
      </c>
      <c r="P29" s="10"/>
      <c r="Q29" s="14">
        <v>4661242235</v>
      </c>
      <c r="R29" s="10"/>
      <c r="S29" s="14">
        <f t="shared" si="1"/>
        <v>31361353285</v>
      </c>
    </row>
    <row r="30" spans="1:19" x14ac:dyDescent="0.55000000000000004">
      <c r="A30" s="3" t="s">
        <v>87</v>
      </c>
      <c r="C30" s="10" t="s">
        <v>162</v>
      </c>
      <c r="D30" s="10"/>
      <c r="E30" s="14">
        <v>21100000</v>
      </c>
      <c r="F30" s="10"/>
      <c r="G30" s="14">
        <v>1000</v>
      </c>
      <c r="H30" s="10"/>
      <c r="I30" s="14">
        <v>21100000000</v>
      </c>
      <c r="J30" s="10"/>
      <c r="K30" s="14">
        <v>0</v>
      </c>
      <c r="L30" s="10"/>
      <c r="M30" s="14">
        <f t="shared" si="0"/>
        <v>21100000000</v>
      </c>
      <c r="N30" s="10"/>
      <c r="O30" s="14">
        <v>21100000000</v>
      </c>
      <c r="P30" s="10"/>
      <c r="Q30" s="14">
        <v>0</v>
      </c>
      <c r="R30" s="10"/>
      <c r="S30" s="14">
        <f>O30-Q30</f>
        <v>21100000000</v>
      </c>
    </row>
    <row r="31" spans="1:19" x14ac:dyDescent="0.55000000000000004">
      <c r="A31" s="3" t="s">
        <v>49</v>
      </c>
      <c r="C31" s="10" t="s">
        <v>171</v>
      </c>
      <c r="D31" s="10"/>
      <c r="E31" s="14">
        <v>2218435</v>
      </c>
      <c r="F31" s="10"/>
      <c r="G31" s="14">
        <v>3840</v>
      </c>
      <c r="H31" s="10"/>
      <c r="I31" s="14">
        <v>8518790400</v>
      </c>
      <c r="J31" s="10"/>
      <c r="K31" s="14">
        <v>177117708</v>
      </c>
      <c r="L31" s="10"/>
      <c r="M31" s="14">
        <f>I31-K31</f>
        <v>8341672692</v>
      </c>
      <c r="N31" s="10"/>
      <c r="O31" s="14">
        <v>8518790400</v>
      </c>
      <c r="P31" s="10"/>
      <c r="Q31" s="14">
        <v>177117708</v>
      </c>
      <c r="R31" s="10"/>
      <c r="S31" s="14">
        <f t="shared" si="1"/>
        <v>8341672692</v>
      </c>
    </row>
    <row r="32" spans="1:19" x14ac:dyDescent="0.55000000000000004">
      <c r="A32" s="3" t="s">
        <v>33</v>
      </c>
      <c r="C32" s="10" t="s">
        <v>172</v>
      </c>
      <c r="D32" s="10"/>
      <c r="E32" s="14">
        <v>22832806</v>
      </c>
      <c r="F32" s="10"/>
      <c r="G32" s="14">
        <v>957</v>
      </c>
      <c r="H32" s="10"/>
      <c r="I32" s="14">
        <v>0</v>
      </c>
      <c r="J32" s="10"/>
      <c r="K32" s="14">
        <v>0</v>
      </c>
      <c r="L32" s="10"/>
      <c r="M32" s="14">
        <f>I32-K32</f>
        <v>0</v>
      </c>
      <c r="N32" s="10"/>
      <c r="O32" s="14">
        <v>21850995342</v>
      </c>
      <c r="P32" s="10"/>
      <c r="Q32" s="14">
        <v>0</v>
      </c>
      <c r="R32" s="10"/>
      <c r="S32" s="14">
        <f t="shared" si="1"/>
        <v>21850995342</v>
      </c>
    </row>
    <row r="33" spans="1:19" x14ac:dyDescent="0.55000000000000004">
      <c r="A33" s="3" t="s">
        <v>67</v>
      </c>
      <c r="C33" s="10" t="s">
        <v>173</v>
      </c>
      <c r="D33" s="10"/>
      <c r="E33" s="14">
        <v>199453101</v>
      </c>
      <c r="F33" s="10"/>
      <c r="G33" s="14">
        <v>200</v>
      </c>
      <c r="H33" s="10"/>
      <c r="I33" s="14">
        <v>0</v>
      </c>
      <c r="J33" s="10"/>
      <c r="K33" s="14">
        <v>0</v>
      </c>
      <c r="L33" s="10"/>
      <c r="M33" s="14">
        <f t="shared" si="0"/>
        <v>0</v>
      </c>
      <c r="N33" s="10"/>
      <c r="O33" s="14">
        <v>39890620200</v>
      </c>
      <c r="P33" s="10"/>
      <c r="Q33" s="14">
        <v>4443081860</v>
      </c>
      <c r="R33" s="10"/>
      <c r="S33" s="14">
        <f t="shared" si="1"/>
        <v>35447538340</v>
      </c>
    </row>
    <row r="34" spans="1:19" x14ac:dyDescent="0.55000000000000004">
      <c r="A34" s="3" t="s">
        <v>105</v>
      </c>
      <c r="C34" s="10" t="s">
        <v>174</v>
      </c>
      <c r="D34" s="10"/>
      <c r="E34" s="14">
        <v>31464377</v>
      </c>
      <c r="F34" s="10"/>
      <c r="G34" s="14">
        <v>890</v>
      </c>
      <c r="H34" s="10"/>
      <c r="I34" s="14">
        <v>0</v>
      </c>
      <c r="J34" s="10"/>
      <c r="K34" s="14">
        <v>0</v>
      </c>
      <c r="L34" s="10"/>
      <c r="M34" s="14">
        <f t="shared" si="0"/>
        <v>0</v>
      </c>
      <c r="N34" s="10"/>
      <c r="O34" s="14">
        <v>28003295530</v>
      </c>
      <c r="P34" s="10"/>
      <c r="Q34" s="14">
        <v>1034422526</v>
      </c>
      <c r="R34" s="10"/>
      <c r="S34" s="14">
        <f t="shared" si="1"/>
        <v>26968873004</v>
      </c>
    </row>
    <row r="35" spans="1:19" x14ac:dyDescent="0.55000000000000004">
      <c r="A35" s="3" t="s">
        <v>36</v>
      </c>
      <c r="C35" s="10" t="s">
        <v>175</v>
      </c>
      <c r="D35" s="10"/>
      <c r="E35" s="14">
        <v>7046644</v>
      </c>
      <c r="F35" s="10"/>
      <c r="G35" s="14">
        <v>14500</v>
      </c>
      <c r="H35" s="10"/>
      <c r="I35" s="14">
        <v>0</v>
      </c>
      <c r="J35" s="10"/>
      <c r="K35" s="14">
        <v>0</v>
      </c>
      <c r="L35" s="10"/>
      <c r="M35" s="14">
        <f t="shared" si="0"/>
        <v>0</v>
      </c>
      <c r="N35" s="10"/>
      <c r="O35" s="14">
        <v>102176338000</v>
      </c>
      <c r="P35" s="10"/>
      <c r="Q35" s="14">
        <v>4162242415</v>
      </c>
      <c r="R35" s="10"/>
      <c r="S35" s="14">
        <f t="shared" si="1"/>
        <v>98014095585</v>
      </c>
    </row>
    <row r="36" spans="1:19" x14ac:dyDescent="0.55000000000000004">
      <c r="A36" s="3" t="s">
        <v>29</v>
      </c>
      <c r="C36" s="10" t="s">
        <v>176</v>
      </c>
      <c r="D36" s="10"/>
      <c r="E36" s="14">
        <v>6129047</v>
      </c>
      <c r="F36" s="10"/>
      <c r="G36" s="14">
        <v>5330</v>
      </c>
      <c r="H36" s="10"/>
      <c r="I36" s="14">
        <v>0</v>
      </c>
      <c r="J36" s="10"/>
      <c r="K36" s="14">
        <v>0</v>
      </c>
      <c r="L36" s="10"/>
      <c r="M36" s="14">
        <f t="shared" si="0"/>
        <v>0</v>
      </c>
      <c r="N36" s="10"/>
      <c r="O36" s="14">
        <v>32667820510</v>
      </c>
      <c r="P36" s="10"/>
      <c r="Q36" s="14">
        <v>3638594737</v>
      </c>
      <c r="R36" s="10"/>
      <c r="S36" s="14">
        <f t="shared" si="1"/>
        <v>29029225773</v>
      </c>
    </row>
    <row r="37" spans="1:19" x14ac:dyDescent="0.55000000000000004">
      <c r="A37" s="3" t="s">
        <v>59</v>
      </c>
      <c r="C37" s="10" t="s">
        <v>154</v>
      </c>
      <c r="D37" s="10"/>
      <c r="E37" s="14">
        <v>57387637</v>
      </c>
      <c r="F37" s="10"/>
      <c r="G37" s="14">
        <v>1076</v>
      </c>
      <c r="H37" s="10"/>
      <c r="I37" s="14">
        <v>0</v>
      </c>
      <c r="J37" s="10"/>
      <c r="K37" s="14">
        <v>0</v>
      </c>
      <c r="L37" s="10"/>
      <c r="M37" s="14">
        <f t="shared" si="0"/>
        <v>0</v>
      </c>
      <c r="N37" s="10"/>
      <c r="O37" s="14">
        <v>61749097412</v>
      </c>
      <c r="P37" s="10"/>
      <c r="Q37" s="14">
        <v>2123646207</v>
      </c>
      <c r="R37" s="10"/>
      <c r="S37" s="14">
        <f t="shared" si="1"/>
        <v>59625451205</v>
      </c>
    </row>
    <row r="38" spans="1:19" x14ac:dyDescent="0.55000000000000004">
      <c r="A38" s="3" t="s">
        <v>46</v>
      </c>
      <c r="C38" s="10" t="s">
        <v>163</v>
      </c>
      <c r="D38" s="10"/>
      <c r="E38" s="14">
        <v>137540346</v>
      </c>
      <c r="F38" s="10"/>
      <c r="G38" s="14">
        <v>20</v>
      </c>
      <c r="H38" s="10"/>
      <c r="I38" s="14">
        <v>2750806920</v>
      </c>
      <c r="J38" s="10"/>
      <c r="K38" s="14">
        <v>137808805</v>
      </c>
      <c r="L38" s="10"/>
      <c r="M38" s="14">
        <f t="shared" si="0"/>
        <v>2612998115</v>
      </c>
      <c r="N38" s="10"/>
      <c r="O38" s="14">
        <v>2750806920</v>
      </c>
      <c r="P38" s="10"/>
      <c r="Q38" s="14">
        <v>137808805</v>
      </c>
      <c r="R38" s="10"/>
      <c r="S38" s="14">
        <f t="shared" si="1"/>
        <v>2612998115</v>
      </c>
    </row>
    <row r="39" spans="1:19" x14ac:dyDescent="0.55000000000000004">
      <c r="A39" s="3" t="s">
        <v>89</v>
      </c>
      <c r="C39" s="10" t="s">
        <v>162</v>
      </c>
      <c r="D39" s="10"/>
      <c r="E39" s="14">
        <v>189268219</v>
      </c>
      <c r="F39" s="10"/>
      <c r="G39" s="14">
        <v>120</v>
      </c>
      <c r="H39" s="10"/>
      <c r="I39" s="14">
        <v>22712186280</v>
      </c>
      <c r="J39" s="10"/>
      <c r="K39" s="14">
        <v>1764749787</v>
      </c>
      <c r="L39" s="10"/>
      <c r="M39" s="14">
        <f t="shared" si="0"/>
        <v>20947436493</v>
      </c>
      <c r="N39" s="10"/>
      <c r="O39" s="14">
        <v>22712186280</v>
      </c>
      <c r="P39" s="10"/>
      <c r="Q39" s="14">
        <v>1764749787</v>
      </c>
      <c r="R39" s="10"/>
      <c r="S39" s="14">
        <f t="shared" si="1"/>
        <v>20947436493</v>
      </c>
    </row>
    <row r="40" spans="1:19" x14ac:dyDescent="0.55000000000000004">
      <c r="A40" s="3" t="s">
        <v>35</v>
      </c>
      <c r="C40" s="10" t="s">
        <v>177</v>
      </c>
      <c r="D40" s="10"/>
      <c r="E40" s="14">
        <v>18371064</v>
      </c>
      <c r="F40" s="10"/>
      <c r="G40" s="14">
        <v>4400</v>
      </c>
      <c r="H40" s="10"/>
      <c r="I40" s="14">
        <v>0</v>
      </c>
      <c r="J40" s="10"/>
      <c r="K40" s="14">
        <v>0</v>
      </c>
      <c r="L40" s="10"/>
      <c r="M40" s="14">
        <f t="shared" si="0"/>
        <v>0</v>
      </c>
      <c r="N40" s="10"/>
      <c r="O40" s="14">
        <v>80832681600</v>
      </c>
      <c r="P40" s="10"/>
      <c r="Q40" s="14">
        <v>0</v>
      </c>
      <c r="R40" s="10"/>
      <c r="S40" s="14">
        <f t="shared" si="1"/>
        <v>80832681600</v>
      </c>
    </row>
    <row r="41" spans="1:19" x14ac:dyDescent="0.55000000000000004">
      <c r="A41" s="3" t="s">
        <v>230</v>
      </c>
      <c r="C41" s="10"/>
      <c r="D41" s="10"/>
      <c r="E41" s="14"/>
      <c r="F41" s="10"/>
      <c r="G41" s="14"/>
      <c r="H41" s="10"/>
      <c r="I41" s="14">
        <v>0</v>
      </c>
      <c r="J41" s="10"/>
      <c r="K41" s="14">
        <v>0</v>
      </c>
      <c r="L41" s="10"/>
      <c r="M41" s="14">
        <f>I41-K41</f>
        <v>0</v>
      </c>
      <c r="N41" s="10"/>
      <c r="O41" s="14">
        <v>6949471665</v>
      </c>
      <c r="P41" s="10"/>
      <c r="Q41" s="14">
        <v>0</v>
      </c>
      <c r="R41" s="10"/>
      <c r="S41" s="14">
        <f t="shared" si="1"/>
        <v>6949471665</v>
      </c>
    </row>
    <row r="42" spans="1:19" x14ac:dyDescent="0.55000000000000004">
      <c r="A42" s="3" t="s">
        <v>106</v>
      </c>
      <c r="C42" s="10" t="s">
        <v>106</v>
      </c>
      <c r="D42" s="10"/>
      <c r="E42" s="10" t="s">
        <v>106</v>
      </c>
      <c r="F42" s="10"/>
      <c r="G42" s="10" t="s">
        <v>106</v>
      </c>
      <c r="H42" s="10"/>
      <c r="I42" s="11">
        <f>SUM(I8:I41)</f>
        <v>402921378623</v>
      </c>
      <c r="J42" s="10"/>
      <c r="K42" s="11">
        <f>SUM(K8:K41)</f>
        <v>25786662876</v>
      </c>
      <c r="L42" s="10"/>
      <c r="M42" s="11">
        <f>SUM(M8:M41)</f>
        <v>377134715747</v>
      </c>
      <c r="N42" s="10"/>
      <c r="O42" s="11">
        <f>SUM(O8:O41)</f>
        <v>2125082716176</v>
      </c>
      <c r="P42" s="10"/>
      <c r="Q42" s="11">
        <f>SUM(Q8:Q41)</f>
        <v>58013961591</v>
      </c>
      <c r="R42" s="10"/>
      <c r="S42" s="11">
        <f>SUM(S8:S41)</f>
        <v>2067068754585</v>
      </c>
    </row>
    <row r="43" spans="1:19" x14ac:dyDescent="0.55000000000000004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4"/>
      <c r="P43" s="10"/>
      <c r="Q43" s="10"/>
      <c r="R43" s="10"/>
      <c r="S43" s="10"/>
    </row>
    <row r="44" spans="1:19" x14ac:dyDescent="0.55000000000000004">
      <c r="O44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اوراق مشارکت</vt:lpstr>
      <vt:lpstr>سپرده</vt:lpstr>
      <vt:lpstr>سود اوراق بهادار </vt:lpstr>
      <vt:lpstr> درآمدها</vt:lpstr>
      <vt:lpstr>درآمدسرمایه‌گذاری در سهام</vt:lpstr>
      <vt:lpstr>درآمدسرمایه‌گذاری در اوراق بها</vt:lpstr>
      <vt:lpstr>سایر درآمدها</vt:lpstr>
      <vt:lpstr>درآمد سود سهام</vt:lpstr>
      <vt:lpstr>درآمدسود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2025-06-25T13:55:02Z</dcterms:modified>
</cp:coreProperties>
</file>