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"/>
    </mc:Choice>
  </mc:AlternateContent>
  <xr:revisionPtr revIDLastSave="0" documentId="13_ncr:1_{ACD79E8D-2E1F-497B-A5E3-35C95762A176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سهام" sheetId="1" r:id="rId1"/>
    <sheet name="اوراق " sheetId="3" r:id="rId2"/>
    <sheet name="سپرده" sheetId="6" r:id="rId3"/>
    <sheet name="سود اوراق بهادار " sheetId="16" r:id="rId4"/>
    <sheet name=" درآمدها" sheetId="15" r:id="rId5"/>
    <sheet name="درآمدسرمایه‌گذاری در سهام" sheetId="11" r:id="rId6"/>
    <sheet name="درآمدسرمایه‌گذاری در اوراق بها" sheetId="12" r:id="rId7"/>
    <sheet name="سایر درآمدها" sheetId="14" r:id="rId8"/>
    <sheet name="درآمد سود سهام" sheetId="8" r:id="rId9"/>
    <sheet name="درآمد سپرده بانکی" sheetId="13" r:id="rId10"/>
    <sheet name="سود سپرده بانکی" sheetId="7" r:id="rId11"/>
    <sheet name="درآمد ناشی از فروش" sheetId="10" r:id="rId12"/>
    <sheet name="درآمد ناشی از تغییر قیمت اوراق" sheetId="9" r:id="rId13"/>
  </sheets>
  <definedNames>
    <definedName name="_xlnm._FilterDatabase" localSheetId="12" hidden="1">'درآمد ناشی از تغییر قیمت اوراق'!$A$6:$Q$106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6" l="1"/>
  <c r="C11" i="15"/>
  <c r="U162" i="11"/>
  <c r="S162" i="11"/>
  <c r="U133" i="11" s="1"/>
  <c r="Q162" i="11"/>
  <c r="O162" i="11"/>
  <c r="M162" i="11"/>
  <c r="K162" i="11"/>
  <c r="I162" i="11"/>
  <c r="K128" i="11" s="1"/>
  <c r="G162" i="11"/>
  <c r="E162" i="11"/>
  <c r="C162" i="11"/>
  <c r="C10" i="12"/>
  <c r="E10" i="12"/>
  <c r="G10" i="12"/>
  <c r="I10" i="12"/>
  <c r="K10" i="12"/>
  <c r="O10" i="12"/>
  <c r="Q10" i="12"/>
  <c r="E10" i="14"/>
  <c r="C10" i="14"/>
  <c r="I30" i="8"/>
  <c r="K30" i="8"/>
  <c r="M30" i="8"/>
  <c r="O30" i="8"/>
  <c r="Q30" i="8"/>
  <c r="S30" i="8"/>
  <c r="E14" i="13"/>
  <c r="I14" i="13"/>
  <c r="C14" i="7"/>
  <c r="E14" i="7"/>
  <c r="G14" i="7"/>
  <c r="I14" i="7"/>
  <c r="K14" i="7"/>
  <c r="M14" i="7"/>
  <c r="E96" i="10"/>
  <c r="G96" i="10"/>
  <c r="M96" i="10"/>
  <c r="O96" i="10"/>
  <c r="Q96" i="10"/>
  <c r="E106" i="9"/>
  <c r="G106" i="9"/>
  <c r="I106" i="9"/>
  <c r="M106" i="9"/>
  <c r="Q106" i="9"/>
  <c r="O106" i="9"/>
  <c r="E10" i="15"/>
  <c r="G11" i="15"/>
  <c r="E8" i="15"/>
  <c r="E9" i="15"/>
  <c r="E11" i="15" s="1"/>
  <c r="E7" i="15"/>
  <c r="G14" i="13"/>
  <c r="K14" i="13"/>
  <c r="Q9" i="12"/>
  <c r="Q8" i="12"/>
  <c r="M10" i="12"/>
  <c r="I9" i="12"/>
  <c r="I8" i="12"/>
  <c r="I158" i="11"/>
  <c r="S158" i="11"/>
  <c r="S160" i="11"/>
  <c r="S161" i="11"/>
  <c r="U127" i="11"/>
  <c r="U129" i="11"/>
  <c r="U131" i="11"/>
  <c r="U132" i="11"/>
  <c r="U138" i="11"/>
  <c r="U139" i="11"/>
  <c r="U141" i="11"/>
  <c r="U142" i="11"/>
  <c r="U148" i="11"/>
  <c r="U149" i="11"/>
  <c r="U153" i="11"/>
  <c r="U154" i="11"/>
  <c r="U155" i="11"/>
  <c r="U156" i="11"/>
  <c r="U158" i="11"/>
  <c r="U161" i="11"/>
  <c r="U9" i="11"/>
  <c r="U10" i="11"/>
  <c r="U11" i="11"/>
  <c r="U12" i="11"/>
  <c r="U13" i="11"/>
  <c r="U16" i="11"/>
  <c r="U17" i="11"/>
  <c r="U18" i="11"/>
  <c r="U19" i="11"/>
  <c r="U20" i="11"/>
  <c r="U21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U120" i="11"/>
  <c r="U121" i="11"/>
  <c r="U122" i="11"/>
  <c r="U123" i="11"/>
  <c r="U124" i="11"/>
  <c r="U125" i="11"/>
  <c r="U126" i="11"/>
  <c r="U8" i="11"/>
  <c r="S8" i="11"/>
  <c r="I8" i="11"/>
  <c r="K127" i="11"/>
  <c r="K129" i="11"/>
  <c r="K133" i="11"/>
  <c r="K135" i="11"/>
  <c r="K137" i="11"/>
  <c r="K141" i="11"/>
  <c r="K143" i="11"/>
  <c r="K145" i="11"/>
  <c r="K149" i="11"/>
  <c r="K151" i="11"/>
  <c r="K153" i="11"/>
  <c r="K157" i="11"/>
  <c r="K159" i="11"/>
  <c r="K161" i="11"/>
  <c r="K12" i="11"/>
  <c r="K14" i="11"/>
  <c r="K16" i="11"/>
  <c r="K20" i="11"/>
  <c r="K22" i="11"/>
  <c r="K24" i="11"/>
  <c r="K28" i="11"/>
  <c r="K30" i="11"/>
  <c r="K32" i="11"/>
  <c r="K36" i="11"/>
  <c r="K38" i="11"/>
  <c r="K40" i="11"/>
  <c r="K44" i="11"/>
  <c r="K45" i="11"/>
  <c r="K46" i="11"/>
  <c r="K48" i="11"/>
  <c r="K52" i="11"/>
  <c r="K53" i="11"/>
  <c r="K54" i="11"/>
  <c r="K56" i="11"/>
  <c r="K60" i="11"/>
  <c r="K61" i="11"/>
  <c r="K62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8" i="11"/>
  <c r="I15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I127" i="11"/>
  <c r="I128" i="11"/>
  <c r="I129" i="11"/>
  <c r="I130" i="11"/>
  <c r="I131" i="11"/>
  <c r="I132" i="11"/>
  <c r="I133" i="11"/>
  <c r="I134" i="11"/>
  <c r="I135" i="11"/>
  <c r="I136" i="11"/>
  <c r="I137" i="11"/>
  <c r="I138" i="11"/>
  <c r="I139" i="11"/>
  <c r="I140" i="11"/>
  <c r="I141" i="11"/>
  <c r="I142" i="11"/>
  <c r="I143" i="11"/>
  <c r="I144" i="11"/>
  <c r="I145" i="11"/>
  <c r="I146" i="11"/>
  <c r="I147" i="11"/>
  <c r="I148" i="11"/>
  <c r="I149" i="11"/>
  <c r="I150" i="11"/>
  <c r="I151" i="11"/>
  <c r="I152" i="11"/>
  <c r="I153" i="11"/>
  <c r="I154" i="11"/>
  <c r="I155" i="11"/>
  <c r="I157" i="11"/>
  <c r="I159" i="11"/>
  <c r="I160" i="11"/>
  <c r="I161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I84" i="11"/>
  <c r="I85" i="11"/>
  <c r="I86" i="11"/>
  <c r="I87" i="11"/>
  <c r="I88" i="11"/>
  <c r="I89" i="11"/>
  <c r="I90" i="11"/>
  <c r="I91" i="11"/>
  <c r="I92" i="11"/>
  <c r="I93" i="11"/>
  <c r="I94" i="11"/>
  <c r="I95" i="11"/>
  <c r="I96" i="11"/>
  <c r="I97" i="11"/>
  <c r="I98" i="11"/>
  <c r="I99" i="11"/>
  <c r="I100" i="11"/>
  <c r="I101" i="11"/>
  <c r="I102" i="11"/>
  <c r="I103" i="11"/>
  <c r="I104" i="11"/>
  <c r="I105" i="11"/>
  <c r="I106" i="11"/>
  <c r="I107" i="11"/>
  <c r="I108" i="11"/>
  <c r="I109" i="11"/>
  <c r="I110" i="11"/>
  <c r="I111" i="11"/>
  <c r="I112" i="11"/>
  <c r="I113" i="11"/>
  <c r="I114" i="11"/>
  <c r="I115" i="11"/>
  <c r="I116" i="11"/>
  <c r="I117" i="11"/>
  <c r="I118" i="11"/>
  <c r="I119" i="11"/>
  <c r="I120" i="11"/>
  <c r="I121" i="11"/>
  <c r="I122" i="11"/>
  <c r="I123" i="11"/>
  <c r="I124" i="11"/>
  <c r="I125" i="11"/>
  <c r="I126" i="11"/>
  <c r="I92" i="10"/>
  <c r="I91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95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95" i="10"/>
  <c r="I8" i="10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105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105" i="9"/>
  <c r="I8" i="9"/>
  <c r="M29" i="8"/>
  <c r="S29" i="8"/>
  <c r="S2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8" i="8"/>
  <c r="K9" i="16"/>
  <c r="Q9" i="16"/>
  <c r="O9" i="16"/>
  <c r="M9" i="16"/>
  <c r="I9" i="16"/>
  <c r="K13" i="6"/>
  <c r="AK10" i="3"/>
  <c r="Y108" i="1"/>
  <c r="W108" i="1"/>
  <c r="U150" i="11" l="1"/>
  <c r="U140" i="11"/>
  <c r="U130" i="11"/>
  <c r="U157" i="11"/>
  <c r="U147" i="11"/>
  <c r="U137" i="11"/>
  <c r="U146" i="11"/>
  <c r="U134" i="11"/>
  <c r="U145" i="11"/>
  <c r="K37" i="11"/>
  <c r="K29" i="11"/>
  <c r="K21" i="11"/>
  <c r="K13" i="11"/>
  <c r="K158" i="11"/>
  <c r="K150" i="11"/>
  <c r="K142" i="11"/>
  <c r="K134" i="11"/>
  <c r="K59" i="11"/>
  <c r="K51" i="11"/>
  <c r="K43" i="11"/>
  <c r="K35" i="11"/>
  <c r="K27" i="11"/>
  <c r="K19" i="11"/>
  <c r="K11" i="11"/>
  <c r="K156" i="11"/>
  <c r="K148" i="11"/>
  <c r="K140" i="11"/>
  <c r="K132" i="11"/>
  <c r="K58" i="11"/>
  <c r="K50" i="11"/>
  <c r="K42" i="11"/>
  <c r="K34" i="11"/>
  <c r="K26" i="11"/>
  <c r="K18" i="11"/>
  <c r="K10" i="11"/>
  <c r="K155" i="11"/>
  <c r="K147" i="11"/>
  <c r="K139" i="11"/>
  <c r="K131" i="11"/>
  <c r="K57" i="11"/>
  <c r="K49" i="11"/>
  <c r="K41" i="11"/>
  <c r="K33" i="11"/>
  <c r="K25" i="11"/>
  <c r="K17" i="11"/>
  <c r="K9" i="11"/>
  <c r="K154" i="11"/>
  <c r="K146" i="11"/>
  <c r="K138" i="11"/>
  <c r="K130" i="11"/>
  <c r="K63" i="11"/>
  <c r="K55" i="11"/>
  <c r="K47" i="11"/>
  <c r="K39" i="11"/>
  <c r="K31" i="11"/>
  <c r="K23" i="11"/>
  <c r="K15" i="11"/>
  <c r="K160" i="11"/>
  <c r="K152" i="11"/>
  <c r="K144" i="11"/>
  <c r="K136" i="11"/>
  <c r="U23" i="11"/>
  <c r="U15" i="11"/>
  <c r="U160" i="11"/>
  <c r="U152" i="11"/>
  <c r="U144" i="11"/>
  <c r="U136" i="11"/>
  <c r="U128" i="11"/>
  <c r="U22" i="11"/>
  <c r="U14" i="11"/>
  <c r="U159" i="11"/>
  <c r="U151" i="11"/>
  <c r="U143" i="11"/>
  <c r="U135" i="11"/>
  <c r="I96" i="10"/>
  <c r="I13" i="6"/>
  <c r="G13" i="6"/>
  <c r="E13" i="6"/>
  <c r="C13" i="6"/>
  <c r="AI10" i="3"/>
  <c r="AG10" i="3"/>
  <c r="AA10" i="3"/>
  <c r="W10" i="3"/>
  <c r="S10" i="3"/>
  <c r="Q10" i="3"/>
  <c r="U108" i="1"/>
  <c r="O108" i="1"/>
  <c r="K108" i="1"/>
  <c r="G108" i="1"/>
  <c r="E108" i="1"/>
</calcChain>
</file>

<file path=xl/sharedStrings.xml><?xml version="1.0" encoding="utf-8"?>
<sst xmlns="http://schemas.openxmlformats.org/spreadsheetml/2006/main" count="1545" uniqueCount="256">
  <si>
    <t>صندوق سرمایه‌گذاری توسعه اطلس مفید</t>
  </si>
  <si>
    <t>صورت وضعیت پورتفوی</t>
  </si>
  <si>
    <t>برای ماه منتهی به 1404/02/31</t>
  </si>
  <si>
    <t>نام شرکت</t>
  </si>
  <si>
    <t>1404/01/31</t>
  </si>
  <si>
    <t>تغییرات طی دوره</t>
  </si>
  <si>
    <t>1404/02/31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</si>
  <si>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</si>
  <si>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</si>
  <si>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</si>
  <si>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</si>
  <si>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</si>
  <si>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</si>
  <si>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</si>
  <si>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</si>
  <si>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Gold-Coin</t>
  </si>
  <si>
    <t>آریان کیمیا تک</t>
  </si>
  <si>
    <t>آهن و فولاد غدیر ایرانیان</t>
  </si>
  <si>
    <t>اخشان خراسان</t>
  </si>
  <si>
    <t>بانک خاورمیانه</t>
  </si>
  <si>
    <t>بانک ملت</t>
  </si>
  <si>
    <t>بهار رز عالیس چناران</t>
  </si>
  <si>
    <t>پارس  مینو</t>
  </si>
  <si>
    <t>پالایش نفت اصفهان</t>
  </si>
  <si>
    <t>پالایش نفت بندرعباس</t>
  </si>
  <si>
    <t>پالایش نفت تبریز</t>
  </si>
  <si>
    <t>پاکدیس</t>
  </si>
  <si>
    <t>پتروشیمی  خارک</t>
  </si>
  <si>
    <t>پتروشیمی پردیس</t>
  </si>
  <si>
    <t>پتروشیمی جم</t>
  </si>
  <si>
    <t>پتروشیمی شیراز</t>
  </si>
  <si>
    <t>پخش هجرت</t>
  </si>
  <si>
    <t>پست بانک ایران</t>
  </si>
  <si>
    <t>تراکتورسازی ایران</t>
  </si>
  <si>
    <t>تمام سکه طرح جدید0312 رفاه</t>
  </si>
  <si>
    <t>توسعه حمل و نقل ریلی پارسیان</t>
  </si>
  <si>
    <t>توسعه معدنی و صنعتی صبانور</t>
  </si>
  <si>
    <t>توسعه نیشکر و  صنایع جانبی</t>
  </si>
  <si>
    <t>تولید ژلاتین کپسول ایران</t>
  </si>
  <si>
    <t>تولیدی برنا باطری</t>
  </si>
  <si>
    <t>ح توسعه معدنی و صنعتی صبانور</t>
  </si>
  <si>
    <t>حمل و نقل گهرترابر سیرجان</t>
  </si>
  <si>
    <t>داروپخش‌ (هلدینگ‌</t>
  </si>
  <si>
    <t>داروسازی  ابوریحان</t>
  </si>
  <si>
    <t>داروسازی  فارابی</t>
  </si>
  <si>
    <t>دارویی و نهاده های زاگرس دارو</t>
  </si>
  <si>
    <t>دامداری تلیسه نمونه</t>
  </si>
  <si>
    <t>دوده  صنعتی  پارس</t>
  </si>
  <si>
    <t>س.ص.بازنشستگی کارکنان بانکها</t>
  </si>
  <si>
    <t>سپید ماکیان</t>
  </si>
  <si>
    <t>سرمایه گذاری تامین اجتماعی</t>
  </si>
  <si>
    <t>سرمایه گذاری توسعه صنایع سیمان</t>
  </si>
  <si>
    <t>سرمایه گذاری دارویی تامین</t>
  </si>
  <si>
    <t>سرمایه گذاری سیمان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</si>
  <si>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</si>
  <si>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</si>
  <si>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</si>
  <si>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</si>
  <si>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</si>
  <si>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</si>
  <si>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</si>
  <si>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</si>
  <si>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</si>
  <si>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 هگمتان</t>
  </si>
  <si>
    <t>سیمان‌ داراب‌</t>
  </si>
  <si>
    <t>سیمان‌ کرمان‌</t>
  </si>
  <si>
    <t>سیمان‌ارومیه‌</t>
  </si>
  <si>
    <t>سیمان‌سپاهان‌</t>
  </si>
  <si>
    <t>سیمان‌مازندران‌</t>
  </si>
  <si>
    <t>سیمرغ</t>
  </si>
  <si>
    <t>شرکت آهن و فولاد ارفع</t>
  </si>
  <si>
    <t>شرکت س استان کردستان</t>
  </si>
  <si>
    <t>شمش طلا</t>
  </si>
  <si>
    <t>شیر و گوشت زاگرس شهرکرد</t>
  </si>
  <si>
    <t>صنایع  لاستیکی   سهند</t>
  </si>
  <si>
    <t>صنایع ارتباطی آوا</t>
  </si>
  <si>
    <t>صنایع پتروشیمی کرمانشاه</t>
  </si>
  <si>
    <t>صنایع فروآلیاژ ایران</t>
  </si>
  <si>
    <t>صنایع‌ کاشی‌ و سرامیک‌ سینا</t>
  </si>
  <si>
    <t>صنعتی  آما</t>
  </si>
  <si>
    <t>فجر انرژی خلیج فارس</t>
  </si>
  <si>
    <t>فرآورده های سیمان شرق</t>
  </si>
  <si>
    <t>فرآورده‌های‌نسوزآذر</t>
  </si>
  <si>
    <t>فرآوری زغال سنگ پروده طبس</t>
  </si>
  <si>
    <t>فروسیلیس  ایران</t>
  </si>
  <si>
    <t>فولاد  خوزستان</t>
  </si>
  <si>
    <t>فولاد مبارکه اصفهان</t>
  </si>
  <si>
    <t>قندهکمتان‌</t>
  </si>
  <si>
    <t>گسترش سوخت سبززاگرس(سهامی عام)</t>
  </si>
  <si>
    <t>گسترش نفت و گاز پارسیان</t>
  </si>
  <si>
    <t>م .صنایع و معادن احیاء سپاهان</t>
  </si>
  <si>
    <t>مبین انرژی خلیج فارس</t>
  </si>
  <si>
    <t>محصولات کاغذی لطیف</t>
  </si>
  <si>
    <t>معدنکاران نسوز</t>
  </si>
  <si>
    <t>معدنی و صنعتی گل گهر</t>
  </si>
  <si>
    <t>نخریسی و نساجی خسروی خراسان</t>
  </si>
  <si>
    <t>نساجی بابکان</t>
  </si>
  <si>
    <t>نساجی هدیه البرز مشهد</t>
  </si>
  <si>
    <t>نفت  بهران</t>
  </si>
  <si>
    <t>نفت ایرانول</t>
  </si>
  <si>
    <t>نفت سپاهان</t>
  </si>
  <si>
    <t>کارخانجات‌ قند قزوین‌</t>
  </si>
  <si>
    <t>کارخانجات‌داروپخش‌</t>
  </si>
  <si>
    <t>کاشی‌ الوند</t>
  </si>
  <si>
    <t>کاشی‌ پارس‌</t>
  </si>
  <si>
    <t>کانی کربن طبس</t>
  </si>
  <si>
    <t>کشت و دام قیام اصفهان</t>
  </si>
  <si>
    <t>کشت و دامداری فکا</t>
  </si>
  <si>
    <t>کشت وصنعت شریف آباد</t>
  </si>
  <si>
    <t>گروه مدیریت سرمایه گذاری امید</t>
  </si>
  <si>
    <t>کربن‌ ایران‌</t>
  </si>
  <si>
    <t>شرکت ارتباطات سیار ایران</t>
  </si>
  <si>
    <t>شرکت خمیرمایه رضوی</t>
  </si>
  <si>
    <t>مهرمام میهن</t>
  </si>
  <si>
    <t/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</si>
  <si>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</si>
  <si>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</si>
  <si>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</si>
  <si>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</si>
  <si>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</si>
  <si>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</si>
  <si>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</si>
  <si>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</si>
  <si>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</si>
  <si>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صکوک اجاره صملی404-6ماهه18%</t>
  </si>
  <si>
    <t>بله</t>
  </si>
  <si>
    <t>1400/05/05</t>
  </si>
  <si>
    <t>1404/05/04</t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</si>
  <si>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</si>
  <si>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</si>
  <si>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</si>
  <si>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</si>
  <si>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</si>
  <si>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</si>
  <si>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ملت باجه کارگزاری مفید</t>
  </si>
  <si>
    <t>5211835220</t>
  </si>
  <si>
    <t>بانک پاسارگاد هفت تیر</t>
  </si>
  <si>
    <t>207-8100-15522155-1</t>
  </si>
  <si>
    <t>بانک خاورمیانه آفریقا</t>
  </si>
  <si>
    <t>1009-10-810-707074689</t>
  </si>
  <si>
    <t>بانک صادرات بورس کالا</t>
  </si>
  <si>
    <t>0219097367001</t>
  </si>
  <si>
    <t xml:space="preserve">بانک ملت مستقل مرکزی 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</si>
  <si>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</si>
  <si>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</si>
  <si>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</si>
  <si>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</si>
  <si>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</si>
  <si>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</si>
  <si>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</si>
  <si>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</si>
  <si>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بانک صادرات دکتر شریعتی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</si>
  <si>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</si>
  <si>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</si>
  <si>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</si>
  <si>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</si>
  <si>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</si>
  <si>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</si>
  <si>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1403/12/25</t>
  </si>
  <si>
    <t>1403/12/08</t>
  </si>
  <si>
    <t>1404/02/30</t>
  </si>
  <si>
    <t>1403/11/23</t>
  </si>
  <si>
    <t>1404/02/13</t>
  </si>
  <si>
    <t>1404/02/17</t>
  </si>
  <si>
    <t>1403/09/15</t>
  </si>
  <si>
    <t>1404/02/20</t>
  </si>
  <si>
    <t>1403/10/19</t>
  </si>
  <si>
    <t>1403/09/10</t>
  </si>
  <si>
    <t>1403/12/05</t>
  </si>
  <si>
    <t>1403/09/28</t>
  </si>
  <si>
    <t>1404/01/25</t>
  </si>
  <si>
    <t>1404/02/14</t>
  </si>
  <si>
    <t>1404/02/15</t>
  </si>
  <si>
    <t>1403/12/20</t>
  </si>
  <si>
    <t>بهای فروش</t>
  </si>
  <si>
    <t>ارزش دفتری</t>
  </si>
  <si>
    <t>سود و زیان ناشی از تغییر قیمت</t>
  </si>
  <si>
    <t>سود و زیان ناشی از فروش</t>
  </si>
  <si>
    <t>سرمایه‌گذاری‌توکافولاد(هلدینگ</t>
  </si>
  <si>
    <t>بانک سامان</t>
  </si>
  <si>
    <t>ح . حمل و نقل گهرترابر سیرجان</t>
  </si>
  <si>
    <t>پویا زرکان آق دره</t>
  </si>
  <si>
    <t>سرمایه گذاری  صنعت  نفت</t>
  </si>
  <si>
    <t>نفت پاسارگاد</t>
  </si>
  <si>
    <t>پتروشیمی شازند</t>
  </si>
  <si>
    <t>تمام سکه طرح جدید 0310 صادرات</t>
  </si>
  <si>
    <t>سپیدار سیستم آسیا</t>
  </si>
  <si>
    <t>ح.پست بانک ایران</t>
  </si>
  <si>
    <t>نوردوقطعات‌ فولادی‌</t>
  </si>
  <si>
    <t>ح. گسترش سوخت سبززاگرس(س. عام)</t>
  </si>
  <si>
    <t>ایران‌ خودرو</t>
  </si>
  <si>
    <t>زغال سنگ پروده طبس</t>
  </si>
  <si>
    <t>پتروشیمی تندگویان</t>
  </si>
  <si>
    <t>غلتک سازان سپاهان</t>
  </si>
  <si>
    <t>بین المللی توسعه ص. معادن غدیر</t>
  </si>
  <si>
    <t>بیمه  ما</t>
  </si>
  <si>
    <t>سخت آژند</t>
  </si>
  <si>
    <t>بانک سینا</t>
  </si>
  <si>
    <t>اسنادخزانه-م1بودجه00-030821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</si>
  <si>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</si>
  <si>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</si>
  <si>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</si>
  <si>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</si>
  <si>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</si>
  <si>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</si>
  <si>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</si>
  <si>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</si>
  <si>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</si>
  <si>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</si>
  <si>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207303155221552</t>
  </si>
  <si>
    <t>0407559149002</t>
  </si>
  <si>
    <t>سایر درآمدها</t>
  </si>
  <si>
    <t>سایر درآمدها برای تنزیل سود سهام</t>
  </si>
  <si>
    <t>معین برای سایر درآمدهای تنزیل سود بانک</t>
  </si>
  <si>
    <t>سرمایه‌گذاری در سهام</t>
  </si>
  <si>
    <t>سرمایه‌گذاری در اوراق بهادار</t>
  </si>
  <si>
    <t>درآمد سپرده بانکی</t>
  </si>
  <si>
    <t>گواهی سپرده تمام سکه بهار آزادی طرح جدید</t>
  </si>
  <si>
    <t>سود سهام شرکت س استان کردستان</t>
  </si>
  <si>
    <t>-</t>
  </si>
  <si>
    <t>ارزشیابی اوراق اختیارخ شستا-1700-1404/03/13</t>
  </si>
  <si>
    <t>ارزشیابی اوراق اختیارخ شستا-1800-1404/03/13</t>
  </si>
  <si>
    <t>ارزشیابی اوراق اختیارخ فولاد-6000-1404/03/13</t>
  </si>
  <si>
    <t>ارزشیابی اوراق اختیارخ فولاد-6500-1404/03/13</t>
  </si>
  <si>
    <t>ارزشیابی اوراق اختیارخ شستا-1400-1404/02/10</t>
  </si>
  <si>
    <t>ارزشیابی اوراق اختیارخ شپنا-4500-1404/02/17</t>
  </si>
  <si>
    <t>ارزشیابی اوراق اختیارخ شپنا-5000-1404/02/17</t>
  </si>
  <si>
    <t>اختیارخ شستا-1350-1403/10/12</t>
  </si>
  <si>
    <t>اختیارخ شستا-1450-1403/10/12</t>
  </si>
  <si>
    <t>اختیارخ شستا-1050-1403/11/10</t>
  </si>
  <si>
    <t>اختیارخ شستا-1150-1403/11/10</t>
  </si>
  <si>
    <t>اختیارخ شستا-1250-1403/11/10</t>
  </si>
  <si>
    <t>اختیارخ خودرو-3000-1403/12/01</t>
  </si>
  <si>
    <t>اختیارخ شستا-1050-1403/12/08</t>
  </si>
  <si>
    <t>اختیارخ شستا-1150-1403/12/08</t>
  </si>
  <si>
    <t>اختیارخ فولاد-4500-1403/12/01</t>
  </si>
  <si>
    <t>اختیارخ فولاد-5500-1403/12/01</t>
  </si>
  <si>
    <t>اختیارخ فولاد-6000-1403/12/01</t>
  </si>
  <si>
    <t>اختیارخ فولاد-6500-1403/12/01</t>
  </si>
  <si>
    <t>اختیارخ وبملت-2000-1403/11/24</t>
  </si>
  <si>
    <t>اختیارخ وبملت-2200-1403/11/24</t>
  </si>
  <si>
    <t>اختیارخ وبملت-2400-1403/11/24</t>
  </si>
  <si>
    <t>اختیارخ وبملت-2600-1403/11/24</t>
  </si>
  <si>
    <t>اختیارخ شپنا-4000-1403/12/08</t>
  </si>
  <si>
    <t>اختیارخ شپنا-4500-1403/12/08</t>
  </si>
  <si>
    <t>اختیارخ شپنا-5000-1403/12/08</t>
  </si>
  <si>
    <t>اختیارخ شپنا-5500-1403/12/08</t>
  </si>
  <si>
    <t>اختیارف شستا-1400-1404/01/20</t>
  </si>
  <si>
    <t>اختیارخ شستا-1400-1404/01/20</t>
  </si>
  <si>
    <t>اختیارخ شستا-1400-1404/02/10</t>
  </si>
  <si>
    <t>اختیارخ وبملت-1526-1404/01/27</t>
  </si>
  <si>
    <t>اختیارخ شپنا-6000-1403/12/08</t>
  </si>
  <si>
    <t>اختیارخ شپنا-4500-1404/02/17</t>
  </si>
  <si>
    <t>اختیارخ شپنا-5000-1404/02/17</t>
  </si>
  <si>
    <t>از ابتدای سال مالی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</si>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</sst>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#,##0;\(#,##0\)"/>
    <numFmt numFmtId="170" formatCode="#,##0_ ;\-#,##0\ "/>
  </numFmts>
  <fonts count="25" x14ac:knownFonts="1">
    <font>
      <sz val="11"/>
      <name val="Calibri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6"/>
      <name val="B Mitra"/>
      <charset val="178"/>
    </font>
    <font>
      <sz val="16"/>
      <color theme="1"/>
      <name val="B Mitra"/>
      <charset val="178"/>
    </font>
    <font>
      <sz val="14"/>
      <name val="Calibri"/>
      <family val="2"/>
      <charset val="178"/>
    </font>
    <font>
      <sz val="14"/>
      <name val="B Mitra"/>
      <charset val="178"/>
    </font>
    <font>
      <sz val="14"/>
      <color theme="1"/>
      <name val="B Mitra"/>
      <charset val="178"/>
    </font>
    <font>
      <sz val="14"/>
      <name val="B Nazanin"/>
      <charset val="178"/>
    </font>
    <font>
      <sz val="16"/>
      <name val="B Nazanin"/>
      <charset val="178"/>
    </font>
    <font>
      <sz val="14"/>
      <name val="Calibri"/>
      <family val="2"/>
    </font>
    <font>
      <b/>
      <sz val="16"/>
      <color rgb="FF000000"/>
      <name val="B Mitra"/>
      <charset val="178"/>
    </font>
    <font>
      <b/>
      <sz val="16"/>
      <name val="B Mitra"/>
      <charset val="178"/>
    </font>
    <font>
      <b/>
      <sz val="16"/>
      <color rgb="FF000000"/>
      <name val="2  Mitra"/>
      <charset val="178"/>
    </font>
    <font>
      <sz val="12"/>
      <name val="2  Mitra"/>
      <charset val="178"/>
    </font>
    <font>
      <sz val="14"/>
      <name val="2  Mitra"/>
      <charset val="178"/>
    </font>
    <font>
      <sz val="14"/>
      <color theme="1"/>
      <name val="2  Mitra"/>
      <charset val="178"/>
    </font>
    <font>
      <sz val="16"/>
      <name val="2  Mitra"/>
      <charset val="178"/>
    </font>
    <font>
      <sz val="16"/>
      <color theme="1"/>
      <name val="2  Mitra"/>
      <charset val="178"/>
    </font>
    <font>
      <b/>
      <sz val="12"/>
      <name val="2  Mitra"/>
      <charset val="178"/>
    </font>
    <font>
      <sz val="16"/>
      <color rgb="FF000000"/>
      <name val="B Mitra"/>
      <charset val="178"/>
    </font>
    <font>
      <sz val="18"/>
      <name val="B Nazanin"/>
      <charset val="178"/>
    </font>
    <font>
      <b/>
      <sz val="16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3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164" fontId="6" fillId="0" borderId="0" xfId="0" applyNumberFormat="1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64" fontId="9" fillId="0" borderId="0" xfId="0" applyNumberFormat="1" applyFont="1" applyAlignment="1">
      <alignment horizontal="center" vertical="center" readingOrder="2"/>
    </xf>
    <xf numFmtId="0" fontId="8" fillId="0" borderId="0" xfId="0" applyFont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10" fontId="8" fillId="0" borderId="0" xfId="2" applyNumberFormat="1" applyFont="1" applyAlignment="1">
      <alignment horizontal="center"/>
    </xf>
    <xf numFmtId="10" fontId="10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10" fontId="1" fillId="0" borderId="0" xfId="2" applyNumberFormat="1" applyFont="1" applyAlignment="1">
      <alignment horizontal="center"/>
    </xf>
    <xf numFmtId="3" fontId="11" fillId="0" borderId="2" xfId="0" applyNumberFormat="1" applyFont="1" applyBorder="1"/>
    <xf numFmtId="0" fontId="11" fillId="0" borderId="0" xfId="0" applyFont="1"/>
    <xf numFmtId="10" fontId="11" fillId="0" borderId="2" xfId="0" applyNumberFormat="1" applyFont="1" applyBorder="1" applyAlignment="1">
      <alignment horizontal="center"/>
    </xf>
    <xf numFmtId="3" fontId="1" fillId="0" borderId="0" xfId="0" applyNumberFormat="1" applyFont="1" applyBorder="1"/>
    <xf numFmtId="0" fontId="12" fillId="0" borderId="0" xfId="0" applyFont="1"/>
    <xf numFmtId="3" fontId="11" fillId="0" borderId="2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10" fontId="5" fillId="0" borderId="0" xfId="2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0" xfId="0" applyFont="1"/>
    <xf numFmtId="3" fontId="5" fillId="0" borderId="0" xfId="0" applyNumberFormat="1" applyFont="1" applyAlignment="1">
      <alignment horizontal="center"/>
    </xf>
    <xf numFmtId="3" fontId="5" fillId="0" borderId="2" xfId="0" applyNumberFormat="1" applyFont="1" applyBorder="1" applyAlignment="1">
      <alignment horizontal="center"/>
    </xf>
    <xf numFmtId="10" fontId="5" fillId="0" borderId="2" xfId="0" applyNumberFormat="1" applyFont="1" applyBorder="1" applyAlignment="1">
      <alignment horizontal="center"/>
    </xf>
    <xf numFmtId="3" fontId="5" fillId="0" borderId="2" xfId="0" applyNumberFormat="1" applyFont="1" applyBorder="1"/>
    <xf numFmtId="10" fontId="6" fillId="0" borderId="0" xfId="2" applyNumberFormat="1" applyFont="1" applyAlignment="1">
      <alignment horizontal="center" vertical="center" readingOrder="2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5" fillId="0" borderId="1" xfId="0" applyFont="1" applyBorder="1" applyAlignment="1">
      <alignment horizontal="center" vertical="center"/>
    </xf>
    <xf numFmtId="0" fontId="17" fillId="0" borderId="0" xfId="0" applyFont="1"/>
    <xf numFmtId="164" fontId="18" fillId="0" borderId="0" xfId="0" applyNumberFormat="1" applyFont="1" applyAlignment="1">
      <alignment horizontal="center" vertical="center" readingOrder="2"/>
    </xf>
    <xf numFmtId="0" fontId="17" fillId="0" borderId="0" xfId="0" applyFont="1" applyAlignment="1">
      <alignment horizontal="center"/>
    </xf>
    <xf numFmtId="10" fontId="17" fillId="0" borderId="0" xfId="2" applyNumberFormat="1" applyFont="1" applyAlignment="1">
      <alignment horizontal="center"/>
    </xf>
    <xf numFmtId="0" fontId="19" fillId="0" borderId="0" xfId="0" applyFont="1"/>
    <xf numFmtId="164" fontId="20" fillId="0" borderId="0" xfId="0" applyNumberFormat="1" applyFont="1" applyAlignment="1">
      <alignment horizontal="center" vertical="center" readingOrder="2"/>
    </xf>
    <xf numFmtId="0" fontId="19" fillId="0" borderId="0" xfId="0" applyFont="1" applyAlignment="1">
      <alignment horizontal="center"/>
    </xf>
    <xf numFmtId="10" fontId="19" fillId="0" borderId="0" xfId="2" applyNumberFormat="1" applyFont="1" applyAlignment="1">
      <alignment horizontal="center"/>
    </xf>
    <xf numFmtId="0" fontId="21" fillId="0" borderId="0" xfId="0" applyFont="1"/>
    <xf numFmtId="3" fontId="17" fillId="0" borderId="2" xfId="0" applyNumberFormat="1" applyFont="1" applyBorder="1"/>
    <xf numFmtId="3" fontId="16" fillId="0" borderId="0" xfId="0" applyNumberFormat="1" applyFont="1"/>
    <xf numFmtId="3" fontId="17" fillId="0" borderId="2" xfId="0" applyNumberFormat="1" applyFont="1" applyBorder="1" applyAlignment="1">
      <alignment horizontal="center"/>
    </xf>
    <xf numFmtId="164" fontId="20" fillId="0" borderId="3" xfId="0" applyNumberFormat="1" applyFont="1" applyBorder="1" applyAlignment="1">
      <alignment horizontal="center" vertical="center" readingOrder="2"/>
    </xf>
    <xf numFmtId="164" fontId="18" fillId="0" borderId="3" xfId="0" applyNumberFormat="1" applyFont="1" applyBorder="1" applyAlignment="1">
      <alignment horizontal="center" vertical="center" readingOrder="2"/>
    </xf>
    <xf numFmtId="0" fontId="19" fillId="2" borderId="0" xfId="0" applyFont="1" applyFill="1"/>
    <xf numFmtId="164" fontId="20" fillId="2" borderId="0" xfId="0" applyNumberFormat="1" applyFont="1" applyFill="1" applyAlignment="1">
      <alignment horizontal="center" vertical="center" readingOrder="2"/>
    </xf>
    <xf numFmtId="164" fontId="18" fillId="2" borderId="0" xfId="0" applyNumberFormat="1" applyFont="1" applyFill="1" applyAlignment="1">
      <alignment horizontal="center" vertical="center" readingOrder="2"/>
    </xf>
    <xf numFmtId="170" fontId="22" fillId="0" borderId="0" xfId="1" applyNumberFormat="1" applyFont="1" applyAlignment="1"/>
    <xf numFmtId="164" fontId="1" fillId="0" borderId="0" xfId="0" applyNumberFormat="1" applyFont="1" applyAlignment="1">
      <alignment horizontal="center"/>
    </xf>
    <xf numFmtId="3" fontId="19" fillId="0" borderId="0" xfId="0" applyNumberFormat="1" applyFont="1"/>
    <xf numFmtId="170" fontId="22" fillId="0" borderId="0" xfId="1" applyNumberFormat="1" applyFont="1" applyFill="1" applyAlignment="1"/>
    <xf numFmtId="0" fontId="19" fillId="0" borderId="0" xfId="0" applyFont="1" applyFill="1"/>
    <xf numFmtId="164" fontId="20" fillId="0" borderId="0" xfId="0" applyNumberFormat="1" applyFont="1" applyFill="1" applyAlignment="1">
      <alignment horizontal="center" vertical="center" readingOrder="2"/>
    </xf>
    <xf numFmtId="164" fontId="18" fillId="0" borderId="0" xfId="0" applyNumberFormat="1" applyFont="1" applyFill="1" applyAlignment="1">
      <alignment horizontal="center" vertical="center" readingOrder="2"/>
    </xf>
    <xf numFmtId="0" fontId="19" fillId="0" borderId="0" xfId="0" applyFont="1" applyFill="1" applyAlignment="1">
      <alignment horizontal="center"/>
    </xf>
    <xf numFmtId="10" fontId="19" fillId="0" borderId="0" xfId="2" applyNumberFormat="1" applyFont="1" applyFill="1" applyAlignment="1">
      <alignment horizontal="center"/>
    </xf>
    <xf numFmtId="0" fontId="1" fillId="0" borderId="0" xfId="0" applyFont="1" applyFill="1"/>
    <xf numFmtId="3" fontId="19" fillId="0" borderId="0" xfId="0" applyNumberFormat="1" applyFont="1" applyFill="1"/>
    <xf numFmtId="164" fontId="23" fillId="0" borderId="0" xfId="0" applyNumberFormat="1" applyFont="1" applyFill="1"/>
    <xf numFmtId="0" fontId="23" fillId="0" borderId="0" xfId="0" applyFont="1" applyFill="1"/>
    <xf numFmtId="0" fontId="24" fillId="0" borderId="0" xfId="0" applyFont="1"/>
    <xf numFmtId="0" fontId="2" fillId="0" borderId="1" xfId="0" applyFont="1" applyFill="1" applyBorder="1" applyAlignment="1">
      <alignment horizontal="center" vertical="center"/>
    </xf>
    <xf numFmtId="3" fontId="11" fillId="0" borderId="2" xfId="0" applyNumberFormat="1" applyFont="1" applyFill="1" applyBorder="1"/>
    <xf numFmtId="10" fontId="20" fillId="0" borderId="0" xfId="2" applyNumberFormat="1" applyFont="1" applyFill="1" applyAlignment="1">
      <alignment horizontal="center" vertical="center" readingOrder="2"/>
    </xf>
    <xf numFmtId="10" fontId="1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111"/>
  <sheetViews>
    <sheetView rightToLeft="1" tabSelected="1" workbookViewId="0">
      <selection activeCell="I10" sqref="I10:I11"/>
    </sheetView>
  </sheetViews>
  <sheetFormatPr defaultRowHeight="18.75" x14ac:dyDescent="0.45"/>
  <cols>
    <col min="1" max="1" width="33.710937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6" style="1" customWidth="1"/>
    <col min="8" max="8" width="1" style="1" customWidth="1"/>
    <col min="9" max="9" width="19" style="1" customWidth="1"/>
    <col min="10" max="10" width="1" style="1" customWidth="1"/>
    <col min="11" max="11" width="23" style="1" customWidth="1"/>
    <col min="12" max="12" width="1" style="1" customWidth="1"/>
    <col min="13" max="13" width="20" style="1" customWidth="1"/>
    <col min="14" max="14" width="1" style="1" customWidth="1"/>
    <col min="15" max="15" width="23" style="1" customWidth="1"/>
    <col min="16" max="16" width="1" style="1" customWidth="1"/>
    <col min="17" max="17" width="19" style="1" customWidth="1"/>
    <col min="18" max="18" width="1" style="1" customWidth="1"/>
    <col min="19" max="19" width="19" style="1" customWidth="1"/>
    <col min="20" max="20" width="1" style="1" customWidth="1"/>
    <col min="21" max="21" width="23" style="1" customWidth="1"/>
    <col min="22" max="22" width="1" style="1" customWidth="1"/>
    <col min="23" max="23" width="26" style="1" customWidth="1"/>
    <col min="24" max="24" width="1" style="1" customWidth="1"/>
    <col min="25" max="25" width="32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  <c r="V2" s="6" t="s">
        <v>0</v>
      </c>
      <c r="W2" s="6" t="s">
        <v>0</v>
      </c>
      <c r="X2" s="6" t="s">
        <v>0</v>
      </c>
      <c r="Y2" s="6" t="s">
        <v>0</v>
      </c>
    </row>
    <row r="3" spans="1:25" ht="26.25" x14ac:dyDescent="0.45">
      <c r="A3" s="6" t="s">
        <v>1</v>
      </c>
      <c r="B3" s="6" t="s">
        <v>1</v>
      </c>
      <c r="C3" s="6" t="s">
        <v>1</v>
      </c>
      <c r="D3" s="6" t="s">
        <v>1</v>
      </c>
      <c r="E3" s="6" t="s">
        <v>1</v>
      </c>
      <c r="F3" s="6" t="s">
        <v>1</v>
      </c>
      <c r="G3" s="6" t="s">
        <v>1</v>
      </c>
      <c r="H3" s="6" t="s">
        <v>1</v>
      </c>
      <c r="I3" s="6" t="s">
        <v>1</v>
      </c>
      <c r="J3" s="6" t="s">
        <v>1</v>
      </c>
      <c r="K3" s="6" t="s">
        <v>1</v>
      </c>
      <c r="L3" s="6" t="s">
        <v>1</v>
      </c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  <c r="S3" s="6" t="s">
        <v>1</v>
      </c>
      <c r="T3" s="6" t="s">
        <v>1</v>
      </c>
      <c r="U3" s="6" t="s">
        <v>1</v>
      </c>
      <c r="V3" s="6" t="s">
        <v>1</v>
      </c>
      <c r="W3" s="6" t="s">
        <v>1</v>
      </c>
      <c r="X3" s="6" t="s">
        <v>1</v>
      </c>
      <c r="Y3" s="6" t="s">
        <v>1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  <c r="V4" s="6" t="s">
        <v>2</v>
      </c>
      <c r="W4" s="6" t="s">
        <v>2</v>
      </c>
      <c r="X4" s="6" t="s">
        <v>2</v>
      </c>
      <c r="Y4" s="6" t="s">
        <v>2</v>
      </c>
    </row>
    <row r="6" spans="1:25" ht="26.25" x14ac:dyDescent="0.45">
      <c r="A6" s="5" t="s">
        <v>3</v>
      </c>
      <c r="C6" s="5" t="s">
        <v>4</v>
      </c>
      <c r="D6" s="5" t="s">
        <v>4</v>
      </c>
      <c r="E6" s="5" t="s">
        <v>4</v>
      </c>
      <c r="F6" s="5" t="s">
        <v>4</v>
      </c>
      <c r="G6" s="5" t="s">
        <v>4</v>
      </c>
      <c r="I6" s="5" t="s">
        <v>5</v>
      </c>
      <c r="J6" s="5" t="s">
        <v>5</v>
      </c>
      <c r="K6" s="5" t="s">
        <v>5</v>
      </c>
      <c r="L6" s="5" t="s">
        <v>5</v>
      </c>
      <c r="M6" s="5" t="s">
        <v>5</v>
      </c>
      <c r="N6" s="5" t="s">
        <v>5</v>
      </c>
      <c r="O6" s="5" t="s">
        <v>5</v>
      </c>
      <c r="Q6" s="5" t="s">
        <v>6</v>
      </c>
      <c r="R6" s="5" t="s">
        <v>6</v>
      </c>
      <c r="S6" s="5" t="s">
        <v>6</v>
      </c>
      <c r="T6" s="5" t="s">
        <v>6</v>
      </c>
      <c r="U6" s="5" t="s">
        <v>6</v>
      </c>
      <c r="V6" s="5" t="s">
        <v>6</v>
      </c>
      <c r="W6" s="5" t="s">
        <v>6</v>
      </c>
      <c r="X6" s="5" t="s">
        <v>6</v>
      </c>
      <c r="Y6" s="5" t="s">
        <v>6</v>
      </c>
    </row>
    <row r="7" spans="1:25" ht="26.25" x14ac:dyDescent="0.45">
      <c r="A7" s="5" t="s">
        <v>3</v>
      </c>
      <c r="C7" s="5" t="s">
        <v>7</v>
      </c>
      <c r="E7" s="5" t="s">
        <v>8</v>
      </c>
      <c r="G7" s="5" t="s">
        <v>9</v>
      </c>
      <c r="I7" s="5" t="s">
        <v>10</v>
      </c>
      <c r="J7" s="5" t="s">
        <v>10</v>
      </c>
      <c r="K7" s="5" t="s">
        <v>10</v>
      </c>
      <c r="M7" s="5" t="s">
        <v>11</v>
      </c>
      <c r="N7" s="5" t="s">
        <v>11</v>
      </c>
      <c r="O7" s="5" t="s">
        <v>11</v>
      </c>
      <c r="Q7" s="5" t="s">
        <v>7</v>
      </c>
      <c r="S7" s="5" t="s">
        <v>12</v>
      </c>
      <c r="U7" s="5" t="s">
        <v>8</v>
      </c>
      <c r="W7" s="5" t="s">
        <v>9</v>
      </c>
      <c r="Y7" s="5" t="s">
        <v>13</v>
      </c>
    </row>
    <row r="8" spans="1:25" ht="26.25" x14ac:dyDescent="0.45">
      <c r="A8" s="5" t="s">
        <v>3</v>
      </c>
      <c r="C8" s="5" t="s">
        <v>7</v>
      </c>
      <c r="E8" s="5" t="s">
        <v>8</v>
      </c>
      <c r="G8" s="5" t="s">
        <v>9</v>
      </c>
      <c r="I8" s="5" t="s">
        <v>7</v>
      </c>
      <c r="K8" s="5" t="s">
        <v>8</v>
      </c>
      <c r="M8" s="5" t="s">
        <v>7</v>
      </c>
      <c r="O8" s="5" t="s">
        <v>14</v>
      </c>
      <c r="Q8" s="5" t="s">
        <v>7</v>
      </c>
      <c r="S8" s="5" t="s">
        <v>12</v>
      </c>
      <c r="U8" s="5" t="s">
        <v>8</v>
      </c>
      <c r="W8" s="5" t="s">
        <v>9</v>
      </c>
      <c r="Y8" s="5" t="s">
        <v>13</v>
      </c>
    </row>
    <row r="9" spans="1:25" s="11" customFormat="1" ht="21.75" x14ac:dyDescent="0.5">
      <c r="A9" s="26" t="s">
        <v>217</v>
      </c>
      <c r="C9" s="12">
        <v>1038</v>
      </c>
      <c r="D9" s="12"/>
      <c r="E9" s="12">
        <v>511006329011</v>
      </c>
      <c r="F9" s="12"/>
      <c r="G9" s="12">
        <v>744862452630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0</v>
      </c>
      <c r="P9" s="12"/>
      <c r="Q9" s="12">
        <v>1038</v>
      </c>
      <c r="R9" s="12"/>
      <c r="S9" s="12">
        <v>740000000</v>
      </c>
      <c r="T9" s="12"/>
      <c r="U9" s="12">
        <v>511006329011</v>
      </c>
      <c r="V9" s="12"/>
      <c r="W9" s="12">
        <v>767159850000</v>
      </c>
      <c r="X9" s="13"/>
      <c r="Y9" s="16">
        <v>1.4423074700007773E-2</v>
      </c>
    </row>
    <row r="10" spans="1:25" s="11" customFormat="1" ht="21.75" x14ac:dyDescent="0.5">
      <c r="A10" s="26" t="s">
        <v>16</v>
      </c>
      <c r="C10" s="12">
        <v>8584851</v>
      </c>
      <c r="D10" s="12"/>
      <c r="E10" s="12">
        <v>61101558602</v>
      </c>
      <c r="F10" s="12"/>
      <c r="G10" s="12">
        <v>98821069761.248993</v>
      </c>
      <c r="H10" s="12"/>
      <c r="I10" s="12">
        <v>0</v>
      </c>
      <c r="J10" s="12"/>
      <c r="K10" s="12">
        <v>0</v>
      </c>
      <c r="L10" s="12"/>
      <c r="M10" s="12">
        <v>0</v>
      </c>
      <c r="N10" s="12"/>
      <c r="O10" s="12">
        <v>0</v>
      </c>
      <c r="P10" s="12"/>
      <c r="Q10" s="12">
        <v>8584851</v>
      </c>
      <c r="R10" s="12"/>
      <c r="S10" s="12">
        <v>11160</v>
      </c>
      <c r="T10" s="12"/>
      <c r="U10" s="12">
        <v>61101558602</v>
      </c>
      <c r="V10" s="12"/>
      <c r="W10" s="12">
        <v>95236885883.897995</v>
      </c>
      <c r="X10" s="13"/>
      <c r="Y10" s="16">
        <v>1.7905117418482949E-3</v>
      </c>
    </row>
    <row r="11" spans="1:25" s="11" customFormat="1" ht="21.75" x14ac:dyDescent="0.5">
      <c r="A11" s="26" t="s">
        <v>17</v>
      </c>
      <c r="C11" s="12">
        <v>37576068</v>
      </c>
      <c r="D11" s="12"/>
      <c r="E11" s="12">
        <v>255303309342</v>
      </c>
      <c r="F11" s="12"/>
      <c r="G11" s="12">
        <v>210294520926.10199</v>
      </c>
      <c r="H11" s="12"/>
      <c r="I11" s="12">
        <v>0</v>
      </c>
      <c r="J11" s="12"/>
      <c r="K11" s="12">
        <v>0</v>
      </c>
      <c r="L11" s="12"/>
      <c r="M11" s="12">
        <v>-37576068</v>
      </c>
      <c r="N11" s="12"/>
      <c r="O11" s="12">
        <v>233826590385</v>
      </c>
      <c r="P11" s="12"/>
      <c r="Q11" s="12">
        <v>0</v>
      </c>
      <c r="R11" s="12"/>
      <c r="S11" s="12">
        <v>0</v>
      </c>
      <c r="T11" s="12"/>
      <c r="U11" s="12">
        <v>0</v>
      </c>
      <c r="V11" s="12"/>
      <c r="W11" s="12">
        <v>0</v>
      </c>
      <c r="X11" s="13"/>
      <c r="Y11" s="16">
        <v>0</v>
      </c>
    </row>
    <row r="12" spans="1:25" s="11" customFormat="1" ht="21.75" x14ac:dyDescent="0.5">
      <c r="A12" s="26" t="s">
        <v>18</v>
      </c>
      <c r="C12" s="12">
        <v>490000</v>
      </c>
      <c r="D12" s="12"/>
      <c r="E12" s="12">
        <v>3580738358</v>
      </c>
      <c r="F12" s="12"/>
      <c r="G12" s="12">
        <v>3813871635</v>
      </c>
      <c r="H12" s="12"/>
      <c r="I12" s="12">
        <v>0</v>
      </c>
      <c r="J12" s="12"/>
      <c r="K12" s="12">
        <v>0</v>
      </c>
      <c r="L12" s="12"/>
      <c r="M12" s="12">
        <v>-245000</v>
      </c>
      <c r="N12" s="12"/>
      <c r="O12" s="12">
        <v>1941031794</v>
      </c>
      <c r="P12" s="12"/>
      <c r="Q12" s="12">
        <v>245000</v>
      </c>
      <c r="R12" s="12"/>
      <c r="S12" s="12">
        <v>9050</v>
      </c>
      <c r="T12" s="12"/>
      <c r="U12" s="12">
        <v>1790369178</v>
      </c>
      <c r="V12" s="12"/>
      <c r="W12" s="12">
        <v>2204057362.5</v>
      </c>
      <c r="X12" s="13"/>
      <c r="Y12" s="16">
        <v>4.1437627350335936E-5</v>
      </c>
    </row>
    <row r="13" spans="1:25" s="11" customFormat="1" ht="21.75" x14ac:dyDescent="0.5">
      <c r="A13" s="26" t="s">
        <v>19</v>
      </c>
      <c r="C13" s="12">
        <v>218347697</v>
      </c>
      <c r="D13" s="12"/>
      <c r="E13" s="12">
        <v>604149060067</v>
      </c>
      <c r="F13" s="12"/>
      <c r="G13" s="12">
        <v>851316419258.34595</v>
      </c>
      <c r="H13" s="12"/>
      <c r="I13" s="12">
        <v>0</v>
      </c>
      <c r="J13" s="12"/>
      <c r="K13" s="12">
        <v>0</v>
      </c>
      <c r="L13" s="12"/>
      <c r="M13" s="12">
        <v>0</v>
      </c>
      <c r="N13" s="12"/>
      <c r="O13" s="12">
        <v>0</v>
      </c>
      <c r="P13" s="12"/>
      <c r="Q13" s="12">
        <v>218347697</v>
      </c>
      <c r="R13" s="12"/>
      <c r="S13" s="12">
        <v>4420</v>
      </c>
      <c r="T13" s="12"/>
      <c r="U13" s="12">
        <v>604149060067</v>
      </c>
      <c r="V13" s="12"/>
      <c r="W13" s="12">
        <v>959354494656.59705</v>
      </c>
      <c r="X13" s="13"/>
      <c r="Y13" s="16">
        <v>1.8036451647228811E-2</v>
      </c>
    </row>
    <row r="14" spans="1:25" s="11" customFormat="1" ht="21.75" x14ac:dyDescent="0.5">
      <c r="A14" s="26" t="s">
        <v>20</v>
      </c>
      <c r="C14" s="12">
        <v>123895</v>
      </c>
      <c r="D14" s="12"/>
      <c r="E14" s="12">
        <v>234029047</v>
      </c>
      <c r="F14" s="12"/>
      <c r="G14" s="12">
        <v>358512427.84724998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12"/>
      <c r="Q14" s="12">
        <v>123895</v>
      </c>
      <c r="R14" s="12"/>
      <c r="S14" s="12">
        <v>2615</v>
      </c>
      <c r="T14" s="12"/>
      <c r="U14" s="12">
        <v>234029047</v>
      </c>
      <c r="V14" s="12"/>
      <c r="W14" s="12">
        <v>322057711.72125</v>
      </c>
      <c r="X14" s="13"/>
      <c r="Y14" s="16">
        <v>6.0548820873109536E-6</v>
      </c>
    </row>
    <row r="15" spans="1:25" s="11" customFormat="1" ht="21.75" x14ac:dyDescent="0.5">
      <c r="A15" s="26" t="s">
        <v>21</v>
      </c>
      <c r="C15" s="12">
        <v>97418509</v>
      </c>
      <c r="D15" s="12"/>
      <c r="E15" s="12">
        <v>421143841723</v>
      </c>
      <c r="F15" s="12"/>
      <c r="G15" s="12">
        <v>458722816677.99298</v>
      </c>
      <c r="H15" s="12"/>
      <c r="I15" s="12">
        <v>6790402</v>
      </c>
      <c r="J15" s="12"/>
      <c r="K15" s="12">
        <v>30027235384</v>
      </c>
      <c r="L15" s="12"/>
      <c r="M15" s="12">
        <v>0</v>
      </c>
      <c r="N15" s="12"/>
      <c r="O15" s="12">
        <v>0</v>
      </c>
      <c r="P15" s="12"/>
      <c r="Q15" s="12">
        <v>104208911</v>
      </c>
      <c r="R15" s="12"/>
      <c r="S15" s="12">
        <v>5400</v>
      </c>
      <c r="T15" s="12"/>
      <c r="U15" s="12">
        <v>451171077107</v>
      </c>
      <c r="V15" s="12"/>
      <c r="W15" s="12">
        <v>559379887089.56995</v>
      </c>
      <c r="X15" s="13"/>
      <c r="Y15" s="16">
        <v>1.0516684231030575E-2</v>
      </c>
    </row>
    <row r="16" spans="1:25" s="11" customFormat="1" ht="21.75" x14ac:dyDescent="0.5">
      <c r="A16" s="26" t="s">
        <v>22</v>
      </c>
      <c r="C16" s="12">
        <v>500000</v>
      </c>
      <c r="D16" s="12"/>
      <c r="E16" s="12">
        <v>2214052731</v>
      </c>
      <c r="F16" s="12"/>
      <c r="G16" s="12">
        <v>2255002425</v>
      </c>
      <c r="H16" s="12"/>
      <c r="I16" s="12">
        <v>0</v>
      </c>
      <c r="J16" s="12"/>
      <c r="K16" s="12">
        <v>0</v>
      </c>
      <c r="L16" s="12"/>
      <c r="M16" s="12">
        <v>-500000</v>
      </c>
      <c r="N16" s="12"/>
      <c r="O16" s="12">
        <v>2795673475</v>
      </c>
      <c r="P16" s="12"/>
      <c r="Q16" s="12">
        <v>0</v>
      </c>
      <c r="R16" s="12"/>
      <c r="S16" s="12">
        <v>0</v>
      </c>
      <c r="T16" s="12"/>
      <c r="U16" s="12">
        <v>0</v>
      </c>
      <c r="V16" s="12"/>
      <c r="W16" s="12">
        <v>0</v>
      </c>
      <c r="X16" s="13"/>
      <c r="Y16" s="16">
        <v>0</v>
      </c>
    </row>
    <row r="17" spans="1:25" s="11" customFormat="1" ht="21.75" x14ac:dyDescent="0.5">
      <c r="A17" s="26" t="s">
        <v>23</v>
      </c>
      <c r="C17" s="12">
        <v>347359583</v>
      </c>
      <c r="D17" s="12"/>
      <c r="E17" s="12">
        <v>959180030570</v>
      </c>
      <c r="F17" s="12"/>
      <c r="G17" s="12">
        <v>1321601261193.23</v>
      </c>
      <c r="H17" s="12"/>
      <c r="I17" s="12">
        <v>0</v>
      </c>
      <c r="J17" s="12"/>
      <c r="K17" s="12">
        <v>0</v>
      </c>
      <c r="L17" s="12"/>
      <c r="M17" s="12">
        <v>-1129100</v>
      </c>
      <c r="N17" s="12"/>
      <c r="O17" s="12">
        <v>3722606860</v>
      </c>
      <c r="P17" s="12"/>
      <c r="Q17" s="12">
        <v>343447483</v>
      </c>
      <c r="R17" s="12"/>
      <c r="S17" s="12">
        <v>4250</v>
      </c>
      <c r="T17" s="12"/>
      <c r="U17" s="12">
        <v>948377368483</v>
      </c>
      <c r="V17" s="12"/>
      <c r="W17" s="12">
        <v>1450966874523.6399</v>
      </c>
      <c r="X17" s="13"/>
      <c r="Y17" s="16">
        <v>2.7279065267155553E-2</v>
      </c>
    </row>
    <row r="18" spans="1:25" s="11" customFormat="1" ht="21.75" x14ac:dyDescent="0.5">
      <c r="A18" s="26" t="s">
        <v>24</v>
      </c>
      <c r="C18" s="12">
        <v>104613559</v>
      </c>
      <c r="D18" s="12"/>
      <c r="E18" s="12">
        <v>967842793127</v>
      </c>
      <c r="F18" s="12"/>
      <c r="G18" s="12">
        <v>1028264079107.22</v>
      </c>
      <c r="H18" s="12"/>
      <c r="I18" s="12">
        <v>76718970</v>
      </c>
      <c r="J18" s="12"/>
      <c r="K18" s="12">
        <v>780271683136</v>
      </c>
      <c r="L18" s="12"/>
      <c r="M18" s="12">
        <v>0</v>
      </c>
      <c r="N18" s="12"/>
      <c r="O18" s="12">
        <v>0</v>
      </c>
      <c r="P18" s="12"/>
      <c r="Q18" s="12">
        <v>181332529</v>
      </c>
      <c r="R18" s="12"/>
      <c r="S18" s="12">
        <v>10580</v>
      </c>
      <c r="T18" s="12"/>
      <c r="U18" s="12">
        <v>1748114476263</v>
      </c>
      <c r="V18" s="12"/>
      <c r="W18" s="12">
        <v>1907083092786.9199</v>
      </c>
      <c r="X18" s="13"/>
      <c r="Y18" s="16">
        <v>3.5854329324439493E-2</v>
      </c>
    </row>
    <row r="19" spans="1:25" s="11" customFormat="1" ht="21.75" x14ac:dyDescent="0.5">
      <c r="A19" s="26" t="s">
        <v>25</v>
      </c>
      <c r="C19" s="12">
        <v>13776909</v>
      </c>
      <c r="D19" s="12"/>
      <c r="E19" s="12">
        <v>179781512329</v>
      </c>
      <c r="F19" s="12"/>
      <c r="G19" s="12">
        <v>265681765994.13</v>
      </c>
      <c r="H19" s="12"/>
      <c r="I19" s="12">
        <v>0</v>
      </c>
      <c r="J19" s="12"/>
      <c r="K19" s="12">
        <v>0</v>
      </c>
      <c r="L19" s="12"/>
      <c r="M19" s="12">
        <v>0</v>
      </c>
      <c r="N19" s="12"/>
      <c r="O19" s="12">
        <v>0</v>
      </c>
      <c r="P19" s="12"/>
      <c r="Q19" s="12">
        <v>13776909</v>
      </c>
      <c r="R19" s="12"/>
      <c r="S19" s="12">
        <v>23990</v>
      </c>
      <c r="T19" s="12"/>
      <c r="U19" s="12">
        <v>179781512329</v>
      </c>
      <c r="V19" s="12"/>
      <c r="W19" s="12">
        <v>328541524030.88501</v>
      </c>
      <c r="X19" s="13"/>
      <c r="Y19" s="16">
        <v>6.1767817269788739E-3</v>
      </c>
    </row>
    <row r="20" spans="1:25" s="11" customFormat="1" ht="21.75" x14ac:dyDescent="0.5">
      <c r="A20" s="26" t="s">
        <v>26</v>
      </c>
      <c r="C20" s="12">
        <v>5582269</v>
      </c>
      <c r="D20" s="12"/>
      <c r="E20" s="12">
        <v>131701937926</v>
      </c>
      <c r="F20" s="12"/>
      <c r="G20" s="12">
        <v>125408631687.57001</v>
      </c>
      <c r="H20" s="12"/>
      <c r="I20" s="12">
        <v>0</v>
      </c>
      <c r="J20" s="12"/>
      <c r="K20" s="12">
        <v>0</v>
      </c>
      <c r="L20" s="12"/>
      <c r="M20" s="12">
        <v>0</v>
      </c>
      <c r="N20" s="12"/>
      <c r="O20" s="12">
        <v>0</v>
      </c>
      <c r="P20" s="12"/>
      <c r="Q20" s="12">
        <v>5582269</v>
      </c>
      <c r="R20" s="12"/>
      <c r="S20" s="12">
        <v>28300</v>
      </c>
      <c r="T20" s="12"/>
      <c r="U20" s="12">
        <v>131701937926</v>
      </c>
      <c r="V20" s="12"/>
      <c r="W20" s="12">
        <v>157038242334.435</v>
      </c>
      <c r="X20" s="13"/>
      <c r="Y20" s="16">
        <v>2.9524150670130599E-3</v>
      </c>
    </row>
    <row r="21" spans="1:25" s="11" customFormat="1" ht="21.75" x14ac:dyDescent="0.5">
      <c r="A21" s="26" t="s">
        <v>27</v>
      </c>
      <c r="C21" s="12">
        <v>3165331</v>
      </c>
      <c r="D21" s="12"/>
      <c r="E21" s="12">
        <v>166684725224</v>
      </c>
      <c r="F21" s="12"/>
      <c r="G21" s="12">
        <v>290232909157.93201</v>
      </c>
      <c r="H21" s="12"/>
      <c r="I21" s="12">
        <v>0</v>
      </c>
      <c r="J21" s="12"/>
      <c r="K21" s="12">
        <v>0</v>
      </c>
      <c r="L21" s="12"/>
      <c r="M21" s="12">
        <v>0</v>
      </c>
      <c r="N21" s="12"/>
      <c r="O21" s="12">
        <v>0</v>
      </c>
      <c r="P21" s="12"/>
      <c r="Q21" s="12">
        <v>3165331</v>
      </c>
      <c r="R21" s="12"/>
      <c r="S21" s="12">
        <v>92170</v>
      </c>
      <c r="T21" s="12"/>
      <c r="U21" s="12">
        <v>166684725224</v>
      </c>
      <c r="V21" s="12"/>
      <c r="W21" s="12">
        <v>290012654348.29401</v>
      </c>
      <c r="X21" s="13"/>
      <c r="Y21" s="16">
        <v>5.4524153963648892E-3</v>
      </c>
    </row>
    <row r="22" spans="1:25" s="11" customFormat="1" ht="21.75" x14ac:dyDescent="0.5">
      <c r="A22" s="26" t="s">
        <v>28</v>
      </c>
      <c r="C22" s="12">
        <v>8050000</v>
      </c>
      <c r="D22" s="12"/>
      <c r="E22" s="12">
        <v>1124505488548</v>
      </c>
      <c r="F22" s="12"/>
      <c r="G22" s="12">
        <v>2397990056175</v>
      </c>
      <c r="H22" s="12"/>
      <c r="I22" s="12">
        <v>0</v>
      </c>
      <c r="J22" s="12"/>
      <c r="K22" s="12">
        <v>0</v>
      </c>
      <c r="L22" s="12"/>
      <c r="M22" s="12">
        <v>0</v>
      </c>
      <c r="N22" s="12"/>
      <c r="O22" s="12">
        <v>0</v>
      </c>
      <c r="P22" s="12"/>
      <c r="Q22" s="12">
        <v>8050000</v>
      </c>
      <c r="R22" s="12"/>
      <c r="S22" s="12">
        <v>283850</v>
      </c>
      <c r="T22" s="12"/>
      <c r="U22" s="12">
        <v>1124505488548</v>
      </c>
      <c r="V22" s="12"/>
      <c r="W22" s="12">
        <v>2271396794625</v>
      </c>
      <c r="X22" s="13"/>
      <c r="Y22" s="16">
        <v>4.2703649887614152E-2</v>
      </c>
    </row>
    <row r="23" spans="1:25" s="11" customFormat="1" ht="21.75" x14ac:dyDescent="0.5">
      <c r="A23" s="26" t="s">
        <v>29</v>
      </c>
      <c r="C23" s="12">
        <v>12594317</v>
      </c>
      <c r="D23" s="12"/>
      <c r="E23" s="12">
        <v>628537653897</v>
      </c>
      <c r="F23" s="12"/>
      <c r="G23" s="12">
        <v>910659760399.44897</v>
      </c>
      <c r="H23" s="12"/>
      <c r="I23" s="12">
        <v>0</v>
      </c>
      <c r="J23" s="12"/>
      <c r="K23" s="12">
        <v>0</v>
      </c>
      <c r="L23" s="12"/>
      <c r="M23" s="12">
        <v>0</v>
      </c>
      <c r="N23" s="12"/>
      <c r="O23" s="12">
        <v>0</v>
      </c>
      <c r="P23" s="12"/>
      <c r="Q23" s="12">
        <v>12594317</v>
      </c>
      <c r="R23" s="12"/>
      <c r="S23" s="12">
        <v>70450</v>
      </c>
      <c r="T23" s="12"/>
      <c r="U23" s="12">
        <v>628537653897</v>
      </c>
      <c r="V23" s="12"/>
      <c r="W23" s="12">
        <v>881990378335.73303</v>
      </c>
      <c r="X23" s="13"/>
      <c r="Y23" s="16">
        <v>1.6581958911724062E-2</v>
      </c>
    </row>
    <row r="24" spans="1:25" s="11" customFormat="1" ht="21.75" x14ac:dyDescent="0.5">
      <c r="A24" s="26" t="s">
        <v>30</v>
      </c>
      <c r="C24" s="12">
        <v>4841249</v>
      </c>
      <c r="D24" s="12"/>
      <c r="E24" s="12">
        <v>39275820864</v>
      </c>
      <c r="F24" s="12"/>
      <c r="G24" s="12">
        <v>199475785912.25299</v>
      </c>
      <c r="H24" s="12"/>
      <c r="I24" s="12">
        <v>0</v>
      </c>
      <c r="J24" s="12"/>
      <c r="K24" s="12">
        <v>0</v>
      </c>
      <c r="L24" s="12"/>
      <c r="M24" s="12">
        <v>0</v>
      </c>
      <c r="N24" s="12"/>
      <c r="O24" s="12">
        <v>0</v>
      </c>
      <c r="P24" s="12"/>
      <c r="Q24" s="12">
        <v>4841249</v>
      </c>
      <c r="R24" s="12"/>
      <c r="S24" s="12">
        <v>36270</v>
      </c>
      <c r="T24" s="12"/>
      <c r="U24" s="12">
        <v>39275820864</v>
      </c>
      <c r="V24" s="12"/>
      <c r="W24" s="12">
        <v>174547328227.681</v>
      </c>
      <c r="X24" s="13"/>
      <c r="Y24" s="16">
        <v>3.2815965977815685E-3</v>
      </c>
    </row>
    <row r="25" spans="1:25" s="11" customFormat="1" ht="21.75" x14ac:dyDescent="0.5">
      <c r="A25" s="26" t="s">
        <v>31</v>
      </c>
      <c r="C25" s="12">
        <v>6129047</v>
      </c>
      <c r="D25" s="12"/>
      <c r="E25" s="12">
        <v>141874512924</v>
      </c>
      <c r="F25" s="12"/>
      <c r="G25" s="12">
        <v>199227338870.44501</v>
      </c>
      <c r="H25" s="12"/>
      <c r="I25" s="12">
        <v>0</v>
      </c>
      <c r="J25" s="12"/>
      <c r="K25" s="12">
        <v>0</v>
      </c>
      <c r="L25" s="12"/>
      <c r="M25" s="12">
        <v>0</v>
      </c>
      <c r="N25" s="12"/>
      <c r="O25" s="12">
        <v>0</v>
      </c>
      <c r="P25" s="12"/>
      <c r="Q25" s="12">
        <v>6129047</v>
      </c>
      <c r="R25" s="12"/>
      <c r="S25" s="12">
        <v>32200</v>
      </c>
      <c r="T25" s="12"/>
      <c r="U25" s="12">
        <v>141874512924</v>
      </c>
      <c r="V25" s="12"/>
      <c r="W25" s="12">
        <v>196181049285.26999</v>
      </c>
      <c r="X25" s="13"/>
      <c r="Y25" s="16">
        <v>3.6883237940141885E-3</v>
      </c>
    </row>
    <row r="26" spans="1:25" s="11" customFormat="1" ht="21.75" x14ac:dyDescent="0.5">
      <c r="A26" s="26" t="s">
        <v>32</v>
      </c>
      <c r="C26" s="12">
        <v>125000000</v>
      </c>
      <c r="D26" s="12"/>
      <c r="E26" s="12">
        <v>679354631190</v>
      </c>
      <c r="F26" s="12"/>
      <c r="G26" s="12">
        <v>1013632785000</v>
      </c>
      <c r="H26" s="12"/>
      <c r="I26" s="12">
        <v>0</v>
      </c>
      <c r="J26" s="12"/>
      <c r="K26" s="12">
        <v>0</v>
      </c>
      <c r="L26" s="12"/>
      <c r="M26" s="12">
        <v>0</v>
      </c>
      <c r="N26" s="12"/>
      <c r="O26" s="12">
        <v>0</v>
      </c>
      <c r="P26" s="12"/>
      <c r="Q26" s="12">
        <v>125000000</v>
      </c>
      <c r="R26" s="12"/>
      <c r="S26" s="12">
        <v>8490</v>
      </c>
      <c r="T26" s="12"/>
      <c r="U26" s="12">
        <v>679354631190</v>
      </c>
      <c r="V26" s="12"/>
      <c r="W26" s="12">
        <v>1054935562500</v>
      </c>
      <c r="X26" s="13"/>
      <c r="Y26" s="16">
        <v>1.9833434220563315E-2</v>
      </c>
    </row>
    <row r="27" spans="1:25" s="11" customFormat="1" ht="21.75" x14ac:dyDescent="0.5">
      <c r="A27" s="26" t="s">
        <v>33</v>
      </c>
      <c r="C27" s="12">
        <v>89289452</v>
      </c>
      <c r="D27" s="12"/>
      <c r="E27" s="12">
        <v>318524068539</v>
      </c>
      <c r="F27" s="12"/>
      <c r="G27" s="12">
        <v>454727681713.10101</v>
      </c>
      <c r="H27" s="12"/>
      <c r="I27" s="12">
        <v>0</v>
      </c>
      <c r="J27" s="12"/>
      <c r="K27" s="12">
        <v>0</v>
      </c>
      <c r="L27" s="12"/>
      <c r="M27" s="12">
        <v>0</v>
      </c>
      <c r="N27" s="12"/>
      <c r="O27" s="12">
        <v>0</v>
      </c>
      <c r="P27" s="12"/>
      <c r="Q27" s="12">
        <v>89289452</v>
      </c>
      <c r="R27" s="12"/>
      <c r="S27" s="12">
        <v>5870</v>
      </c>
      <c r="T27" s="12"/>
      <c r="U27" s="12">
        <v>318524068539</v>
      </c>
      <c r="V27" s="12"/>
      <c r="W27" s="12">
        <v>521010515194.72198</v>
      </c>
      <c r="X27" s="13"/>
      <c r="Y27" s="16">
        <v>9.7953165564425848E-3</v>
      </c>
    </row>
    <row r="28" spans="1:25" s="11" customFormat="1" ht="21.75" x14ac:dyDescent="0.5">
      <c r="A28" s="26" t="s">
        <v>34</v>
      </c>
      <c r="C28" s="12">
        <v>532000</v>
      </c>
      <c r="D28" s="12"/>
      <c r="E28" s="12">
        <v>67785520118</v>
      </c>
      <c r="F28" s="12"/>
      <c r="G28" s="12">
        <v>381145192225</v>
      </c>
      <c r="H28" s="12"/>
      <c r="I28" s="12">
        <v>0</v>
      </c>
      <c r="J28" s="12"/>
      <c r="K28" s="12">
        <v>0</v>
      </c>
      <c r="L28" s="12"/>
      <c r="M28" s="12">
        <v>0</v>
      </c>
      <c r="N28" s="12"/>
      <c r="O28" s="12">
        <v>0</v>
      </c>
      <c r="P28" s="12"/>
      <c r="Q28" s="12">
        <v>532000</v>
      </c>
      <c r="R28" s="12"/>
      <c r="S28" s="12">
        <v>740005</v>
      </c>
      <c r="T28" s="12"/>
      <c r="U28" s="12">
        <v>67785520118</v>
      </c>
      <c r="V28" s="12"/>
      <c r="W28" s="12">
        <v>393190556675</v>
      </c>
      <c r="X28" s="13"/>
      <c r="Y28" s="16">
        <v>7.3922231074282172E-3</v>
      </c>
    </row>
    <row r="29" spans="1:25" s="11" customFormat="1" ht="21.75" x14ac:dyDescent="0.5">
      <c r="A29" s="26" t="s">
        <v>35</v>
      </c>
      <c r="C29" s="12">
        <v>33805339</v>
      </c>
      <c r="D29" s="12"/>
      <c r="E29" s="12">
        <v>238180969422</v>
      </c>
      <c r="F29" s="12"/>
      <c r="G29" s="12">
        <v>258080234749.056</v>
      </c>
      <c r="H29" s="12"/>
      <c r="I29" s="12">
        <v>10308738</v>
      </c>
      <c r="J29" s="12"/>
      <c r="K29" s="12">
        <v>79608439498</v>
      </c>
      <c r="L29" s="12"/>
      <c r="M29" s="12">
        <v>0</v>
      </c>
      <c r="N29" s="12"/>
      <c r="O29" s="12">
        <v>0</v>
      </c>
      <c r="P29" s="12"/>
      <c r="Q29" s="12">
        <v>44114077</v>
      </c>
      <c r="R29" s="12"/>
      <c r="S29" s="12">
        <v>7930</v>
      </c>
      <c r="T29" s="12"/>
      <c r="U29" s="12">
        <v>317789408920</v>
      </c>
      <c r="V29" s="12"/>
      <c r="W29" s="12">
        <v>347743174057.87</v>
      </c>
      <c r="X29" s="13"/>
      <c r="Y29" s="16">
        <v>6.5377844993510341E-3</v>
      </c>
    </row>
    <row r="30" spans="1:25" s="11" customFormat="1" ht="21.75" x14ac:dyDescent="0.5">
      <c r="A30" s="26" t="s">
        <v>36</v>
      </c>
      <c r="C30" s="12">
        <v>181501818</v>
      </c>
      <c r="D30" s="12"/>
      <c r="E30" s="12">
        <v>720854900324</v>
      </c>
      <c r="F30" s="12"/>
      <c r="G30" s="12">
        <v>770040593156.61694</v>
      </c>
      <c r="H30" s="12"/>
      <c r="I30" s="12">
        <v>0</v>
      </c>
      <c r="J30" s="12"/>
      <c r="K30" s="12">
        <v>0</v>
      </c>
      <c r="L30" s="12"/>
      <c r="M30" s="12">
        <v>0</v>
      </c>
      <c r="N30" s="12"/>
      <c r="O30" s="12">
        <v>0</v>
      </c>
      <c r="P30" s="12"/>
      <c r="Q30" s="12">
        <v>181501818</v>
      </c>
      <c r="R30" s="12"/>
      <c r="S30" s="12">
        <v>3809</v>
      </c>
      <c r="T30" s="12"/>
      <c r="U30" s="12">
        <v>720854900324</v>
      </c>
      <c r="V30" s="12"/>
      <c r="W30" s="12">
        <v>687226949234.66602</v>
      </c>
      <c r="X30" s="13"/>
      <c r="Y30" s="16">
        <v>1.2920287244790038E-2</v>
      </c>
    </row>
    <row r="31" spans="1:25" s="11" customFormat="1" ht="21.75" x14ac:dyDescent="0.5">
      <c r="A31" s="26" t="s">
        <v>37</v>
      </c>
      <c r="C31" s="12">
        <v>20438042</v>
      </c>
      <c r="D31" s="12"/>
      <c r="E31" s="12">
        <v>1083398845246</v>
      </c>
      <c r="F31" s="12"/>
      <c r="G31" s="12">
        <v>1090992594410.37</v>
      </c>
      <c r="H31" s="12"/>
      <c r="I31" s="12">
        <v>725238</v>
      </c>
      <c r="J31" s="12"/>
      <c r="K31" s="12">
        <v>38218450465</v>
      </c>
      <c r="L31" s="12"/>
      <c r="M31" s="12">
        <v>0</v>
      </c>
      <c r="N31" s="12"/>
      <c r="O31" s="12">
        <v>0</v>
      </c>
      <c r="P31" s="12"/>
      <c r="Q31" s="12">
        <v>21163280</v>
      </c>
      <c r="R31" s="12"/>
      <c r="S31" s="12">
        <v>55250</v>
      </c>
      <c r="T31" s="12"/>
      <c r="U31" s="12">
        <v>1121617295711</v>
      </c>
      <c r="V31" s="12"/>
      <c r="W31" s="12">
        <v>1162314056241</v>
      </c>
      <c r="X31" s="13"/>
      <c r="Y31" s="16">
        <v>2.1852215621076858E-2</v>
      </c>
    </row>
    <row r="32" spans="1:25" s="11" customFormat="1" ht="21.75" x14ac:dyDescent="0.5">
      <c r="A32" s="26" t="s">
        <v>38</v>
      </c>
      <c r="C32" s="12">
        <v>7046644</v>
      </c>
      <c r="D32" s="12"/>
      <c r="E32" s="12">
        <v>692418588489</v>
      </c>
      <c r="F32" s="12"/>
      <c r="G32" s="12">
        <v>772620226442.45996</v>
      </c>
      <c r="H32" s="12"/>
      <c r="I32" s="12">
        <v>0</v>
      </c>
      <c r="J32" s="12"/>
      <c r="K32" s="12">
        <v>0</v>
      </c>
      <c r="L32" s="12"/>
      <c r="M32" s="12">
        <v>0</v>
      </c>
      <c r="N32" s="12"/>
      <c r="O32" s="12">
        <v>0</v>
      </c>
      <c r="P32" s="12"/>
      <c r="Q32" s="12">
        <v>7046644</v>
      </c>
      <c r="R32" s="12"/>
      <c r="S32" s="12">
        <v>120450</v>
      </c>
      <c r="T32" s="12"/>
      <c r="U32" s="12">
        <v>692418588489</v>
      </c>
      <c r="V32" s="12"/>
      <c r="W32" s="12">
        <v>843718098594.68994</v>
      </c>
      <c r="X32" s="13"/>
      <c r="Y32" s="16">
        <v>1.5862416629050306E-2</v>
      </c>
    </row>
    <row r="33" spans="1:25" s="11" customFormat="1" ht="21.75" x14ac:dyDescent="0.5">
      <c r="A33" s="26" t="s">
        <v>39</v>
      </c>
      <c r="C33" s="12">
        <v>2000000</v>
      </c>
      <c r="D33" s="12"/>
      <c r="E33" s="12">
        <v>11009988000</v>
      </c>
      <c r="F33" s="12"/>
      <c r="G33" s="12">
        <v>13538961000</v>
      </c>
      <c r="H33" s="12"/>
      <c r="I33" s="12">
        <v>0</v>
      </c>
      <c r="J33" s="12"/>
      <c r="K33" s="12">
        <v>0</v>
      </c>
      <c r="L33" s="12"/>
      <c r="M33" s="12">
        <v>0</v>
      </c>
      <c r="N33" s="12"/>
      <c r="O33" s="12">
        <v>0</v>
      </c>
      <c r="P33" s="12"/>
      <c r="Q33" s="12">
        <v>2000000</v>
      </c>
      <c r="R33" s="12"/>
      <c r="S33" s="12">
        <v>7440</v>
      </c>
      <c r="T33" s="12"/>
      <c r="U33" s="12">
        <v>11009988000</v>
      </c>
      <c r="V33" s="12"/>
      <c r="W33" s="12">
        <v>14791464000</v>
      </c>
      <c r="X33" s="13"/>
      <c r="Y33" s="16">
        <v>2.780885759264849E-4</v>
      </c>
    </row>
    <row r="34" spans="1:25" s="11" customFormat="1" ht="21.75" x14ac:dyDescent="0.5">
      <c r="A34" s="26" t="s">
        <v>40</v>
      </c>
      <c r="C34" s="12">
        <v>63574473</v>
      </c>
      <c r="D34" s="12"/>
      <c r="E34" s="12">
        <v>185256014322</v>
      </c>
      <c r="F34" s="12"/>
      <c r="G34" s="12">
        <v>206525197566.30399</v>
      </c>
      <c r="H34" s="12"/>
      <c r="I34" s="12">
        <v>31359857</v>
      </c>
      <c r="J34" s="12"/>
      <c r="K34" s="12">
        <v>76013951451</v>
      </c>
      <c r="L34" s="12"/>
      <c r="M34" s="12">
        <v>0</v>
      </c>
      <c r="N34" s="12"/>
      <c r="O34" s="12">
        <v>0</v>
      </c>
      <c r="P34" s="12"/>
      <c r="Q34" s="12">
        <v>94934330</v>
      </c>
      <c r="R34" s="12"/>
      <c r="S34" s="12">
        <v>2155</v>
      </c>
      <c r="T34" s="12"/>
      <c r="U34" s="12">
        <v>261269965773</v>
      </c>
      <c r="V34" s="12"/>
      <c r="W34" s="12">
        <v>203366209437.15799</v>
      </c>
      <c r="X34" s="13"/>
      <c r="Y34" s="16">
        <v>3.8234092023579644E-3</v>
      </c>
    </row>
    <row r="35" spans="1:25" s="11" customFormat="1" ht="21.75" x14ac:dyDescent="0.5">
      <c r="A35" s="26" t="s">
        <v>41</v>
      </c>
      <c r="C35" s="12">
        <v>2046967</v>
      </c>
      <c r="D35" s="12"/>
      <c r="E35" s="12">
        <v>6764069397</v>
      </c>
      <c r="F35" s="12"/>
      <c r="G35" s="12">
        <v>11679680516.049</v>
      </c>
      <c r="H35" s="12"/>
      <c r="I35" s="12">
        <v>0</v>
      </c>
      <c r="J35" s="12"/>
      <c r="K35" s="12">
        <v>0</v>
      </c>
      <c r="L35" s="12"/>
      <c r="M35" s="12">
        <v>-2046967</v>
      </c>
      <c r="N35" s="12"/>
      <c r="O35" s="12">
        <v>12245394029</v>
      </c>
      <c r="P35" s="12"/>
      <c r="Q35" s="12">
        <v>0</v>
      </c>
      <c r="R35" s="12"/>
      <c r="S35" s="12">
        <v>0</v>
      </c>
      <c r="T35" s="12"/>
      <c r="U35" s="12">
        <v>0</v>
      </c>
      <c r="V35" s="12"/>
      <c r="W35" s="12">
        <v>0</v>
      </c>
      <c r="X35" s="13"/>
      <c r="Y35" s="16">
        <v>0</v>
      </c>
    </row>
    <row r="36" spans="1:25" s="11" customFormat="1" ht="21.75" x14ac:dyDescent="0.5">
      <c r="A36" s="26" t="s">
        <v>42</v>
      </c>
      <c r="C36" s="12">
        <v>24706144</v>
      </c>
      <c r="D36" s="12"/>
      <c r="E36" s="12">
        <v>414506158842</v>
      </c>
      <c r="F36" s="12"/>
      <c r="G36" s="12">
        <v>297165623562.71997</v>
      </c>
      <c r="H36" s="12"/>
      <c r="I36" s="12">
        <v>22982262</v>
      </c>
      <c r="J36" s="12"/>
      <c r="K36" s="12">
        <v>284711148041</v>
      </c>
      <c r="L36" s="12"/>
      <c r="M36" s="12">
        <v>0</v>
      </c>
      <c r="N36" s="12"/>
      <c r="O36" s="12">
        <v>0</v>
      </c>
      <c r="P36" s="12"/>
      <c r="Q36" s="12">
        <v>47688406</v>
      </c>
      <c r="R36" s="12"/>
      <c r="S36" s="12">
        <v>14490</v>
      </c>
      <c r="T36" s="12"/>
      <c r="U36" s="12">
        <v>699217306883</v>
      </c>
      <c r="V36" s="12"/>
      <c r="W36" s="12">
        <v>686893523172.50696</v>
      </c>
      <c r="X36" s="13"/>
      <c r="Y36" s="16">
        <v>1.2914018630756795E-2</v>
      </c>
    </row>
    <row r="37" spans="1:25" s="11" customFormat="1" ht="21.75" x14ac:dyDescent="0.5">
      <c r="A37" s="26" t="s">
        <v>43</v>
      </c>
      <c r="C37" s="12">
        <v>8288198</v>
      </c>
      <c r="D37" s="12"/>
      <c r="E37" s="12">
        <v>115216027029</v>
      </c>
      <c r="F37" s="12"/>
      <c r="G37" s="12">
        <v>114520476784.41</v>
      </c>
      <c r="H37" s="12"/>
      <c r="I37" s="12">
        <v>0</v>
      </c>
      <c r="J37" s="12"/>
      <c r="K37" s="12">
        <v>0</v>
      </c>
      <c r="L37" s="12"/>
      <c r="M37" s="12">
        <v>0</v>
      </c>
      <c r="N37" s="12"/>
      <c r="O37" s="12">
        <v>0</v>
      </c>
      <c r="P37" s="12"/>
      <c r="Q37" s="12">
        <v>8288198</v>
      </c>
      <c r="R37" s="12"/>
      <c r="S37" s="12">
        <v>15400</v>
      </c>
      <c r="T37" s="12"/>
      <c r="U37" s="12">
        <v>115216027029</v>
      </c>
      <c r="V37" s="12"/>
      <c r="W37" s="12">
        <v>126878801617.25999</v>
      </c>
      <c r="X37" s="13"/>
      <c r="Y37" s="16">
        <v>2.3853991232377554E-3</v>
      </c>
    </row>
    <row r="38" spans="1:25" s="11" customFormat="1" ht="21.75" x14ac:dyDescent="0.5">
      <c r="A38" s="26" t="s">
        <v>44</v>
      </c>
      <c r="C38" s="12">
        <v>6114347</v>
      </c>
      <c r="D38" s="12"/>
      <c r="E38" s="12">
        <v>186504834907</v>
      </c>
      <c r="F38" s="12"/>
      <c r="G38" s="12">
        <v>157480115521.918</v>
      </c>
      <c r="H38" s="12"/>
      <c r="I38" s="12">
        <v>0</v>
      </c>
      <c r="J38" s="12"/>
      <c r="K38" s="12">
        <v>0</v>
      </c>
      <c r="L38" s="12"/>
      <c r="M38" s="12">
        <v>0</v>
      </c>
      <c r="N38" s="12"/>
      <c r="O38" s="12">
        <v>0</v>
      </c>
      <c r="P38" s="12"/>
      <c r="Q38" s="12">
        <v>6114347</v>
      </c>
      <c r="R38" s="12"/>
      <c r="S38" s="12">
        <v>34070</v>
      </c>
      <c r="T38" s="12"/>
      <c r="U38" s="12">
        <v>186504834907</v>
      </c>
      <c r="V38" s="12"/>
      <c r="W38" s="12">
        <v>207076323266.375</v>
      </c>
      <c r="X38" s="13"/>
      <c r="Y38" s="16">
        <v>3.8931616130248271E-3</v>
      </c>
    </row>
    <row r="39" spans="1:25" s="11" customFormat="1" ht="21.75" x14ac:dyDescent="0.5">
      <c r="A39" s="26" t="s">
        <v>45</v>
      </c>
      <c r="C39" s="12">
        <v>14219563</v>
      </c>
      <c r="D39" s="12"/>
      <c r="E39" s="12">
        <v>437033289596</v>
      </c>
      <c r="F39" s="12"/>
      <c r="G39" s="12">
        <v>449491619884.77002</v>
      </c>
      <c r="H39" s="12"/>
      <c r="I39" s="12">
        <v>1023104</v>
      </c>
      <c r="J39" s="12"/>
      <c r="K39" s="12">
        <v>31079400615</v>
      </c>
      <c r="L39" s="12"/>
      <c r="M39" s="12">
        <v>0</v>
      </c>
      <c r="N39" s="12"/>
      <c r="O39" s="12">
        <v>0</v>
      </c>
      <c r="P39" s="12"/>
      <c r="Q39" s="12">
        <v>15242667</v>
      </c>
      <c r="R39" s="12"/>
      <c r="S39" s="12">
        <v>37150</v>
      </c>
      <c r="T39" s="12"/>
      <c r="U39" s="12">
        <v>468112690211</v>
      </c>
      <c r="V39" s="12"/>
      <c r="W39" s="12">
        <v>562895801829.65198</v>
      </c>
      <c r="X39" s="13"/>
      <c r="Y39" s="16">
        <v>1.0582785579967256E-2</v>
      </c>
    </row>
    <row r="40" spans="1:25" s="11" customFormat="1" ht="21.75" x14ac:dyDescent="0.5">
      <c r="A40" s="26" t="s">
        <v>46</v>
      </c>
      <c r="C40" s="12">
        <v>69359284</v>
      </c>
      <c r="D40" s="12"/>
      <c r="E40" s="12">
        <v>289022284444</v>
      </c>
      <c r="F40" s="12"/>
      <c r="G40" s="12">
        <v>274821132693.15701</v>
      </c>
      <c r="H40" s="12"/>
      <c r="I40" s="12">
        <v>0</v>
      </c>
      <c r="J40" s="12"/>
      <c r="K40" s="12">
        <v>0</v>
      </c>
      <c r="L40" s="12"/>
      <c r="M40" s="12">
        <v>0</v>
      </c>
      <c r="N40" s="12"/>
      <c r="O40" s="12">
        <v>0</v>
      </c>
      <c r="P40" s="12"/>
      <c r="Q40" s="12">
        <v>69359284</v>
      </c>
      <c r="R40" s="12"/>
      <c r="S40" s="12">
        <v>4575</v>
      </c>
      <c r="T40" s="12"/>
      <c r="U40" s="12">
        <v>289022284444</v>
      </c>
      <c r="V40" s="12"/>
      <c r="W40" s="12">
        <v>315430677890.41498</v>
      </c>
      <c r="X40" s="13"/>
      <c r="Y40" s="16">
        <v>5.9302897953895078E-3</v>
      </c>
    </row>
    <row r="41" spans="1:25" s="11" customFormat="1" ht="21.75" x14ac:dyDescent="0.5">
      <c r="A41" s="26" t="s">
        <v>47</v>
      </c>
      <c r="C41" s="12">
        <v>50044758</v>
      </c>
      <c r="D41" s="12"/>
      <c r="E41" s="12">
        <v>98113494656</v>
      </c>
      <c r="F41" s="12"/>
      <c r="G41" s="12">
        <v>359173280001.078</v>
      </c>
      <c r="H41" s="12"/>
      <c r="I41" s="12">
        <v>15157666</v>
      </c>
      <c r="J41" s="12"/>
      <c r="K41" s="12">
        <v>102903555118</v>
      </c>
      <c r="L41" s="12"/>
      <c r="M41" s="12">
        <v>-650000</v>
      </c>
      <c r="N41" s="12"/>
      <c r="O41" s="12">
        <v>4163172936</v>
      </c>
      <c r="P41" s="12"/>
      <c r="Q41" s="12">
        <v>64552424</v>
      </c>
      <c r="R41" s="12"/>
      <c r="S41" s="12">
        <v>6140</v>
      </c>
      <c r="T41" s="12"/>
      <c r="U41" s="12">
        <v>199013119942</v>
      </c>
      <c r="V41" s="12"/>
      <c r="W41" s="12">
        <v>393993589654.008</v>
      </c>
      <c r="X41" s="13"/>
      <c r="Y41" s="16">
        <v>7.4073206189087804E-3</v>
      </c>
    </row>
    <row r="42" spans="1:25" s="11" customFormat="1" ht="21.75" x14ac:dyDescent="0.5">
      <c r="A42" s="26" t="s">
        <v>48</v>
      </c>
      <c r="C42" s="12">
        <v>157555782</v>
      </c>
      <c r="D42" s="12"/>
      <c r="E42" s="12">
        <v>280642017935</v>
      </c>
      <c r="F42" s="12"/>
      <c r="G42" s="12">
        <v>314019741819.685</v>
      </c>
      <c r="H42" s="12"/>
      <c r="I42" s="12">
        <v>0</v>
      </c>
      <c r="J42" s="12"/>
      <c r="K42" s="12">
        <v>0</v>
      </c>
      <c r="L42" s="12"/>
      <c r="M42" s="12">
        <v>0</v>
      </c>
      <c r="N42" s="12"/>
      <c r="O42" s="12">
        <v>0</v>
      </c>
      <c r="P42" s="12"/>
      <c r="Q42" s="12">
        <v>157555782</v>
      </c>
      <c r="R42" s="12"/>
      <c r="S42" s="12">
        <v>2135</v>
      </c>
      <c r="T42" s="12"/>
      <c r="U42" s="12">
        <v>280642017935</v>
      </c>
      <c r="V42" s="12"/>
      <c r="W42" s="12">
        <v>334380124082.30798</v>
      </c>
      <c r="X42" s="13"/>
      <c r="Y42" s="16">
        <v>6.2865509813072153E-3</v>
      </c>
    </row>
    <row r="43" spans="1:25" s="11" customFormat="1" ht="21.75" x14ac:dyDescent="0.5">
      <c r="A43" s="26" t="s">
        <v>49</v>
      </c>
      <c r="C43" s="12">
        <v>137540346</v>
      </c>
      <c r="D43" s="12"/>
      <c r="E43" s="12">
        <v>1015347531261</v>
      </c>
      <c r="F43" s="12"/>
      <c r="G43" s="12">
        <v>996703241062.07703</v>
      </c>
      <c r="H43" s="12"/>
      <c r="I43" s="12">
        <v>0</v>
      </c>
      <c r="J43" s="12"/>
      <c r="K43" s="12">
        <v>0</v>
      </c>
      <c r="L43" s="12"/>
      <c r="M43" s="12">
        <v>0</v>
      </c>
      <c r="N43" s="12"/>
      <c r="O43" s="12">
        <v>0</v>
      </c>
      <c r="P43" s="12"/>
      <c r="Q43" s="12">
        <v>137540346</v>
      </c>
      <c r="R43" s="12"/>
      <c r="S43" s="12">
        <v>7940</v>
      </c>
      <c r="T43" s="12"/>
      <c r="U43" s="12">
        <v>1015347531261</v>
      </c>
      <c r="V43" s="12"/>
      <c r="W43" s="12">
        <v>1085572528673.92</v>
      </c>
      <c r="X43" s="13"/>
      <c r="Y43" s="16">
        <v>2.0409427935182321E-2</v>
      </c>
    </row>
    <row r="44" spans="1:25" s="11" customFormat="1" ht="21.75" x14ac:dyDescent="0.5">
      <c r="A44" s="26" t="s">
        <v>50</v>
      </c>
      <c r="C44" s="12">
        <v>2781829</v>
      </c>
      <c r="D44" s="12"/>
      <c r="E44" s="12">
        <v>3842556835</v>
      </c>
      <c r="F44" s="12"/>
      <c r="G44" s="12">
        <v>4250230929.5206499</v>
      </c>
      <c r="H44" s="12"/>
      <c r="I44" s="12">
        <v>14727999</v>
      </c>
      <c r="J44" s="12"/>
      <c r="K44" s="12">
        <v>24130841014</v>
      </c>
      <c r="L44" s="12"/>
      <c r="M44" s="12">
        <v>0</v>
      </c>
      <c r="N44" s="12"/>
      <c r="O44" s="12">
        <v>0</v>
      </c>
      <c r="P44" s="12"/>
      <c r="Q44" s="12">
        <v>15546828</v>
      </c>
      <c r="R44" s="12"/>
      <c r="S44" s="12">
        <v>1670</v>
      </c>
      <c r="T44" s="12"/>
      <c r="U44" s="12">
        <v>24843040610</v>
      </c>
      <c r="V44" s="12"/>
      <c r="W44" s="12">
        <v>25808721703.577999</v>
      </c>
      <c r="X44" s="13"/>
      <c r="Y44" s="16">
        <v>4.8521976357654455E-4</v>
      </c>
    </row>
    <row r="45" spans="1:25" s="11" customFormat="1" ht="21.75" x14ac:dyDescent="0.5">
      <c r="A45" s="26" t="s">
        <v>51</v>
      </c>
      <c r="C45" s="12">
        <v>2218435</v>
      </c>
      <c r="D45" s="12"/>
      <c r="E45" s="12">
        <v>45211528364</v>
      </c>
      <c r="F45" s="12"/>
      <c r="G45" s="12">
        <v>71273205275.759995</v>
      </c>
      <c r="H45" s="12"/>
      <c r="I45" s="12">
        <v>0</v>
      </c>
      <c r="J45" s="12"/>
      <c r="K45" s="12">
        <v>0</v>
      </c>
      <c r="L45" s="12"/>
      <c r="M45" s="12">
        <v>0</v>
      </c>
      <c r="N45" s="12"/>
      <c r="O45" s="12">
        <v>0</v>
      </c>
      <c r="P45" s="12"/>
      <c r="Q45" s="12">
        <v>2218435</v>
      </c>
      <c r="R45" s="12"/>
      <c r="S45" s="12">
        <v>36400</v>
      </c>
      <c r="T45" s="12"/>
      <c r="U45" s="12">
        <v>45211528364</v>
      </c>
      <c r="V45" s="12"/>
      <c r="W45" s="12">
        <v>80270565347.699997</v>
      </c>
      <c r="X45" s="13"/>
      <c r="Y45" s="16">
        <v>1.5091357560249438E-3</v>
      </c>
    </row>
    <row r="46" spans="1:25" s="11" customFormat="1" ht="21.75" x14ac:dyDescent="0.5">
      <c r="A46" s="26" t="s">
        <v>52</v>
      </c>
      <c r="C46" s="12">
        <v>44244320</v>
      </c>
      <c r="D46" s="12"/>
      <c r="E46" s="12">
        <v>964046443004</v>
      </c>
      <c r="F46" s="12"/>
      <c r="G46" s="12">
        <v>1156068716230.1399</v>
      </c>
      <c r="H46" s="12"/>
      <c r="I46" s="12">
        <v>2449253</v>
      </c>
      <c r="J46" s="12"/>
      <c r="K46" s="12">
        <v>63322913967</v>
      </c>
      <c r="L46" s="12"/>
      <c r="M46" s="12">
        <v>0</v>
      </c>
      <c r="N46" s="12"/>
      <c r="O46" s="12">
        <v>0</v>
      </c>
      <c r="P46" s="12"/>
      <c r="Q46" s="12">
        <v>46693573</v>
      </c>
      <c r="R46" s="12"/>
      <c r="S46" s="12">
        <v>29920</v>
      </c>
      <c r="T46" s="12"/>
      <c r="U46" s="12">
        <v>1027369356971</v>
      </c>
      <c r="V46" s="12"/>
      <c r="W46" s="12">
        <v>1388759127520.25</v>
      </c>
      <c r="X46" s="13"/>
      <c r="Y46" s="16">
        <v>2.6109521550876504E-2</v>
      </c>
    </row>
    <row r="47" spans="1:25" s="11" customFormat="1" ht="21.75" x14ac:dyDescent="0.5">
      <c r="A47" s="26" t="s">
        <v>53</v>
      </c>
      <c r="C47" s="12">
        <v>845046</v>
      </c>
      <c r="D47" s="12"/>
      <c r="E47" s="12">
        <v>7530223830</v>
      </c>
      <c r="F47" s="12"/>
      <c r="G47" s="12">
        <v>16304748919.983</v>
      </c>
      <c r="H47" s="12"/>
      <c r="I47" s="12">
        <v>0</v>
      </c>
      <c r="J47" s="12"/>
      <c r="K47" s="12">
        <v>0</v>
      </c>
      <c r="L47" s="12"/>
      <c r="M47" s="12">
        <v>0</v>
      </c>
      <c r="N47" s="12"/>
      <c r="O47" s="12">
        <v>0</v>
      </c>
      <c r="P47" s="12"/>
      <c r="Q47" s="12">
        <v>845046</v>
      </c>
      <c r="R47" s="12"/>
      <c r="S47" s="12">
        <v>21520</v>
      </c>
      <c r="T47" s="12"/>
      <c r="U47" s="12">
        <v>7530223830</v>
      </c>
      <c r="V47" s="12"/>
      <c r="W47" s="12">
        <v>18077186849.976002</v>
      </c>
      <c r="X47" s="13"/>
      <c r="Y47" s="16">
        <v>3.3986217644628051E-4</v>
      </c>
    </row>
    <row r="48" spans="1:25" s="11" customFormat="1" ht="21.75" x14ac:dyDescent="0.5">
      <c r="A48" s="26" t="s">
        <v>54</v>
      </c>
      <c r="C48" s="12">
        <v>43807493</v>
      </c>
      <c r="D48" s="12"/>
      <c r="E48" s="12">
        <v>331375937624</v>
      </c>
      <c r="F48" s="12"/>
      <c r="G48" s="12">
        <v>648577902009.90198</v>
      </c>
      <c r="H48" s="12"/>
      <c r="I48" s="12">
        <v>0</v>
      </c>
      <c r="J48" s="12"/>
      <c r="K48" s="12">
        <v>0</v>
      </c>
      <c r="L48" s="12"/>
      <c r="M48" s="12">
        <v>-7026696</v>
      </c>
      <c r="N48" s="12"/>
      <c r="O48" s="12">
        <v>102572826234</v>
      </c>
      <c r="P48" s="12"/>
      <c r="Q48" s="12">
        <v>36780797</v>
      </c>
      <c r="R48" s="12"/>
      <c r="S48" s="12">
        <v>12750</v>
      </c>
      <c r="T48" s="12"/>
      <c r="U48" s="12">
        <v>278223432969</v>
      </c>
      <c r="V48" s="12"/>
      <c r="W48" s="12">
        <v>466164878537.58801</v>
      </c>
      <c r="X48" s="13"/>
      <c r="Y48" s="16">
        <v>8.7641850204591421E-3</v>
      </c>
    </row>
    <row r="49" spans="1:25" s="11" customFormat="1" ht="21.75" x14ac:dyDescent="0.5">
      <c r="A49" s="26" t="s">
        <v>55</v>
      </c>
      <c r="C49" s="12">
        <v>67831663</v>
      </c>
      <c r="D49" s="12"/>
      <c r="E49" s="12">
        <v>189796778902</v>
      </c>
      <c r="F49" s="12"/>
      <c r="G49" s="12">
        <v>327498109787.21399</v>
      </c>
      <c r="H49" s="12"/>
      <c r="I49" s="12">
        <v>0</v>
      </c>
      <c r="J49" s="12"/>
      <c r="K49" s="12">
        <v>0</v>
      </c>
      <c r="L49" s="12"/>
      <c r="M49" s="12">
        <v>0</v>
      </c>
      <c r="N49" s="12"/>
      <c r="O49" s="12">
        <v>0</v>
      </c>
      <c r="P49" s="12"/>
      <c r="Q49" s="12">
        <v>67831663</v>
      </c>
      <c r="R49" s="12"/>
      <c r="S49" s="12">
        <v>4940</v>
      </c>
      <c r="T49" s="12"/>
      <c r="U49" s="12">
        <v>189796778902</v>
      </c>
      <c r="V49" s="12"/>
      <c r="W49" s="12">
        <v>333094639149.44098</v>
      </c>
      <c r="X49" s="13"/>
      <c r="Y49" s="16">
        <v>6.262383077822075E-3</v>
      </c>
    </row>
    <row r="50" spans="1:25" s="11" customFormat="1" ht="21.75" x14ac:dyDescent="0.5">
      <c r="A50" s="26" t="s">
        <v>56</v>
      </c>
      <c r="C50" s="12">
        <v>86419271</v>
      </c>
      <c r="D50" s="12"/>
      <c r="E50" s="12">
        <v>259875150228</v>
      </c>
      <c r="F50" s="12"/>
      <c r="G50" s="12">
        <v>577788952938.72803</v>
      </c>
      <c r="H50" s="12"/>
      <c r="I50" s="12">
        <v>0</v>
      </c>
      <c r="J50" s="12"/>
      <c r="K50" s="12">
        <v>0</v>
      </c>
      <c r="L50" s="12"/>
      <c r="M50" s="12">
        <v>0</v>
      </c>
      <c r="N50" s="12"/>
      <c r="O50" s="12">
        <v>0</v>
      </c>
      <c r="P50" s="12"/>
      <c r="Q50" s="12">
        <v>86419271</v>
      </c>
      <c r="R50" s="12"/>
      <c r="S50" s="12">
        <v>6120</v>
      </c>
      <c r="T50" s="12"/>
      <c r="U50" s="12">
        <v>259875150228</v>
      </c>
      <c r="V50" s="12"/>
      <c r="W50" s="12">
        <v>525739067185.80603</v>
      </c>
      <c r="X50" s="13"/>
      <c r="Y50" s="16">
        <v>9.8842162278608373E-3</v>
      </c>
    </row>
    <row r="51" spans="1:25" s="11" customFormat="1" ht="21.75" x14ac:dyDescent="0.5">
      <c r="A51" s="26" t="s">
        <v>57</v>
      </c>
      <c r="C51" s="12">
        <v>62359340</v>
      </c>
      <c r="D51" s="12"/>
      <c r="E51" s="12">
        <v>1244096991434</v>
      </c>
      <c r="F51" s="12"/>
      <c r="G51" s="12">
        <v>1648554094427.79</v>
      </c>
      <c r="H51" s="12"/>
      <c r="I51" s="12">
        <v>0</v>
      </c>
      <c r="J51" s="12"/>
      <c r="K51" s="12">
        <v>0</v>
      </c>
      <c r="L51" s="12"/>
      <c r="M51" s="12">
        <v>0</v>
      </c>
      <c r="N51" s="12"/>
      <c r="O51" s="12">
        <v>0</v>
      </c>
      <c r="P51" s="12"/>
      <c r="Q51" s="12">
        <v>62359340</v>
      </c>
      <c r="R51" s="12"/>
      <c r="S51" s="12">
        <v>24180</v>
      </c>
      <c r="T51" s="12"/>
      <c r="U51" s="12">
        <v>1244096991434</v>
      </c>
      <c r="V51" s="12"/>
      <c r="W51" s="12">
        <v>1498877140594.8601</v>
      </c>
      <c r="X51" s="13"/>
      <c r="Y51" s="16">
        <v>2.817980759151267E-2</v>
      </c>
    </row>
    <row r="52" spans="1:25" s="11" customFormat="1" ht="21.75" x14ac:dyDescent="0.5">
      <c r="A52" s="26" t="s">
        <v>58</v>
      </c>
      <c r="C52" s="12">
        <v>159758092</v>
      </c>
      <c r="D52" s="12"/>
      <c r="E52" s="12">
        <v>750786770458</v>
      </c>
      <c r="F52" s="12"/>
      <c r="G52" s="12">
        <v>1774753566630.98</v>
      </c>
      <c r="H52" s="12"/>
      <c r="I52" s="12">
        <v>0</v>
      </c>
      <c r="J52" s="12"/>
      <c r="K52" s="12">
        <v>0</v>
      </c>
      <c r="L52" s="12"/>
      <c r="M52" s="12">
        <v>0</v>
      </c>
      <c r="N52" s="12"/>
      <c r="O52" s="12">
        <v>0</v>
      </c>
      <c r="P52" s="12"/>
      <c r="Q52" s="12">
        <v>159758092</v>
      </c>
      <c r="R52" s="12"/>
      <c r="S52" s="12">
        <v>10820</v>
      </c>
      <c r="T52" s="12"/>
      <c r="U52" s="12">
        <v>750786770458</v>
      </c>
      <c r="V52" s="12"/>
      <c r="W52" s="12">
        <v>1718297489235.1299</v>
      </c>
      <c r="X52" s="13"/>
      <c r="Y52" s="16">
        <v>3.2305044436402766E-2</v>
      </c>
    </row>
    <row r="53" spans="1:25" s="11" customFormat="1" ht="21.75" x14ac:dyDescent="0.5">
      <c r="A53" s="26" t="s">
        <v>59</v>
      </c>
      <c r="C53" s="12">
        <v>9500000</v>
      </c>
      <c r="D53" s="12"/>
      <c r="E53" s="12">
        <v>373544437604</v>
      </c>
      <c r="F53" s="12"/>
      <c r="G53" s="12">
        <v>528645730500</v>
      </c>
      <c r="H53" s="12"/>
      <c r="I53" s="12">
        <v>0</v>
      </c>
      <c r="J53" s="12"/>
      <c r="K53" s="12">
        <v>0</v>
      </c>
      <c r="L53" s="12"/>
      <c r="M53" s="12">
        <v>0</v>
      </c>
      <c r="N53" s="12"/>
      <c r="O53" s="12">
        <v>0</v>
      </c>
      <c r="P53" s="12"/>
      <c r="Q53" s="12">
        <v>9500000</v>
      </c>
      <c r="R53" s="12"/>
      <c r="S53" s="12">
        <v>73420</v>
      </c>
      <c r="T53" s="12"/>
      <c r="U53" s="12">
        <v>373544437604</v>
      </c>
      <c r="V53" s="12"/>
      <c r="W53" s="12">
        <v>693339934500</v>
      </c>
      <c r="X53" s="13"/>
      <c r="Y53" s="16">
        <v>1.303521510907016E-2</v>
      </c>
    </row>
    <row r="54" spans="1:25" s="11" customFormat="1" ht="21.75" x14ac:dyDescent="0.5">
      <c r="A54" s="26" t="s">
        <v>60</v>
      </c>
      <c r="C54" s="12">
        <v>3949846</v>
      </c>
      <c r="D54" s="12"/>
      <c r="E54" s="12">
        <v>190910104999</v>
      </c>
      <c r="F54" s="12"/>
      <c r="G54" s="12">
        <v>277867394341.55103</v>
      </c>
      <c r="H54" s="12"/>
      <c r="I54" s="12">
        <v>0</v>
      </c>
      <c r="J54" s="12"/>
      <c r="K54" s="12">
        <v>0</v>
      </c>
      <c r="L54" s="12"/>
      <c r="M54" s="12">
        <v>0</v>
      </c>
      <c r="N54" s="12"/>
      <c r="O54" s="12">
        <v>0</v>
      </c>
      <c r="P54" s="12"/>
      <c r="Q54" s="12">
        <v>3949846</v>
      </c>
      <c r="R54" s="12"/>
      <c r="S54" s="12">
        <v>80240</v>
      </c>
      <c r="T54" s="12"/>
      <c r="U54" s="12">
        <v>190910104999</v>
      </c>
      <c r="V54" s="12"/>
      <c r="W54" s="12">
        <v>315049875963.91199</v>
      </c>
      <c r="X54" s="13"/>
      <c r="Y54" s="16">
        <v>5.9231304861114492E-3</v>
      </c>
    </row>
    <row r="55" spans="1:25" s="11" customFormat="1" ht="21.75" x14ac:dyDescent="0.5">
      <c r="A55" s="26" t="s">
        <v>61</v>
      </c>
      <c r="C55" s="12">
        <v>57387637</v>
      </c>
      <c r="D55" s="12"/>
      <c r="E55" s="12">
        <v>107499178977</v>
      </c>
      <c r="F55" s="12"/>
      <c r="G55" s="12">
        <v>603548590323.21301</v>
      </c>
      <c r="H55" s="12"/>
      <c r="I55" s="12">
        <v>0</v>
      </c>
      <c r="J55" s="12"/>
      <c r="K55" s="12">
        <v>0</v>
      </c>
      <c r="L55" s="12"/>
      <c r="M55" s="12">
        <v>0</v>
      </c>
      <c r="N55" s="12"/>
      <c r="O55" s="12">
        <v>0</v>
      </c>
      <c r="P55" s="12"/>
      <c r="Q55" s="12">
        <v>57387637</v>
      </c>
      <c r="R55" s="12"/>
      <c r="S55" s="12">
        <v>10614</v>
      </c>
      <c r="T55" s="12"/>
      <c r="U55" s="12">
        <v>107499178977</v>
      </c>
      <c r="V55" s="12"/>
      <c r="W55" s="12">
        <v>605488160462.24805</v>
      </c>
      <c r="X55" s="13"/>
      <c r="Y55" s="16">
        <v>1.1383547989792867E-2</v>
      </c>
    </row>
    <row r="56" spans="1:25" s="11" customFormat="1" ht="21.75" x14ac:dyDescent="0.5">
      <c r="A56" s="26" t="s">
        <v>62</v>
      </c>
      <c r="C56" s="12">
        <v>12336728</v>
      </c>
      <c r="D56" s="12"/>
      <c r="E56" s="12">
        <v>97890147656</v>
      </c>
      <c r="F56" s="12"/>
      <c r="G56" s="12">
        <v>229692067293.13199</v>
      </c>
      <c r="H56" s="12"/>
      <c r="I56" s="12">
        <v>0</v>
      </c>
      <c r="J56" s="12"/>
      <c r="K56" s="12">
        <v>0</v>
      </c>
      <c r="L56" s="12"/>
      <c r="M56" s="12">
        <v>0</v>
      </c>
      <c r="N56" s="12"/>
      <c r="O56" s="12">
        <v>0</v>
      </c>
      <c r="P56" s="12"/>
      <c r="Q56" s="12">
        <v>12336728</v>
      </c>
      <c r="R56" s="12"/>
      <c r="S56" s="12">
        <v>22030</v>
      </c>
      <c r="T56" s="12"/>
      <c r="U56" s="12">
        <v>97890147656</v>
      </c>
      <c r="V56" s="12"/>
      <c r="W56" s="12">
        <v>270161038038.85199</v>
      </c>
      <c r="X56" s="13"/>
      <c r="Y56" s="16">
        <v>5.079192860087769E-3</v>
      </c>
    </row>
    <row r="57" spans="1:25" s="11" customFormat="1" ht="21.75" x14ac:dyDescent="0.5">
      <c r="A57" s="26" t="s">
        <v>63</v>
      </c>
      <c r="C57" s="12">
        <v>9322018</v>
      </c>
      <c r="D57" s="12"/>
      <c r="E57" s="12">
        <v>333206147243</v>
      </c>
      <c r="F57" s="12"/>
      <c r="G57" s="12">
        <v>1063614837745.0601</v>
      </c>
      <c r="H57" s="12"/>
      <c r="I57" s="12">
        <v>0</v>
      </c>
      <c r="J57" s="12"/>
      <c r="K57" s="12">
        <v>0</v>
      </c>
      <c r="L57" s="12"/>
      <c r="M57" s="12">
        <v>0</v>
      </c>
      <c r="N57" s="12"/>
      <c r="O57" s="12">
        <v>0</v>
      </c>
      <c r="P57" s="12"/>
      <c r="Q57" s="12">
        <v>9322018</v>
      </c>
      <c r="R57" s="12"/>
      <c r="S57" s="12">
        <v>131500</v>
      </c>
      <c r="T57" s="12"/>
      <c r="U57" s="12">
        <v>333206147243</v>
      </c>
      <c r="V57" s="12"/>
      <c r="W57" s="12">
        <v>1218551587066.3501</v>
      </c>
      <c r="X57" s="13"/>
      <c r="Y57" s="16">
        <v>2.2909515619294982E-2</v>
      </c>
    </row>
    <row r="58" spans="1:25" s="11" customFormat="1" ht="21.75" x14ac:dyDescent="0.5">
      <c r="A58" s="26" t="s">
        <v>64</v>
      </c>
      <c r="C58" s="12">
        <v>9259069</v>
      </c>
      <c r="D58" s="12"/>
      <c r="E58" s="12">
        <v>322326938141</v>
      </c>
      <c r="F58" s="12"/>
      <c r="G58" s="12">
        <v>378651635972.97302</v>
      </c>
      <c r="H58" s="12"/>
      <c r="I58" s="12">
        <v>0</v>
      </c>
      <c r="J58" s="12"/>
      <c r="K58" s="12">
        <v>0</v>
      </c>
      <c r="L58" s="12"/>
      <c r="M58" s="12">
        <v>0</v>
      </c>
      <c r="N58" s="12"/>
      <c r="O58" s="12">
        <v>0</v>
      </c>
      <c r="P58" s="12"/>
      <c r="Q58" s="12">
        <v>9259069</v>
      </c>
      <c r="R58" s="12"/>
      <c r="S58" s="12">
        <v>45280</v>
      </c>
      <c r="T58" s="12"/>
      <c r="U58" s="12">
        <v>322326938141</v>
      </c>
      <c r="V58" s="12"/>
      <c r="W58" s="12">
        <v>416756102986.29602</v>
      </c>
      <c r="X58" s="13"/>
      <c r="Y58" s="16">
        <v>7.8352698007533635E-3</v>
      </c>
    </row>
    <row r="59" spans="1:25" s="11" customFormat="1" ht="21.75" x14ac:dyDescent="0.5">
      <c r="A59" s="26" t="s">
        <v>65</v>
      </c>
      <c r="C59" s="12">
        <v>2468479</v>
      </c>
      <c r="D59" s="12"/>
      <c r="E59" s="12">
        <v>81145873999</v>
      </c>
      <c r="F59" s="12"/>
      <c r="G59" s="12">
        <v>107402456141.311</v>
      </c>
      <c r="H59" s="12"/>
      <c r="I59" s="12">
        <v>1000000</v>
      </c>
      <c r="J59" s="12"/>
      <c r="K59" s="12">
        <v>44981704320</v>
      </c>
      <c r="L59" s="12"/>
      <c r="M59" s="12">
        <v>0</v>
      </c>
      <c r="N59" s="12"/>
      <c r="O59" s="12">
        <v>0</v>
      </c>
      <c r="P59" s="12"/>
      <c r="Q59" s="12">
        <v>3468479</v>
      </c>
      <c r="R59" s="12"/>
      <c r="S59" s="12">
        <v>49730</v>
      </c>
      <c r="T59" s="12"/>
      <c r="U59" s="12">
        <v>126127578319</v>
      </c>
      <c r="V59" s="12"/>
      <c r="W59" s="12">
        <v>171461160279.013</v>
      </c>
      <c r="X59" s="13"/>
      <c r="Y59" s="16">
        <v>3.2235747515386918E-3</v>
      </c>
    </row>
    <row r="60" spans="1:25" s="11" customFormat="1" ht="21.75" x14ac:dyDescent="0.5">
      <c r="A60" s="26" t="s">
        <v>66</v>
      </c>
      <c r="C60" s="12">
        <v>7514971</v>
      </c>
      <c r="D60" s="12"/>
      <c r="E60" s="12">
        <v>187316025147</v>
      </c>
      <c r="F60" s="12"/>
      <c r="G60" s="12">
        <v>855045607355.073</v>
      </c>
      <c r="H60" s="12"/>
      <c r="I60" s="12">
        <v>0</v>
      </c>
      <c r="J60" s="12"/>
      <c r="K60" s="12">
        <v>0</v>
      </c>
      <c r="L60" s="12"/>
      <c r="M60" s="12">
        <v>0</v>
      </c>
      <c r="N60" s="12"/>
      <c r="O60" s="12">
        <v>0</v>
      </c>
      <c r="P60" s="12"/>
      <c r="Q60" s="12">
        <v>7514971</v>
      </c>
      <c r="R60" s="12"/>
      <c r="S60" s="12">
        <v>119800</v>
      </c>
      <c r="T60" s="12"/>
      <c r="U60" s="12">
        <v>187316025147</v>
      </c>
      <c r="V60" s="12"/>
      <c r="W60" s="12">
        <v>894936779321.48999</v>
      </c>
      <c r="X60" s="13"/>
      <c r="Y60" s="16">
        <v>1.682535917376049E-2</v>
      </c>
    </row>
    <row r="61" spans="1:25" s="11" customFormat="1" ht="21.75" x14ac:dyDescent="0.5">
      <c r="A61" s="26" t="s">
        <v>67</v>
      </c>
      <c r="C61" s="12">
        <v>3889191</v>
      </c>
      <c r="D61" s="12"/>
      <c r="E61" s="12">
        <v>36567717142</v>
      </c>
      <c r="F61" s="12"/>
      <c r="G61" s="12">
        <v>54588630427.325996</v>
      </c>
      <c r="H61" s="12"/>
      <c r="I61" s="12">
        <v>0</v>
      </c>
      <c r="J61" s="12"/>
      <c r="K61" s="12">
        <v>0</v>
      </c>
      <c r="L61" s="12"/>
      <c r="M61" s="12">
        <v>0</v>
      </c>
      <c r="N61" s="12"/>
      <c r="O61" s="12">
        <v>0</v>
      </c>
      <c r="P61" s="12"/>
      <c r="Q61" s="12">
        <v>3889191</v>
      </c>
      <c r="R61" s="12"/>
      <c r="S61" s="12">
        <v>19400</v>
      </c>
      <c r="T61" s="12"/>
      <c r="U61" s="12">
        <v>36567717142</v>
      </c>
      <c r="V61" s="12"/>
      <c r="W61" s="12">
        <v>75001376082.869995</v>
      </c>
      <c r="X61" s="13"/>
      <c r="Y61" s="16">
        <v>1.4100717729774446E-3</v>
      </c>
    </row>
    <row r="62" spans="1:25" s="11" customFormat="1" ht="21.75" x14ac:dyDescent="0.5">
      <c r="A62" s="26" t="s">
        <v>68</v>
      </c>
      <c r="C62" s="12">
        <v>18187066</v>
      </c>
      <c r="D62" s="12"/>
      <c r="E62" s="12">
        <v>540951201188</v>
      </c>
      <c r="F62" s="12"/>
      <c r="G62" s="12">
        <v>775402003338.59705</v>
      </c>
      <c r="H62" s="12"/>
      <c r="I62" s="12">
        <v>0</v>
      </c>
      <c r="J62" s="12"/>
      <c r="K62" s="12">
        <v>0</v>
      </c>
      <c r="L62" s="12"/>
      <c r="M62" s="12">
        <v>0</v>
      </c>
      <c r="N62" s="12"/>
      <c r="O62" s="12">
        <v>0</v>
      </c>
      <c r="P62" s="12"/>
      <c r="Q62" s="12">
        <v>18187066</v>
      </c>
      <c r="R62" s="12"/>
      <c r="S62" s="12">
        <v>50270</v>
      </c>
      <c r="T62" s="12"/>
      <c r="U62" s="12">
        <v>540951201188</v>
      </c>
      <c r="V62" s="12"/>
      <c r="W62" s="12">
        <v>908823938163.47095</v>
      </c>
      <c r="X62" s="13"/>
      <c r="Y62" s="16">
        <v>1.7086446259260032E-2</v>
      </c>
    </row>
    <row r="63" spans="1:25" s="11" customFormat="1" ht="21.75" x14ac:dyDescent="0.5">
      <c r="A63" s="26" t="s">
        <v>69</v>
      </c>
      <c r="C63" s="12">
        <v>199453101</v>
      </c>
      <c r="D63" s="12"/>
      <c r="E63" s="12">
        <v>333542246330</v>
      </c>
      <c r="F63" s="12"/>
      <c r="G63" s="12">
        <v>304933654065.43903</v>
      </c>
      <c r="H63" s="12"/>
      <c r="I63" s="12">
        <v>137427931</v>
      </c>
      <c r="J63" s="12"/>
      <c r="K63" s="12">
        <v>226957693269</v>
      </c>
      <c r="L63" s="12"/>
      <c r="M63" s="12">
        <v>0</v>
      </c>
      <c r="N63" s="12"/>
      <c r="O63" s="12">
        <v>0</v>
      </c>
      <c r="P63" s="12"/>
      <c r="Q63" s="12">
        <v>336881032</v>
      </c>
      <c r="R63" s="12"/>
      <c r="S63" s="12">
        <v>1726</v>
      </c>
      <c r="T63" s="12"/>
      <c r="U63" s="12">
        <v>560499939599</v>
      </c>
      <c r="V63" s="12"/>
      <c r="W63" s="12">
        <v>577996994097.67004</v>
      </c>
      <c r="X63" s="13"/>
      <c r="Y63" s="16">
        <v>1.086669723689352E-2</v>
      </c>
    </row>
    <row r="64" spans="1:25" s="11" customFormat="1" ht="21.75" x14ac:dyDescent="0.5">
      <c r="A64" s="26" t="s">
        <v>70</v>
      </c>
      <c r="C64" s="12">
        <v>9143022</v>
      </c>
      <c r="D64" s="12"/>
      <c r="E64" s="12">
        <v>110725305216</v>
      </c>
      <c r="F64" s="12"/>
      <c r="G64" s="12">
        <v>154597443534.89099</v>
      </c>
      <c r="H64" s="12"/>
      <c r="I64" s="12">
        <v>0</v>
      </c>
      <c r="J64" s="12"/>
      <c r="K64" s="12">
        <v>0</v>
      </c>
      <c r="L64" s="12"/>
      <c r="M64" s="12">
        <v>0</v>
      </c>
      <c r="N64" s="12"/>
      <c r="O64" s="12">
        <v>0</v>
      </c>
      <c r="P64" s="12"/>
      <c r="Q64" s="12">
        <v>9143022</v>
      </c>
      <c r="R64" s="12"/>
      <c r="S64" s="12">
        <v>16990</v>
      </c>
      <c r="T64" s="12"/>
      <c r="U64" s="12">
        <v>110725305216</v>
      </c>
      <c r="V64" s="12"/>
      <c r="W64" s="12">
        <v>154415671114.509</v>
      </c>
      <c r="X64" s="13"/>
      <c r="Y64" s="16">
        <v>2.903109123002717E-3</v>
      </c>
    </row>
    <row r="65" spans="1:25" s="11" customFormat="1" ht="21.75" x14ac:dyDescent="0.5">
      <c r="A65" s="26" t="s">
        <v>71</v>
      </c>
      <c r="C65" s="12">
        <v>84855799</v>
      </c>
      <c r="D65" s="12"/>
      <c r="E65" s="12">
        <v>36876847481</v>
      </c>
      <c r="F65" s="12"/>
      <c r="G65" s="12">
        <v>36608293636.242302</v>
      </c>
      <c r="H65" s="12"/>
      <c r="I65" s="12">
        <v>0</v>
      </c>
      <c r="J65" s="12"/>
      <c r="K65" s="12">
        <v>0</v>
      </c>
      <c r="L65" s="12"/>
      <c r="M65" s="12">
        <v>0</v>
      </c>
      <c r="N65" s="12"/>
      <c r="O65" s="12">
        <v>0</v>
      </c>
      <c r="P65" s="12"/>
      <c r="Q65" s="12">
        <v>84855799</v>
      </c>
      <c r="R65" s="12"/>
      <c r="S65" s="12">
        <v>434</v>
      </c>
      <c r="T65" s="12"/>
      <c r="U65" s="12">
        <v>36876847481</v>
      </c>
      <c r="V65" s="12"/>
      <c r="W65" s="12">
        <v>36608293636.242302</v>
      </c>
      <c r="X65" s="13"/>
      <c r="Y65" s="16">
        <v>6.8825832550457628E-4</v>
      </c>
    </row>
    <row r="66" spans="1:25" s="11" customFormat="1" ht="21.75" x14ac:dyDescent="0.5">
      <c r="A66" s="26" t="s">
        <v>72</v>
      </c>
      <c r="C66" s="12">
        <v>60016</v>
      </c>
      <c r="D66" s="12"/>
      <c r="E66" s="12">
        <v>196535854775</v>
      </c>
      <c r="F66" s="12"/>
      <c r="G66" s="12">
        <v>496864237486.84802</v>
      </c>
      <c r="H66" s="12"/>
      <c r="I66" s="12">
        <v>52717</v>
      </c>
      <c r="J66" s="12"/>
      <c r="K66" s="12">
        <v>449991840498</v>
      </c>
      <c r="L66" s="12"/>
      <c r="M66" s="12">
        <v>0</v>
      </c>
      <c r="N66" s="12"/>
      <c r="O66" s="12">
        <v>0</v>
      </c>
      <c r="P66" s="12"/>
      <c r="Q66" s="12">
        <v>112733</v>
      </c>
      <c r="R66" s="12"/>
      <c r="S66" s="12">
        <v>8700000</v>
      </c>
      <c r="T66" s="12"/>
      <c r="U66" s="12">
        <v>646527695273</v>
      </c>
      <c r="V66" s="12"/>
      <c r="W66" s="12">
        <v>978423234960</v>
      </c>
      <c r="X66" s="13"/>
      <c r="Y66" s="16">
        <v>1.8394955635453729E-2</v>
      </c>
    </row>
    <row r="67" spans="1:25" s="11" customFormat="1" ht="21.75" x14ac:dyDescent="0.5">
      <c r="A67" s="26" t="s">
        <v>73</v>
      </c>
      <c r="C67" s="12">
        <v>14341118</v>
      </c>
      <c r="D67" s="12"/>
      <c r="E67" s="12">
        <v>182614273181</v>
      </c>
      <c r="F67" s="12"/>
      <c r="G67" s="12">
        <v>190172216560.98599</v>
      </c>
      <c r="H67" s="12"/>
      <c r="I67" s="12">
        <v>0</v>
      </c>
      <c r="J67" s="12"/>
      <c r="K67" s="12">
        <v>0</v>
      </c>
      <c r="L67" s="12"/>
      <c r="M67" s="12">
        <v>0</v>
      </c>
      <c r="N67" s="12"/>
      <c r="O67" s="12">
        <v>0</v>
      </c>
      <c r="P67" s="12"/>
      <c r="Q67" s="12">
        <v>14341118</v>
      </c>
      <c r="R67" s="12"/>
      <c r="S67" s="12">
        <v>16780</v>
      </c>
      <c r="T67" s="12"/>
      <c r="U67" s="12">
        <v>182614273181</v>
      </c>
      <c r="V67" s="12"/>
      <c r="W67" s="12">
        <v>239212128477.76199</v>
      </c>
      <c r="X67" s="13"/>
      <c r="Y67" s="16">
        <v>4.4973344188732221E-3</v>
      </c>
    </row>
    <row r="68" spans="1:25" s="11" customFormat="1" ht="21.75" x14ac:dyDescent="0.5">
      <c r="A68" s="26" t="s">
        <v>74</v>
      </c>
      <c r="C68" s="12">
        <v>8524530</v>
      </c>
      <c r="D68" s="12"/>
      <c r="E68" s="12">
        <v>274171009104</v>
      </c>
      <c r="F68" s="12"/>
      <c r="G68" s="12">
        <v>352171503972.53998</v>
      </c>
      <c r="H68" s="12"/>
      <c r="I68" s="12">
        <v>524579</v>
      </c>
      <c r="J68" s="12"/>
      <c r="K68" s="12">
        <v>19750392261</v>
      </c>
      <c r="L68" s="12"/>
      <c r="M68" s="12">
        <v>0</v>
      </c>
      <c r="N68" s="12"/>
      <c r="O68" s="12">
        <v>0</v>
      </c>
      <c r="P68" s="12"/>
      <c r="Q68" s="12">
        <v>9049109</v>
      </c>
      <c r="R68" s="12"/>
      <c r="S68" s="12">
        <v>36930</v>
      </c>
      <c r="T68" s="12"/>
      <c r="U68" s="12">
        <v>293921401365</v>
      </c>
      <c r="V68" s="12"/>
      <c r="W68" s="12">
        <v>332195202977.54901</v>
      </c>
      <c r="X68" s="13"/>
      <c r="Y68" s="16">
        <v>6.2454731273142543E-3</v>
      </c>
    </row>
    <row r="69" spans="1:25" s="11" customFormat="1" ht="21.75" x14ac:dyDescent="0.5">
      <c r="A69" s="26" t="s">
        <v>75</v>
      </c>
      <c r="C69" s="12">
        <v>249999</v>
      </c>
      <c r="D69" s="12"/>
      <c r="E69" s="12">
        <v>1651741812</v>
      </c>
      <c r="F69" s="12"/>
      <c r="G69" s="12">
        <v>1898627905.4579999</v>
      </c>
      <c r="H69" s="12"/>
      <c r="I69" s="12">
        <v>0</v>
      </c>
      <c r="J69" s="12"/>
      <c r="K69" s="12">
        <v>0</v>
      </c>
      <c r="L69" s="12"/>
      <c r="M69" s="12">
        <v>-249999</v>
      </c>
      <c r="N69" s="12"/>
      <c r="O69" s="12">
        <v>1948474759</v>
      </c>
      <c r="P69" s="12"/>
      <c r="Q69" s="12">
        <v>0</v>
      </c>
      <c r="R69" s="12"/>
      <c r="S69" s="12">
        <v>0</v>
      </c>
      <c r="T69" s="12"/>
      <c r="U69" s="12">
        <v>0</v>
      </c>
      <c r="V69" s="12"/>
      <c r="W69" s="12">
        <v>0</v>
      </c>
      <c r="X69" s="13"/>
      <c r="Y69" s="16">
        <v>0</v>
      </c>
    </row>
    <row r="70" spans="1:25" s="11" customFormat="1" ht="21.75" x14ac:dyDescent="0.5">
      <c r="A70" s="26" t="s">
        <v>76</v>
      </c>
      <c r="C70" s="12">
        <v>29891878</v>
      </c>
      <c r="D70" s="12"/>
      <c r="E70" s="12">
        <v>565913008678</v>
      </c>
      <c r="F70" s="12"/>
      <c r="G70" s="12">
        <v>748199056986.16199</v>
      </c>
      <c r="H70" s="12"/>
      <c r="I70" s="12">
        <v>2400000</v>
      </c>
      <c r="J70" s="12"/>
      <c r="K70" s="12">
        <v>57541348623</v>
      </c>
      <c r="L70" s="12"/>
      <c r="M70" s="12">
        <v>-1018454</v>
      </c>
      <c r="N70" s="12"/>
      <c r="O70" s="12">
        <v>26322249263</v>
      </c>
      <c r="P70" s="12"/>
      <c r="Q70" s="12">
        <v>31273424</v>
      </c>
      <c r="R70" s="12"/>
      <c r="S70" s="12">
        <v>25480</v>
      </c>
      <c r="T70" s="12"/>
      <c r="U70" s="12">
        <v>603791221453</v>
      </c>
      <c r="V70" s="12"/>
      <c r="W70" s="12">
        <v>792105604801.05603</v>
      </c>
      <c r="X70" s="13"/>
      <c r="Y70" s="16">
        <v>1.4892070157660711E-2</v>
      </c>
    </row>
    <row r="71" spans="1:25" s="11" customFormat="1" ht="21.75" x14ac:dyDescent="0.5">
      <c r="A71" s="26" t="s">
        <v>77</v>
      </c>
      <c r="C71" s="12">
        <v>102806374</v>
      </c>
      <c r="D71" s="12"/>
      <c r="E71" s="12">
        <v>287343653581</v>
      </c>
      <c r="F71" s="12"/>
      <c r="G71" s="12">
        <v>122224832585.341</v>
      </c>
      <c r="H71" s="12"/>
      <c r="I71" s="12">
        <v>0</v>
      </c>
      <c r="J71" s="12"/>
      <c r="K71" s="12">
        <v>0</v>
      </c>
      <c r="L71" s="12"/>
      <c r="M71" s="12">
        <v>0</v>
      </c>
      <c r="N71" s="12"/>
      <c r="O71" s="12">
        <v>0</v>
      </c>
      <c r="P71" s="12"/>
      <c r="Q71" s="12">
        <v>102806374</v>
      </c>
      <c r="R71" s="12"/>
      <c r="S71" s="12">
        <v>1191</v>
      </c>
      <c r="T71" s="12"/>
      <c r="U71" s="12">
        <v>287343653581</v>
      </c>
      <c r="V71" s="12"/>
      <c r="W71" s="12">
        <v>121713859204.968</v>
      </c>
      <c r="X71" s="13"/>
      <c r="Y71" s="16">
        <v>2.2882950448195149E-3</v>
      </c>
    </row>
    <row r="72" spans="1:25" s="11" customFormat="1" ht="21.75" x14ac:dyDescent="0.5">
      <c r="A72" s="26" t="s">
        <v>78</v>
      </c>
      <c r="C72" s="12">
        <v>11048646</v>
      </c>
      <c r="D72" s="12"/>
      <c r="E72" s="12">
        <v>132055949158</v>
      </c>
      <c r="F72" s="12"/>
      <c r="G72" s="12">
        <v>148818383837.86499</v>
      </c>
      <c r="H72" s="12"/>
      <c r="I72" s="12">
        <v>0</v>
      </c>
      <c r="J72" s="12"/>
      <c r="K72" s="12">
        <v>0</v>
      </c>
      <c r="L72" s="12"/>
      <c r="M72" s="12">
        <v>0</v>
      </c>
      <c r="N72" s="12"/>
      <c r="O72" s="12">
        <v>0</v>
      </c>
      <c r="P72" s="12"/>
      <c r="Q72" s="12">
        <v>11048646</v>
      </c>
      <c r="R72" s="12"/>
      <c r="S72" s="12">
        <v>13390</v>
      </c>
      <c r="T72" s="12"/>
      <c r="U72" s="12">
        <v>132055949158</v>
      </c>
      <c r="V72" s="12"/>
      <c r="W72" s="12">
        <v>147061118788.85699</v>
      </c>
      <c r="X72" s="13"/>
      <c r="Y72" s="16">
        <v>2.7648390381201536E-3</v>
      </c>
    </row>
    <row r="73" spans="1:25" s="11" customFormat="1" ht="21.75" x14ac:dyDescent="0.5">
      <c r="A73" s="26" t="s">
        <v>79</v>
      </c>
      <c r="C73" s="12">
        <v>77867468</v>
      </c>
      <c r="D73" s="12"/>
      <c r="E73" s="12">
        <v>418967088363</v>
      </c>
      <c r="F73" s="12"/>
      <c r="G73" s="12">
        <v>363799535857.38</v>
      </c>
      <c r="H73" s="12"/>
      <c r="I73" s="12">
        <v>8756098</v>
      </c>
      <c r="J73" s="12"/>
      <c r="K73" s="12">
        <v>43129902388</v>
      </c>
      <c r="L73" s="12"/>
      <c r="M73" s="12">
        <v>0</v>
      </c>
      <c r="N73" s="12"/>
      <c r="O73" s="12">
        <v>0</v>
      </c>
      <c r="P73" s="12"/>
      <c r="Q73" s="12">
        <v>86623566</v>
      </c>
      <c r="R73" s="12"/>
      <c r="S73" s="12">
        <v>4820</v>
      </c>
      <c r="T73" s="12"/>
      <c r="U73" s="12">
        <v>462096990751</v>
      </c>
      <c r="V73" s="12"/>
      <c r="W73" s="12">
        <v>415041310870.68597</v>
      </c>
      <c r="X73" s="13"/>
      <c r="Y73" s="16">
        <v>7.8030306594864844E-3</v>
      </c>
    </row>
    <row r="74" spans="1:25" s="11" customFormat="1" ht="21.75" x14ac:dyDescent="0.5">
      <c r="A74" s="26" t="s">
        <v>80</v>
      </c>
      <c r="C74" s="12">
        <v>15563307</v>
      </c>
      <c r="D74" s="12"/>
      <c r="E74" s="12">
        <v>81442785531</v>
      </c>
      <c r="F74" s="12"/>
      <c r="G74" s="12">
        <v>192146160116.00699</v>
      </c>
      <c r="H74" s="12"/>
      <c r="I74" s="12">
        <v>0</v>
      </c>
      <c r="J74" s="12"/>
      <c r="K74" s="12">
        <v>0</v>
      </c>
      <c r="L74" s="12"/>
      <c r="M74" s="12">
        <v>0</v>
      </c>
      <c r="N74" s="12"/>
      <c r="O74" s="12">
        <v>0</v>
      </c>
      <c r="P74" s="12"/>
      <c r="Q74" s="12">
        <v>15563307</v>
      </c>
      <c r="R74" s="12"/>
      <c r="S74" s="12">
        <v>13940</v>
      </c>
      <c r="T74" s="12"/>
      <c r="U74" s="12">
        <v>81442785531</v>
      </c>
      <c r="V74" s="12"/>
      <c r="W74" s="12">
        <v>215661632207.49899</v>
      </c>
      <c r="X74" s="13"/>
      <c r="Y74" s="16">
        <v>4.0545706755304783E-3</v>
      </c>
    </row>
    <row r="75" spans="1:25" s="11" customFormat="1" ht="21.75" x14ac:dyDescent="0.5">
      <c r="A75" s="26" t="s">
        <v>81</v>
      </c>
      <c r="C75" s="12">
        <v>2402248</v>
      </c>
      <c r="D75" s="12"/>
      <c r="E75" s="12">
        <v>42347246384</v>
      </c>
      <c r="F75" s="12"/>
      <c r="G75" s="12">
        <v>38660985369.036003</v>
      </c>
      <c r="H75" s="12"/>
      <c r="I75" s="12">
        <v>0</v>
      </c>
      <c r="J75" s="12"/>
      <c r="K75" s="12">
        <v>0</v>
      </c>
      <c r="L75" s="12"/>
      <c r="M75" s="12">
        <v>0</v>
      </c>
      <c r="N75" s="12"/>
      <c r="O75" s="12">
        <v>0</v>
      </c>
      <c r="P75" s="12"/>
      <c r="Q75" s="12">
        <v>2402248</v>
      </c>
      <c r="R75" s="12"/>
      <c r="S75" s="12">
        <v>18940</v>
      </c>
      <c r="T75" s="12"/>
      <c r="U75" s="12">
        <v>42347246384</v>
      </c>
      <c r="V75" s="12"/>
      <c r="W75" s="12">
        <v>45227860586.136002</v>
      </c>
      <c r="X75" s="13"/>
      <c r="Y75" s="16">
        <v>8.5031145954181115E-4</v>
      </c>
    </row>
    <row r="76" spans="1:25" s="11" customFormat="1" ht="21.75" x14ac:dyDescent="0.5">
      <c r="A76" s="26" t="s">
        <v>82</v>
      </c>
      <c r="C76" s="12">
        <v>20724498</v>
      </c>
      <c r="D76" s="12"/>
      <c r="E76" s="12">
        <v>70085892746</v>
      </c>
      <c r="F76" s="12"/>
      <c r="G76" s="12">
        <v>63904882808.8638</v>
      </c>
      <c r="H76" s="12"/>
      <c r="I76" s="12">
        <v>0</v>
      </c>
      <c r="J76" s="12"/>
      <c r="K76" s="12">
        <v>0</v>
      </c>
      <c r="L76" s="12"/>
      <c r="M76" s="12">
        <v>-20724498</v>
      </c>
      <c r="N76" s="12"/>
      <c r="O76" s="12">
        <v>68906417281</v>
      </c>
      <c r="P76" s="12"/>
      <c r="Q76" s="12">
        <v>0</v>
      </c>
      <c r="R76" s="12"/>
      <c r="S76" s="12">
        <v>0</v>
      </c>
      <c r="T76" s="12"/>
      <c r="U76" s="12">
        <v>0</v>
      </c>
      <c r="V76" s="12"/>
      <c r="W76" s="12">
        <v>0</v>
      </c>
      <c r="X76" s="13"/>
      <c r="Y76" s="16">
        <v>0</v>
      </c>
    </row>
    <row r="77" spans="1:25" s="11" customFormat="1" ht="21.75" x14ac:dyDescent="0.5">
      <c r="A77" s="26" t="s">
        <v>83</v>
      </c>
      <c r="C77" s="12">
        <v>9291184</v>
      </c>
      <c r="D77" s="12"/>
      <c r="E77" s="12">
        <v>95020665968</v>
      </c>
      <c r="F77" s="12"/>
      <c r="G77" s="12">
        <v>78689880398.304001</v>
      </c>
      <c r="H77" s="12"/>
      <c r="I77" s="12">
        <v>0</v>
      </c>
      <c r="J77" s="12"/>
      <c r="K77" s="12">
        <v>0</v>
      </c>
      <c r="L77" s="12"/>
      <c r="M77" s="12">
        <v>-9291184</v>
      </c>
      <c r="N77" s="12"/>
      <c r="O77" s="12">
        <v>83584908498</v>
      </c>
      <c r="P77" s="12"/>
      <c r="Q77" s="12">
        <v>0</v>
      </c>
      <c r="R77" s="12"/>
      <c r="S77" s="12">
        <v>0</v>
      </c>
      <c r="T77" s="12"/>
      <c r="U77" s="12">
        <v>0</v>
      </c>
      <c r="V77" s="12"/>
      <c r="W77" s="12">
        <v>0</v>
      </c>
      <c r="X77" s="13"/>
      <c r="Y77" s="16">
        <v>0</v>
      </c>
    </row>
    <row r="78" spans="1:25" s="11" customFormat="1" ht="21.75" x14ac:dyDescent="0.5">
      <c r="A78" s="26" t="s">
        <v>84</v>
      </c>
      <c r="C78" s="12">
        <v>74028914</v>
      </c>
      <c r="D78" s="12"/>
      <c r="E78" s="12">
        <v>235703979059</v>
      </c>
      <c r="F78" s="12"/>
      <c r="G78" s="12">
        <v>157258500472.15302</v>
      </c>
      <c r="H78" s="12"/>
      <c r="I78" s="12">
        <v>0</v>
      </c>
      <c r="J78" s="12"/>
      <c r="K78" s="12">
        <v>0</v>
      </c>
      <c r="L78" s="12"/>
      <c r="M78" s="12">
        <v>-74028914</v>
      </c>
      <c r="N78" s="12"/>
      <c r="O78" s="12">
        <v>177638151961</v>
      </c>
      <c r="P78" s="12"/>
      <c r="Q78" s="12">
        <v>0</v>
      </c>
      <c r="R78" s="12"/>
      <c r="S78" s="12">
        <v>0</v>
      </c>
      <c r="T78" s="12"/>
      <c r="U78" s="12">
        <v>0</v>
      </c>
      <c r="V78" s="12"/>
      <c r="W78" s="12">
        <v>0</v>
      </c>
      <c r="X78" s="13"/>
      <c r="Y78" s="16">
        <v>0</v>
      </c>
    </row>
    <row r="79" spans="1:25" s="11" customFormat="1" ht="21.75" x14ac:dyDescent="0.5">
      <c r="A79" s="26" t="s">
        <v>85</v>
      </c>
      <c r="C79" s="12">
        <v>232667157</v>
      </c>
      <c r="D79" s="12"/>
      <c r="E79" s="12">
        <v>493095885539</v>
      </c>
      <c r="F79" s="12"/>
      <c r="G79" s="12">
        <v>419315693584.93597</v>
      </c>
      <c r="H79" s="12"/>
      <c r="I79" s="12">
        <v>0</v>
      </c>
      <c r="J79" s="12"/>
      <c r="K79" s="12">
        <v>0</v>
      </c>
      <c r="L79" s="12"/>
      <c r="M79" s="12">
        <v>0</v>
      </c>
      <c r="N79" s="12"/>
      <c r="O79" s="12">
        <v>0</v>
      </c>
      <c r="P79" s="12"/>
      <c r="Q79" s="12">
        <v>232667157</v>
      </c>
      <c r="R79" s="12"/>
      <c r="S79" s="12">
        <v>1819</v>
      </c>
      <c r="T79" s="12"/>
      <c r="U79" s="12">
        <v>493095885539</v>
      </c>
      <c r="V79" s="12"/>
      <c r="W79" s="12">
        <v>420703390309.43103</v>
      </c>
      <c r="X79" s="13"/>
      <c r="Y79" s="16">
        <v>7.9094812182616842E-3</v>
      </c>
    </row>
    <row r="80" spans="1:25" s="11" customFormat="1" ht="21.75" x14ac:dyDescent="0.5">
      <c r="A80" s="26" t="s">
        <v>86</v>
      </c>
      <c r="C80" s="12">
        <v>385902617</v>
      </c>
      <c r="D80" s="12"/>
      <c r="E80" s="12">
        <v>947309299575</v>
      </c>
      <c r="F80" s="12"/>
      <c r="G80" s="12">
        <v>1719144021940.78</v>
      </c>
      <c r="H80" s="12"/>
      <c r="I80" s="12">
        <v>8147874</v>
      </c>
      <c r="J80" s="12"/>
      <c r="K80" s="12">
        <v>34562215313</v>
      </c>
      <c r="L80" s="12"/>
      <c r="M80" s="12">
        <v>-102503341</v>
      </c>
      <c r="N80" s="12"/>
      <c r="O80" s="12">
        <v>401192286293</v>
      </c>
      <c r="P80" s="12"/>
      <c r="Q80" s="12">
        <v>291547150</v>
      </c>
      <c r="R80" s="12"/>
      <c r="S80" s="12">
        <v>3769</v>
      </c>
      <c r="T80" s="12"/>
      <c r="U80" s="12">
        <v>726459802356</v>
      </c>
      <c r="V80" s="12"/>
      <c r="W80" s="12">
        <v>1092303103160.3199</v>
      </c>
      <c r="X80" s="13"/>
      <c r="Y80" s="16">
        <v>2.0535966854797721E-2</v>
      </c>
    </row>
    <row r="81" spans="1:25" s="11" customFormat="1" ht="21.75" x14ac:dyDescent="0.5">
      <c r="A81" s="26" t="s">
        <v>87</v>
      </c>
      <c r="C81" s="12">
        <v>69227777</v>
      </c>
      <c r="D81" s="12"/>
      <c r="E81" s="12">
        <v>318955273902</v>
      </c>
      <c r="F81" s="12"/>
      <c r="G81" s="12">
        <v>403949167036.60901</v>
      </c>
      <c r="H81" s="12"/>
      <c r="I81" s="12">
        <v>0</v>
      </c>
      <c r="J81" s="12"/>
      <c r="K81" s="12">
        <v>0</v>
      </c>
      <c r="L81" s="12"/>
      <c r="M81" s="12">
        <v>0</v>
      </c>
      <c r="N81" s="12"/>
      <c r="O81" s="12">
        <v>0</v>
      </c>
      <c r="P81" s="12"/>
      <c r="Q81" s="12">
        <v>69227777</v>
      </c>
      <c r="R81" s="12"/>
      <c r="S81" s="12">
        <v>6370</v>
      </c>
      <c r="T81" s="12"/>
      <c r="U81" s="12">
        <v>318955273902</v>
      </c>
      <c r="V81" s="12"/>
      <c r="W81" s="12">
        <v>438357102900.034</v>
      </c>
      <c r="X81" s="13"/>
      <c r="Y81" s="16">
        <v>8.2413818194554695E-3</v>
      </c>
    </row>
    <row r="82" spans="1:25" s="11" customFormat="1" ht="21.75" x14ac:dyDescent="0.5">
      <c r="A82" s="26" t="s">
        <v>88</v>
      </c>
      <c r="C82" s="12">
        <v>621438009</v>
      </c>
      <c r="D82" s="12"/>
      <c r="E82" s="12">
        <v>870502946775</v>
      </c>
      <c r="F82" s="12"/>
      <c r="G82" s="12">
        <v>772793306510.90906</v>
      </c>
      <c r="H82" s="12"/>
      <c r="I82" s="12">
        <v>15000000</v>
      </c>
      <c r="J82" s="12"/>
      <c r="K82" s="12">
        <v>21004473883</v>
      </c>
      <c r="L82" s="12"/>
      <c r="M82" s="12">
        <v>-62574209</v>
      </c>
      <c r="N82" s="12"/>
      <c r="O82" s="12">
        <v>90607428431</v>
      </c>
      <c r="P82" s="12"/>
      <c r="Q82" s="12">
        <v>573863800</v>
      </c>
      <c r="R82" s="12"/>
      <c r="S82" s="12">
        <v>1335</v>
      </c>
      <c r="T82" s="12"/>
      <c r="U82" s="12">
        <v>803854215446</v>
      </c>
      <c r="V82" s="12"/>
      <c r="W82" s="12">
        <v>761549829370.65002</v>
      </c>
      <c r="X82" s="13"/>
      <c r="Y82" s="16">
        <v>1.4317602878710428E-2</v>
      </c>
    </row>
    <row r="83" spans="1:25" s="11" customFormat="1" ht="21.75" x14ac:dyDescent="0.5">
      <c r="A83" s="26" t="s">
        <v>89</v>
      </c>
      <c r="C83" s="12">
        <v>36322381</v>
      </c>
      <c r="D83" s="12"/>
      <c r="E83" s="12">
        <v>1465469854663</v>
      </c>
      <c r="F83" s="12"/>
      <c r="G83" s="12">
        <v>2314050384970.1699</v>
      </c>
      <c r="H83" s="12"/>
      <c r="I83" s="12">
        <v>0</v>
      </c>
      <c r="J83" s="12"/>
      <c r="K83" s="12">
        <v>0</v>
      </c>
      <c r="L83" s="12"/>
      <c r="M83" s="12">
        <v>0</v>
      </c>
      <c r="N83" s="12"/>
      <c r="O83" s="12">
        <v>0</v>
      </c>
      <c r="P83" s="12"/>
      <c r="Q83" s="12">
        <v>36322381</v>
      </c>
      <c r="R83" s="12"/>
      <c r="S83" s="12">
        <v>61990</v>
      </c>
      <c r="T83" s="12"/>
      <c r="U83" s="12">
        <v>1465469854663</v>
      </c>
      <c r="V83" s="12"/>
      <c r="W83" s="12">
        <v>2238227233020.77</v>
      </c>
      <c r="X83" s="13"/>
      <c r="Y83" s="16">
        <v>4.2080041828896901E-2</v>
      </c>
    </row>
    <row r="84" spans="1:25" s="11" customFormat="1" ht="21.75" x14ac:dyDescent="0.5">
      <c r="A84" s="26" t="s">
        <v>90</v>
      </c>
      <c r="C84" s="12">
        <v>21100000</v>
      </c>
      <c r="D84" s="12"/>
      <c r="E84" s="12">
        <v>189852690917</v>
      </c>
      <c r="F84" s="12"/>
      <c r="G84" s="12">
        <v>213310207350</v>
      </c>
      <c r="H84" s="12"/>
      <c r="I84" s="12">
        <v>0</v>
      </c>
      <c r="J84" s="12"/>
      <c r="K84" s="12">
        <v>0</v>
      </c>
      <c r="L84" s="12"/>
      <c r="M84" s="12">
        <v>0</v>
      </c>
      <c r="N84" s="12"/>
      <c r="O84" s="12">
        <v>0</v>
      </c>
      <c r="P84" s="12"/>
      <c r="Q84" s="12">
        <v>21100000</v>
      </c>
      <c r="R84" s="12"/>
      <c r="S84" s="12">
        <v>13390</v>
      </c>
      <c r="T84" s="12"/>
      <c r="U84" s="12">
        <v>189852690917</v>
      </c>
      <c r="V84" s="12"/>
      <c r="W84" s="12">
        <v>280847952450</v>
      </c>
      <c r="X84" s="13"/>
      <c r="Y84" s="16">
        <v>5.2801133916622221E-3</v>
      </c>
    </row>
    <row r="85" spans="1:25" s="11" customFormat="1" ht="21.75" x14ac:dyDescent="0.5">
      <c r="A85" s="26" t="s">
        <v>91</v>
      </c>
      <c r="C85" s="12">
        <v>106356113</v>
      </c>
      <c r="D85" s="12"/>
      <c r="E85" s="12">
        <v>1067348867272</v>
      </c>
      <c r="F85" s="12"/>
      <c r="G85" s="12">
        <v>977940470680.76196</v>
      </c>
      <c r="H85" s="12"/>
      <c r="I85" s="12">
        <v>0</v>
      </c>
      <c r="J85" s="12"/>
      <c r="K85" s="12">
        <v>0</v>
      </c>
      <c r="L85" s="12"/>
      <c r="M85" s="12">
        <v>0</v>
      </c>
      <c r="N85" s="12"/>
      <c r="O85" s="12">
        <v>0</v>
      </c>
      <c r="P85" s="12"/>
      <c r="Q85" s="12">
        <v>106356113</v>
      </c>
      <c r="R85" s="12"/>
      <c r="S85" s="12">
        <v>11690</v>
      </c>
      <c r="T85" s="12"/>
      <c r="U85" s="12">
        <v>1067348867272</v>
      </c>
      <c r="V85" s="12"/>
      <c r="W85" s="12">
        <v>1235905308352.23</v>
      </c>
      <c r="X85" s="13"/>
      <c r="Y85" s="16">
        <v>2.3235776200358185E-2</v>
      </c>
    </row>
    <row r="86" spans="1:25" s="11" customFormat="1" ht="21.75" x14ac:dyDescent="0.5">
      <c r="A86" s="26" t="s">
        <v>92</v>
      </c>
      <c r="C86" s="12">
        <v>189771542</v>
      </c>
      <c r="D86" s="12"/>
      <c r="E86" s="12">
        <v>496808294999</v>
      </c>
      <c r="F86" s="12"/>
      <c r="G86" s="12">
        <v>519143888446.67499</v>
      </c>
      <c r="H86" s="12"/>
      <c r="I86" s="12">
        <v>0</v>
      </c>
      <c r="J86" s="12"/>
      <c r="K86" s="12">
        <v>0</v>
      </c>
      <c r="L86" s="12"/>
      <c r="M86" s="12">
        <v>0</v>
      </c>
      <c r="N86" s="12"/>
      <c r="O86" s="12">
        <v>0</v>
      </c>
      <c r="P86" s="12"/>
      <c r="Q86" s="12">
        <v>189771542</v>
      </c>
      <c r="R86" s="12"/>
      <c r="S86" s="12">
        <v>2718</v>
      </c>
      <c r="T86" s="12"/>
      <c r="U86" s="12">
        <v>496808294999</v>
      </c>
      <c r="V86" s="12"/>
      <c r="W86" s="12">
        <v>512730046801.62201</v>
      </c>
      <c r="X86" s="13"/>
      <c r="Y86" s="16">
        <v>9.639638682809426E-3</v>
      </c>
    </row>
    <row r="87" spans="1:25" s="11" customFormat="1" ht="21.75" x14ac:dyDescent="0.5">
      <c r="A87" s="26" t="s">
        <v>93</v>
      </c>
      <c r="C87" s="12">
        <v>14891939</v>
      </c>
      <c r="D87" s="12"/>
      <c r="E87" s="12">
        <v>653157507342</v>
      </c>
      <c r="F87" s="12"/>
      <c r="G87" s="12">
        <v>665409771734.60303</v>
      </c>
      <c r="H87" s="12"/>
      <c r="I87" s="12">
        <v>2436330</v>
      </c>
      <c r="J87" s="12"/>
      <c r="K87" s="12">
        <v>110095861597</v>
      </c>
      <c r="L87" s="12"/>
      <c r="M87" s="12">
        <v>0</v>
      </c>
      <c r="N87" s="12"/>
      <c r="O87" s="12">
        <v>0</v>
      </c>
      <c r="P87" s="12"/>
      <c r="Q87" s="12">
        <v>17328269</v>
      </c>
      <c r="R87" s="12"/>
      <c r="S87" s="12">
        <v>49300</v>
      </c>
      <c r="T87" s="12"/>
      <c r="U87" s="12">
        <v>763253368939</v>
      </c>
      <c r="V87" s="12"/>
      <c r="W87" s="12">
        <v>849200673912.88501</v>
      </c>
      <c r="X87" s="13"/>
      <c r="Y87" s="16">
        <v>1.5965492400498389E-2</v>
      </c>
    </row>
    <row r="88" spans="1:25" s="11" customFormat="1" ht="21.75" x14ac:dyDescent="0.5">
      <c r="A88" s="26" t="s">
        <v>94</v>
      </c>
      <c r="C88" s="12">
        <v>415836471</v>
      </c>
      <c r="D88" s="12"/>
      <c r="E88" s="12">
        <v>897771452284</v>
      </c>
      <c r="F88" s="12"/>
      <c r="G88" s="12">
        <v>932846976896.59094</v>
      </c>
      <c r="H88" s="12"/>
      <c r="I88" s="12">
        <v>0</v>
      </c>
      <c r="J88" s="12"/>
      <c r="K88" s="12">
        <v>0</v>
      </c>
      <c r="L88" s="12"/>
      <c r="M88" s="12">
        <v>-94987188</v>
      </c>
      <c r="N88" s="12"/>
      <c r="O88" s="12">
        <v>249869135448</v>
      </c>
      <c r="P88" s="12"/>
      <c r="Q88" s="12">
        <v>320849283</v>
      </c>
      <c r="R88" s="12"/>
      <c r="S88" s="12">
        <v>2450</v>
      </c>
      <c r="T88" s="12"/>
      <c r="U88" s="12">
        <v>692698565056</v>
      </c>
      <c r="V88" s="12"/>
      <c r="W88" s="12">
        <v>781403562927.06799</v>
      </c>
      <c r="X88" s="13"/>
      <c r="Y88" s="16">
        <v>1.4690865220526501E-2</v>
      </c>
    </row>
    <row r="89" spans="1:25" s="11" customFormat="1" ht="21.75" x14ac:dyDescent="0.5">
      <c r="A89" s="26" t="s">
        <v>95</v>
      </c>
      <c r="C89" s="12">
        <v>26388741</v>
      </c>
      <c r="D89" s="12"/>
      <c r="E89" s="12">
        <v>556189674803</v>
      </c>
      <c r="F89" s="12"/>
      <c r="G89" s="12">
        <v>521486752462.07397</v>
      </c>
      <c r="H89" s="12"/>
      <c r="I89" s="12">
        <v>9000000</v>
      </c>
      <c r="J89" s="12"/>
      <c r="K89" s="12">
        <v>190903238400</v>
      </c>
      <c r="L89" s="12"/>
      <c r="M89" s="12">
        <v>0</v>
      </c>
      <c r="N89" s="12"/>
      <c r="O89" s="12">
        <v>0</v>
      </c>
      <c r="P89" s="12"/>
      <c r="Q89" s="12">
        <v>35388741</v>
      </c>
      <c r="R89" s="12"/>
      <c r="S89" s="12">
        <v>22050</v>
      </c>
      <c r="T89" s="12"/>
      <c r="U89" s="12">
        <v>747092913203</v>
      </c>
      <c r="V89" s="12"/>
      <c r="W89" s="12">
        <v>775678824702.65198</v>
      </c>
      <c r="X89" s="13"/>
      <c r="Y89" s="16">
        <v>1.4583236638232026E-2</v>
      </c>
    </row>
    <row r="90" spans="1:25" s="11" customFormat="1" ht="21.75" x14ac:dyDescent="0.5">
      <c r="A90" s="26" t="s">
        <v>96</v>
      </c>
      <c r="C90" s="12">
        <v>225000</v>
      </c>
      <c r="D90" s="12"/>
      <c r="E90" s="12">
        <v>1891941323</v>
      </c>
      <c r="F90" s="12"/>
      <c r="G90" s="12">
        <v>3670281112.5</v>
      </c>
      <c r="H90" s="12"/>
      <c r="I90" s="12">
        <v>0</v>
      </c>
      <c r="J90" s="12"/>
      <c r="K90" s="12">
        <v>0</v>
      </c>
      <c r="L90" s="12"/>
      <c r="M90" s="12">
        <v>-225000</v>
      </c>
      <c r="N90" s="12"/>
      <c r="O90" s="12">
        <v>3379178886</v>
      </c>
      <c r="P90" s="12"/>
      <c r="Q90" s="12">
        <v>0</v>
      </c>
      <c r="R90" s="12"/>
      <c r="S90" s="12">
        <v>0</v>
      </c>
      <c r="T90" s="12"/>
      <c r="U90" s="12">
        <v>0</v>
      </c>
      <c r="V90" s="12"/>
      <c r="W90" s="12">
        <v>0</v>
      </c>
      <c r="X90" s="13"/>
      <c r="Y90" s="16">
        <v>0</v>
      </c>
    </row>
    <row r="91" spans="1:25" s="11" customFormat="1" ht="21.75" x14ac:dyDescent="0.5">
      <c r="A91" s="26" t="s">
        <v>97</v>
      </c>
      <c r="C91" s="12">
        <v>1000000</v>
      </c>
      <c r="D91" s="12"/>
      <c r="E91" s="12">
        <v>19512019483</v>
      </c>
      <c r="F91" s="12"/>
      <c r="G91" s="12">
        <v>28380127500</v>
      </c>
      <c r="H91" s="12"/>
      <c r="I91" s="12">
        <v>0</v>
      </c>
      <c r="J91" s="12"/>
      <c r="K91" s="12">
        <v>0</v>
      </c>
      <c r="L91" s="12"/>
      <c r="M91" s="12">
        <v>0</v>
      </c>
      <c r="N91" s="12"/>
      <c r="O91" s="12">
        <v>0</v>
      </c>
      <c r="P91" s="12"/>
      <c r="Q91" s="12">
        <v>1000000</v>
      </c>
      <c r="R91" s="12"/>
      <c r="S91" s="12">
        <v>38400</v>
      </c>
      <c r="T91" s="12"/>
      <c r="U91" s="12">
        <v>19512019483</v>
      </c>
      <c r="V91" s="12"/>
      <c r="W91" s="12">
        <v>38171520000</v>
      </c>
      <c r="X91" s="13"/>
      <c r="Y91" s="16">
        <v>7.1764793787479982E-4</v>
      </c>
    </row>
    <row r="92" spans="1:25" s="11" customFormat="1" ht="21.75" x14ac:dyDescent="0.5">
      <c r="A92" s="26" t="s">
        <v>98</v>
      </c>
      <c r="C92" s="12">
        <v>36866504</v>
      </c>
      <c r="D92" s="12"/>
      <c r="E92" s="12">
        <v>404316998356</v>
      </c>
      <c r="F92" s="12"/>
      <c r="G92" s="12">
        <v>552987144290.95703</v>
      </c>
      <c r="H92" s="12"/>
      <c r="I92" s="12">
        <v>300000</v>
      </c>
      <c r="J92" s="12"/>
      <c r="K92" s="12">
        <v>4542211254</v>
      </c>
      <c r="L92" s="12"/>
      <c r="M92" s="12">
        <v>0</v>
      </c>
      <c r="N92" s="12"/>
      <c r="O92" s="12">
        <v>0</v>
      </c>
      <c r="P92" s="12"/>
      <c r="Q92" s="12">
        <v>37166504</v>
      </c>
      <c r="R92" s="12"/>
      <c r="S92" s="12">
        <v>18200</v>
      </c>
      <c r="T92" s="12"/>
      <c r="U92" s="12">
        <v>408859209610</v>
      </c>
      <c r="V92" s="12"/>
      <c r="W92" s="12">
        <v>672405612081.83997</v>
      </c>
      <c r="X92" s="13"/>
      <c r="Y92" s="16">
        <v>1.2641637035307345E-2</v>
      </c>
    </row>
    <row r="93" spans="1:25" s="11" customFormat="1" ht="21.75" x14ac:dyDescent="0.5">
      <c r="A93" s="26" t="s">
        <v>99</v>
      </c>
      <c r="C93" s="12">
        <v>4653117</v>
      </c>
      <c r="D93" s="12"/>
      <c r="E93" s="12">
        <v>226569407782</v>
      </c>
      <c r="F93" s="12"/>
      <c r="G93" s="12">
        <v>427158548588.047</v>
      </c>
      <c r="H93" s="12"/>
      <c r="I93" s="12">
        <v>0</v>
      </c>
      <c r="J93" s="12"/>
      <c r="K93" s="12">
        <v>0</v>
      </c>
      <c r="L93" s="12"/>
      <c r="M93" s="12">
        <v>0</v>
      </c>
      <c r="N93" s="12"/>
      <c r="O93" s="12">
        <v>0</v>
      </c>
      <c r="P93" s="12"/>
      <c r="Q93" s="12">
        <v>4653117</v>
      </c>
      <c r="R93" s="12"/>
      <c r="S93" s="12">
        <v>99550</v>
      </c>
      <c r="T93" s="12"/>
      <c r="U93" s="12">
        <v>226569407782</v>
      </c>
      <c r="V93" s="12"/>
      <c r="W93" s="12">
        <v>460461651455.76801</v>
      </c>
      <c r="X93" s="13"/>
      <c r="Y93" s="16">
        <v>8.6569608608108011E-3</v>
      </c>
    </row>
    <row r="94" spans="1:25" s="11" customFormat="1" ht="21.75" x14ac:dyDescent="0.5">
      <c r="A94" s="26" t="s">
        <v>100</v>
      </c>
      <c r="C94" s="12">
        <v>181791807</v>
      </c>
      <c r="D94" s="12"/>
      <c r="E94" s="12">
        <v>952417725569</v>
      </c>
      <c r="F94" s="12"/>
      <c r="G94" s="12">
        <v>1295474892840.77</v>
      </c>
      <c r="H94" s="12"/>
      <c r="I94" s="12">
        <v>0</v>
      </c>
      <c r="J94" s="12"/>
      <c r="K94" s="12">
        <v>0</v>
      </c>
      <c r="L94" s="12"/>
      <c r="M94" s="12">
        <v>0</v>
      </c>
      <c r="N94" s="12"/>
      <c r="O94" s="12">
        <v>0</v>
      </c>
      <c r="P94" s="12"/>
      <c r="Q94" s="12">
        <v>181791807</v>
      </c>
      <c r="R94" s="12"/>
      <c r="S94" s="12">
        <v>6890</v>
      </c>
      <c r="T94" s="12"/>
      <c r="U94" s="12">
        <v>952417725569</v>
      </c>
      <c r="V94" s="12"/>
      <c r="W94" s="12">
        <v>1245092904206.1299</v>
      </c>
      <c r="X94" s="13"/>
      <c r="Y94" s="16">
        <v>2.3408508625437887E-2</v>
      </c>
    </row>
    <row r="95" spans="1:25" s="11" customFormat="1" ht="21.75" x14ac:dyDescent="0.5">
      <c r="A95" s="26" t="s">
        <v>101</v>
      </c>
      <c r="C95" s="12">
        <v>77229538</v>
      </c>
      <c r="D95" s="12"/>
      <c r="E95" s="12">
        <v>359490448342</v>
      </c>
      <c r="F95" s="12"/>
      <c r="G95" s="12">
        <v>557465516560.38696</v>
      </c>
      <c r="H95" s="12"/>
      <c r="I95" s="12">
        <v>0</v>
      </c>
      <c r="J95" s="12"/>
      <c r="K95" s="12">
        <v>0</v>
      </c>
      <c r="L95" s="12"/>
      <c r="M95" s="12">
        <v>0</v>
      </c>
      <c r="N95" s="12"/>
      <c r="O95" s="12">
        <v>0</v>
      </c>
      <c r="P95" s="12"/>
      <c r="Q95" s="12">
        <v>77229538</v>
      </c>
      <c r="R95" s="12"/>
      <c r="S95" s="12">
        <v>7570</v>
      </c>
      <c r="T95" s="12"/>
      <c r="U95" s="12">
        <v>359490448342</v>
      </c>
      <c r="V95" s="12"/>
      <c r="W95" s="12">
        <v>581149068424.17297</v>
      </c>
      <c r="X95" s="13"/>
      <c r="Y95" s="16">
        <v>1.0925958163375958E-2</v>
      </c>
    </row>
    <row r="96" spans="1:25" s="11" customFormat="1" ht="21.75" x14ac:dyDescent="0.5">
      <c r="A96" s="26" t="s">
        <v>102</v>
      </c>
      <c r="C96" s="12">
        <v>5482372</v>
      </c>
      <c r="D96" s="12"/>
      <c r="E96" s="12">
        <v>70676816607</v>
      </c>
      <c r="F96" s="12"/>
      <c r="G96" s="12">
        <v>102891315619.008</v>
      </c>
      <c r="H96" s="12"/>
      <c r="I96" s="12">
        <v>9666061</v>
      </c>
      <c r="J96" s="12"/>
      <c r="K96" s="12">
        <v>216475500414</v>
      </c>
      <c r="L96" s="12"/>
      <c r="M96" s="12">
        <v>0</v>
      </c>
      <c r="N96" s="12"/>
      <c r="O96" s="12">
        <v>0</v>
      </c>
      <c r="P96" s="12"/>
      <c r="Q96" s="12">
        <v>15148433</v>
      </c>
      <c r="R96" s="12"/>
      <c r="S96" s="12">
        <v>21900</v>
      </c>
      <c r="T96" s="12"/>
      <c r="U96" s="12">
        <v>287152317021</v>
      </c>
      <c r="V96" s="12"/>
      <c r="W96" s="12">
        <v>329776766137.935</v>
      </c>
      <c r="X96" s="13"/>
      <c r="Y96" s="16">
        <v>6.200005034588855E-3</v>
      </c>
    </row>
    <row r="97" spans="1:25" s="11" customFormat="1" ht="21.75" x14ac:dyDescent="0.5">
      <c r="A97" s="26" t="s">
        <v>103</v>
      </c>
      <c r="C97" s="12">
        <v>42014294</v>
      </c>
      <c r="D97" s="12"/>
      <c r="E97" s="12">
        <v>198550096341</v>
      </c>
      <c r="F97" s="12"/>
      <c r="G97" s="12">
        <v>277732654522.15503</v>
      </c>
      <c r="H97" s="12"/>
      <c r="I97" s="12">
        <v>0</v>
      </c>
      <c r="J97" s="12"/>
      <c r="K97" s="12">
        <v>0</v>
      </c>
      <c r="L97" s="12"/>
      <c r="M97" s="12">
        <v>0</v>
      </c>
      <c r="N97" s="12"/>
      <c r="O97" s="12">
        <v>0</v>
      </c>
      <c r="P97" s="12"/>
      <c r="Q97" s="12">
        <v>42014294</v>
      </c>
      <c r="R97" s="12"/>
      <c r="S97" s="12">
        <v>7380</v>
      </c>
      <c r="T97" s="12"/>
      <c r="U97" s="12">
        <v>198550096341</v>
      </c>
      <c r="V97" s="12"/>
      <c r="W97" s="12">
        <v>308220600056.16602</v>
      </c>
      <c r="X97" s="13"/>
      <c r="Y97" s="16">
        <v>5.7947359193671341E-3</v>
      </c>
    </row>
    <row r="98" spans="1:25" s="11" customFormat="1" ht="21.75" x14ac:dyDescent="0.5">
      <c r="A98" s="26" t="s">
        <v>104</v>
      </c>
      <c r="C98" s="12">
        <v>15262103</v>
      </c>
      <c r="D98" s="12"/>
      <c r="E98" s="12">
        <v>135389508033</v>
      </c>
      <c r="F98" s="12"/>
      <c r="G98" s="12">
        <v>133507382686.92</v>
      </c>
      <c r="H98" s="12"/>
      <c r="I98" s="12">
        <v>0</v>
      </c>
      <c r="J98" s="12"/>
      <c r="K98" s="12">
        <v>0</v>
      </c>
      <c r="L98" s="12"/>
      <c r="M98" s="12">
        <v>0</v>
      </c>
      <c r="N98" s="12"/>
      <c r="O98" s="12">
        <v>0</v>
      </c>
      <c r="P98" s="12"/>
      <c r="Q98" s="12">
        <v>15262103</v>
      </c>
      <c r="R98" s="12"/>
      <c r="S98" s="12">
        <v>8700</v>
      </c>
      <c r="T98" s="12"/>
      <c r="U98" s="12">
        <v>135389508033</v>
      </c>
      <c r="V98" s="12"/>
      <c r="W98" s="12">
        <v>131990253338.205</v>
      </c>
      <c r="X98" s="13"/>
      <c r="Y98" s="16">
        <v>2.4814975439211022E-3</v>
      </c>
    </row>
    <row r="99" spans="1:25" s="11" customFormat="1" ht="21.75" x14ac:dyDescent="0.5">
      <c r="A99" s="26" t="s">
        <v>105</v>
      </c>
      <c r="C99" s="12">
        <v>250000</v>
      </c>
      <c r="D99" s="12"/>
      <c r="E99" s="12">
        <v>3505680270</v>
      </c>
      <c r="F99" s="12"/>
      <c r="G99" s="12">
        <v>3774904875</v>
      </c>
      <c r="H99" s="12"/>
      <c r="I99" s="12">
        <v>0</v>
      </c>
      <c r="J99" s="12"/>
      <c r="K99" s="12">
        <v>0</v>
      </c>
      <c r="L99" s="12"/>
      <c r="M99" s="12">
        <v>-250000</v>
      </c>
      <c r="N99" s="12"/>
      <c r="O99" s="12">
        <v>3751496343</v>
      </c>
      <c r="P99" s="12"/>
      <c r="Q99" s="12">
        <v>0</v>
      </c>
      <c r="R99" s="12"/>
      <c r="S99" s="12">
        <v>0</v>
      </c>
      <c r="T99" s="12"/>
      <c r="U99" s="12">
        <v>0</v>
      </c>
      <c r="V99" s="12"/>
      <c r="W99" s="12">
        <v>0</v>
      </c>
      <c r="X99" s="13"/>
      <c r="Y99" s="16">
        <v>0</v>
      </c>
    </row>
    <row r="100" spans="1:25" s="11" customFormat="1" ht="21.75" x14ac:dyDescent="0.5">
      <c r="A100" s="26" t="s">
        <v>106</v>
      </c>
      <c r="C100" s="12">
        <v>64046860</v>
      </c>
      <c r="D100" s="12"/>
      <c r="E100" s="12">
        <v>267103845343</v>
      </c>
      <c r="F100" s="12"/>
      <c r="G100" s="12">
        <v>256000106136.84299</v>
      </c>
      <c r="H100" s="12"/>
      <c r="I100" s="12">
        <v>0</v>
      </c>
      <c r="J100" s="12"/>
      <c r="K100" s="12">
        <v>0</v>
      </c>
      <c r="L100" s="12"/>
      <c r="M100" s="12">
        <v>0</v>
      </c>
      <c r="N100" s="12"/>
      <c r="O100" s="12">
        <v>0</v>
      </c>
      <c r="P100" s="12"/>
      <c r="Q100" s="12">
        <v>64046860</v>
      </c>
      <c r="R100" s="12"/>
      <c r="S100" s="12">
        <v>4660</v>
      </c>
      <c r="T100" s="12"/>
      <c r="U100" s="12">
        <v>267103845343</v>
      </c>
      <c r="V100" s="12"/>
      <c r="W100" s="12">
        <v>296682540312.78003</v>
      </c>
      <c r="X100" s="13"/>
      <c r="Y100" s="16">
        <v>5.577813334625494E-3</v>
      </c>
    </row>
    <row r="101" spans="1:25" s="11" customFormat="1" ht="21.75" x14ac:dyDescent="0.5">
      <c r="A101" s="26" t="s">
        <v>107</v>
      </c>
      <c r="C101" s="12">
        <v>44411857</v>
      </c>
      <c r="D101" s="12"/>
      <c r="E101" s="12">
        <v>119956668288</v>
      </c>
      <c r="F101" s="12"/>
      <c r="G101" s="12">
        <v>136239513507.323</v>
      </c>
      <c r="H101" s="12"/>
      <c r="I101" s="12">
        <v>0</v>
      </c>
      <c r="J101" s="12"/>
      <c r="K101" s="12">
        <v>0</v>
      </c>
      <c r="L101" s="12"/>
      <c r="M101" s="12">
        <v>0</v>
      </c>
      <c r="N101" s="12"/>
      <c r="O101" s="12">
        <v>0</v>
      </c>
      <c r="P101" s="12"/>
      <c r="Q101" s="12">
        <v>44411857</v>
      </c>
      <c r="R101" s="12"/>
      <c r="S101" s="12">
        <v>3652</v>
      </c>
      <c r="T101" s="12"/>
      <c r="U101" s="12">
        <v>119956668288</v>
      </c>
      <c r="V101" s="12"/>
      <c r="W101" s="12">
        <v>161227058758.504</v>
      </c>
      <c r="X101" s="13"/>
      <c r="Y101" s="16">
        <v>3.0311673794404721E-3</v>
      </c>
    </row>
    <row r="102" spans="1:25" s="11" customFormat="1" ht="21.75" x14ac:dyDescent="0.5">
      <c r="A102" s="26" t="s">
        <v>108</v>
      </c>
      <c r="C102" s="12">
        <v>31464377</v>
      </c>
      <c r="D102" s="12"/>
      <c r="E102" s="12">
        <v>226182464698</v>
      </c>
      <c r="F102" s="12"/>
      <c r="G102" s="12">
        <v>180156464391.45599</v>
      </c>
      <c r="H102" s="12"/>
      <c r="I102" s="12">
        <v>0</v>
      </c>
      <c r="J102" s="12"/>
      <c r="K102" s="12">
        <v>0</v>
      </c>
      <c r="L102" s="12"/>
      <c r="M102" s="12">
        <v>0</v>
      </c>
      <c r="N102" s="12"/>
      <c r="O102" s="12">
        <v>0</v>
      </c>
      <c r="P102" s="12"/>
      <c r="Q102" s="12">
        <v>31464377</v>
      </c>
      <c r="R102" s="12"/>
      <c r="S102" s="12">
        <v>6690</v>
      </c>
      <c r="T102" s="12"/>
      <c r="U102" s="12">
        <v>226182464698</v>
      </c>
      <c r="V102" s="12"/>
      <c r="W102" s="12">
        <v>209244226871.327</v>
      </c>
      <c r="X102" s="13"/>
      <c r="Y102" s="16">
        <v>3.9339195276063043E-3</v>
      </c>
    </row>
    <row r="103" spans="1:25" s="11" customFormat="1" ht="21.75" x14ac:dyDescent="0.5">
      <c r="A103" s="26" t="s">
        <v>109</v>
      </c>
      <c r="C103" s="12">
        <v>0</v>
      </c>
      <c r="D103" s="12"/>
      <c r="E103" s="12">
        <v>0</v>
      </c>
      <c r="F103" s="12"/>
      <c r="G103" s="12">
        <v>0</v>
      </c>
      <c r="H103" s="12"/>
      <c r="I103" s="12">
        <v>41000000</v>
      </c>
      <c r="J103" s="12"/>
      <c r="K103" s="12">
        <v>802146611680</v>
      </c>
      <c r="L103" s="12"/>
      <c r="M103" s="12">
        <v>-2180512</v>
      </c>
      <c r="N103" s="12"/>
      <c r="O103" s="12">
        <v>42874225815</v>
      </c>
      <c r="P103" s="12"/>
      <c r="Q103" s="12">
        <v>38819488</v>
      </c>
      <c r="R103" s="12"/>
      <c r="S103" s="12">
        <v>17090</v>
      </c>
      <c r="T103" s="12"/>
      <c r="U103" s="12">
        <v>759485872346</v>
      </c>
      <c r="V103" s="12"/>
      <c r="W103" s="12">
        <v>659477670872.97595</v>
      </c>
      <c r="X103" s="13"/>
      <c r="Y103" s="16">
        <v>1.2398583828374325E-2</v>
      </c>
    </row>
    <row r="104" spans="1:25" s="11" customFormat="1" ht="21.75" x14ac:dyDescent="0.5">
      <c r="A104" s="26" t="s">
        <v>110</v>
      </c>
      <c r="C104" s="12">
        <v>0</v>
      </c>
      <c r="D104" s="12"/>
      <c r="E104" s="12">
        <v>0</v>
      </c>
      <c r="F104" s="12"/>
      <c r="G104" s="12">
        <v>0</v>
      </c>
      <c r="H104" s="12"/>
      <c r="I104" s="12">
        <v>11510556</v>
      </c>
      <c r="J104" s="12"/>
      <c r="K104" s="12">
        <v>124115214228</v>
      </c>
      <c r="L104" s="12"/>
      <c r="M104" s="12">
        <v>0</v>
      </c>
      <c r="N104" s="12"/>
      <c r="O104" s="12">
        <v>0</v>
      </c>
      <c r="P104" s="12"/>
      <c r="Q104" s="12">
        <v>11510556</v>
      </c>
      <c r="R104" s="12"/>
      <c r="S104" s="12">
        <v>10300</v>
      </c>
      <c r="T104" s="12"/>
      <c r="U104" s="12">
        <v>124115214228</v>
      </c>
      <c r="V104" s="12"/>
      <c r="W104" s="12">
        <v>117853302375.53999</v>
      </c>
      <c r="X104" s="13"/>
      <c r="Y104" s="16">
        <v>2.215714213674004E-3</v>
      </c>
    </row>
    <row r="105" spans="1:25" s="11" customFormat="1" ht="21.75" x14ac:dyDescent="0.5">
      <c r="A105" s="26" t="s">
        <v>111</v>
      </c>
      <c r="C105" s="12">
        <v>0</v>
      </c>
      <c r="D105" s="12"/>
      <c r="E105" s="12">
        <v>0</v>
      </c>
      <c r="F105" s="12"/>
      <c r="G105" s="12">
        <v>0</v>
      </c>
      <c r="H105" s="12"/>
      <c r="I105" s="12">
        <v>221325658</v>
      </c>
      <c r="J105" s="12"/>
      <c r="K105" s="12">
        <v>1112701694634</v>
      </c>
      <c r="L105" s="12"/>
      <c r="M105" s="12">
        <v>0</v>
      </c>
      <c r="N105" s="12"/>
      <c r="O105" s="12">
        <v>0</v>
      </c>
      <c r="P105" s="12"/>
      <c r="Q105" s="12">
        <v>221325658</v>
      </c>
      <c r="R105" s="12"/>
      <c r="S105" s="12">
        <v>5380</v>
      </c>
      <c r="T105" s="12"/>
      <c r="U105" s="12">
        <v>1112701694634</v>
      </c>
      <c r="V105" s="12"/>
      <c r="W105" s="12">
        <v>1183647184401.76</v>
      </c>
      <c r="X105" s="13"/>
      <c r="Y105" s="16">
        <v>2.2253291486879118E-2</v>
      </c>
    </row>
    <row r="106" spans="1:25" s="11" customFormat="1" ht="21.75" x14ac:dyDescent="0.5">
      <c r="A106" s="26" t="s">
        <v>112</v>
      </c>
      <c r="C106" s="12">
        <v>0</v>
      </c>
      <c r="D106" s="12"/>
      <c r="E106" s="12">
        <v>0</v>
      </c>
      <c r="F106" s="12"/>
      <c r="G106" s="12">
        <v>0</v>
      </c>
      <c r="H106" s="12"/>
      <c r="I106" s="12">
        <v>5000000</v>
      </c>
      <c r="J106" s="12"/>
      <c r="K106" s="12">
        <v>31828874400</v>
      </c>
      <c r="L106" s="12"/>
      <c r="M106" s="12">
        <v>0</v>
      </c>
      <c r="N106" s="12"/>
      <c r="O106" s="12">
        <v>0</v>
      </c>
      <c r="P106" s="12"/>
      <c r="Q106" s="12">
        <v>5000000</v>
      </c>
      <c r="R106" s="12"/>
      <c r="S106" s="12">
        <v>7360</v>
      </c>
      <c r="T106" s="12"/>
      <c r="U106" s="12">
        <v>31828874400</v>
      </c>
      <c r="V106" s="12"/>
      <c r="W106" s="12">
        <v>36581040000</v>
      </c>
      <c r="X106" s="13"/>
      <c r="Y106" s="16">
        <v>6.877459404633498E-4</v>
      </c>
    </row>
    <row r="107" spans="1:25" s="11" customFormat="1" ht="21.75" x14ac:dyDescent="0.5">
      <c r="A107" s="26" t="s">
        <v>113</v>
      </c>
      <c r="C107" s="12">
        <v>0</v>
      </c>
      <c r="D107" s="12"/>
      <c r="E107" s="12">
        <v>0</v>
      </c>
      <c r="F107" s="12"/>
      <c r="G107" s="12">
        <v>0</v>
      </c>
      <c r="H107" s="12"/>
      <c r="I107" s="12">
        <v>11630</v>
      </c>
      <c r="J107" s="12"/>
      <c r="K107" s="12">
        <v>51393014</v>
      </c>
      <c r="L107" s="12"/>
      <c r="M107" s="12">
        <v>0</v>
      </c>
      <c r="N107" s="12"/>
      <c r="O107" s="12">
        <v>0</v>
      </c>
      <c r="P107" s="12"/>
      <c r="Q107" s="12">
        <v>11630</v>
      </c>
      <c r="R107" s="12"/>
      <c r="S107" s="12">
        <v>5960</v>
      </c>
      <c r="T107" s="12"/>
      <c r="U107" s="12">
        <v>51393014</v>
      </c>
      <c r="V107" s="12"/>
      <c r="W107" s="12">
        <v>68902376.939999998</v>
      </c>
      <c r="X107" s="13"/>
      <c r="Y107" s="16">
        <v>1.2954068563594835E-6</v>
      </c>
    </row>
    <row r="108" spans="1:25" ht="22.5" x14ac:dyDescent="0.55000000000000004">
      <c r="A108" s="3" t="s">
        <v>114</v>
      </c>
      <c r="C108" s="1" t="s">
        <v>114</v>
      </c>
      <c r="E108" s="14">
        <f>SUM(E9:E107)</f>
        <v>33112993696655</v>
      </c>
      <c r="F108" s="15"/>
      <c r="G108" s="14">
        <f>SUM(G9:G107)</f>
        <v>45010650802774.789</v>
      </c>
      <c r="H108" s="15"/>
      <c r="I108" s="15" t="s">
        <v>114</v>
      </c>
      <c r="J108" s="15"/>
      <c r="K108" s="14">
        <f>SUM(K9:K107)</f>
        <v>5001067788865</v>
      </c>
      <c r="L108" s="15"/>
      <c r="M108" s="15" t="s">
        <v>114</v>
      </c>
      <c r="N108" s="15"/>
      <c r="O108" s="14">
        <f>SUM(O9:O107)</f>
        <v>1511341248691</v>
      </c>
      <c r="P108" s="15"/>
      <c r="Q108" s="15" t="s">
        <v>114</v>
      </c>
      <c r="R108" s="15"/>
      <c r="S108" s="15" t="s">
        <v>114</v>
      </c>
      <c r="T108" s="15"/>
      <c r="U108" s="14">
        <f>SUM(U9:U107)</f>
        <v>36760578649725</v>
      </c>
      <c r="V108" s="15"/>
      <c r="W108" s="14">
        <f>SUM(W9:W107)</f>
        <v>50482112137613.164</v>
      </c>
      <c r="X108" s="15"/>
      <c r="Y108" s="17">
        <f>SUM(Y9:Y107)</f>
        <v>0.94909460443604288</v>
      </c>
    </row>
    <row r="111" spans="1:25" x14ac:dyDescent="0.45">
      <c r="Y111" s="4"/>
    </row>
  </sheetData>
  <mergeCells count="21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5"/>
  <sheetViews>
    <sheetView rightToLeft="1" workbookViewId="0">
      <selection activeCell="E15" sqref="E15"/>
    </sheetView>
  </sheetViews>
  <sheetFormatPr defaultRowHeight="18.75" x14ac:dyDescent="0.45"/>
  <cols>
    <col min="1" max="1" width="25.28515625" style="1" bestFit="1" customWidth="1"/>
    <col min="2" max="2" width="1" style="1" customWidth="1"/>
    <col min="3" max="3" width="31" style="1" customWidth="1"/>
    <col min="4" max="4" width="1" style="1" customWidth="1"/>
    <col min="5" max="5" width="34" style="1" customWidth="1"/>
    <col min="6" max="6" width="1" style="1" customWidth="1"/>
    <col min="7" max="7" width="30" style="1" customWidth="1"/>
    <col min="8" max="8" width="1" style="1" customWidth="1"/>
    <col min="9" max="9" width="34" style="1" customWidth="1"/>
    <col min="10" max="10" width="1" style="1" customWidth="1"/>
    <col min="11" max="11" width="30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</row>
    <row r="3" spans="1:11" ht="26.25" x14ac:dyDescent="0.45">
      <c r="A3" s="6" t="s">
        <v>143</v>
      </c>
      <c r="B3" s="6" t="s">
        <v>143</v>
      </c>
      <c r="C3" s="6" t="s">
        <v>143</v>
      </c>
      <c r="D3" s="6" t="s">
        <v>143</v>
      </c>
      <c r="E3" s="6" t="s">
        <v>143</v>
      </c>
      <c r="F3" s="6" t="s">
        <v>143</v>
      </c>
      <c r="G3" s="6" t="s">
        <v>143</v>
      </c>
      <c r="H3" s="6" t="s">
        <v>143</v>
      </c>
      <c r="I3" s="6" t="s">
        <v>143</v>
      </c>
      <c r="J3" s="6" t="s">
        <v>143</v>
      </c>
      <c r="K3" s="6" t="s">
        <v>143</v>
      </c>
    </row>
    <row r="4" spans="1:11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</row>
    <row r="6" spans="1:11" ht="26.25" x14ac:dyDescent="0.45">
      <c r="A6" s="5" t="s">
        <v>205</v>
      </c>
      <c r="B6" s="5" t="s">
        <v>205</v>
      </c>
      <c r="C6" s="5" t="s">
        <v>205</v>
      </c>
      <c r="E6" s="5" t="s">
        <v>145</v>
      </c>
      <c r="F6" s="5" t="s">
        <v>145</v>
      </c>
      <c r="G6" s="5" t="s">
        <v>145</v>
      </c>
      <c r="I6" s="5" t="s">
        <v>146</v>
      </c>
      <c r="J6" s="5" t="s">
        <v>146</v>
      </c>
      <c r="K6" s="5" t="s">
        <v>146</v>
      </c>
    </row>
    <row r="7" spans="1:11" ht="26.25" x14ac:dyDescent="0.45">
      <c r="A7" s="5" t="s">
        <v>206</v>
      </c>
      <c r="C7" s="5" t="s">
        <v>130</v>
      </c>
      <c r="E7" s="5" t="s">
        <v>207</v>
      </c>
      <c r="G7" s="5" t="s">
        <v>208</v>
      </c>
      <c r="I7" s="5" t="s">
        <v>207</v>
      </c>
      <c r="K7" s="5" t="s">
        <v>208</v>
      </c>
    </row>
    <row r="8" spans="1:11" ht="21" x14ac:dyDescent="0.55000000000000004">
      <c r="A8" s="3" t="s">
        <v>134</v>
      </c>
      <c r="C8" s="18" t="s">
        <v>135</v>
      </c>
      <c r="E8" s="19">
        <v>2153</v>
      </c>
      <c r="F8" s="18"/>
      <c r="G8" s="21">
        <v>1.0989555953149874E-7</v>
      </c>
      <c r="H8" s="18"/>
      <c r="I8" s="19">
        <v>11855750</v>
      </c>
      <c r="J8" s="18"/>
      <c r="K8" s="21">
        <v>6.2393174882019141E-5</v>
      </c>
    </row>
    <row r="9" spans="1:11" ht="21" x14ac:dyDescent="0.55000000000000004">
      <c r="A9" s="3" t="s">
        <v>136</v>
      </c>
      <c r="C9" s="18" t="s">
        <v>137</v>
      </c>
      <c r="E9" s="19">
        <v>0</v>
      </c>
      <c r="F9" s="18"/>
      <c r="G9" s="21">
        <v>0</v>
      </c>
      <c r="H9" s="18"/>
      <c r="I9" s="19">
        <v>753839</v>
      </c>
      <c r="J9" s="18"/>
      <c r="K9" s="21">
        <v>3.9672233776763536E-6</v>
      </c>
    </row>
    <row r="10" spans="1:11" ht="21" x14ac:dyDescent="0.55000000000000004">
      <c r="A10" s="3" t="s">
        <v>138</v>
      </c>
      <c r="C10" s="18" t="s">
        <v>139</v>
      </c>
      <c r="E10" s="19">
        <v>19591323141</v>
      </c>
      <c r="F10" s="18"/>
      <c r="G10" s="21">
        <v>0.99999972993153485</v>
      </c>
      <c r="H10" s="18"/>
      <c r="I10" s="19">
        <v>87257800698</v>
      </c>
      <c r="J10" s="18"/>
      <c r="K10" s="21">
        <v>0.45921103420455778</v>
      </c>
    </row>
    <row r="11" spans="1:11" ht="21" x14ac:dyDescent="0.55000000000000004">
      <c r="A11" s="3" t="s">
        <v>140</v>
      </c>
      <c r="C11" s="18" t="s">
        <v>141</v>
      </c>
      <c r="E11" s="19">
        <v>3138</v>
      </c>
      <c r="F11" s="18"/>
      <c r="G11" s="21">
        <v>1.6017290562463681E-7</v>
      </c>
      <c r="H11" s="18"/>
      <c r="I11" s="19">
        <v>427052</v>
      </c>
      <c r="J11" s="18"/>
      <c r="K11" s="21">
        <v>2.2474436555861954E-6</v>
      </c>
    </row>
    <row r="12" spans="1:11" ht="21" x14ac:dyDescent="0.55000000000000004">
      <c r="A12" s="3" t="s">
        <v>136</v>
      </c>
      <c r="C12" s="18" t="s">
        <v>209</v>
      </c>
      <c r="E12" s="19">
        <v>0</v>
      </c>
      <c r="F12" s="18"/>
      <c r="G12" s="21">
        <v>0</v>
      </c>
      <c r="H12" s="18"/>
      <c r="I12" s="19">
        <v>27745939077</v>
      </c>
      <c r="J12" s="18"/>
      <c r="K12" s="21">
        <v>0.14601836485225395</v>
      </c>
    </row>
    <row r="13" spans="1:11" ht="21.75" thickBot="1" x14ac:dyDescent="0.6">
      <c r="A13" s="3" t="s">
        <v>151</v>
      </c>
      <c r="C13" s="18" t="s">
        <v>210</v>
      </c>
      <c r="E13" s="19">
        <v>0</v>
      </c>
      <c r="F13" s="18"/>
      <c r="G13" s="21">
        <v>0</v>
      </c>
      <c r="H13" s="18"/>
      <c r="I13" s="19">
        <v>75000000618</v>
      </c>
      <c r="J13" s="18"/>
      <c r="K13" s="21">
        <v>0.39470199310127302</v>
      </c>
    </row>
    <row r="14" spans="1:11" ht="21.75" thickBot="1" x14ac:dyDescent="0.6">
      <c r="A14" s="3" t="s">
        <v>114</v>
      </c>
      <c r="C14" s="18" t="s">
        <v>114</v>
      </c>
      <c r="E14" s="20">
        <f>SUM(E8:E13)</f>
        <v>19591328432</v>
      </c>
      <c r="F14" s="18"/>
      <c r="G14" s="75">
        <f>SUM(G8:G13)</f>
        <v>1</v>
      </c>
      <c r="H14" s="18"/>
      <c r="I14" s="20">
        <f>SUM(I8:I13)</f>
        <v>190016777034</v>
      </c>
      <c r="J14" s="18"/>
      <c r="K14" s="75">
        <f>SUM(K8:K13)</f>
        <v>1</v>
      </c>
    </row>
    <row r="15" spans="1:11" ht="19.5" thickTop="1" x14ac:dyDescent="0.45">
      <c r="C15" s="18"/>
      <c r="E15" s="18"/>
      <c r="F15" s="18"/>
      <c r="G15" s="18"/>
      <c r="H15" s="18"/>
      <c r="I15" s="18"/>
      <c r="J15" s="18"/>
      <c r="K15" s="18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4"/>
  <sheetViews>
    <sheetView rightToLeft="1" workbookViewId="0">
      <selection activeCell="C15" sqref="C15"/>
    </sheetView>
  </sheetViews>
  <sheetFormatPr defaultRowHeight="18.75" x14ac:dyDescent="0.45"/>
  <cols>
    <col min="1" max="1" width="28.2851562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9.140625" style="1" customWidth="1"/>
    <col min="16" max="16384" width="9.140625" style="1"/>
  </cols>
  <sheetData>
    <row r="2" spans="1:19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</row>
    <row r="3" spans="1:19" ht="26.25" x14ac:dyDescent="0.45">
      <c r="A3" s="6" t="s">
        <v>143</v>
      </c>
      <c r="B3" s="6" t="s">
        <v>143</v>
      </c>
      <c r="C3" s="6" t="s">
        <v>143</v>
      </c>
      <c r="D3" s="6" t="s">
        <v>143</v>
      </c>
      <c r="E3" s="6" t="s">
        <v>143</v>
      </c>
      <c r="F3" s="6" t="s">
        <v>143</v>
      </c>
      <c r="G3" s="6" t="s">
        <v>143</v>
      </c>
      <c r="H3" s="6" t="s">
        <v>143</v>
      </c>
      <c r="I3" s="6" t="s">
        <v>143</v>
      </c>
      <c r="J3" s="6" t="s">
        <v>143</v>
      </c>
      <c r="K3" s="6" t="s">
        <v>143</v>
      </c>
      <c r="L3" s="6" t="s">
        <v>143</v>
      </c>
      <c r="M3" s="6" t="s">
        <v>143</v>
      </c>
    </row>
    <row r="4" spans="1:19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</row>
    <row r="6" spans="1:19" ht="26.25" x14ac:dyDescent="0.45">
      <c r="A6" s="2" t="s">
        <v>144</v>
      </c>
      <c r="C6" s="5" t="s">
        <v>145</v>
      </c>
      <c r="D6" s="5" t="s">
        <v>145</v>
      </c>
      <c r="E6" s="5" t="s">
        <v>145</v>
      </c>
      <c r="F6" s="5" t="s">
        <v>145</v>
      </c>
      <c r="G6" s="5" t="s">
        <v>145</v>
      </c>
      <c r="I6" s="5" t="s">
        <v>146</v>
      </c>
      <c r="J6" s="5" t="s">
        <v>146</v>
      </c>
      <c r="K6" s="5" t="s">
        <v>146</v>
      </c>
      <c r="L6" s="5" t="s">
        <v>146</v>
      </c>
      <c r="M6" s="5" t="s">
        <v>146</v>
      </c>
    </row>
    <row r="7" spans="1:19" ht="26.25" x14ac:dyDescent="0.45">
      <c r="A7" s="5" t="s">
        <v>147</v>
      </c>
      <c r="C7" s="5" t="s">
        <v>148</v>
      </c>
      <c r="E7" s="5" t="s">
        <v>149</v>
      </c>
      <c r="G7" s="5" t="s">
        <v>150</v>
      </c>
      <c r="I7" s="5" t="s">
        <v>148</v>
      </c>
      <c r="K7" s="5" t="s">
        <v>149</v>
      </c>
      <c r="M7" s="5" t="s">
        <v>150</v>
      </c>
    </row>
    <row r="8" spans="1:19" s="11" customFormat="1" ht="21.75" x14ac:dyDescent="0.5">
      <c r="A8" s="26" t="s">
        <v>134</v>
      </c>
      <c r="B8" s="12"/>
      <c r="C8" s="12">
        <v>2153</v>
      </c>
      <c r="D8" s="12"/>
      <c r="E8" s="12">
        <v>0</v>
      </c>
      <c r="F8" s="12"/>
      <c r="G8" s="12">
        <v>2153</v>
      </c>
      <c r="H8" s="12"/>
      <c r="I8" s="12">
        <v>11855750</v>
      </c>
      <c r="J8" s="12"/>
      <c r="K8" s="12">
        <v>0</v>
      </c>
      <c r="L8" s="12"/>
      <c r="M8" s="12">
        <v>11855750</v>
      </c>
      <c r="N8" s="12"/>
      <c r="O8" s="12"/>
      <c r="P8" s="12"/>
      <c r="Q8" s="12"/>
      <c r="R8" s="13"/>
      <c r="S8" s="16"/>
    </row>
    <row r="9" spans="1:19" s="11" customFormat="1" ht="21.75" x14ac:dyDescent="0.5">
      <c r="A9" s="26" t="s">
        <v>136</v>
      </c>
      <c r="B9" s="12"/>
      <c r="C9" s="12">
        <v>0</v>
      </c>
      <c r="D9" s="12"/>
      <c r="E9" s="12">
        <v>0</v>
      </c>
      <c r="F9" s="12"/>
      <c r="G9" s="12">
        <v>0</v>
      </c>
      <c r="H9" s="12"/>
      <c r="I9" s="12">
        <v>753839</v>
      </c>
      <c r="J9" s="12"/>
      <c r="K9" s="12">
        <v>0</v>
      </c>
      <c r="L9" s="12"/>
      <c r="M9" s="12">
        <v>753839</v>
      </c>
      <c r="N9" s="12"/>
      <c r="O9" s="12"/>
      <c r="P9" s="12"/>
      <c r="Q9" s="12"/>
      <c r="R9" s="13"/>
      <c r="S9" s="16"/>
    </row>
    <row r="10" spans="1:19" s="11" customFormat="1" ht="21.75" x14ac:dyDescent="0.5">
      <c r="A10" s="26" t="s">
        <v>138</v>
      </c>
      <c r="B10" s="12"/>
      <c r="C10" s="12">
        <v>19591323141</v>
      </c>
      <c r="D10" s="12"/>
      <c r="E10" s="12">
        <v>0</v>
      </c>
      <c r="F10" s="12"/>
      <c r="G10" s="12">
        <v>19591323141</v>
      </c>
      <c r="H10" s="12"/>
      <c r="I10" s="12">
        <v>87257800698</v>
      </c>
      <c r="J10" s="12"/>
      <c r="K10" s="12">
        <v>0</v>
      </c>
      <c r="L10" s="12"/>
      <c r="M10" s="12">
        <v>87257800698</v>
      </c>
      <c r="N10" s="12"/>
      <c r="O10" s="12"/>
      <c r="P10" s="12"/>
      <c r="Q10" s="12"/>
      <c r="R10" s="13"/>
      <c r="S10" s="16"/>
    </row>
    <row r="11" spans="1:19" s="11" customFormat="1" ht="21.75" x14ac:dyDescent="0.5">
      <c r="A11" s="26" t="s">
        <v>140</v>
      </c>
      <c r="B11" s="12"/>
      <c r="C11" s="12">
        <v>3138</v>
      </c>
      <c r="D11" s="12"/>
      <c r="E11" s="12">
        <v>0</v>
      </c>
      <c r="F11" s="12"/>
      <c r="G11" s="12">
        <v>3138</v>
      </c>
      <c r="H11" s="12"/>
      <c r="I11" s="12">
        <v>427052</v>
      </c>
      <c r="J11" s="12"/>
      <c r="K11" s="12">
        <v>0</v>
      </c>
      <c r="L11" s="12"/>
      <c r="M11" s="12">
        <v>427052</v>
      </c>
      <c r="N11" s="12"/>
      <c r="O11" s="12"/>
      <c r="P11" s="12"/>
      <c r="Q11" s="12"/>
      <c r="R11" s="13"/>
      <c r="S11" s="16"/>
    </row>
    <row r="12" spans="1:19" s="11" customFormat="1" ht="21.75" x14ac:dyDescent="0.5">
      <c r="A12" s="26" t="s">
        <v>136</v>
      </c>
      <c r="B12" s="12"/>
      <c r="C12" s="12">
        <v>0</v>
      </c>
      <c r="D12" s="12"/>
      <c r="E12" s="12">
        <v>0</v>
      </c>
      <c r="F12" s="12"/>
      <c r="G12" s="12">
        <v>0</v>
      </c>
      <c r="H12" s="12"/>
      <c r="I12" s="12">
        <v>27745939077</v>
      </c>
      <c r="J12" s="12"/>
      <c r="K12" s="12">
        <v>0</v>
      </c>
      <c r="L12" s="12"/>
      <c r="M12" s="12">
        <v>27745939077</v>
      </c>
      <c r="N12" s="12"/>
      <c r="O12" s="12"/>
      <c r="P12" s="12"/>
      <c r="Q12" s="12"/>
      <c r="R12" s="13"/>
      <c r="S12" s="16"/>
    </row>
    <row r="13" spans="1:19" s="11" customFormat="1" ht="21.75" x14ac:dyDescent="0.5">
      <c r="A13" s="26" t="s">
        <v>151</v>
      </c>
      <c r="B13" s="12"/>
      <c r="C13" s="12">
        <v>0</v>
      </c>
      <c r="D13" s="12"/>
      <c r="E13" s="12">
        <v>0</v>
      </c>
      <c r="F13" s="12"/>
      <c r="G13" s="12">
        <v>0</v>
      </c>
      <c r="H13" s="12"/>
      <c r="I13" s="12">
        <v>75000000618</v>
      </c>
      <c r="J13" s="12"/>
      <c r="K13" s="12">
        <v>0</v>
      </c>
      <c r="L13" s="12"/>
      <c r="M13" s="12">
        <v>75000000618</v>
      </c>
      <c r="N13" s="12"/>
      <c r="O13" s="12"/>
      <c r="P13" s="12"/>
      <c r="Q13" s="12"/>
      <c r="R13" s="13"/>
      <c r="S13" s="16"/>
    </row>
    <row r="14" spans="1:19" ht="24.75" x14ac:dyDescent="0.6">
      <c r="A14" s="3" t="s">
        <v>114</v>
      </c>
      <c r="C14" s="27">
        <f>SUM(C8:C13)</f>
        <v>19591328432</v>
      </c>
      <c r="D14" s="28"/>
      <c r="E14" s="27">
        <f>SUM(E8:E13)</f>
        <v>0</v>
      </c>
      <c r="F14" s="28"/>
      <c r="G14" s="27">
        <f>SUM(G8:G13)</f>
        <v>19591328432</v>
      </c>
      <c r="H14" s="28"/>
      <c r="I14" s="27">
        <f>SUM(I8:I13)</f>
        <v>190016777034</v>
      </c>
      <c r="J14" s="28"/>
      <c r="K14" s="27">
        <f>SUM(K8:K13)</f>
        <v>0</v>
      </c>
      <c r="L14" s="28"/>
      <c r="M14" s="27">
        <f>SUM(M8:M13)</f>
        <v>190016777034</v>
      </c>
      <c r="N14" s="18"/>
      <c r="O14" s="18"/>
    </row>
  </sheetData>
  <mergeCells count="12"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Y108"/>
  <sheetViews>
    <sheetView rightToLeft="1" topLeftCell="A84" workbookViewId="0">
      <selection activeCell="E97" sqref="E97"/>
    </sheetView>
  </sheetViews>
  <sheetFormatPr defaultRowHeight="18.75" x14ac:dyDescent="0.45"/>
  <cols>
    <col min="1" max="1" width="33.7109375" style="1" bestFit="1" customWidth="1"/>
    <col min="2" max="2" width="1" style="1" customWidth="1"/>
    <col min="3" max="3" width="19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8" style="1" customWidth="1"/>
    <col min="10" max="10" width="1" style="1" customWidth="1"/>
    <col min="11" max="11" width="19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8" style="1" customWidth="1"/>
    <col min="18" max="18" width="1" style="1" customWidth="1"/>
    <col min="19" max="19" width="19.28515625" style="1" bestFit="1" customWidth="1"/>
    <col min="20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25" ht="26.25" x14ac:dyDescent="0.45">
      <c r="A3" s="6" t="s">
        <v>143</v>
      </c>
      <c r="B3" s="6" t="s">
        <v>143</v>
      </c>
      <c r="C3" s="6" t="s">
        <v>143</v>
      </c>
      <c r="D3" s="6" t="s">
        <v>143</v>
      </c>
      <c r="E3" s="6" t="s">
        <v>143</v>
      </c>
      <c r="F3" s="6" t="s">
        <v>143</v>
      </c>
      <c r="G3" s="6" t="s">
        <v>143</v>
      </c>
      <c r="H3" s="6" t="s">
        <v>143</v>
      </c>
      <c r="I3" s="6" t="s">
        <v>143</v>
      </c>
      <c r="J3" s="6" t="s">
        <v>143</v>
      </c>
      <c r="K3" s="6" t="s">
        <v>143</v>
      </c>
      <c r="L3" s="6" t="s">
        <v>143</v>
      </c>
      <c r="M3" s="6" t="s">
        <v>143</v>
      </c>
      <c r="N3" s="6" t="s">
        <v>143</v>
      </c>
      <c r="O3" s="6" t="s">
        <v>143</v>
      </c>
      <c r="P3" s="6" t="s">
        <v>143</v>
      </c>
      <c r="Q3" s="6" t="s">
        <v>143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25" ht="26.25" x14ac:dyDescent="0.45">
      <c r="A6" s="5" t="s">
        <v>3</v>
      </c>
      <c r="C6" s="5" t="s">
        <v>145</v>
      </c>
      <c r="D6" s="5" t="s">
        <v>145</v>
      </c>
      <c r="E6" s="5" t="s">
        <v>145</v>
      </c>
      <c r="F6" s="5" t="s">
        <v>145</v>
      </c>
      <c r="G6" s="5" t="s">
        <v>145</v>
      </c>
      <c r="H6" s="5" t="s">
        <v>145</v>
      </c>
      <c r="I6" s="5" t="s">
        <v>145</v>
      </c>
      <c r="K6" s="5" t="s">
        <v>146</v>
      </c>
      <c r="L6" s="5" t="s">
        <v>146</v>
      </c>
      <c r="M6" s="5" t="s">
        <v>146</v>
      </c>
      <c r="N6" s="5" t="s">
        <v>146</v>
      </c>
      <c r="O6" s="5" t="s">
        <v>146</v>
      </c>
      <c r="P6" s="5" t="s">
        <v>146</v>
      </c>
      <c r="Q6" s="5" t="s">
        <v>146</v>
      </c>
    </row>
    <row r="7" spans="1:25" ht="26.25" x14ac:dyDescent="0.45">
      <c r="A7" s="5" t="s">
        <v>3</v>
      </c>
      <c r="C7" s="5" t="s">
        <v>7</v>
      </c>
      <c r="E7" s="5" t="s">
        <v>174</v>
      </c>
      <c r="G7" s="5" t="s">
        <v>175</v>
      </c>
      <c r="I7" s="5" t="s">
        <v>177</v>
      </c>
      <c r="K7" s="5" t="s">
        <v>7</v>
      </c>
      <c r="M7" s="5" t="s">
        <v>174</v>
      </c>
      <c r="O7" s="5" t="s">
        <v>175</v>
      </c>
      <c r="Q7" s="5" t="s">
        <v>177</v>
      </c>
    </row>
    <row r="8" spans="1:25" s="45" customFormat="1" ht="24" x14ac:dyDescent="0.55000000000000004">
      <c r="A8" s="58" t="s">
        <v>84</v>
      </c>
      <c r="C8" s="46">
        <v>74028914</v>
      </c>
      <c r="D8" s="46"/>
      <c r="E8" s="46">
        <v>177638151961</v>
      </c>
      <c r="F8" s="46"/>
      <c r="G8" s="46">
        <v>144748465338</v>
      </c>
      <c r="H8" s="46"/>
      <c r="I8" s="46">
        <f>E8-G8</f>
        <v>32889686623</v>
      </c>
      <c r="J8" s="46"/>
      <c r="K8" s="46">
        <v>74028914</v>
      </c>
      <c r="L8" s="46"/>
      <c r="M8" s="42">
        <v>177638151961</v>
      </c>
      <c r="N8" s="46"/>
      <c r="O8" s="46">
        <v>144748465338</v>
      </c>
      <c r="P8" s="46"/>
      <c r="Q8" s="46">
        <f>M8-O8</f>
        <v>32889686623</v>
      </c>
      <c r="R8" s="46"/>
      <c r="S8" s="42"/>
      <c r="T8" s="46"/>
      <c r="U8" s="46"/>
      <c r="V8" s="46"/>
      <c r="W8" s="46"/>
      <c r="X8" s="47"/>
      <c r="Y8" s="48"/>
    </row>
    <row r="9" spans="1:25" s="45" customFormat="1" ht="24" x14ac:dyDescent="0.55000000000000004">
      <c r="A9" s="58" t="s">
        <v>96</v>
      </c>
      <c r="C9" s="46">
        <v>225000</v>
      </c>
      <c r="D9" s="46"/>
      <c r="E9" s="46">
        <v>3379178886</v>
      </c>
      <c r="F9" s="46"/>
      <c r="G9" s="46">
        <v>1891941323</v>
      </c>
      <c r="H9" s="46"/>
      <c r="I9" s="46">
        <f t="shared" ref="I9:I95" si="0">E9-G9</f>
        <v>1487237563</v>
      </c>
      <c r="J9" s="46"/>
      <c r="K9" s="46">
        <v>450000</v>
      </c>
      <c r="L9" s="46"/>
      <c r="M9" s="42">
        <v>5711965740</v>
      </c>
      <c r="N9" s="46"/>
      <c r="O9" s="46">
        <v>3783882647</v>
      </c>
      <c r="P9" s="46"/>
      <c r="Q9" s="46">
        <f t="shared" ref="Q9:Q95" si="1">M9-O9</f>
        <v>1928083093</v>
      </c>
      <c r="R9" s="46"/>
      <c r="S9" s="42"/>
      <c r="T9" s="46"/>
      <c r="U9" s="46"/>
      <c r="V9" s="46"/>
      <c r="W9" s="46"/>
      <c r="X9" s="47"/>
      <c r="Y9" s="48"/>
    </row>
    <row r="10" spans="1:25" s="45" customFormat="1" ht="24" x14ac:dyDescent="0.55000000000000004">
      <c r="A10" s="58" t="s">
        <v>88</v>
      </c>
      <c r="C10" s="46">
        <v>62574209</v>
      </c>
      <c r="D10" s="46"/>
      <c r="E10" s="46">
        <v>90607428431</v>
      </c>
      <c r="F10" s="46"/>
      <c r="G10" s="46">
        <v>87198433432</v>
      </c>
      <c r="H10" s="46"/>
      <c r="I10" s="46">
        <f t="shared" si="0"/>
        <v>3408994999</v>
      </c>
      <c r="J10" s="46"/>
      <c r="K10" s="46">
        <v>91755878</v>
      </c>
      <c r="L10" s="46"/>
      <c r="M10" s="42">
        <v>138651738924</v>
      </c>
      <c r="N10" s="46"/>
      <c r="O10" s="46">
        <v>125922039715</v>
      </c>
      <c r="P10" s="46"/>
      <c r="Q10" s="46">
        <f t="shared" si="1"/>
        <v>12729699209</v>
      </c>
      <c r="R10" s="46"/>
      <c r="S10" s="42"/>
      <c r="T10" s="46"/>
      <c r="U10" s="46"/>
      <c r="V10" s="46"/>
      <c r="W10" s="46"/>
      <c r="X10" s="47"/>
      <c r="Y10" s="48"/>
    </row>
    <row r="11" spans="1:25" s="45" customFormat="1" ht="24" x14ac:dyDescent="0.55000000000000004">
      <c r="A11" s="58" t="s">
        <v>75</v>
      </c>
      <c r="C11" s="46">
        <v>249999</v>
      </c>
      <c r="D11" s="46"/>
      <c r="E11" s="46">
        <v>1948474759</v>
      </c>
      <c r="F11" s="46"/>
      <c r="G11" s="46">
        <v>1651741812</v>
      </c>
      <c r="H11" s="46"/>
      <c r="I11" s="46">
        <f t="shared" si="0"/>
        <v>296732947</v>
      </c>
      <c r="J11" s="46"/>
      <c r="K11" s="46">
        <v>500000</v>
      </c>
      <c r="L11" s="46"/>
      <c r="M11" s="42">
        <v>4362189707</v>
      </c>
      <c r="N11" s="46"/>
      <c r="O11" s="46">
        <v>3303496842</v>
      </c>
      <c r="P11" s="46"/>
      <c r="Q11" s="46">
        <f t="shared" si="1"/>
        <v>1058692865</v>
      </c>
      <c r="R11" s="46"/>
      <c r="S11" s="42"/>
      <c r="T11" s="46"/>
      <c r="U11" s="46"/>
      <c r="V11" s="46"/>
      <c r="W11" s="46"/>
      <c r="X11" s="47"/>
      <c r="Y11" s="48"/>
    </row>
    <row r="12" spans="1:25" s="45" customFormat="1" ht="24" x14ac:dyDescent="0.55000000000000004">
      <c r="A12" s="58" t="s">
        <v>23</v>
      </c>
      <c r="C12" s="46">
        <v>1129100</v>
      </c>
      <c r="D12" s="46"/>
      <c r="E12" s="46">
        <v>3722606860</v>
      </c>
      <c r="F12" s="46"/>
      <c r="G12" s="46">
        <v>2850549932</v>
      </c>
      <c r="H12" s="46"/>
      <c r="I12" s="46">
        <f t="shared" si="0"/>
        <v>872056928</v>
      </c>
      <c r="J12" s="46"/>
      <c r="K12" s="46">
        <v>21129100</v>
      </c>
      <c r="L12" s="46"/>
      <c r="M12" s="42">
        <v>68832882127</v>
      </c>
      <c r="N12" s="46"/>
      <c r="O12" s="46">
        <v>67336888027</v>
      </c>
      <c r="P12" s="46"/>
      <c r="Q12" s="46">
        <f t="shared" si="1"/>
        <v>1495994100</v>
      </c>
      <c r="R12" s="46"/>
      <c r="S12" s="42"/>
      <c r="T12" s="46"/>
      <c r="U12" s="46"/>
      <c r="V12" s="46"/>
      <c r="W12" s="46"/>
      <c r="X12" s="47"/>
      <c r="Y12" s="48"/>
    </row>
    <row r="13" spans="1:25" s="45" customFormat="1" ht="24" x14ac:dyDescent="0.55000000000000004">
      <c r="A13" s="58" t="s">
        <v>105</v>
      </c>
      <c r="C13" s="46">
        <v>250000</v>
      </c>
      <c r="D13" s="46"/>
      <c r="E13" s="46">
        <v>3751496343</v>
      </c>
      <c r="F13" s="46"/>
      <c r="G13" s="46">
        <v>3505680270</v>
      </c>
      <c r="H13" s="46"/>
      <c r="I13" s="46">
        <f t="shared" si="0"/>
        <v>245816073</v>
      </c>
      <c r="J13" s="46"/>
      <c r="K13" s="46">
        <v>500000</v>
      </c>
      <c r="L13" s="46"/>
      <c r="M13" s="42">
        <v>8172533765</v>
      </c>
      <c r="N13" s="46"/>
      <c r="O13" s="46">
        <v>7011360540</v>
      </c>
      <c r="P13" s="46"/>
      <c r="Q13" s="46">
        <f t="shared" si="1"/>
        <v>1161173225</v>
      </c>
      <c r="R13" s="46"/>
      <c r="S13" s="42"/>
      <c r="T13" s="46"/>
      <c r="U13" s="46"/>
      <c r="V13" s="46"/>
      <c r="W13" s="46"/>
      <c r="X13" s="47"/>
      <c r="Y13" s="48"/>
    </row>
    <row r="14" spans="1:25" s="45" customFormat="1" ht="24" x14ac:dyDescent="0.55000000000000004">
      <c r="A14" s="58" t="s">
        <v>82</v>
      </c>
      <c r="C14" s="46">
        <v>20724498</v>
      </c>
      <c r="D14" s="46"/>
      <c r="E14" s="46">
        <v>68906417281</v>
      </c>
      <c r="F14" s="46"/>
      <c r="G14" s="46">
        <v>51159614978</v>
      </c>
      <c r="H14" s="46"/>
      <c r="I14" s="46">
        <f t="shared" si="0"/>
        <v>17746802303</v>
      </c>
      <c r="J14" s="46"/>
      <c r="K14" s="46">
        <v>22796169</v>
      </c>
      <c r="L14" s="46"/>
      <c r="M14" s="42">
        <v>79757340791</v>
      </c>
      <c r="N14" s="46"/>
      <c r="O14" s="46">
        <v>58830673448</v>
      </c>
      <c r="P14" s="46"/>
      <c r="Q14" s="46">
        <f t="shared" si="1"/>
        <v>20926667343</v>
      </c>
      <c r="R14" s="46"/>
      <c r="S14" s="42"/>
      <c r="T14" s="46"/>
      <c r="U14" s="46"/>
      <c r="V14" s="46"/>
      <c r="W14" s="46"/>
      <c r="X14" s="47"/>
      <c r="Y14" s="48"/>
    </row>
    <row r="15" spans="1:25" s="45" customFormat="1" ht="24" x14ac:dyDescent="0.55000000000000004">
      <c r="A15" s="58" t="s">
        <v>17</v>
      </c>
      <c r="C15" s="46">
        <v>37576068</v>
      </c>
      <c r="D15" s="46"/>
      <c r="E15" s="46">
        <v>233826590385</v>
      </c>
      <c r="F15" s="46"/>
      <c r="G15" s="46">
        <v>224488467272</v>
      </c>
      <c r="H15" s="46"/>
      <c r="I15" s="46">
        <f t="shared" si="0"/>
        <v>9338123113</v>
      </c>
      <c r="J15" s="46"/>
      <c r="K15" s="46">
        <v>40376068</v>
      </c>
      <c r="L15" s="46"/>
      <c r="M15" s="42">
        <v>250419273040</v>
      </c>
      <c r="N15" s="46"/>
      <c r="O15" s="46">
        <v>241216340676</v>
      </c>
      <c r="P15" s="46"/>
      <c r="Q15" s="46">
        <f t="shared" si="1"/>
        <v>9202932364</v>
      </c>
      <c r="R15" s="46"/>
      <c r="S15" s="42"/>
      <c r="T15" s="46"/>
      <c r="U15" s="46"/>
      <c r="V15" s="46"/>
      <c r="W15" s="46"/>
      <c r="X15" s="47"/>
      <c r="Y15" s="48"/>
    </row>
    <row r="16" spans="1:25" s="45" customFormat="1" ht="24" x14ac:dyDescent="0.55000000000000004">
      <c r="A16" s="58" t="s">
        <v>22</v>
      </c>
      <c r="C16" s="46">
        <v>500000</v>
      </c>
      <c r="D16" s="46"/>
      <c r="E16" s="46">
        <v>2795673475</v>
      </c>
      <c r="F16" s="46"/>
      <c r="G16" s="46">
        <v>2214052731</v>
      </c>
      <c r="H16" s="46"/>
      <c r="I16" s="46">
        <f t="shared" si="0"/>
        <v>581620744</v>
      </c>
      <c r="J16" s="46"/>
      <c r="K16" s="46">
        <v>500000</v>
      </c>
      <c r="L16" s="46"/>
      <c r="M16" s="42">
        <v>2795673475</v>
      </c>
      <c r="N16" s="46"/>
      <c r="O16" s="46">
        <v>2214052731</v>
      </c>
      <c r="P16" s="46"/>
      <c r="Q16" s="46">
        <f t="shared" si="1"/>
        <v>581620744</v>
      </c>
      <c r="R16" s="46"/>
      <c r="S16" s="42"/>
      <c r="T16" s="46"/>
      <c r="U16" s="46"/>
      <c r="V16" s="46"/>
      <c r="W16" s="46"/>
      <c r="X16" s="47"/>
      <c r="Y16" s="48"/>
    </row>
    <row r="17" spans="1:25" s="45" customFormat="1" ht="24" x14ac:dyDescent="0.55000000000000004">
      <c r="A17" s="58" t="s">
        <v>47</v>
      </c>
      <c r="C17" s="46">
        <v>650000</v>
      </c>
      <c r="D17" s="46"/>
      <c r="E17" s="46">
        <v>4163172936</v>
      </c>
      <c r="F17" s="46"/>
      <c r="G17" s="46">
        <v>4333663877</v>
      </c>
      <c r="H17" s="46"/>
      <c r="I17" s="46">
        <f t="shared" si="0"/>
        <v>-170490941</v>
      </c>
      <c r="J17" s="46"/>
      <c r="K17" s="46">
        <v>2275557</v>
      </c>
      <c r="L17" s="46"/>
      <c r="M17" s="42">
        <v>14219382251</v>
      </c>
      <c r="N17" s="46"/>
      <c r="O17" s="46">
        <v>15111616283</v>
      </c>
      <c r="P17" s="46"/>
      <c r="Q17" s="46">
        <f t="shared" si="1"/>
        <v>-892234032</v>
      </c>
      <c r="R17" s="46"/>
      <c r="S17" s="42"/>
      <c r="T17" s="46"/>
      <c r="U17" s="46"/>
      <c r="V17" s="46"/>
      <c r="W17" s="46"/>
      <c r="X17" s="47"/>
      <c r="Y17" s="48"/>
    </row>
    <row r="18" spans="1:25" s="45" customFormat="1" ht="24" x14ac:dyDescent="0.55000000000000004">
      <c r="A18" s="58" t="s">
        <v>76</v>
      </c>
      <c r="C18" s="46">
        <v>1018454</v>
      </c>
      <c r="D18" s="46"/>
      <c r="E18" s="46">
        <v>26322249263</v>
      </c>
      <c r="F18" s="46"/>
      <c r="G18" s="46">
        <v>21533664337</v>
      </c>
      <c r="H18" s="46"/>
      <c r="I18" s="46">
        <f t="shared" si="0"/>
        <v>4788584926</v>
      </c>
      <c r="J18" s="46"/>
      <c r="K18" s="46">
        <v>1018454</v>
      </c>
      <c r="L18" s="46"/>
      <c r="M18" s="42">
        <v>26322249263</v>
      </c>
      <c r="N18" s="46"/>
      <c r="O18" s="46">
        <v>21533664337</v>
      </c>
      <c r="P18" s="46"/>
      <c r="Q18" s="46">
        <f t="shared" si="1"/>
        <v>4788584926</v>
      </c>
      <c r="R18" s="46"/>
      <c r="S18" s="42"/>
      <c r="T18" s="46"/>
      <c r="U18" s="46"/>
      <c r="V18" s="46"/>
      <c r="W18" s="46"/>
      <c r="X18" s="47"/>
      <c r="Y18" s="48"/>
    </row>
    <row r="19" spans="1:25" s="45" customFormat="1" ht="24" x14ac:dyDescent="0.55000000000000004">
      <c r="A19" s="58" t="s">
        <v>94</v>
      </c>
      <c r="C19" s="46">
        <v>94987188</v>
      </c>
      <c r="D19" s="46"/>
      <c r="E19" s="46">
        <v>249869135448</v>
      </c>
      <c r="F19" s="46"/>
      <c r="G19" s="46">
        <v>205072887228</v>
      </c>
      <c r="H19" s="46"/>
      <c r="I19" s="46">
        <f t="shared" si="0"/>
        <v>44796248220</v>
      </c>
      <c r="J19" s="46"/>
      <c r="K19" s="46">
        <v>94987188</v>
      </c>
      <c r="L19" s="46"/>
      <c r="M19" s="42">
        <v>249869135448</v>
      </c>
      <c r="N19" s="46"/>
      <c r="O19" s="46">
        <v>205072887228</v>
      </c>
      <c r="P19" s="46"/>
      <c r="Q19" s="46">
        <f t="shared" si="1"/>
        <v>44796248220</v>
      </c>
      <c r="R19" s="46"/>
      <c r="S19" s="42"/>
      <c r="T19" s="46"/>
      <c r="U19" s="46"/>
      <c r="V19" s="46"/>
      <c r="W19" s="46"/>
      <c r="X19" s="47"/>
      <c r="Y19" s="48"/>
    </row>
    <row r="20" spans="1:25" s="45" customFormat="1" ht="24" x14ac:dyDescent="0.55000000000000004">
      <c r="A20" s="58" t="s">
        <v>18</v>
      </c>
      <c r="C20" s="46">
        <v>245000</v>
      </c>
      <c r="D20" s="46"/>
      <c r="E20" s="46">
        <v>1941031794</v>
      </c>
      <c r="F20" s="46"/>
      <c r="G20" s="46">
        <v>1790369180</v>
      </c>
      <c r="H20" s="46"/>
      <c r="I20" s="46">
        <f t="shared" si="0"/>
        <v>150662614</v>
      </c>
      <c r="J20" s="46"/>
      <c r="K20" s="46">
        <v>245000</v>
      </c>
      <c r="L20" s="46"/>
      <c r="M20" s="42">
        <v>1941031794</v>
      </c>
      <c r="N20" s="46"/>
      <c r="O20" s="46">
        <v>1790369180</v>
      </c>
      <c r="P20" s="46"/>
      <c r="Q20" s="46">
        <f t="shared" si="1"/>
        <v>150662614</v>
      </c>
      <c r="R20" s="46"/>
      <c r="S20" s="42"/>
      <c r="T20" s="46"/>
      <c r="U20" s="46"/>
      <c r="V20" s="46"/>
      <c r="W20" s="46"/>
      <c r="X20" s="47"/>
      <c r="Y20" s="48"/>
    </row>
    <row r="21" spans="1:25" s="45" customFormat="1" ht="24" x14ac:dyDescent="0.55000000000000004">
      <c r="A21" s="58" t="s">
        <v>41</v>
      </c>
      <c r="C21" s="46">
        <v>2046967</v>
      </c>
      <c r="D21" s="46"/>
      <c r="E21" s="46">
        <v>12245394029</v>
      </c>
      <c r="F21" s="46"/>
      <c r="G21" s="46">
        <v>6764069397</v>
      </c>
      <c r="H21" s="46"/>
      <c r="I21" s="46">
        <f t="shared" si="0"/>
        <v>5481324632</v>
      </c>
      <c r="J21" s="46"/>
      <c r="K21" s="46">
        <v>2046967</v>
      </c>
      <c r="L21" s="46"/>
      <c r="M21" s="42">
        <v>12245394029</v>
      </c>
      <c r="N21" s="46"/>
      <c r="O21" s="46">
        <v>6764069397</v>
      </c>
      <c r="P21" s="46"/>
      <c r="Q21" s="46">
        <f t="shared" si="1"/>
        <v>5481324632</v>
      </c>
      <c r="R21" s="46"/>
      <c r="S21" s="42"/>
      <c r="T21" s="46"/>
      <c r="U21" s="46"/>
      <c r="V21" s="46"/>
      <c r="W21" s="46"/>
      <c r="X21" s="47"/>
      <c r="Y21" s="48"/>
    </row>
    <row r="22" spans="1:25" s="45" customFormat="1" ht="24" x14ac:dyDescent="0.55000000000000004">
      <c r="A22" s="58" t="s">
        <v>54</v>
      </c>
      <c r="C22" s="46">
        <v>7026696</v>
      </c>
      <c r="D22" s="46"/>
      <c r="E22" s="46">
        <v>102572826234</v>
      </c>
      <c r="F22" s="46"/>
      <c r="G22" s="46">
        <v>64740546391</v>
      </c>
      <c r="H22" s="46"/>
      <c r="I22" s="46">
        <f t="shared" si="0"/>
        <v>37832279843</v>
      </c>
      <c r="J22" s="46"/>
      <c r="K22" s="46">
        <v>7026696</v>
      </c>
      <c r="L22" s="46"/>
      <c r="M22" s="42">
        <v>102572826234</v>
      </c>
      <c r="N22" s="46"/>
      <c r="O22" s="46">
        <v>64740546391</v>
      </c>
      <c r="P22" s="46"/>
      <c r="Q22" s="46">
        <f t="shared" si="1"/>
        <v>37832279843</v>
      </c>
      <c r="R22" s="46"/>
      <c r="S22" s="42"/>
      <c r="T22" s="46"/>
      <c r="U22" s="46"/>
      <c r="V22" s="46"/>
      <c r="W22" s="46"/>
      <c r="X22" s="47"/>
      <c r="Y22" s="48"/>
    </row>
    <row r="23" spans="1:25" s="45" customFormat="1" ht="24" x14ac:dyDescent="0.55000000000000004">
      <c r="A23" s="58" t="s">
        <v>86</v>
      </c>
      <c r="C23" s="46">
        <v>102503341</v>
      </c>
      <c r="D23" s="46"/>
      <c r="E23" s="46">
        <v>401192286293</v>
      </c>
      <c r="F23" s="46"/>
      <c r="G23" s="46">
        <v>290591205995</v>
      </c>
      <c r="H23" s="46"/>
      <c r="I23" s="46">
        <f t="shared" si="0"/>
        <v>110601080298</v>
      </c>
      <c r="J23" s="46"/>
      <c r="K23" s="46">
        <v>177503342</v>
      </c>
      <c r="L23" s="46"/>
      <c r="M23" s="42">
        <v>832478336099</v>
      </c>
      <c r="N23" s="46"/>
      <c r="O23" s="46">
        <v>576877608731</v>
      </c>
      <c r="P23" s="46"/>
      <c r="Q23" s="46">
        <f t="shared" si="1"/>
        <v>255600727368</v>
      </c>
      <c r="R23" s="46"/>
      <c r="S23" s="42"/>
      <c r="T23" s="46"/>
      <c r="U23" s="46"/>
      <c r="V23" s="46"/>
      <c r="W23" s="46"/>
      <c r="X23" s="47"/>
      <c r="Y23" s="48"/>
    </row>
    <row r="24" spans="1:25" s="45" customFormat="1" ht="24" x14ac:dyDescent="0.55000000000000004">
      <c r="A24" s="58" t="s">
        <v>109</v>
      </c>
      <c r="C24" s="46">
        <v>2180512</v>
      </c>
      <c r="D24" s="46"/>
      <c r="E24" s="46">
        <v>42874225815</v>
      </c>
      <c r="F24" s="46"/>
      <c r="G24" s="46">
        <v>42660739334</v>
      </c>
      <c r="H24" s="46"/>
      <c r="I24" s="46">
        <f t="shared" si="0"/>
        <v>213486481</v>
      </c>
      <c r="J24" s="46"/>
      <c r="K24" s="46">
        <v>2180512</v>
      </c>
      <c r="L24" s="46"/>
      <c r="M24" s="42">
        <v>42874225815</v>
      </c>
      <c r="N24" s="46"/>
      <c r="O24" s="46">
        <v>42660739334</v>
      </c>
      <c r="P24" s="46"/>
      <c r="Q24" s="46">
        <f t="shared" si="1"/>
        <v>213486481</v>
      </c>
      <c r="R24" s="46"/>
      <c r="S24" s="42"/>
      <c r="T24" s="46"/>
      <c r="U24" s="46"/>
      <c r="V24" s="46"/>
      <c r="W24" s="46"/>
      <c r="X24" s="47"/>
      <c r="Y24" s="48"/>
    </row>
    <row r="25" spans="1:25" s="45" customFormat="1" ht="24" x14ac:dyDescent="0.55000000000000004">
      <c r="A25" s="58" t="s">
        <v>83</v>
      </c>
      <c r="C25" s="46">
        <v>9291184</v>
      </c>
      <c r="D25" s="46"/>
      <c r="E25" s="46">
        <v>83584908498</v>
      </c>
      <c r="F25" s="46"/>
      <c r="G25" s="46">
        <v>70931723175</v>
      </c>
      <c r="H25" s="46"/>
      <c r="I25" s="46">
        <f t="shared" si="0"/>
        <v>12653185323</v>
      </c>
      <c r="J25" s="46"/>
      <c r="K25" s="46">
        <v>9291184</v>
      </c>
      <c r="L25" s="46"/>
      <c r="M25" s="42">
        <v>83584908498</v>
      </c>
      <c r="N25" s="46"/>
      <c r="O25" s="46">
        <v>70931723175</v>
      </c>
      <c r="P25" s="46"/>
      <c r="Q25" s="46">
        <f t="shared" si="1"/>
        <v>12653185323</v>
      </c>
      <c r="R25" s="46"/>
      <c r="S25" s="42"/>
      <c r="T25" s="46"/>
      <c r="U25" s="46"/>
      <c r="V25" s="46"/>
      <c r="W25" s="46"/>
      <c r="X25" s="47"/>
      <c r="Y25" s="48"/>
    </row>
    <row r="26" spans="1:25" s="45" customFormat="1" ht="24" x14ac:dyDescent="0.55000000000000004">
      <c r="A26" s="58" t="s">
        <v>78</v>
      </c>
      <c r="C26" s="46">
        <v>0</v>
      </c>
      <c r="D26" s="46"/>
      <c r="E26" s="46">
        <v>0</v>
      </c>
      <c r="F26" s="46"/>
      <c r="G26" s="46">
        <v>0</v>
      </c>
      <c r="H26" s="46"/>
      <c r="I26" s="46">
        <f t="shared" si="0"/>
        <v>0</v>
      </c>
      <c r="J26" s="46"/>
      <c r="K26" s="46">
        <v>1</v>
      </c>
      <c r="L26" s="46"/>
      <c r="M26" s="42">
        <v>1</v>
      </c>
      <c r="N26" s="46"/>
      <c r="O26" s="46">
        <v>9418</v>
      </c>
      <c r="P26" s="46"/>
      <c r="Q26" s="46">
        <f t="shared" si="1"/>
        <v>-9417</v>
      </c>
      <c r="R26" s="46"/>
      <c r="S26" s="42"/>
      <c r="T26" s="46"/>
      <c r="U26" s="46"/>
      <c r="V26" s="46"/>
      <c r="W26" s="46"/>
      <c r="X26" s="47"/>
      <c r="Y26" s="48"/>
    </row>
    <row r="27" spans="1:25" s="45" customFormat="1" ht="24" x14ac:dyDescent="0.55000000000000004">
      <c r="A27" s="58" t="s">
        <v>101</v>
      </c>
      <c r="C27" s="46">
        <v>0</v>
      </c>
      <c r="D27" s="46"/>
      <c r="E27" s="46">
        <v>0</v>
      </c>
      <c r="F27" s="46"/>
      <c r="G27" s="46">
        <v>0</v>
      </c>
      <c r="H27" s="46"/>
      <c r="I27" s="46">
        <f t="shared" si="0"/>
        <v>0</v>
      </c>
      <c r="J27" s="46"/>
      <c r="K27" s="46">
        <v>1</v>
      </c>
      <c r="L27" s="46"/>
      <c r="M27" s="42">
        <v>1</v>
      </c>
      <c r="N27" s="46"/>
      <c r="O27" s="46">
        <v>4386</v>
      </c>
      <c r="P27" s="46"/>
      <c r="Q27" s="46">
        <f t="shared" si="1"/>
        <v>-4385</v>
      </c>
      <c r="R27" s="46"/>
      <c r="S27" s="42"/>
      <c r="T27" s="46"/>
      <c r="U27" s="46"/>
      <c r="V27" s="46"/>
      <c r="W27" s="46"/>
      <c r="X27" s="47"/>
      <c r="Y27" s="48"/>
    </row>
    <row r="28" spans="1:25" s="45" customFormat="1" ht="24" x14ac:dyDescent="0.55000000000000004">
      <c r="A28" s="58" t="s">
        <v>178</v>
      </c>
      <c r="C28" s="46">
        <v>0</v>
      </c>
      <c r="D28" s="46"/>
      <c r="E28" s="46">
        <v>0</v>
      </c>
      <c r="F28" s="46"/>
      <c r="G28" s="46">
        <v>0</v>
      </c>
      <c r="H28" s="46"/>
      <c r="I28" s="46">
        <f t="shared" si="0"/>
        <v>0</v>
      </c>
      <c r="J28" s="46"/>
      <c r="K28" s="46">
        <v>21219355</v>
      </c>
      <c r="L28" s="46"/>
      <c r="M28" s="42">
        <v>72730133518</v>
      </c>
      <c r="N28" s="46"/>
      <c r="O28" s="46">
        <v>65726099094</v>
      </c>
      <c r="P28" s="46"/>
      <c r="Q28" s="46">
        <f t="shared" si="1"/>
        <v>7004034424</v>
      </c>
      <c r="R28" s="46"/>
      <c r="S28" s="42"/>
      <c r="T28" s="46"/>
      <c r="U28" s="46"/>
      <c r="V28" s="46"/>
      <c r="W28" s="46"/>
      <c r="X28" s="47"/>
      <c r="Y28" s="48"/>
    </row>
    <row r="29" spans="1:25" s="45" customFormat="1" ht="24" x14ac:dyDescent="0.55000000000000004">
      <c r="A29" s="58" t="s">
        <v>179</v>
      </c>
      <c r="C29" s="46">
        <v>0</v>
      </c>
      <c r="D29" s="46"/>
      <c r="E29" s="46">
        <v>0</v>
      </c>
      <c r="F29" s="46"/>
      <c r="G29" s="46">
        <v>0</v>
      </c>
      <c r="H29" s="46"/>
      <c r="I29" s="46">
        <f t="shared" si="0"/>
        <v>0</v>
      </c>
      <c r="J29" s="46"/>
      <c r="K29" s="46">
        <v>77389946</v>
      </c>
      <c r="L29" s="46"/>
      <c r="M29" s="42">
        <v>187389253908</v>
      </c>
      <c r="N29" s="46"/>
      <c r="O29" s="46">
        <v>141934882890</v>
      </c>
      <c r="P29" s="46"/>
      <c r="Q29" s="46">
        <f t="shared" si="1"/>
        <v>45454371018</v>
      </c>
      <c r="R29" s="46"/>
      <c r="S29" s="42"/>
      <c r="T29" s="46"/>
      <c r="U29" s="46"/>
      <c r="V29" s="46"/>
      <c r="W29" s="46"/>
      <c r="X29" s="47"/>
      <c r="Y29" s="48"/>
    </row>
    <row r="30" spans="1:25" s="45" customFormat="1" ht="24" x14ac:dyDescent="0.55000000000000004">
      <c r="A30" s="58" t="s">
        <v>180</v>
      </c>
      <c r="C30" s="46">
        <v>0</v>
      </c>
      <c r="D30" s="46"/>
      <c r="E30" s="46">
        <v>0</v>
      </c>
      <c r="F30" s="46"/>
      <c r="G30" s="46">
        <v>0</v>
      </c>
      <c r="H30" s="46"/>
      <c r="I30" s="46">
        <f t="shared" si="0"/>
        <v>0</v>
      </c>
      <c r="J30" s="46"/>
      <c r="K30" s="46">
        <v>2046967</v>
      </c>
      <c r="L30" s="46"/>
      <c r="M30" s="42">
        <v>4717102397</v>
      </c>
      <c r="N30" s="46"/>
      <c r="O30" s="46">
        <v>4717102397</v>
      </c>
      <c r="P30" s="46"/>
      <c r="Q30" s="46">
        <f t="shared" si="1"/>
        <v>0</v>
      </c>
      <c r="R30" s="46"/>
      <c r="S30" s="42"/>
      <c r="T30" s="46"/>
      <c r="U30" s="46"/>
      <c r="V30" s="46"/>
      <c r="W30" s="46"/>
      <c r="X30" s="47"/>
      <c r="Y30" s="48"/>
    </row>
    <row r="31" spans="1:25" s="45" customFormat="1" ht="24" x14ac:dyDescent="0.55000000000000004">
      <c r="A31" s="58" t="s">
        <v>181</v>
      </c>
      <c r="C31" s="46">
        <v>0</v>
      </c>
      <c r="D31" s="46"/>
      <c r="E31" s="46">
        <v>0</v>
      </c>
      <c r="F31" s="46"/>
      <c r="G31" s="46">
        <v>0</v>
      </c>
      <c r="H31" s="46"/>
      <c r="I31" s="46">
        <f t="shared" si="0"/>
        <v>0</v>
      </c>
      <c r="J31" s="46"/>
      <c r="K31" s="46">
        <v>15212817</v>
      </c>
      <c r="L31" s="46"/>
      <c r="M31" s="42">
        <v>765955751847</v>
      </c>
      <c r="N31" s="46"/>
      <c r="O31" s="46">
        <v>567188312045</v>
      </c>
      <c r="P31" s="46"/>
      <c r="Q31" s="46">
        <f t="shared" si="1"/>
        <v>198767439802</v>
      </c>
      <c r="R31" s="46"/>
      <c r="S31" s="42"/>
      <c r="T31" s="46"/>
      <c r="U31" s="46"/>
      <c r="V31" s="46"/>
      <c r="W31" s="46"/>
      <c r="X31" s="47"/>
      <c r="Y31" s="48"/>
    </row>
    <row r="32" spans="1:25" s="45" customFormat="1" ht="24" x14ac:dyDescent="0.55000000000000004">
      <c r="A32" s="58" t="s">
        <v>182</v>
      </c>
      <c r="C32" s="46">
        <v>0</v>
      </c>
      <c r="D32" s="46"/>
      <c r="E32" s="46">
        <v>0</v>
      </c>
      <c r="F32" s="46"/>
      <c r="G32" s="46">
        <v>0</v>
      </c>
      <c r="H32" s="46"/>
      <c r="I32" s="46">
        <f t="shared" si="0"/>
        <v>0</v>
      </c>
      <c r="J32" s="46"/>
      <c r="K32" s="46">
        <v>18399289</v>
      </c>
      <c r="L32" s="46"/>
      <c r="M32" s="42">
        <v>88912428095</v>
      </c>
      <c r="N32" s="46"/>
      <c r="O32" s="46">
        <v>69245232890</v>
      </c>
      <c r="P32" s="46"/>
      <c r="Q32" s="46">
        <f t="shared" si="1"/>
        <v>19667195205</v>
      </c>
      <c r="R32" s="46"/>
      <c r="S32" s="42"/>
      <c r="T32" s="46"/>
      <c r="U32" s="46"/>
      <c r="V32" s="46"/>
      <c r="W32" s="46"/>
      <c r="X32" s="47"/>
      <c r="Y32" s="48"/>
    </row>
    <row r="33" spans="1:25" s="45" customFormat="1" ht="24" x14ac:dyDescent="0.55000000000000004">
      <c r="A33" s="58" t="s">
        <v>183</v>
      </c>
      <c r="C33" s="46">
        <v>0</v>
      </c>
      <c r="D33" s="46"/>
      <c r="E33" s="46">
        <v>0</v>
      </c>
      <c r="F33" s="46"/>
      <c r="G33" s="46">
        <v>0</v>
      </c>
      <c r="H33" s="46"/>
      <c r="I33" s="46">
        <f t="shared" si="0"/>
        <v>0</v>
      </c>
      <c r="J33" s="46"/>
      <c r="K33" s="46">
        <v>3250272</v>
      </c>
      <c r="L33" s="46"/>
      <c r="M33" s="42">
        <v>88583925331</v>
      </c>
      <c r="N33" s="46"/>
      <c r="O33" s="46">
        <v>58189101197</v>
      </c>
      <c r="P33" s="46"/>
      <c r="Q33" s="46">
        <f t="shared" si="1"/>
        <v>30394824134</v>
      </c>
      <c r="R33" s="46"/>
      <c r="S33" s="42"/>
      <c r="T33" s="46"/>
      <c r="U33" s="46"/>
      <c r="V33" s="46"/>
      <c r="W33" s="46"/>
      <c r="X33" s="47"/>
      <c r="Y33" s="48"/>
    </row>
    <row r="34" spans="1:25" s="45" customFormat="1" ht="24" x14ac:dyDescent="0.55000000000000004">
      <c r="A34" s="58" t="s">
        <v>184</v>
      </c>
      <c r="C34" s="46">
        <v>0</v>
      </c>
      <c r="D34" s="46"/>
      <c r="E34" s="46">
        <v>0</v>
      </c>
      <c r="F34" s="46"/>
      <c r="G34" s="46">
        <v>0</v>
      </c>
      <c r="H34" s="46"/>
      <c r="I34" s="46">
        <f t="shared" si="0"/>
        <v>0</v>
      </c>
      <c r="J34" s="46"/>
      <c r="K34" s="46">
        <v>7235790</v>
      </c>
      <c r="L34" s="46"/>
      <c r="M34" s="42">
        <v>168974883114</v>
      </c>
      <c r="N34" s="46"/>
      <c r="O34" s="46">
        <v>161183397524</v>
      </c>
      <c r="P34" s="46"/>
      <c r="Q34" s="46">
        <f t="shared" si="1"/>
        <v>7791485590</v>
      </c>
      <c r="R34" s="46"/>
      <c r="S34" s="42"/>
      <c r="T34" s="46"/>
      <c r="U34" s="46"/>
      <c r="V34" s="46"/>
      <c r="W34" s="46"/>
      <c r="X34" s="47"/>
      <c r="Y34" s="48"/>
    </row>
    <row r="35" spans="1:25" s="45" customFormat="1" ht="24" x14ac:dyDescent="0.55000000000000004">
      <c r="A35" s="58" t="s">
        <v>185</v>
      </c>
      <c r="C35" s="46">
        <v>0</v>
      </c>
      <c r="D35" s="46"/>
      <c r="E35" s="46">
        <v>0</v>
      </c>
      <c r="F35" s="46"/>
      <c r="G35" s="46">
        <v>0</v>
      </c>
      <c r="H35" s="46"/>
      <c r="I35" s="46">
        <f t="shared" si="0"/>
        <v>0</v>
      </c>
      <c r="J35" s="46"/>
      <c r="K35" s="46">
        <v>104300</v>
      </c>
      <c r="L35" s="46"/>
      <c r="M35" s="42">
        <v>588617050000</v>
      </c>
      <c r="N35" s="46"/>
      <c r="O35" s="46">
        <v>561113643508</v>
      </c>
      <c r="P35" s="46"/>
      <c r="Q35" s="46">
        <f t="shared" si="1"/>
        <v>27503406492</v>
      </c>
      <c r="R35" s="46"/>
      <c r="S35" s="42"/>
      <c r="T35" s="46"/>
      <c r="U35" s="46"/>
      <c r="V35" s="46"/>
      <c r="W35" s="46"/>
      <c r="X35" s="47"/>
      <c r="Y35" s="48"/>
    </row>
    <row r="36" spans="1:25" s="45" customFormat="1" ht="24" x14ac:dyDescent="0.55000000000000004">
      <c r="A36" s="58" t="s">
        <v>45</v>
      </c>
      <c r="C36" s="46">
        <v>0</v>
      </c>
      <c r="D36" s="46"/>
      <c r="E36" s="46">
        <v>0</v>
      </c>
      <c r="F36" s="46"/>
      <c r="G36" s="46">
        <v>0</v>
      </c>
      <c r="H36" s="46"/>
      <c r="I36" s="46">
        <f t="shared" si="0"/>
        <v>0</v>
      </c>
      <c r="J36" s="46"/>
      <c r="K36" s="46">
        <v>595000</v>
      </c>
      <c r="L36" s="46"/>
      <c r="M36" s="42">
        <v>18009949520</v>
      </c>
      <c r="N36" s="46"/>
      <c r="O36" s="46">
        <v>10421954550</v>
      </c>
      <c r="P36" s="46"/>
      <c r="Q36" s="46">
        <f t="shared" si="1"/>
        <v>7587994970</v>
      </c>
      <c r="R36" s="46"/>
      <c r="S36" s="42"/>
      <c r="T36" s="46"/>
      <c r="U36" s="46"/>
      <c r="V36" s="46"/>
      <c r="W36" s="46"/>
      <c r="X36" s="47"/>
      <c r="Y36" s="48"/>
    </row>
    <row r="37" spans="1:25" s="45" customFormat="1" ht="24" x14ac:dyDescent="0.55000000000000004">
      <c r="A37" s="58" t="s">
        <v>186</v>
      </c>
      <c r="C37" s="46">
        <v>0</v>
      </c>
      <c r="D37" s="46"/>
      <c r="E37" s="46">
        <v>0</v>
      </c>
      <c r="F37" s="46"/>
      <c r="G37" s="46">
        <v>0</v>
      </c>
      <c r="H37" s="46"/>
      <c r="I37" s="46">
        <f t="shared" si="0"/>
        <v>0</v>
      </c>
      <c r="J37" s="46"/>
      <c r="K37" s="46">
        <v>1608495</v>
      </c>
      <c r="L37" s="46"/>
      <c r="M37" s="42">
        <v>248786447227</v>
      </c>
      <c r="N37" s="46"/>
      <c r="O37" s="46">
        <v>225288455674</v>
      </c>
      <c r="P37" s="46"/>
      <c r="Q37" s="46">
        <f t="shared" si="1"/>
        <v>23497991553</v>
      </c>
      <c r="R37" s="46"/>
      <c r="S37" s="42"/>
      <c r="T37" s="46"/>
      <c r="U37" s="46"/>
      <c r="V37" s="46"/>
      <c r="W37" s="46"/>
      <c r="X37" s="47"/>
      <c r="Y37" s="48"/>
    </row>
    <row r="38" spans="1:25" s="45" customFormat="1" ht="24" x14ac:dyDescent="0.55000000000000004">
      <c r="A38" s="58" t="s">
        <v>33</v>
      </c>
      <c r="C38" s="46">
        <v>0</v>
      </c>
      <c r="D38" s="46"/>
      <c r="E38" s="46">
        <v>0</v>
      </c>
      <c r="F38" s="46"/>
      <c r="G38" s="46">
        <v>0</v>
      </c>
      <c r="H38" s="46"/>
      <c r="I38" s="46">
        <f t="shared" si="0"/>
        <v>0</v>
      </c>
      <c r="J38" s="46"/>
      <c r="K38" s="46">
        <v>1</v>
      </c>
      <c r="L38" s="46"/>
      <c r="M38" s="42">
        <v>1</v>
      </c>
      <c r="N38" s="46"/>
      <c r="O38" s="46">
        <v>3732</v>
      </c>
      <c r="P38" s="46"/>
      <c r="Q38" s="46">
        <f t="shared" si="1"/>
        <v>-3731</v>
      </c>
      <c r="R38" s="46"/>
      <c r="S38" s="42"/>
      <c r="T38" s="46"/>
      <c r="U38" s="46"/>
      <c r="V38" s="46"/>
      <c r="W38" s="46"/>
      <c r="X38" s="47"/>
      <c r="Y38" s="48"/>
    </row>
    <row r="39" spans="1:25" s="45" customFormat="1" ht="24" x14ac:dyDescent="0.55000000000000004">
      <c r="A39" s="58" t="s">
        <v>62</v>
      </c>
      <c r="C39" s="46">
        <v>0</v>
      </c>
      <c r="D39" s="46"/>
      <c r="E39" s="46">
        <v>0</v>
      </c>
      <c r="F39" s="46"/>
      <c r="G39" s="46">
        <v>0</v>
      </c>
      <c r="H39" s="46"/>
      <c r="I39" s="46">
        <f t="shared" si="0"/>
        <v>0</v>
      </c>
      <c r="J39" s="46"/>
      <c r="K39" s="46">
        <v>1</v>
      </c>
      <c r="L39" s="46"/>
      <c r="M39" s="42">
        <v>1</v>
      </c>
      <c r="N39" s="46"/>
      <c r="O39" s="46">
        <v>9528</v>
      </c>
      <c r="P39" s="46"/>
      <c r="Q39" s="46">
        <f t="shared" si="1"/>
        <v>-9527</v>
      </c>
      <c r="R39" s="46"/>
      <c r="S39" s="42"/>
      <c r="T39" s="46"/>
      <c r="U39" s="46"/>
      <c r="V39" s="46"/>
      <c r="W39" s="46"/>
      <c r="X39" s="47"/>
      <c r="Y39" s="48"/>
    </row>
    <row r="40" spans="1:25" s="45" customFormat="1" ht="24" x14ac:dyDescent="0.55000000000000004">
      <c r="A40" s="58" t="s">
        <v>187</v>
      </c>
      <c r="C40" s="46">
        <v>0</v>
      </c>
      <c r="D40" s="46"/>
      <c r="E40" s="46">
        <v>0</v>
      </c>
      <c r="F40" s="46"/>
      <c r="G40" s="46">
        <v>0</v>
      </c>
      <c r="H40" s="46"/>
      <c r="I40" s="46">
        <f t="shared" si="0"/>
        <v>0</v>
      </c>
      <c r="J40" s="46"/>
      <c r="K40" s="46">
        <v>15000000</v>
      </c>
      <c r="L40" s="46"/>
      <c r="M40" s="42">
        <v>43900437590</v>
      </c>
      <c r="N40" s="46"/>
      <c r="O40" s="46">
        <v>43599033000</v>
      </c>
      <c r="P40" s="46"/>
      <c r="Q40" s="46">
        <f t="shared" si="1"/>
        <v>301404590</v>
      </c>
      <c r="R40" s="46"/>
      <c r="S40" s="42"/>
      <c r="T40" s="46"/>
      <c r="U40" s="46"/>
      <c r="V40" s="46"/>
      <c r="W40" s="46"/>
      <c r="X40" s="47"/>
      <c r="Y40" s="48"/>
    </row>
    <row r="41" spans="1:25" s="45" customFormat="1" ht="24" x14ac:dyDescent="0.55000000000000004">
      <c r="A41" s="58" t="s">
        <v>89</v>
      </c>
      <c r="C41" s="46">
        <v>0</v>
      </c>
      <c r="D41" s="46"/>
      <c r="E41" s="46">
        <v>0</v>
      </c>
      <c r="F41" s="46"/>
      <c r="G41" s="46">
        <v>0</v>
      </c>
      <c r="H41" s="46"/>
      <c r="I41" s="46">
        <f t="shared" si="0"/>
        <v>0</v>
      </c>
      <c r="J41" s="46"/>
      <c r="K41" s="46">
        <v>9467320</v>
      </c>
      <c r="L41" s="46"/>
      <c r="M41" s="42">
        <v>525040089199</v>
      </c>
      <c r="N41" s="46"/>
      <c r="O41" s="46">
        <v>336725202372</v>
      </c>
      <c r="P41" s="46"/>
      <c r="Q41" s="46">
        <f t="shared" si="1"/>
        <v>188314886827</v>
      </c>
      <c r="R41" s="46"/>
      <c r="S41" s="42"/>
      <c r="T41" s="46"/>
      <c r="U41" s="46"/>
      <c r="V41" s="46"/>
      <c r="W41" s="46"/>
      <c r="X41" s="47"/>
      <c r="Y41" s="48"/>
    </row>
    <row r="42" spans="1:25" s="45" customFormat="1" ht="24" x14ac:dyDescent="0.55000000000000004">
      <c r="A42" s="58" t="s">
        <v>188</v>
      </c>
      <c r="C42" s="46">
        <v>0</v>
      </c>
      <c r="D42" s="46"/>
      <c r="E42" s="46">
        <v>0</v>
      </c>
      <c r="F42" s="46"/>
      <c r="G42" s="46">
        <v>0</v>
      </c>
      <c r="H42" s="46"/>
      <c r="I42" s="46">
        <f t="shared" si="0"/>
        <v>0</v>
      </c>
      <c r="J42" s="46"/>
      <c r="K42" s="46">
        <v>5383251</v>
      </c>
      <c r="L42" s="46"/>
      <c r="M42" s="42">
        <v>50524295410</v>
      </c>
      <c r="N42" s="46"/>
      <c r="O42" s="46">
        <v>36816398117</v>
      </c>
      <c r="P42" s="46"/>
      <c r="Q42" s="46">
        <f t="shared" si="1"/>
        <v>13707897293</v>
      </c>
      <c r="R42" s="46"/>
      <c r="S42" s="42"/>
      <c r="T42" s="46"/>
      <c r="U42" s="46"/>
      <c r="V42" s="46"/>
      <c r="W42" s="46"/>
      <c r="X42" s="47"/>
      <c r="Y42" s="48"/>
    </row>
    <row r="43" spans="1:25" s="45" customFormat="1" ht="24" x14ac:dyDescent="0.55000000000000004">
      <c r="A43" s="58" t="s">
        <v>189</v>
      </c>
      <c r="C43" s="46">
        <v>0</v>
      </c>
      <c r="D43" s="46"/>
      <c r="E43" s="46">
        <v>0</v>
      </c>
      <c r="F43" s="46"/>
      <c r="G43" s="46">
        <v>0</v>
      </c>
      <c r="H43" s="46"/>
      <c r="I43" s="46">
        <f t="shared" si="0"/>
        <v>0</v>
      </c>
      <c r="J43" s="46"/>
      <c r="K43" s="46">
        <v>259509671</v>
      </c>
      <c r="L43" s="46"/>
      <c r="M43" s="42">
        <v>387068923518</v>
      </c>
      <c r="N43" s="46"/>
      <c r="O43" s="46">
        <v>387068923518</v>
      </c>
      <c r="P43" s="46"/>
      <c r="Q43" s="46">
        <f t="shared" si="1"/>
        <v>0</v>
      </c>
      <c r="R43" s="46"/>
      <c r="S43" s="42"/>
      <c r="T43" s="46"/>
      <c r="U43" s="46"/>
      <c r="V43" s="46"/>
      <c r="W43" s="46"/>
      <c r="X43" s="47"/>
      <c r="Y43" s="48"/>
    </row>
    <row r="44" spans="1:25" s="45" customFormat="1" ht="24" x14ac:dyDescent="0.55000000000000004">
      <c r="A44" s="58" t="s">
        <v>56</v>
      </c>
      <c r="C44" s="46">
        <v>0</v>
      </c>
      <c r="D44" s="46"/>
      <c r="E44" s="46">
        <v>0</v>
      </c>
      <c r="F44" s="46"/>
      <c r="G44" s="46">
        <v>0</v>
      </c>
      <c r="H44" s="46"/>
      <c r="I44" s="46">
        <f t="shared" si="0"/>
        <v>0</v>
      </c>
      <c r="J44" s="46"/>
      <c r="K44" s="46">
        <v>3917816</v>
      </c>
      <c r="L44" s="46"/>
      <c r="M44" s="42">
        <v>21006960043</v>
      </c>
      <c r="N44" s="46"/>
      <c r="O44" s="46">
        <v>16006415524</v>
      </c>
      <c r="P44" s="46"/>
      <c r="Q44" s="46">
        <f t="shared" si="1"/>
        <v>5000544519</v>
      </c>
      <c r="R44" s="46"/>
      <c r="S44" s="42"/>
      <c r="T44" s="46"/>
      <c r="U44" s="46"/>
      <c r="V44" s="46"/>
      <c r="W44" s="46"/>
      <c r="X44" s="47"/>
      <c r="Y44" s="48"/>
    </row>
    <row r="45" spans="1:25" s="45" customFormat="1" ht="24" x14ac:dyDescent="0.55000000000000004">
      <c r="A45" s="58" t="s">
        <v>20</v>
      </c>
      <c r="C45" s="46">
        <v>0</v>
      </c>
      <c r="D45" s="46"/>
      <c r="E45" s="46">
        <v>0</v>
      </c>
      <c r="F45" s="46"/>
      <c r="G45" s="46">
        <v>0</v>
      </c>
      <c r="H45" s="46"/>
      <c r="I45" s="46">
        <f t="shared" si="0"/>
        <v>0</v>
      </c>
      <c r="J45" s="46"/>
      <c r="K45" s="46">
        <v>2215000</v>
      </c>
      <c r="L45" s="46"/>
      <c r="M45" s="42">
        <v>7127071212</v>
      </c>
      <c r="N45" s="46"/>
      <c r="O45" s="46">
        <v>7130446575</v>
      </c>
      <c r="P45" s="46"/>
      <c r="Q45" s="46">
        <f t="shared" si="1"/>
        <v>-3375363</v>
      </c>
      <c r="R45" s="46"/>
      <c r="S45" s="42"/>
      <c r="T45" s="46"/>
      <c r="U45" s="46"/>
      <c r="V45" s="46"/>
      <c r="W45" s="46"/>
      <c r="X45" s="47"/>
      <c r="Y45" s="48"/>
    </row>
    <row r="46" spans="1:25" s="45" customFormat="1" ht="24" x14ac:dyDescent="0.55000000000000004">
      <c r="A46" s="58" t="s">
        <v>15</v>
      </c>
      <c r="C46" s="46">
        <v>0</v>
      </c>
      <c r="D46" s="46"/>
      <c r="E46" s="46">
        <v>0</v>
      </c>
      <c r="F46" s="46"/>
      <c r="G46" s="46">
        <v>0</v>
      </c>
      <c r="H46" s="46"/>
      <c r="I46" s="46">
        <f t="shared" si="0"/>
        <v>0</v>
      </c>
      <c r="J46" s="46"/>
      <c r="K46" s="46">
        <v>755</v>
      </c>
      <c r="L46" s="46"/>
      <c r="M46" s="42">
        <v>717656640501</v>
      </c>
      <c r="N46" s="46"/>
      <c r="O46" s="46">
        <v>419944089229</v>
      </c>
      <c r="P46" s="46"/>
      <c r="Q46" s="46">
        <f t="shared" si="1"/>
        <v>297712551272</v>
      </c>
      <c r="R46" s="46"/>
      <c r="S46" s="42"/>
      <c r="T46" s="46"/>
      <c r="U46" s="46"/>
      <c r="V46" s="46"/>
      <c r="W46" s="46"/>
      <c r="X46" s="47"/>
      <c r="Y46" s="48"/>
    </row>
    <row r="47" spans="1:25" s="45" customFormat="1" ht="24" x14ac:dyDescent="0.55000000000000004">
      <c r="A47" s="58" t="s">
        <v>190</v>
      </c>
      <c r="C47" s="46">
        <v>0</v>
      </c>
      <c r="D47" s="46"/>
      <c r="E47" s="46">
        <v>0</v>
      </c>
      <c r="F47" s="46"/>
      <c r="G47" s="46">
        <v>0</v>
      </c>
      <c r="H47" s="46"/>
      <c r="I47" s="46">
        <f t="shared" si="0"/>
        <v>0</v>
      </c>
      <c r="J47" s="46"/>
      <c r="K47" s="46">
        <v>1500000</v>
      </c>
      <c r="L47" s="46"/>
      <c r="M47" s="42">
        <v>5041342881</v>
      </c>
      <c r="N47" s="46"/>
      <c r="O47" s="46">
        <v>5187069283</v>
      </c>
      <c r="P47" s="46"/>
      <c r="Q47" s="46">
        <f t="shared" si="1"/>
        <v>-145726402</v>
      </c>
      <c r="R47" s="46"/>
      <c r="S47" s="42"/>
      <c r="T47" s="46"/>
      <c r="U47" s="46"/>
      <c r="V47" s="46"/>
      <c r="W47" s="46"/>
      <c r="X47" s="47"/>
      <c r="Y47" s="48"/>
    </row>
    <row r="48" spans="1:25" s="45" customFormat="1" ht="24" x14ac:dyDescent="0.55000000000000004">
      <c r="A48" s="58" t="s">
        <v>191</v>
      </c>
      <c r="C48" s="46">
        <v>0</v>
      </c>
      <c r="D48" s="46"/>
      <c r="E48" s="46">
        <v>0</v>
      </c>
      <c r="F48" s="46"/>
      <c r="G48" s="46">
        <v>0</v>
      </c>
      <c r="H48" s="46"/>
      <c r="I48" s="46">
        <f t="shared" si="0"/>
        <v>0</v>
      </c>
      <c r="J48" s="46"/>
      <c r="K48" s="46">
        <v>11740461</v>
      </c>
      <c r="L48" s="46"/>
      <c r="M48" s="42">
        <v>149442051915</v>
      </c>
      <c r="N48" s="46"/>
      <c r="O48" s="46">
        <v>155102343866</v>
      </c>
      <c r="P48" s="46"/>
      <c r="Q48" s="46">
        <f t="shared" si="1"/>
        <v>-5660291951</v>
      </c>
      <c r="R48" s="46"/>
      <c r="S48" s="42"/>
      <c r="T48" s="46"/>
      <c r="U48" s="46"/>
      <c r="V48" s="46"/>
      <c r="W48" s="46"/>
      <c r="X48" s="47"/>
      <c r="Y48" s="48"/>
    </row>
    <row r="49" spans="1:25" s="45" customFormat="1" ht="24" x14ac:dyDescent="0.55000000000000004">
      <c r="A49" s="58" t="s">
        <v>50</v>
      </c>
      <c r="C49" s="46">
        <v>0</v>
      </c>
      <c r="D49" s="46"/>
      <c r="E49" s="46">
        <v>0</v>
      </c>
      <c r="F49" s="46"/>
      <c r="G49" s="46">
        <v>0</v>
      </c>
      <c r="H49" s="46"/>
      <c r="I49" s="46">
        <f t="shared" si="0"/>
        <v>0</v>
      </c>
      <c r="J49" s="46"/>
      <c r="K49" s="46">
        <v>318357142</v>
      </c>
      <c r="L49" s="46"/>
      <c r="M49" s="42">
        <v>407102886207</v>
      </c>
      <c r="N49" s="46"/>
      <c r="O49" s="46">
        <v>297475141970</v>
      </c>
      <c r="P49" s="46"/>
      <c r="Q49" s="46">
        <f t="shared" si="1"/>
        <v>109627744237</v>
      </c>
      <c r="R49" s="46"/>
      <c r="S49" s="42"/>
      <c r="T49" s="46"/>
      <c r="U49" s="46"/>
      <c r="V49" s="46"/>
      <c r="W49" s="46"/>
      <c r="X49" s="47"/>
      <c r="Y49" s="48"/>
    </row>
    <row r="50" spans="1:25" s="45" customFormat="1" ht="24" x14ac:dyDescent="0.55000000000000004">
      <c r="A50" s="58" t="s">
        <v>79</v>
      </c>
      <c r="C50" s="46">
        <v>0</v>
      </c>
      <c r="D50" s="46"/>
      <c r="E50" s="46">
        <v>0</v>
      </c>
      <c r="F50" s="46"/>
      <c r="G50" s="46">
        <v>0</v>
      </c>
      <c r="H50" s="46"/>
      <c r="I50" s="46">
        <f t="shared" si="0"/>
        <v>0</v>
      </c>
      <c r="J50" s="46"/>
      <c r="K50" s="46">
        <v>1</v>
      </c>
      <c r="L50" s="46"/>
      <c r="M50" s="42">
        <v>1</v>
      </c>
      <c r="N50" s="46"/>
      <c r="O50" s="46">
        <v>5417</v>
      </c>
      <c r="P50" s="46"/>
      <c r="Q50" s="46">
        <f t="shared" si="1"/>
        <v>-5416</v>
      </c>
      <c r="R50" s="46"/>
      <c r="S50" s="42"/>
      <c r="T50" s="46"/>
      <c r="U50" s="46"/>
      <c r="V50" s="46"/>
      <c r="W50" s="46"/>
      <c r="X50" s="47"/>
      <c r="Y50" s="48"/>
    </row>
    <row r="51" spans="1:25" s="45" customFormat="1" ht="24" x14ac:dyDescent="0.55000000000000004">
      <c r="A51" s="58" t="s">
        <v>77</v>
      </c>
      <c r="C51" s="46">
        <v>0</v>
      </c>
      <c r="D51" s="46"/>
      <c r="E51" s="46">
        <v>0</v>
      </c>
      <c r="F51" s="46"/>
      <c r="G51" s="46">
        <v>0</v>
      </c>
      <c r="H51" s="46"/>
      <c r="I51" s="46">
        <f t="shared" si="0"/>
        <v>0</v>
      </c>
      <c r="J51" s="46"/>
      <c r="K51" s="46">
        <v>7000000</v>
      </c>
      <c r="L51" s="46"/>
      <c r="M51" s="42">
        <v>8920604960</v>
      </c>
      <c r="N51" s="46"/>
      <c r="O51" s="46">
        <v>7918602396</v>
      </c>
      <c r="P51" s="46"/>
      <c r="Q51" s="46">
        <f t="shared" si="1"/>
        <v>1002002564</v>
      </c>
      <c r="R51" s="46"/>
      <c r="S51" s="42"/>
      <c r="T51" s="46"/>
      <c r="U51" s="46"/>
      <c r="V51" s="46"/>
      <c r="W51" s="46"/>
      <c r="X51" s="47"/>
      <c r="Y51" s="48"/>
    </row>
    <row r="52" spans="1:25" s="45" customFormat="1" ht="24" x14ac:dyDescent="0.55000000000000004">
      <c r="A52" s="58" t="s">
        <v>192</v>
      </c>
      <c r="C52" s="46">
        <v>0</v>
      </c>
      <c r="D52" s="46"/>
      <c r="E52" s="46">
        <v>0</v>
      </c>
      <c r="F52" s="46"/>
      <c r="G52" s="46">
        <v>0</v>
      </c>
      <c r="H52" s="46"/>
      <c r="I52" s="46">
        <f t="shared" si="0"/>
        <v>0</v>
      </c>
      <c r="J52" s="46"/>
      <c r="K52" s="46">
        <v>14546919</v>
      </c>
      <c r="L52" s="46"/>
      <c r="M52" s="42">
        <v>174970414866</v>
      </c>
      <c r="N52" s="46"/>
      <c r="O52" s="46">
        <v>149520172362</v>
      </c>
      <c r="P52" s="46"/>
      <c r="Q52" s="46">
        <f t="shared" si="1"/>
        <v>25450242504</v>
      </c>
      <c r="R52" s="46"/>
      <c r="S52" s="42"/>
      <c r="T52" s="46"/>
      <c r="U52" s="46"/>
      <c r="V52" s="46"/>
      <c r="W52" s="46"/>
      <c r="X52" s="47"/>
      <c r="Y52" s="48"/>
    </row>
    <row r="53" spans="1:25" s="45" customFormat="1" ht="24" x14ac:dyDescent="0.55000000000000004">
      <c r="A53" s="58" t="s">
        <v>58</v>
      </c>
      <c r="C53" s="46">
        <v>0</v>
      </c>
      <c r="D53" s="46"/>
      <c r="E53" s="46">
        <v>0</v>
      </c>
      <c r="F53" s="46"/>
      <c r="G53" s="46">
        <v>0</v>
      </c>
      <c r="H53" s="46"/>
      <c r="I53" s="46">
        <f t="shared" si="0"/>
        <v>0</v>
      </c>
      <c r="J53" s="46"/>
      <c r="K53" s="46">
        <v>17650064</v>
      </c>
      <c r="L53" s="46"/>
      <c r="M53" s="42">
        <v>156747372450</v>
      </c>
      <c r="N53" s="46"/>
      <c r="O53" s="46">
        <v>117551808881</v>
      </c>
      <c r="P53" s="46"/>
      <c r="Q53" s="46">
        <f t="shared" si="1"/>
        <v>39195563569</v>
      </c>
      <c r="R53" s="46"/>
      <c r="S53" s="42"/>
      <c r="T53" s="46"/>
      <c r="U53" s="46"/>
      <c r="V53" s="46"/>
      <c r="W53" s="46"/>
      <c r="X53" s="47"/>
      <c r="Y53" s="48"/>
    </row>
    <row r="54" spans="1:25" s="45" customFormat="1" ht="24" x14ac:dyDescent="0.55000000000000004">
      <c r="A54" s="58" t="s">
        <v>72</v>
      </c>
      <c r="C54" s="46">
        <v>0</v>
      </c>
      <c r="D54" s="46"/>
      <c r="E54" s="46">
        <v>0</v>
      </c>
      <c r="F54" s="46"/>
      <c r="G54" s="46">
        <v>0</v>
      </c>
      <c r="H54" s="46"/>
      <c r="I54" s="46">
        <f t="shared" si="0"/>
        <v>0</v>
      </c>
      <c r="J54" s="46"/>
      <c r="K54" s="46">
        <v>99494</v>
      </c>
      <c r="L54" s="46"/>
      <c r="M54" s="42">
        <v>976259307419</v>
      </c>
      <c r="N54" s="46"/>
      <c r="O54" s="46">
        <v>577361626860</v>
      </c>
      <c r="P54" s="46"/>
      <c r="Q54" s="46">
        <f t="shared" si="1"/>
        <v>398897680559</v>
      </c>
      <c r="R54" s="46"/>
      <c r="S54" s="42"/>
      <c r="T54" s="46"/>
      <c r="U54" s="46"/>
      <c r="V54" s="46"/>
      <c r="W54" s="46"/>
      <c r="X54" s="47"/>
      <c r="Y54" s="48"/>
    </row>
    <row r="55" spans="1:25" s="45" customFormat="1" ht="24" x14ac:dyDescent="0.55000000000000004">
      <c r="A55" s="58" t="s">
        <v>193</v>
      </c>
      <c r="C55" s="46">
        <v>0</v>
      </c>
      <c r="D55" s="46"/>
      <c r="E55" s="46">
        <v>0</v>
      </c>
      <c r="F55" s="46"/>
      <c r="G55" s="46">
        <v>0</v>
      </c>
      <c r="H55" s="46"/>
      <c r="I55" s="46">
        <f t="shared" si="0"/>
        <v>0</v>
      </c>
      <c r="J55" s="46"/>
      <c r="K55" s="46">
        <v>17971237</v>
      </c>
      <c r="L55" s="46"/>
      <c r="M55" s="42">
        <v>88418046011</v>
      </c>
      <c r="N55" s="46"/>
      <c r="O55" s="46">
        <v>55307898000</v>
      </c>
      <c r="P55" s="46"/>
      <c r="Q55" s="46">
        <f t="shared" si="1"/>
        <v>33110148011</v>
      </c>
      <c r="R55" s="46"/>
      <c r="S55" s="42"/>
      <c r="T55" s="46"/>
      <c r="U55" s="46"/>
      <c r="V55" s="46"/>
      <c r="W55" s="46"/>
      <c r="X55" s="47"/>
      <c r="Y55" s="48"/>
    </row>
    <row r="56" spans="1:25" s="45" customFormat="1" ht="24" x14ac:dyDescent="0.55000000000000004">
      <c r="A56" s="58" t="s">
        <v>194</v>
      </c>
      <c r="C56" s="46">
        <v>0</v>
      </c>
      <c r="D56" s="46"/>
      <c r="E56" s="46">
        <v>0</v>
      </c>
      <c r="F56" s="46"/>
      <c r="G56" s="46">
        <v>0</v>
      </c>
      <c r="H56" s="46"/>
      <c r="I56" s="46">
        <f t="shared" si="0"/>
        <v>0</v>
      </c>
      <c r="J56" s="46"/>
      <c r="K56" s="46">
        <v>32209334</v>
      </c>
      <c r="L56" s="46"/>
      <c r="M56" s="42">
        <v>161973325961</v>
      </c>
      <c r="N56" s="46"/>
      <c r="O56" s="46">
        <v>146576977782</v>
      </c>
      <c r="P56" s="46"/>
      <c r="Q56" s="46">
        <f t="shared" si="1"/>
        <v>15396348179</v>
      </c>
      <c r="R56" s="46"/>
      <c r="S56" s="42"/>
      <c r="T56" s="46"/>
      <c r="U56" s="46"/>
      <c r="V56" s="46"/>
      <c r="W56" s="46"/>
      <c r="X56" s="47"/>
      <c r="Y56" s="48"/>
    </row>
    <row r="57" spans="1:25" s="45" customFormat="1" ht="24" x14ac:dyDescent="0.55000000000000004">
      <c r="A57" s="58" t="s">
        <v>85</v>
      </c>
      <c r="C57" s="46">
        <v>0</v>
      </c>
      <c r="D57" s="46"/>
      <c r="E57" s="46">
        <v>0</v>
      </c>
      <c r="F57" s="46"/>
      <c r="G57" s="46">
        <v>0</v>
      </c>
      <c r="H57" s="46"/>
      <c r="I57" s="46">
        <f t="shared" si="0"/>
        <v>0</v>
      </c>
      <c r="J57" s="46"/>
      <c r="K57" s="46">
        <v>1</v>
      </c>
      <c r="L57" s="46"/>
      <c r="M57" s="42">
        <v>1</v>
      </c>
      <c r="N57" s="46"/>
      <c r="O57" s="46">
        <v>1812</v>
      </c>
      <c r="P57" s="46"/>
      <c r="Q57" s="46">
        <f t="shared" si="1"/>
        <v>-1811</v>
      </c>
      <c r="R57" s="46"/>
      <c r="S57" s="42"/>
      <c r="T57" s="46"/>
      <c r="U57" s="46"/>
      <c r="V57" s="46"/>
      <c r="W57" s="46"/>
      <c r="X57" s="47"/>
      <c r="Y57" s="48"/>
    </row>
    <row r="58" spans="1:25" s="45" customFormat="1" ht="24" x14ac:dyDescent="0.55000000000000004">
      <c r="A58" s="58" t="s">
        <v>195</v>
      </c>
      <c r="C58" s="46">
        <v>0</v>
      </c>
      <c r="D58" s="46"/>
      <c r="E58" s="46">
        <v>0</v>
      </c>
      <c r="F58" s="46"/>
      <c r="G58" s="46">
        <v>0</v>
      </c>
      <c r="H58" s="46"/>
      <c r="I58" s="46">
        <f t="shared" si="0"/>
        <v>0</v>
      </c>
      <c r="J58" s="46"/>
      <c r="K58" s="46">
        <v>15499748</v>
      </c>
      <c r="L58" s="46"/>
      <c r="M58" s="42">
        <v>44247556091</v>
      </c>
      <c r="N58" s="46"/>
      <c r="O58" s="46">
        <v>39027259556</v>
      </c>
      <c r="P58" s="46"/>
      <c r="Q58" s="46">
        <f t="shared" si="1"/>
        <v>5220296535</v>
      </c>
      <c r="R58" s="46"/>
      <c r="S58" s="42"/>
      <c r="T58" s="46"/>
      <c r="U58" s="46"/>
      <c r="V58" s="46"/>
      <c r="W58" s="46"/>
      <c r="X58" s="47"/>
      <c r="Y58" s="48"/>
    </row>
    <row r="59" spans="1:25" s="45" customFormat="1" ht="24" x14ac:dyDescent="0.55000000000000004">
      <c r="A59" s="58" t="s">
        <v>55</v>
      </c>
      <c r="C59" s="46">
        <v>0</v>
      </c>
      <c r="D59" s="46"/>
      <c r="E59" s="46">
        <v>0</v>
      </c>
      <c r="F59" s="46"/>
      <c r="G59" s="46">
        <v>0</v>
      </c>
      <c r="H59" s="46"/>
      <c r="I59" s="46">
        <f t="shared" si="0"/>
        <v>0</v>
      </c>
      <c r="J59" s="46"/>
      <c r="K59" s="46">
        <v>1</v>
      </c>
      <c r="L59" s="46"/>
      <c r="M59" s="42">
        <v>1</v>
      </c>
      <c r="N59" s="46"/>
      <c r="O59" s="46">
        <v>3512</v>
      </c>
      <c r="P59" s="46"/>
      <c r="Q59" s="46">
        <f t="shared" si="1"/>
        <v>-3511</v>
      </c>
      <c r="R59" s="46"/>
      <c r="S59" s="42"/>
      <c r="T59" s="46"/>
      <c r="U59" s="46"/>
      <c r="V59" s="46"/>
      <c r="W59" s="46"/>
      <c r="X59" s="47"/>
      <c r="Y59" s="48"/>
    </row>
    <row r="60" spans="1:25" s="45" customFormat="1" ht="24" x14ac:dyDescent="0.55000000000000004">
      <c r="A60" s="58" t="s">
        <v>196</v>
      </c>
      <c r="C60" s="46">
        <v>0</v>
      </c>
      <c r="D60" s="46"/>
      <c r="E60" s="46">
        <v>0</v>
      </c>
      <c r="F60" s="46"/>
      <c r="G60" s="46">
        <v>0</v>
      </c>
      <c r="H60" s="46"/>
      <c r="I60" s="46">
        <f t="shared" si="0"/>
        <v>0</v>
      </c>
      <c r="J60" s="46"/>
      <c r="K60" s="46">
        <v>8338164</v>
      </c>
      <c r="L60" s="46"/>
      <c r="M60" s="42">
        <v>32251456657</v>
      </c>
      <c r="N60" s="46"/>
      <c r="O60" s="46">
        <v>32267332640</v>
      </c>
      <c r="P60" s="46"/>
      <c r="Q60" s="46">
        <f t="shared" si="1"/>
        <v>-15875983</v>
      </c>
      <c r="R60" s="46"/>
      <c r="S60" s="42"/>
      <c r="T60" s="46"/>
      <c r="U60" s="46"/>
      <c r="V60" s="46"/>
      <c r="W60" s="46"/>
      <c r="X60" s="47"/>
      <c r="Y60" s="48"/>
    </row>
    <row r="61" spans="1:25" s="45" customFormat="1" ht="24" x14ac:dyDescent="0.55000000000000004">
      <c r="A61" s="58" t="s">
        <v>30</v>
      </c>
      <c r="C61" s="46">
        <v>0</v>
      </c>
      <c r="D61" s="46"/>
      <c r="E61" s="46">
        <v>0</v>
      </c>
      <c r="F61" s="46"/>
      <c r="G61" s="46">
        <v>0</v>
      </c>
      <c r="H61" s="46"/>
      <c r="I61" s="46">
        <f t="shared" si="0"/>
        <v>0</v>
      </c>
      <c r="J61" s="46"/>
      <c r="K61" s="46">
        <v>1066576</v>
      </c>
      <c r="L61" s="46"/>
      <c r="M61" s="42">
        <v>41041498490</v>
      </c>
      <c r="N61" s="46"/>
      <c r="O61" s="46">
        <v>28732229549</v>
      </c>
      <c r="P61" s="46"/>
      <c r="Q61" s="46">
        <f t="shared" si="1"/>
        <v>12309268941</v>
      </c>
      <c r="R61" s="46"/>
      <c r="S61" s="42"/>
      <c r="T61" s="46"/>
      <c r="U61" s="46"/>
      <c r="V61" s="46"/>
      <c r="W61" s="46"/>
      <c r="X61" s="47"/>
      <c r="Y61" s="48"/>
    </row>
    <row r="62" spans="1:25" s="45" customFormat="1" ht="24" x14ac:dyDescent="0.55000000000000004">
      <c r="A62" s="58" t="s">
        <v>197</v>
      </c>
      <c r="C62" s="46">
        <v>0</v>
      </c>
      <c r="D62" s="46"/>
      <c r="E62" s="46">
        <v>0</v>
      </c>
      <c r="F62" s="46"/>
      <c r="G62" s="46">
        <v>0</v>
      </c>
      <c r="H62" s="46"/>
      <c r="I62" s="46">
        <f t="shared" si="0"/>
        <v>0</v>
      </c>
      <c r="J62" s="46"/>
      <c r="K62" s="46">
        <v>40455704</v>
      </c>
      <c r="L62" s="46"/>
      <c r="M62" s="42">
        <v>94400472251</v>
      </c>
      <c r="N62" s="46"/>
      <c r="O62" s="46">
        <v>76730205806</v>
      </c>
      <c r="P62" s="46"/>
      <c r="Q62" s="46">
        <f t="shared" si="1"/>
        <v>17670266445</v>
      </c>
      <c r="R62" s="46"/>
      <c r="S62" s="42"/>
      <c r="T62" s="46"/>
      <c r="U62" s="46"/>
      <c r="V62" s="46"/>
      <c r="W62" s="46"/>
      <c r="X62" s="47"/>
      <c r="Y62" s="48"/>
    </row>
    <row r="63" spans="1:25" s="45" customFormat="1" ht="24" x14ac:dyDescent="0.55000000000000004">
      <c r="A63" s="58" t="s">
        <v>36</v>
      </c>
      <c r="C63" s="46">
        <v>0</v>
      </c>
      <c r="D63" s="46"/>
      <c r="E63" s="46">
        <v>0</v>
      </c>
      <c r="F63" s="46"/>
      <c r="G63" s="46">
        <v>0</v>
      </c>
      <c r="H63" s="46"/>
      <c r="I63" s="46">
        <f t="shared" si="0"/>
        <v>0</v>
      </c>
      <c r="J63" s="46"/>
      <c r="K63" s="46">
        <v>1</v>
      </c>
      <c r="L63" s="46"/>
      <c r="M63" s="42">
        <v>1</v>
      </c>
      <c r="N63" s="46"/>
      <c r="O63" s="46">
        <v>4006</v>
      </c>
      <c r="P63" s="46"/>
      <c r="Q63" s="46">
        <f t="shared" si="1"/>
        <v>-4005</v>
      </c>
      <c r="R63" s="46"/>
      <c r="S63" s="42"/>
      <c r="T63" s="46"/>
      <c r="U63" s="46"/>
      <c r="V63" s="46"/>
      <c r="W63" s="46"/>
      <c r="X63" s="47"/>
      <c r="Y63" s="48"/>
    </row>
    <row r="64" spans="1:25" s="45" customFormat="1" ht="24" x14ac:dyDescent="0.55000000000000004">
      <c r="A64" s="58" t="s">
        <v>16</v>
      </c>
      <c r="C64" s="46">
        <v>0</v>
      </c>
      <c r="D64" s="46"/>
      <c r="E64" s="46">
        <v>0</v>
      </c>
      <c r="F64" s="46"/>
      <c r="G64" s="46">
        <v>0</v>
      </c>
      <c r="H64" s="46"/>
      <c r="I64" s="46">
        <f t="shared" si="0"/>
        <v>0</v>
      </c>
      <c r="J64" s="46"/>
      <c r="K64" s="46">
        <v>1</v>
      </c>
      <c r="L64" s="46"/>
      <c r="M64" s="42">
        <v>1</v>
      </c>
      <c r="N64" s="46"/>
      <c r="O64" s="46">
        <v>8600</v>
      </c>
      <c r="P64" s="46"/>
      <c r="Q64" s="46">
        <f t="shared" si="1"/>
        <v>-8599</v>
      </c>
      <c r="R64" s="46"/>
      <c r="S64" s="42"/>
      <c r="T64" s="46"/>
      <c r="U64" s="46"/>
      <c r="V64" s="46"/>
      <c r="W64" s="46"/>
      <c r="X64" s="47"/>
      <c r="Y64" s="48"/>
    </row>
    <row r="65" spans="1:25" s="45" customFormat="1" ht="24" x14ac:dyDescent="0.55000000000000004">
      <c r="A65" s="58" t="s">
        <v>87</v>
      </c>
      <c r="C65" s="46">
        <v>0</v>
      </c>
      <c r="D65" s="46"/>
      <c r="E65" s="46">
        <v>0</v>
      </c>
      <c r="F65" s="46"/>
      <c r="G65" s="46">
        <v>0</v>
      </c>
      <c r="H65" s="46"/>
      <c r="I65" s="46">
        <f t="shared" si="0"/>
        <v>0</v>
      </c>
      <c r="J65" s="46"/>
      <c r="K65" s="46">
        <v>1</v>
      </c>
      <c r="L65" s="46"/>
      <c r="M65" s="42">
        <v>1</v>
      </c>
      <c r="N65" s="46"/>
      <c r="O65" s="46">
        <v>4552</v>
      </c>
      <c r="P65" s="46"/>
      <c r="Q65" s="46">
        <f t="shared" si="1"/>
        <v>-4551</v>
      </c>
      <c r="R65" s="46"/>
      <c r="S65" s="42"/>
      <c r="T65" s="46"/>
      <c r="U65" s="46"/>
      <c r="V65" s="46"/>
      <c r="W65" s="46"/>
      <c r="X65" s="47"/>
      <c r="Y65" s="48"/>
    </row>
    <row r="66" spans="1:25" s="45" customFormat="1" ht="24" x14ac:dyDescent="0.55000000000000004">
      <c r="A66" s="58" t="s">
        <v>34</v>
      </c>
      <c r="C66" s="46">
        <v>0</v>
      </c>
      <c r="D66" s="46"/>
      <c r="E66" s="46">
        <v>0</v>
      </c>
      <c r="F66" s="46"/>
      <c r="G66" s="46">
        <v>0</v>
      </c>
      <c r="H66" s="46"/>
      <c r="I66" s="46">
        <f t="shared" si="0"/>
        <v>0</v>
      </c>
      <c r="J66" s="46"/>
      <c r="K66" s="46">
        <v>167900</v>
      </c>
      <c r="L66" s="46"/>
      <c r="M66" s="42">
        <v>560314626261</v>
      </c>
      <c r="N66" s="46"/>
      <c r="O66" s="46">
        <v>331933957780</v>
      </c>
      <c r="P66" s="46"/>
      <c r="Q66" s="46">
        <f t="shared" si="1"/>
        <v>228380668481</v>
      </c>
      <c r="R66" s="46"/>
      <c r="S66" s="42"/>
      <c r="T66" s="46"/>
      <c r="U66" s="46"/>
      <c r="V66" s="46"/>
      <c r="W66" s="46"/>
      <c r="X66" s="47"/>
      <c r="Y66" s="48"/>
    </row>
    <row r="67" spans="1:25" s="45" customFormat="1" ht="24" x14ac:dyDescent="0.55000000000000004">
      <c r="A67" s="58" t="s">
        <v>48</v>
      </c>
      <c r="C67" s="46">
        <v>0</v>
      </c>
      <c r="D67" s="46"/>
      <c r="E67" s="46">
        <v>0</v>
      </c>
      <c r="F67" s="46"/>
      <c r="G67" s="46">
        <v>0</v>
      </c>
      <c r="H67" s="46"/>
      <c r="I67" s="46">
        <f t="shared" si="0"/>
        <v>0</v>
      </c>
      <c r="J67" s="46"/>
      <c r="K67" s="46">
        <v>16172832</v>
      </c>
      <c r="L67" s="46"/>
      <c r="M67" s="42">
        <v>33633600227</v>
      </c>
      <c r="N67" s="46"/>
      <c r="O67" s="46">
        <v>25481416750</v>
      </c>
      <c r="P67" s="46"/>
      <c r="Q67" s="46">
        <f t="shared" si="1"/>
        <v>8152183477</v>
      </c>
      <c r="R67" s="46"/>
      <c r="S67" s="42"/>
      <c r="T67" s="46"/>
      <c r="U67" s="46"/>
      <c r="V67" s="46"/>
      <c r="W67" s="46"/>
      <c r="X67" s="47"/>
      <c r="Y67" s="48"/>
    </row>
    <row r="68" spans="1:25" s="45" customFormat="1" ht="24" x14ac:dyDescent="0.55000000000000004">
      <c r="A68" s="58" t="s">
        <v>227</v>
      </c>
      <c r="C68" s="46">
        <v>0</v>
      </c>
      <c r="D68" s="46"/>
      <c r="E68" s="46">
        <v>0</v>
      </c>
      <c r="F68" s="46"/>
      <c r="G68" s="46">
        <v>0</v>
      </c>
      <c r="H68" s="46"/>
      <c r="I68" s="46">
        <f t="shared" ref="I68:I89" si="2">E68-G68</f>
        <v>0</v>
      </c>
      <c r="J68" s="46"/>
      <c r="K68" s="46">
        <v>0</v>
      </c>
      <c r="L68" s="46"/>
      <c r="M68" s="42">
        <v>0</v>
      </c>
      <c r="N68" s="46"/>
      <c r="O68" s="46">
        <v>0</v>
      </c>
      <c r="P68" s="46"/>
      <c r="Q68" s="46">
        <v>-902100979</v>
      </c>
      <c r="R68" s="46"/>
      <c r="S68" s="42"/>
      <c r="T68" s="46"/>
      <c r="U68" s="46"/>
      <c r="V68" s="46"/>
      <c r="W68" s="46"/>
      <c r="X68" s="47"/>
      <c r="Y68" s="48"/>
    </row>
    <row r="69" spans="1:25" s="45" customFormat="1" ht="24" x14ac:dyDescent="0.55000000000000004">
      <c r="A69" s="58" t="s">
        <v>228</v>
      </c>
      <c r="C69" s="46">
        <v>0</v>
      </c>
      <c r="D69" s="46"/>
      <c r="E69" s="46">
        <v>0</v>
      </c>
      <c r="F69" s="46"/>
      <c r="G69" s="46">
        <v>0</v>
      </c>
      <c r="H69" s="46"/>
      <c r="I69" s="46">
        <f t="shared" si="2"/>
        <v>0</v>
      </c>
      <c r="J69" s="46"/>
      <c r="K69" s="46">
        <v>0</v>
      </c>
      <c r="L69" s="46"/>
      <c r="M69" s="42">
        <v>0</v>
      </c>
      <c r="N69" s="46"/>
      <c r="O69" s="46">
        <v>0</v>
      </c>
      <c r="P69" s="46"/>
      <c r="Q69" s="46">
        <v>408372376</v>
      </c>
      <c r="R69" s="46"/>
      <c r="S69" s="42"/>
      <c r="T69" s="46"/>
      <c r="U69" s="46"/>
      <c r="V69" s="46"/>
      <c r="W69" s="46"/>
      <c r="X69" s="47"/>
      <c r="Y69" s="48"/>
    </row>
    <row r="70" spans="1:25" s="45" customFormat="1" ht="24" x14ac:dyDescent="0.55000000000000004">
      <c r="A70" s="58" t="s">
        <v>229</v>
      </c>
      <c r="C70" s="46">
        <v>0</v>
      </c>
      <c r="D70" s="46"/>
      <c r="E70" s="46">
        <v>0</v>
      </c>
      <c r="F70" s="46"/>
      <c r="G70" s="46">
        <v>0</v>
      </c>
      <c r="H70" s="46"/>
      <c r="I70" s="46">
        <f t="shared" si="2"/>
        <v>0</v>
      </c>
      <c r="J70" s="46"/>
      <c r="K70" s="46">
        <v>0</v>
      </c>
      <c r="L70" s="46"/>
      <c r="M70" s="42">
        <v>0</v>
      </c>
      <c r="N70" s="46"/>
      <c r="O70" s="46">
        <v>0</v>
      </c>
      <c r="P70" s="46"/>
      <c r="Q70" s="46">
        <v>6430913</v>
      </c>
      <c r="R70" s="46"/>
      <c r="S70" s="42"/>
      <c r="T70" s="46"/>
      <c r="U70" s="46"/>
      <c r="V70" s="46"/>
      <c r="W70" s="46"/>
      <c r="X70" s="47"/>
      <c r="Y70" s="48"/>
    </row>
    <row r="71" spans="1:25" s="45" customFormat="1" ht="24" x14ac:dyDescent="0.55000000000000004">
      <c r="A71" s="58" t="s">
        <v>230</v>
      </c>
      <c r="C71" s="46">
        <v>0</v>
      </c>
      <c r="D71" s="46"/>
      <c r="E71" s="46">
        <v>0</v>
      </c>
      <c r="F71" s="46"/>
      <c r="G71" s="46">
        <v>0</v>
      </c>
      <c r="H71" s="46"/>
      <c r="I71" s="46">
        <f t="shared" si="2"/>
        <v>0</v>
      </c>
      <c r="J71" s="46"/>
      <c r="K71" s="46">
        <v>0</v>
      </c>
      <c r="L71" s="46"/>
      <c r="M71" s="42">
        <v>0</v>
      </c>
      <c r="N71" s="46"/>
      <c r="O71" s="46">
        <v>0</v>
      </c>
      <c r="P71" s="46"/>
      <c r="Q71" s="46">
        <v>165298543</v>
      </c>
      <c r="R71" s="46"/>
      <c r="S71" s="42"/>
      <c r="T71" s="46"/>
      <c r="U71" s="46"/>
      <c r="V71" s="46"/>
      <c r="W71" s="46"/>
      <c r="X71" s="47"/>
      <c r="Y71" s="48"/>
    </row>
    <row r="72" spans="1:25" s="45" customFormat="1" ht="24" x14ac:dyDescent="0.55000000000000004">
      <c r="A72" s="58" t="s">
        <v>231</v>
      </c>
      <c r="C72" s="46">
        <v>0</v>
      </c>
      <c r="D72" s="46"/>
      <c r="E72" s="46">
        <v>0</v>
      </c>
      <c r="F72" s="46"/>
      <c r="G72" s="46">
        <v>0</v>
      </c>
      <c r="H72" s="46"/>
      <c r="I72" s="46">
        <f t="shared" si="2"/>
        <v>0</v>
      </c>
      <c r="J72" s="46"/>
      <c r="K72" s="46">
        <v>0</v>
      </c>
      <c r="L72" s="46"/>
      <c r="M72" s="42">
        <v>0</v>
      </c>
      <c r="N72" s="46"/>
      <c r="O72" s="46">
        <v>0</v>
      </c>
      <c r="P72" s="46"/>
      <c r="Q72" s="46">
        <v>950020886</v>
      </c>
      <c r="R72" s="46"/>
      <c r="S72" s="42"/>
      <c r="T72" s="46"/>
      <c r="U72" s="46"/>
      <c r="V72" s="46"/>
      <c r="W72" s="46"/>
      <c r="X72" s="47"/>
      <c r="Y72" s="48"/>
    </row>
    <row r="73" spans="1:25" s="45" customFormat="1" ht="24" x14ac:dyDescent="0.55000000000000004">
      <c r="A73" s="58" t="s">
        <v>232</v>
      </c>
      <c r="C73" s="46">
        <v>0</v>
      </c>
      <c r="D73" s="46"/>
      <c r="E73" s="46">
        <v>0</v>
      </c>
      <c r="F73" s="46"/>
      <c r="G73" s="46">
        <v>0</v>
      </c>
      <c r="H73" s="46"/>
      <c r="I73" s="46">
        <f t="shared" si="2"/>
        <v>0</v>
      </c>
      <c r="J73" s="46"/>
      <c r="K73" s="46">
        <v>0</v>
      </c>
      <c r="L73" s="46"/>
      <c r="M73" s="42">
        <v>0</v>
      </c>
      <c r="N73" s="46"/>
      <c r="O73" s="46">
        <v>0</v>
      </c>
      <c r="P73" s="46"/>
      <c r="Q73" s="46">
        <v>330890528</v>
      </c>
      <c r="R73" s="46"/>
      <c r="S73" s="42"/>
      <c r="T73" s="46"/>
      <c r="U73" s="46"/>
      <c r="V73" s="46"/>
      <c r="W73" s="46"/>
      <c r="X73" s="47"/>
      <c r="Y73" s="48"/>
    </row>
    <row r="74" spans="1:25" s="45" customFormat="1" ht="24" x14ac:dyDescent="0.55000000000000004">
      <c r="A74" s="58" t="s">
        <v>233</v>
      </c>
      <c r="C74" s="46">
        <v>0</v>
      </c>
      <c r="D74" s="46"/>
      <c r="E74" s="46">
        <v>0</v>
      </c>
      <c r="F74" s="46"/>
      <c r="G74" s="46">
        <v>0</v>
      </c>
      <c r="H74" s="46"/>
      <c r="I74" s="46">
        <f t="shared" si="2"/>
        <v>0</v>
      </c>
      <c r="J74" s="46"/>
      <c r="K74" s="46">
        <v>0</v>
      </c>
      <c r="L74" s="46"/>
      <c r="M74" s="42">
        <v>0</v>
      </c>
      <c r="N74" s="46"/>
      <c r="O74" s="46">
        <v>0</v>
      </c>
      <c r="P74" s="46"/>
      <c r="Q74" s="46">
        <v>8338914</v>
      </c>
      <c r="R74" s="46"/>
      <c r="S74" s="42"/>
      <c r="T74" s="46"/>
      <c r="U74" s="46"/>
      <c r="V74" s="46"/>
      <c r="W74" s="46"/>
      <c r="X74" s="47"/>
      <c r="Y74" s="48"/>
    </row>
    <row r="75" spans="1:25" s="45" customFormat="1" ht="24" x14ac:dyDescent="0.55000000000000004">
      <c r="A75" s="58" t="s">
        <v>234</v>
      </c>
      <c r="C75" s="46">
        <v>0</v>
      </c>
      <c r="D75" s="46"/>
      <c r="E75" s="46">
        <v>0</v>
      </c>
      <c r="F75" s="46"/>
      <c r="G75" s="46">
        <v>0</v>
      </c>
      <c r="H75" s="46"/>
      <c r="I75" s="46">
        <f t="shared" si="2"/>
        <v>0</v>
      </c>
      <c r="J75" s="46"/>
      <c r="K75" s="46">
        <v>0</v>
      </c>
      <c r="L75" s="46"/>
      <c r="M75" s="42">
        <v>0</v>
      </c>
      <c r="N75" s="46"/>
      <c r="O75" s="46">
        <v>0</v>
      </c>
      <c r="P75" s="46"/>
      <c r="Q75" s="46">
        <v>265619820</v>
      </c>
      <c r="R75" s="46"/>
      <c r="S75" s="42"/>
      <c r="T75" s="46"/>
      <c r="U75" s="46"/>
      <c r="V75" s="46"/>
      <c r="W75" s="46"/>
      <c r="X75" s="47"/>
      <c r="Y75" s="48"/>
    </row>
    <row r="76" spans="1:25" s="45" customFormat="1" ht="24" x14ac:dyDescent="0.55000000000000004">
      <c r="A76" s="58" t="s">
        <v>235</v>
      </c>
      <c r="C76" s="46">
        <v>0</v>
      </c>
      <c r="D76" s="46"/>
      <c r="E76" s="46">
        <v>0</v>
      </c>
      <c r="F76" s="46"/>
      <c r="G76" s="46">
        <v>0</v>
      </c>
      <c r="H76" s="46"/>
      <c r="I76" s="46">
        <f t="shared" si="2"/>
        <v>0</v>
      </c>
      <c r="J76" s="46"/>
      <c r="K76" s="46">
        <v>0</v>
      </c>
      <c r="L76" s="46"/>
      <c r="M76" s="42">
        <v>0</v>
      </c>
      <c r="N76" s="46"/>
      <c r="O76" s="46">
        <v>0</v>
      </c>
      <c r="P76" s="46"/>
      <c r="Q76" s="46">
        <v>60342103</v>
      </c>
      <c r="R76" s="46"/>
      <c r="S76" s="42"/>
      <c r="T76" s="46"/>
      <c r="U76" s="46"/>
      <c r="V76" s="46"/>
      <c r="W76" s="46"/>
      <c r="X76" s="47"/>
      <c r="Y76" s="48"/>
    </row>
    <row r="77" spans="1:25" s="45" customFormat="1" ht="24" x14ac:dyDescent="0.55000000000000004">
      <c r="A77" s="58" t="s">
        <v>236</v>
      </c>
      <c r="C77" s="46">
        <v>0</v>
      </c>
      <c r="D77" s="46"/>
      <c r="E77" s="46">
        <v>0</v>
      </c>
      <c r="F77" s="46"/>
      <c r="G77" s="46">
        <v>0</v>
      </c>
      <c r="H77" s="46"/>
      <c r="I77" s="46">
        <f t="shared" si="2"/>
        <v>0</v>
      </c>
      <c r="J77" s="46"/>
      <c r="K77" s="46">
        <v>0</v>
      </c>
      <c r="L77" s="46"/>
      <c r="M77" s="42">
        <v>0</v>
      </c>
      <c r="N77" s="46"/>
      <c r="O77" s="46">
        <v>0</v>
      </c>
      <c r="P77" s="46"/>
      <c r="Q77" s="46">
        <v>4233628851</v>
      </c>
      <c r="R77" s="46"/>
      <c r="S77" s="42"/>
      <c r="T77" s="46"/>
      <c r="U77" s="46"/>
      <c r="V77" s="46"/>
      <c r="W77" s="46"/>
      <c r="X77" s="47"/>
      <c r="Y77" s="48"/>
    </row>
    <row r="78" spans="1:25" s="45" customFormat="1" ht="24" x14ac:dyDescent="0.55000000000000004">
      <c r="A78" s="58" t="s">
        <v>237</v>
      </c>
      <c r="C78" s="46">
        <v>0</v>
      </c>
      <c r="D78" s="46"/>
      <c r="E78" s="46">
        <v>0</v>
      </c>
      <c r="F78" s="46"/>
      <c r="G78" s="46">
        <v>0</v>
      </c>
      <c r="H78" s="46"/>
      <c r="I78" s="46">
        <f t="shared" si="2"/>
        <v>0</v>
      </c>
      <c r="J78" s="46"/>
      <c r="K78" s="46">
        <v>0</v>
      </c>
      <c r="L78" s="46"/>
      <c r="M78" s="42">
        <v>0</v>
      </c>
      <c r="N78" s="46"/>
      <c r="O78" s="46">
        <v>0</v>
      </c>
      <c r="P78" s="46"/>
      <c r="Q78" s="46">
        <v>13502534592</v>
      </c>
      <c r="R78" s="46"/>
      <c r="S78" s="42"/>
      <c r="T78" s="46"/>
      <c r="U78" s="46"/>
      <c r="V78" s="46"/>
      <c r="W78" s="46"/>
      <c r="X78" s="47"/>
      <c r="Y78" s="48"/>
    </row>
    <row r="79" spans="1:25" s="45" customFormat="1" ht="24" x14ac:dyDescent="0.55000000000000004">
      <c r="A79" s="58" t="s">
        <v>238</v>
      </c>
      <c r="C79" s="46">
        <v>0</v>
      </c>
      <c r="D79" s="46"/>
      <c r="E79" s="46">
        <v>0</v>
      </c>
      <c r="F79" s="46"/>
      <c r="G79" s="46">
        <v>0</v>
      </c>
      <c r="H79" s="46"/>
      <c r="I79" s="46">
        <f t="shared" si="2"/>
        <v>0</v>
      </c>
      <c r="J79" s="46"/>
      <c r="K79" s="46">
        <v>0</v>
      </c>
      <c r="L79" s="46"/>
      <c r="M79" s="42">
        <v>0</v>
      </c>
      <c r="N79" s="46"/>
      <c r="O79" s="46">
        <v>0</v>
      </c>
      <c r="P79" s="46"/>
      <c r="Q79" s="46">
        <v>2722272070</v>
      </c>
      <c r="R79" s="46"/>
      <c r="S79" s="42"/>
      <c r="T79" s="46"/>
      <c r="U79" s="46"/>
      <c r="V79" s="46"/>
      <c r="W79" s="46"/>
      <c r="X79" s="47"/>
      <c r="Y79" s="48"/>
    </row>
    <row r="80" spans="1:25" s="45" customFormat="1" ht="24" x14ac:dyDescent="0.55000000000000004">
      <c r="A80" s="58" t="s">
        <v>239</v>
      </c>
      <c r="C80" s="46">
        <v>0</v>
      </c>
      <c r="D80" s="46"/>
      <c r="E80" s="46">
        <v>0</v>
      </c>
      <c r="F80" s="46"/>
      <c r="G80" s="46">
        <v>0</v>
      </c>
      <c r="H80" s="46"/>
      <c r="I80" s="46">
        <f t="shared" si="2"/>
        <v>0</v>
      </c>
      <c r="J80" s="46"/>
      <c r="K80" s="46">
        <v>0</v>
      </c>
      <c r="L80" s="46"/>
      <c r="M80" s="42">
        <v>0</v>
      </c>
      <c r="N80" s="46"/>
      <c r="O80" s="46">
        <v>0</v>
      </c>
      <c r="P80" s="46"/>
      <c r="Q80" s="46">
        <v>56267274</v>
      </c>
      <c r="R80" s="46"/>
      <c r="S80" s="42"/>
      <c r="T80" s="46"/>
      <c r="U80" s="46"/>
      <c r="V80" s="46"/>
      <c r="W80" s="46"/>
      <c r="X80" s="47"/>
      <c r="Y80" s="48"/>
    </row>
    <row r="81" spans="1:25" s="45" customFormat="1" ht="24" x14ac:dyDescent="0.55000000000000004">
      <c r="A81" s="58" t="s">
        <v>240</v>
      </c>
      <c r="C81" s="46">
        <v>0</v>
      </c>
      <c r="D81" s="46"/>
      <c r="E81" s="46">
        <v>0</v>
      </c>
      <c r="F81" s="46"/>
      <c r="G81" s="46">
        <v>0</v>
      </c>
      <c r="H81" s="46"/>
      <c r="I81" s="46">
        <f t="shared" si="2"/>
        <v>0</v>
      </c>
      <c r="J81" s="46"/>
      <c r="K81" s="46">
        <v>0</v>
      </c>
      <c r="L81" s="46"/>
      <c r="M81" s="42">
        <v>0</v>
      </c>
      <c r="N81" s="46"/>
      <c r="O81" s="46">
        <v>0</v>
      </c>
      <c r="P81" s="46"/>
      <c r="Q81" s="46">
        <v>80138590</v>
      </c>
      <c r="R81" s="46"/>
      <c r="S81" s="42"/>
      <c r="T81" s="46"/>
      <c r="U81" s="46"/>
      <c r="V81" s="46"/>
      <c r="W81" s="46"/>
      <c r="X81" s="47"/>
      <c r="Y81" s="48"/>
    </row>
    <row r="82" spans="1:25" s="45" customFormat="1" ht="24" x14ac:dyDescent="0.55000000000000004">
      <c r="A82" s="58" t="s">
        <v>241</v>
      </c>
      <c r="C82" s="46">
        <v>0</v>
      </c>
      <c r="D82" s="46"/>
      <c r="E82" s="46">
        <v>0</v>
      </c>
      <c r="F82" s="46"/>
      <c r="G82" s="46">
        <v>0</v>
      </c>
      <c r="H82" s="46"/>
      <c r="I82" s="46">
        <f t="shared" si="2"/>
        <v>0</v>
      </c>
      <c r="J82" s="46"/>
      <c r="K82" s="46">
        <v>0</v>
      </c>
      <c r="L82" s="46"/>
      <c r="M82" s="42">
        <v>0</v>
      </c>
      <c r="N82" s="46"/>
      <c r="O82" s="46">
        <v>0</v>
      </c>
      <c r="P82" s="46"/>
      <c r="Q82" s="46">
        <v>8750443</v>
      </c>
      <c r="R82" s="46"/>
      <c r="S82" s="42"/>
      <c r="T82" s="46"/>
      <c r="U82" s="46"/>
      <c r="V82" s="46"/>
      <c r="W82" s="46"/>
      <c r="X82" s="47"/>
      <c r="Y82" s="48"/>
    </row>
    <row r="83" spans="1:25" s="45" customFormat="1" ht="24" x14ac:dyDescent="0.55000000000000004">
      <c r="A83" s="58" t="s">
        <v>242</v>
      </c>
      <c r="C83" s="46">
        <v>0</v>
      </c>
      <c r="D83" s="46"/>
      <c r="E83" s="46">
        <v>0</v>
      </c>
      <c r="F83" s="46"/>
      <c r="G83" s="46">
        <v>0</v>
      </c>
      <c r="H83" s="46"/>
      <c r="I83" s="46">
        <f t="shared" si="2"/>
        <v>0</v>
      </c>
      <c r="J83" s="46"/>
      <c r="K83" s="46">
        <v>0</v>
      </c>
      <c r="L83" s="46"/>
      <c r="M83" s="42">
        <v>0</v>
      </c>
      <c r="N83" s="46"/>
      <c r="O83" s="46">
        <v>0</v>
      </c>
      <c r="P83" s="46"/>
      <c r="Q83" s="46">
        <v>187048410</v>
      </c>
      <c r="R83" s="46"/>
      <c r="S83" s="42"/>
      <c r="T83" s="46"/>
      <c r="U83" s="46"/>
      <c r="V83" s="46"/>
      <c r="W83" s="46"/>
      <c r="X83" s="47"/>
      <c r="Y83" s="48"/>
    </row>
    <row r="84" spans="1:25" s="45" customFormat="1" ht="24" x14ac:dyDescent="0.55000000000000004">
      <c r="A84" s="58" t="s">
        <v>243</v>
      </c>
      <c r="C84" s="46">
        <v>0</v>
      </c>
      <c r="D84" s="46"/>
      <c r="E84" s="46">
        <v>0</v>
      </c>
      <c r="F84" s="46"/>
      <c r="G84" s="46">
        <v>0</v>
      </c>
      <c r="H84" s="46"/>
      <c r="I84" s="46">
        <f t="shared" si="2"/>
        <v>0</v>
      </c>
      <c r="J84" s="46"/>
      <c r="K84" s="46">
        <v>0</v>
      </c>
      <c r="L84" s="46"/>
      <c r="M84" s="42">
        <v>0</v>
      </c>
      <c r="N84" s="46"/>
      <c r="O84" s="46">
        <v>0</v>
      </c>
      <c r="P84" s="46"/>
      <c r="Q84" s="46">
        <v>-19303990</v>
      </c>
      <c r="R84" s="46"/>
      <c r="S84" s="42"/>
      <c r="T84" s="46"/>
      <c r="U84" s="46"/>
      <c r="V84" s="46"/>
      <c r="W84" s="46"/>
      <c r="X84" s="47"/>
      <c r="Y84" s="48"/>
    </row>
    <row r="85" spans="1:25" s="45" customFormat="1" ht="24" x14ac:dyDescent="0.55000000000000004">
      <c r="A85" s="58" t="s">
        <v>244</v>
      </c>
      <c r="C85" s="46">
        <v>0</v>
      </c>
      <c r="D85" s="46"/>
      <c r="E85" s="46">
        <v>0</v>
      </c>
      <c r="F85" s="46"/>
      <c r="G85" s="46">
        <v>0</v>
      </c>
      <c r="H85" s="46"/>
      <c r="I85" s="46">
        <f t="shared" si="2"/>
        <v>0</v>
      </c>
      <c r="J85" s="46"/>
      <c r="K85" s="46">
        <v>0</v>
      </c>
      <c r="L85" s="46"/>
      <c r="M85" s="42">
        <v>0</v>
      </c>
      <c r="N85" s="46"/>
      <c r="O85" s="46">
        <v>0</v>
      </c>
      <c r="P85" s="46"/>
      <c r="Q85" s="46">
        <v>-248048886</v>
      </c>
      <c r="R85" s="46"/>
      <c r="S85" s="42"/>
      <c r="T85" s="46"/>
      <c r="U85" s="46"/>
      <c r="V85" s="46"/>
      <c r="W85" s="46"/>
      <c r="X85" s="47"/>
      <c r="Y85" s="48"/>
    </row>
    <row r="86" spans="1:25" s="45" customFormat="1" ht="24" x14ac:dyDescent="0.55000000000000004">
      <c r="A86" s="58" t="s">
        <v>245</v>
      </c>
      <c r="C86" s="46">
        <v>0</v>
      </c>
      <c r="D86" s="46"/>
      <c r="E86" s="46">
        <v>0</v>
      </c>
      <c r="F86" s="46"/>
      <c r="G86" s="46">
        <v>0</v>
      </c>
      <c r="H86" s="46"/>
      <c r="I86" s="46">
        <f t="shared" si="2"/>
        <v>0</v>
      </c>
      <c r="J86" s="46"/>
      <c r="K86" s="46">
        <v>0</v>
      </c>
      <c r="L86" s="46"/>
      <c r="M86" s="42">
        <v>0</v>
      </c>
      <c r="N86" s="46"/>
      <c r="O86" s="46">
        <v>0</v>
      </c>
      <c r="P86" s="46"/>
      <c r="Q86" s="46">
        <v>197347716</v>
      </c>
      <c r="R86" s="46"/>
      <c r="S86" s="42"/>
      <c r="T86" s="46"/>
      <c r="U86" s="46"/>
      <c r="V86" s="46"/>
      <c r="W86" s="46"/>
      <c r="X86" s="47"/>
      <c r="Y86" s="48"/>
    </row>
    <row r="87" spans="1:25" s="45" customFormat="1" ht="24" x14ac:dyDescent="0.55000000000000004">
      <c r="A87" s="58" t="s">
        <v>246</v>
      </c>
      <c r="C87" s="46">
        <v>0</v>
      </c>
      <c r="D87" s="46"/>
      <c r="E87" s="46">
        <v>0</v>
      </c>
      <c r="F87" s="46"/>
      <c r="G87" s="46">
        <v>0</v>
      </c>
      <c r="H87" s="46"/>
      <c r="I87" s="46">
        <f t="shared" si="2"/>
        <v>0</v>
      </c>
      <c r="J87" s="46"/>
      <c r="K87" s="46">
        <v>0</v>
      </c>
      <c r="L87" s="46"/>
      <c r="M87" s="42">
        <v>0</v>
      </c>
      <c r="N87" s="46"/>
      <c r="O87" s="46">
        <v>0</v>
      </c>
      <c r="P87" s="46"/>
      <c r="Q87" s="46">
        <v>9551466210</v>
      </c>
      <c r="R87" s="46"/>
      <c r="S87" s="42"/>
      <c r="T87" s="46"/>
      <c r="U87" s="46"/>
      <c r="V87" s="46"/>
      <c r="W87" s="46"/>
      <c r="X87" s="47"/>
      <c r="Y87" s="48"/>
    </row>
    <row r="88" spans="1:25" s="45" customFormat="1" ht="24" x14ac:dyDescent="0.55000000000000004">
      <c r="A88" s="58" t="s">
        <v>247</v>
      </c>
      <c r="C88" s="46">
        <v>0</v>
      </c>
      <c r="D88" s="46"/>
      <c r="E88" s="46">
        <v>0</v>
      </c>
      <c r="F88" s="46"/>
      <c r="G88" s="46">
        <v>0</v>
      </c>
      <c r="H88" s="46"/>
      <c r="I88" s="46">
        <f t="shared" si="2"/>
        <v>0</v>
      </c>
      <c r="J88" s="46"/>
      <c r="K88" s="46">
        <v>0</v>
      </c>
      <c r="L88" s="46"/>
      <c r="M88" s="42">
        <v>0</v>
      </c>
      <c r="N88" s="46"/>
      <c r="O88" s="46">
        <v>0</v>
      </c>
      <c r="P88" s="46"/>
      <c r="Q88" s="46">
        <v>-29730160</v>
      </c>
      <c r="R88" s="46"/>
      <c r="S88" s="42"/>
      <c r="T88" s="46"/>
      <c r="U88" s="46"/>
      <c r="V88" s="46"/>
      <c r="W88" s="46"/>
      <c r="X88" s="47"/>
      <c r="Y88" s="48"/>
    </row>
    <row r="89" spans="1:25" s="45" customFormat="1" ht="24" x14ac:dyDescent="0.55000000000000004">
      <c r="A89" s="58" t="s">
        <v>248</v>
      </c>
      <c r="C89" s="46">
        <v>0</v>
      </c>
      <c r="D89" s="46"/>
      <c r="E89" s="46">
        <v>0</v>
      </c>
      <c r="F89" s="46"/>
      <c r="G89" s="46">
        <v>0</v>
      </c>
      <c r="H89" s="46"/>
      <c r="I89" s="46">
        <f t="shared" si="2"/>
        <v>0</v>
      </c>
      <c r="J89" s="46"/>
      <c r="K89" s="46">
        <v>0</v>
      </c>
      <c r="L89" s="46"/>
      <c r="M89" s="42">
        <v>0</v>
      </c>
      <c r="N89" s="46"/>
      <c r="O89" s="46">
        <v>0</v>
      </c>
      <c r="P89" s="46"/>
      <c r="Q89" s="46">
        <v>63385705</v>
      </c>
      <c r="R89" s="46"/>
      <c r="S89" s="42"/>
      <c r="T89" s="46"/>
      <c r="U89" s="46"/>
      <c r="V89" s="46"/>
      <c r="W89" s="46"/>
      <c r="X89" s="47"/>
      <c r="Y89" s="48"/>
    </row>
    <row r="90" spans="1:25" s="62" customFormat="1" ht="24" x14ac:dyDescent="0.55000000000000004">
      <c r="A90" s="61" t="s">
        <v>249</v>
      </c>
      <c r="C90" s="63"/>
      <c r="D90" s="63"/>
      <c r="E90" s="63"/>
      <c r="F90" s="63"/>
      <c r="G90" s="63"/>
      <c r="H90" s="63"/>
      <c r="I90" s="63">
        <v>-297062479</v>
      </c>
      <c r="J90" s="63"/>
      <c r="K90" s="63">
        <v>0</v>
      </c>
      <c r="L90" s="63"/>
      <c r="M90" s="64">
        <v>0</v>
      </c>
      <c r="N90" s="63"/>
      <c r="O90" s="63">
        <v>0</v>
      </c>
      <c r="P90" s="63"/>
      <c r="Q90" s="63">
        <v>-297062479</v>
      </c>
      <c r="R90" s="63"/>
      <c r="S90" s="64"/>
      <c r="T90" s="63"/>
      <c r="U90" s="63"/>
      <c r="V90" s="63"/>
      <c r="W90" s="63"/>
      <c r="X90" s="65"/>
      <c r="Y90" s="66"/>
    </row>
    <row r="91" spans="1:25" s="62" customFormat="1" ht="24" x14ac:dyDescent="0.55000000000000004">
      <c r="A91" s="61" t="s">
        <v>250</v>
      </c>
      <c r="C91" s="46">
        <v>0</v>
      </c>
      <c r="D91" s="46"/>
      <c r="E91" s="46">
        <v>0</v>
      </c>
      <c r="F91" s="46"/>
      <c r="G91" s="46">
        <v>0</v>
      </c>
      <c r="H91" s="46"/>
      <c r="I91" s="46">
        <f t="shared" ref="I91:I92" si="3">E91-G91</f>
        <v>0</v>
      </c>
      <c r="J91" s="63"/>
      <c r="K91" s="63">
        <v>0</v>
      </c>
      <c r="L91" s="63"/>
      <c r="M91" s="64">
        <v>0</v>
      </c>
      <c r="N91" s="63"/>
      <c r="O91" s="63">
        <v>0</v>
      </c>
      <c r="P91" s="63"/>
      <c r="Q91" s="63">
        <v>2838330684</v>
      </c>
      <c r="R91" s="63"/>
      <c r="S91" s="64"/>
      <c r="T91" s="63"/>
      <c r="U91" s="63"/>
      <c r="V91" s="63"/>
      <c r="W91" s="63"/>
      <c r="X91" s="65"/>
      <c r="Y91" s="66"/>
    </row>
    <row r="92" spans="1:25" s="45" customFormat="1" ht="24" x14ac:dyDescent="0.55000000000000004">
      <c r="A92" s="58" t="s">
        <v>251</v>
      </c>
      <c r="C92" s="46">
        <v>0</v>
      </c>
      <c r="D92" s="46"/>
      <c r="E92" s="46">
        <v>0</v>
      </c>
      <c r="F92" s="46"/>
      <c r="G92" s="46">
        <v>0</v>
      </c>
      <c r="H92" s="46"/>
      <c r="I92" s="46">
        <f t="shared" si="3"/>
        <v>0</v>
      </c>
      <c r="J92" s="46"/>
      <c r="K92" s="46">
        <v>0</v>
      </c>
      <c r="L92" s="46"/>
      <c r="M92" s="42">
        <v>0</v>
      </c>
      <c r="N92" s="46"/>
      <c r="O92" s="46">
        <v>0</v>
      </c>
      <c r="P92" s="46"/>
      <c r="Q92" s="46">
        <v>2409980</v>
      </c>
      <c r="R92" s="46"/>
      <c r="S92" s="42"/>
      <c r="T92" s="46"/>
      <c r="U92" s="46"/>
      <c r="V92" s="46"/>
      <c r="W92" s="46"/>
      <c r="X92" s="47"/>
      <c r="Y92" s="48"/>
    </row>
    <row r="93" spans="1:25" s="45" customFormat="1" ht="24" x14ac:dyDescent="0.55000000000000004">
      <c r="A93" s="58" t="s">
        <v>252</v>
      </c>
      <c r="C93" s="46"/>
      <c r="D93" s="46"/>
      <c r="E93" s="46"/>
      <c r="F93" s="46"/>
      <c r="G93" s="46"/>
      <c r="H93" s="46"/>
      <c r="I93" s="46">
        <v>2819357709</v>
      </c>
      <c r="J93" s="46"/>
      <c r="K93" s="46">
        <v>0</v>
      </c>
      <c r="L93" s="46"/>
      <c r="M93" s="42">
        <v>0</v>
      </c>
      <c r="N93" s="46"/>
      <c r="O93" s="46">
        <v>0</v>
      </c>
      <c r="P93" s="46"/>
      <c r="Q93" s="46">
        <v>2469062485</v>
      </c>
      <c r="R93" s="46"/>
      <c r="S93" s="42"/>
      <c r="T93" s="46"/>
      <c r="U93" s="46"/>
      <c r="V93" s="46"/>
      <c r="W93" s="46"/>
      <c r="X93" s="47"/>
      <c r="Y93" s="48"/>
    </row>
    <row r="94" spans="1:25" s="45" customFormat="1" ht="24" x14ac:dyDescent="0.55000000000000004">
      <c r="A94" s="58" t="s">
        <v>253</v>
      </c>
      <c r="C94" s="46"/>
      <c r="D94" s="46"/>
      <c r="E94" s="46"/>
      <c r="F94" s="46"/>
      <c r="G94" s="46"/>
      <c r="H94" s="46"/>
      <c r="I94" s="46">
        <v>1821492650</v>
      </c>
      <c r="J94" s="46"/>
      <c r="K94" s="46">
        <v>0</v>
      </c>
      <c r="L94" s="46"/>
      <c r="M94" s="42">
        <v>0</v>
      </c>
      <c r="N94" s="46"/>
      <c r="O94" s="46">
        <v>0</v>
      </c>
      <c r="P94" s="46"/>
      <c r="Q94" s="46">
        <v>1821492650</v>
      </c>
      <c r="R94" s="46"/>
      <c r="S94" s="42"/>
      <c r="T94" s="46"/>
      <c r="U94" s="46"/>
      <c r="V94" s="46"/>
      <c r="W94" s="46"/>
      <c r="X94" s="47"/>
      <c r="Y94" s="48"/>
    </row>
    <row r="95" spans="1:25" s="45" customFormat="1" ht="24" x14ac:dyDescent="0.55000000000000004">
      <c r="A95" s="58" t="s">
        <v>198</v>
      </c>
      <c r="C95" s="46">
        <v>0</v>
      </c>
      <c r="D95" s="46"/>
      <c r="E95" s="46">
        <v>0</v>
      </c>
      <c r="F95" s="46"/>
      <c r="G95" s="46">
        <v>0</v>
      </c>
      <c r="H95" s="46"/>
      <c r="I95" s="46">
        <f t="shared" si="0"/>
        <v>0</v>
      </c>
      <c r="J95" s="46"/>
      <c r="K95" s="46">
        <v>65000</v>
      </c>
      <c r="L95" s="46"/>
      <c r="M95" s="42">
        <v>65000000000</v>
      </c>
      <c r="N95" s="46"/>
      <c r="O95" s="46">
        <v>63954906071</v>
      </c>
      <c r="P95" s="46"/>
      <c r="Q95" s="46">
        <f t="shared" si="1"/>
        <v>1045093929</v>
      </c>
      <c r="R95" s="46"/>
      <c r="S95" s="42"/>
      <c r="T95" s="46"/>
      <c r="U95" s="46"/>
      <c r="V95" s="46"/>
      <c r="W95" s="46"/>
      <c r="X95" s="47"/>
      <c r="Y95" s="48"/>
    </row>
    <row r="96" spans="1:25" s="45" customFormat="1" ht="24.75" thickBot="1" x14ac:dyDescent="0.6">
      <c r="A96" s="58" t="s">
        <v>114</v>
      </c>
      <c r="C96" s="46" t="s">
        <v>114</v>
      </c>
      <c r="D96" s="46"/>
      <c r="E96" s="53">
        <f>SUM(E8:E95)</f>
        <v>1511341248691</v>
      </c>
      <c r="F96" s="46"/>
      <c r="G96" s="53">
        <f>SUM(G8:G95)</f>
        <v>1228127816002</v>
      </c>
      <c r="H96" s="46"/>
      <c r="I96" s="53">
        <f>SUM(I8:I95)</f>
        <v>287557220569</v>
      </c>
      <c r="J96" s="46"/>
      <c r="K96" s="46" t="s">
        <v>114</v>
      </c>
      <c r="L96" s="46"/>
      <c r="M96" s="54">
        <f>SUM(M8:M95)</f>
        <v>9087215144048</v>
      </c>
      <c r="N96" s="46"/>
      <c r="O96" s="53">
        <f>SUM(O8:O95)</f>
        <v>6882278118639</v>
      </c>
      <c r="P96" s="46"/>
      <c r="Q96" s="53">
        <f>SUM(Q8:Q95)</f>
        <v>2243370228658</v>
      </c>
      <c r="R96" s="46"/>
      <c r="S96" s="60"/>
      <c r="T96" s="46"/>
      <c r="U96" s="46"/>
      <c r="V96" s="46"/>
      <c r="W96" s="46"/>
      <c r="X96" s="47"/>
      <c r="Y96" s="48"/>
    </row>
    <row r="97" spans="7:19" ht="28.5" thickTop="1" x14ac:dyDescent="0.65">
      <c r="G97" s="67"/>
      <c r="H97" s="67"/>
      <c r="I97" s="69"/>
      <c r="J97" s="69"/>
      <c r="K97" s="69"/>
      <c r="L97" s="69"/>
      <c r="M97" s="69"/>
      <c r="N97" s="69"/>
      <c r="O97" s="69"/>
      <c r="P97" s="69"/>
      <c r="Q97" s="69"/>
      <c r="R97" s="67"/>
      <c r="S97" s="68"/>
    </row>
    <row r="98" spans="7:19" ht="27.75" x14ac:dyDescent="0.65">
      <c r="G98" s="67"/>
      <c r="H98" s="67"/>
      <c r="I98" s="70"/>
      <c r="J98" s="70"/>
      <c r="K98" s="70"/>
      <c r="L98" s="70"/>
      <c r="M98" s="70"/>
      <c r="N98" s="70"/>
      <c r="O98" s="70"/>
      <c r="P98" s="70"/>
      <c r="Q98" s="70"/>
      <c r="R98" s="67"/>
      <c r="S98" s="68"/>
    </row>
    <row r="99" spans="7:19" ht="27.75" x14ac:dyDescent="0.65">
      <c r="G99" s="64"/>
      <c r="H99" s="67"/>
      <c r="I99" s="70"/>
      <c r="J99" s="70"/>
      <c r="K99" s="70"/>
      <c r="L99" s="70"/>
      <c r="M99" s="70"/>
      <c r="N99" s="70"/>
      <c r="O99" s="70"/>
      <c r="P99" s="70"/>
      <c r="Q99" s="70"/>
      <c r="R99" s="67"/>
      <c r="S99" s="68"/>
    </row>
    <row r="100" spans="7:19" ht="27.75" x14ac:dyDescent="0.65">
      <c r="G100" s="64"/>
      <c r="H100" s="67"/>
      <c r="I100" s="69"/>
      <c r="J100" s="69"/>
      <c r="K100" s="69"/>
      <c r="L100" s="69"/>
      <c r="M100" s="69"/>
      <c r="N100" s="69"/>
      <c r="O100" s="69"/>
      <c r="P100" s="69"/>
      <c r="Q100" s="69"/>
      <c r="R100" s="67"/>
      <c r="S100" s="68"/>
    </row>
    <row r="101" spans="7:19" ht="27.75" x14ac:dyDescent="0.65">
      <c r="G101" s="64"/>
      <c r="H101" s="67"/>
      <c r="I101" s="70"/>
      <c r="J101" s="70"/>
      <c r="K101" s="70"/>
      <c r="L101" s="70"/>
      <c r="M101" s="70"/>
      <c r="N101" s="70"/>
      <c r="O101" s="70"/>
      <c r="P101" s="70"/>
      <c r="Q101" s="69"/>
      <c r="R101" s="67"/>
      <c r="S101" s="68"/>
    </row>
    <row r="102" spans="7:19" ht="21.75" x14ac:dyDescent="0.45">
      <c r="G102" s="64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</row>
    <row r="103" spans="7:19" x14ac:dyDescent="0.45"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</row>
    <row r="104" spans="7:19" x14ac:dyDescent="0.45"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</row>
    <row r="105" spans="7:19" x14ac:dyDescent="0.45"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</row>
    <row r="106" spans="7:19" x14ac:dyDescent="0.45"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</row>
    <row r="107" spans="7:19" x14ac:dyDescent="0.45"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</row>
    <row r="108" spans="7:19" x14ac:dyDescent="0.45"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Y112"/>
  <sheetViews>
    <sheetView rightToLeft="1" topLeftCell="A94" workbookViewId="0">
      <selection activeCell="E107" sqref="E107"/>
    </sheetView>
  </sheetViews>
  <sheetFormatPr defaultRowHeight="18.75" x14ac:dyDescent="0.45"/>
  <cols>
    <col min="1" max="1" width="43.5703125" style="1" bestFit="1" customWidth="1"/>
    <col min="2" max="2" width="1" style="1" customWidth="1"/>
    <col min="3" max="3" width="19" style="1" customWidth="1"/>
    <col min="4" max="4" width="1" style="1" customWidth="1"/>
    <col min="5" max="5" width="23" style="1" customWidth="1"/>
    <col min="6" max="6" width="1" style="1" customWidth="1"/>
    <col min="7" max="7" width="23" style="1" customWidth="1"/>
    <col min="8" max="8" width="1" style="1" customWidth="1"/>
    <col min="9" max="9" width="34" style="1" customWidth="1"/>
    <col min="10" max="10" width="1" style="1" customWidth="1"/>
    <col min="11" max="11" width="19" style="1" customWidth="1"/>
    <col min="12" max="12" width="1" style="1" customWidth="1"/>
    <col min="13" max="13" width="23" style="1" customWidth="1"/>
    <col min="14" max="14" width="1" style="1" customWidth="1"/>
    <col min="15" max="15" width="23" style="1" customWidth="1"/>
    <col min="16" max="16" width="1" style="1" customWidth="1"/>
    <col min="17" max="17" width="34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25" ht="26.25" x14ac:dyDescent="0.45">
      <c r="A3" s="6" t="s">
        <v>143</v>
      </c>
      <c r="B3" s="6" t="s">
        <v>143</v>
      </c>
      <c r="C3" s="6" t="s">
        <v>143</v>
      </c>
      <c r="D3" s="6" t="s">
        <v>143</v>
      </c>
      <c r="E3" s="6" t="s">
        <v>143</v>
      </c>
      <c r="F3" s="6" t="s">
        <v>143</v>
      </c>
      <c r="G3" s="6" t="s">
        <v>143</v>
      </c>
      <c r="H3" s="6" t="s">
        <v>143</v>
      </c>
      <c r="I3" s="6" t="s">
        <v>143</v>
      </c>
      <c r="J3" s="6" t="s">
        <v>143</v>
      </c>
      <c r="K3" s="6" t="s">
        <v>143</v>
      </c>
      <c r="L3" s="6" t="s">
        <v>143</v>
      </c>
      <c r="M3" s="6" t="s">
        <v>143</v>
      </c>
      <c r="N3" s="6" t="s">
        <v>143</v>
      </c>
      <c r="O3" s="6" t="s">
        <v>143</v>
      </c>
      <c r="P3" s="6" t="s">
        <v>143</v>
      </c>
      <c r="Q3" s="6" t="s">
        <v>143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25" ht="27" thickBot="1" x14ac:dyDescent="0.5">
      <c r="A6" s="5" t="s">
        <v>3</v>
      </c>
      <c r="C6" s="5" t="s">
        <v>145</v>
      </c>
      <c r="D6" s="5" t="s">
        <v>145</v>
      </c>
      <c r="E6" s="5" t="s">
        <v>145</v>
      </c>
      <c r="F6" s="5" t="s">
        <v>145</v>
      </c>
      <c r="G6" s="5" t="s">
        <v>145</v>
      </c>
      <c r="H6" s="5" t="s">
        <v>145</v>
      </c>
      <c r="I6" s="5" t="s">
        <v>145</v>
      </c>
      <c r="K6" s="5" t="s">
        <v>146</v>
      </c>
      <c r="L6" s="5" t="s">
        <v>146</v>
      </c>
      <c r="M6" s="5" t="s">
        <v>146</v>
      </c>
      <c r="N6" s="5" t="s">
        <v>146</v>
      </c>
      <c r="O6" s="5" t="s">
        <v>146</v>
      </c>
      <c r="P6" s="5" t="s">
        <v>146</v>
      </c>
      <c r="Q6" s="5" t="s">
        <v>146</v>
      </c>
    </row>
    <row r="7" spans="1:25" ht="27" thickBot="1" x14ac:dyDescent="0.5">
      <c r="A7" s="5" t="s">
        <v>3</v>
      </c>
      <c r="C7" s="5" t="s">
        <v>7</v>
      </c>
      <c r="E7" s="5" t="s">
        <v>174</v>
      </c>
      <c r="G7" s="5" t="s">
        <v>175</v>
      </c>
      <c r="I7" s="5" t="s">
        <v>176</v>
      </c>
      <c r="K7" s="5" t="s">
        <v>7</v>
      </c>
      <c r="M7" s="5" t="s">
        <v>174</v>
      </c>
      <c r="O7" s="5" t="s">
        <v>175</v>
      </c>
      <c r="Q7" s="5" t="s">
        <v>176</v>
      </c>
    </row>
    <row r="8" spans="1:25" s="45" customFormat="1" ht="24" x14ac:dyDescent="0.55000000000000004">
      <c r="A8" s="45" t="s">
        <v>56</v>
      </c>
      <c r="C8" s="46">
        <v>86419271</v>
      </c>
      <c r="D8" s="46"/>
      <c r="E8" s="46">
        <v>525739067185</v>
      </c>
      <c r="F8" s="46"/>
      <c r="G8" s="46">
        <v>577788952938</v>
      </c>
      <c r="H8" s="46"/>
      <c r="I8" s="46">
        <f>E8-G8</f>
        <v>-52049885753</v>
      </c>
      <c r="J8" s="46"/>
      <c r="K8" s="46">
        <v>86419271</v>
      </c>
      <c r="L8" s="46"/>
      <c r="M8" s="42">
        <v>525739067185</v>
      </c>
      <c r="N8" s="46"/>
      <c r="O8" s="46">
        <v>353069863751</v>
      </c>
      <c r="P8" s="46"/>
      <c r="Q8" s="46">
        <f>M8-O8</f>
        <v>172669203434</v>
      </c>
      <c r="R8" s="46"/>
      <c r="S8" s="42"/>
      <c r="T8" s="46"/>
      <c r="U8" s="46"/>
      <c r="V8" s="46"/>
      <c r="W8" s="46"/>
      <c r="X8" s="47"/>
      <c r="Y8" s="48"/>
    </row>
    <row r="9" spans="1:25" s="45" customFormat="1" ht="24" x14ac:dyDescent="0.55000000000000004">
      <c r="A9" s="45" t="s">
        <v>81</v>
      </c>
      <c r="C9" s="46">
        <v>2402248</v>
      </c>
      <c r="D9" s="46"/>
      <c r="E9" s="46">
        <v>45227860586</v>
      </c>
      <c r="F9" s="46"/>
      <c r="G9" s="46">
        <v>38660985369</v>
      </c>
      <c r="H9" s="46"/>
      <c r="I9" s="46">
        <f t="shared" ref="I9:I72" si="0">E9-G9</f>
        <v>6566875217</v>
      </c>
      <c r="J9" s="46"/>
      <c r="K9" s="46">
        <v>2402248</v>
      </c>
      <c r="L9" s="46"/>
      <c r="M9" s="42">
        <v>45227860586</v>
      </c>
      <c r="N9" s="46"/>
      <c r="O9" s="46">
        <v>31640398773</v>
      </c>
      <c r="P9" s="46"/>
      <c r="Q9" s="46">
        <f t="shared" ref="Q9:Q72" si="1">M9-O9</f>
        <v>13587461813</v>
      </c>
      <c r="R9" s="46"/>
      <c r="S9" s="42"/>
      <c r="T9" s="46"/>
      <c r="U9" s="46"/>
      <c r="V9" s="46"/>
      <c r="W9" s="46"/>
      <c r="X9" s="47"/>
      <c r="Y9" s="48"/>
    </row>
    <row r="10" spans="1:25" s="45" customFormat="1" ht="24" x14ac:dyDescent="0.55000000000000004">
      <c r="A10" s="45" t="s">
        <v>104</v>
      </c>
      <c r="C10" s="46">
        <v>15262103</v>
      </c>
      <c r="D10" s="46"/>
      <c r="E10" s="46">
        <v>131990253338</v>
      </c>
      <c r="F10" s="46"/>
      <c r="G10" s="46">
        <v>133507382686</v>
      </c>
      <c r="H10" s="46"/>
      <c r="I10" s="46">
        <f t="shared" si="0"/>
        <v>-1517129348</v>
      </c>
      <c r="J10" s="46"/>
      <c r="K10" s="46">
        <v>15262103</v>
      </c>
      <c r="L10" s="46"/>
      <c r="M10" s="42">
        <v>131990253338</v>
      </c>
      <c r="N10" s="46"/>
      <c r="O10" s="46">
        <v>110458378955</v>
      </c>
      <c r="P10" s="46"/>
      <c r="Q10" s="46">
        <f t="shared" si="1"/>
        <v>21531874383</v>
      </c>
      <c r="R10" s="46"/>
      <c r="S10" s="42"/>
      <c r="T10" s="46"/>
      <c r="U10" s="46"/>
      <c r="V10" s="46"/>
      <c r="W10" s="46"/>
      <c r="X10" s="47"/>
      <c r="Y10" s="48"/>
    </row>
    <row r="11" spans="1:25" s="45" customFormat="1" ht="24" x14ac:dyDescent="0.55000000000000004">
      <c r="A11" s="45" t="s">
        <v>100</v>
      </c>
      <c r="C11" s="46">
        <v>181791807</v>
      </c>
      <c r="D11" s="46"/>
      <c r="E11" s="46">
        <v>1245092904206</v>
      </c>
      <c r="F11" s="46"/>
      <c r="G11" s="46">
        <v>1295474892840</v>
      </c>
      <c r="H11" s="46"/>
      <c r="I11" s="46">
        <f t="shared" si="0"/>
        <v>-50381988634</v>
      </c>
      <c r="J11" s="46"/>
      <c r="K11" s="46">
        <v>181791807</v>
      </c>
      <c r="L11" s="46"/>
      <c r="M11" s="42">
        <v>1245092904206</v>
      </c>
      <c r="N11" s="46"/>
      <c r="O11" s="46">
        <v>983799616697</v>
      </c>
      <c r="P11" s="46"/>
      <c r="Q11" s="46">
        <f t="shared" si="1"/>
        <v>261293287509</v>
      </c>
      <c r="R11" s="46"/>
      <c r="S11" s="42"/>
      <c r="T11" s="46"/>
      <c r="U11" s="46"/>
      <c r="V11" s="46"/>
      <c r="W11" s="46"/>
      <c r="X11" s="47"/>
      <c r="Y11" s="48"/>
    </row>
    <row r="12" spans="1:25" s="45" customFormat="1" ht="24" x14ac:dyDescent="0.55000000000000004">
      <c r="A12" s="45" t="s">
        <v>42</v>
      </c>
      <c r="C12" s="46">
        <v>47688406</v>
      </c>
      <c r="D12" s="46"/>
      <c r="E12" s="46">
        <v>686893523172</v>
      </c>
      <c r="F12" s="46"/>
      <c r="G12" s="46">
        <v>581876771603</v>
      </c>
      <c r="H12" s="46"/>
      <c r="I12" s="46">
        <f t="shared" si="0"/>
        <v>105016751569</v>
      </c>
      <c r="J12" s="46"/>
      <c r="K12" s="46">
        <v>47688406</v>
      </c>
      <c r="L12" s="46"/>
      <c r="M12" s="42">
        <v>686893523172</v>
      </c>
      <c r="N12" s="46"/>
      <c r="O12" s="46">
        <v>593661784529</v>
      </c>
      <c r="P12" s="46"/>
      <c r="Q12" s="46">
        <f t="shared" si="1"/>
        <v>93231738643</v>
      </c>
      <c r="R12" s="46"/>
      <c r="S12" s="42"/>
      <c r="T12" s="46"/>
      <c r="U12" s="46"/>
      <c r="V12" s="46"/>
      <c r="W12" s="46"/>
      <c r="X12" s="47"/>
      <c r="Y12" s="48"/>
    </row>
    <row r="13" spans="1:25" s="45" customFormat="1" ht="24" x14ac:dyDescent="0.55000000000000004">
      <c r="A13" s="45" t="s">
        <v>60</v>
      </c>
      <c r="C13" s="46">
        <v>3949846</v>
      </c>
      <c r="D13" s="46"/>
      <c r="E13" s="46">
        <v>315049875963</v>
      </c>
      <c r="F13" s="46"/>
      <c r="G13" s="46">
        <v>277867394341</v>
      </c>
      <c r="H13" s="46"/>
      <c r="I13" s="46">
        <f t="shared" si="0"/>
        <v>37182481622</v>
      </c>
      <c r="J13" s="46"/>
      <c r="K13" s="46">
        <v>3949846</v>
      </c>
      <c r="L13" s="46"/>
      <c r="M13" s="42">
        <v>315049875963</v>
      </c>
      <c r="N13" s="46"/>
      <c r="O13" s="46">
        <v>136322678133</v>
      </c>
      <c r="P13" s="46"/>
      <c r="Q13" s="46">
        <f t="shared" si="1"/>
        <v>178727197830</v>
      </c>
      <c r="R13" s="46"/>
      <c r="S13" s="42"/>
      <c r="T13" s="46"/>
      <c r="U13" s="46"/>
      <c r="V13" s="46"/>
      <c r="W13" s="46"/>
      <c r="X13" s="47"/>
      <c r="Y13" s="48"/>
    </row>
    <row r="14" spans="1:25" s="45" customFormat="1" ht="24" x14ac:dyDescent="0.55000000000000004">
      <c r="A14" s="45" t="s">
        <v>57</v>
      </c>
      <c r="C14" s="46">
        <v>62359340</v>
      </c>
      <c r="D14" s="46"/>
      <c r="E14" s="46">
        <v>1498877140594</v>
      </c>
      <c r="F14" s="46"/>
      <c r="G14" s="46">
        <v>1648554094427</v>
      </c>
      <c r="H14" s="46"/>
      <c r="I14" s="46">
        <f t="shared" si="0"/>
        <v>-149676953833</v>
      </c>
      <c r="J14" s="46"/>
      <c r="K14" s="46">
        <v>62359340</v>
      </c>
      <c r="L14" s="46"/>
      <c r="M14" s="42">
        <v>1498877140594</v>
      </c>
      <c r="N14" s="46"/>
      <c r="O14" s="46">
        <v>1244096991434</v>
      </c>
      <c r="P14" s="46"/>
      <c r="Q14" s="46">
        <f t="shared" si="1"/>
        <v>254780149160</v>
      </c>
      <c r="R14" s="46"/>
      <c r="S14" s="42"/>
      <c r="T14" s="46"/>
      <c r="U14" s="46"/>
      <c r="V14" s="46"/>
      <c r="W14" s="46"/>
      <c r="X14" s="47"/>
      <c r="Y14" s="48"/>
    </row>
    <row r="15" spans="1:25" s="45" customFormat="1" ht="24" x14ac:dyDescent="0.55000000000000004">
      <c r="A15" s="45" t="s">
        <v>29</v>
      </c>
      <c r="C15" s="46">
        <v>12594317</v>
      </c>
      <c r="D15" s="46"/>
      <c r="E15" s="46">
        <v>881990378335</v>
      </c>
      <c r="F15" s="46"/>
      <c r="G15" s="46">
        <v>910659760399</v>
      </c>
      <c r="H15" s="46"/>
      <c r="I15" s="46">
        <f t="shared" si="0"/>
        <v>-28669382064</v>
      </c>
      <c r="J15" s="46"/>
      <c r="K15" s="46">
        <v>12594317</v>
      </c>
      <c r="L15" s="46"/>
      <c r="M15" s="42">
        <v>881990378335</v>
      </c>
      <c r="N15" s="46"/>
      <c r="O15" s="46">
        <v>598565562739</v>
      </c>
      <c r="P15" s="46"/>
      <c r="Q15" s="46">
        <f t="shared" si="1"/>
        <v>283424815596</v>
      </c>
      <c r="R15" s="46"/>
      <c r="S15" s="42"/>
      <c r="T15" s="46"/>
      <c r="U15" s="46"/>
      <c r="V15" s="46"/>
      <c r="W15" s="46"/>
      <c r="X15" s="47"/>
      <c r="Y15" s="48"/>
    </row>
    <row r="16" spans="1:25" s="45" customFormat="1" ht="24" x14ac:dyDescent="0.55000000000000004">
      <c r="A16" s="45" t="s">
        <v>36</v>
      </c>
      <c r="C16" s="46">
        <v>181501818</v>
      </c>
      <c r="D16" s="46"/>
      <c r="E16" s="46">
        <v>687226949234</v>
      </c>
      <c r="F16" s="46"/>
      <c r="G16" s="46">
        <v>770040593156</v>
      </c>
      <c r="H16" s="46"/>
      <c r="I16" s="46">
        <f t="shared" si="0"/>
        <v>-82813643922</v>
      </c>
      <c r="J16" s="46"/>
      <c r="K16" s="46">
        <v>181501818</v>
      </c>
      <c r="L16" s="46"/>
      <c r="M16" s="42">
        <v>687226949234</v>
      </c>
      <c r="N16" s="46"/>
      <c r="O16" s="46">
        <v>731890283214</v>
      </c>
      <c r="P16" s="46"/>
      <c r="Q16" s="46">
        <f t="shared" si="1"/>
        <v>-44663333980</v>
      </c>
      <c r="R16" s="46"/>
      <c r="S16" s="42"/>
      <c r="T16" s="46"/>
      <c r="U16" s="46"/>
      <c r="V16" s="46"/>
      <c r="W16" s="46"/>
      <c r="X16" s="47"/>
      <c r="Y16" s="48"/>
    </row>
    <row r="17" spans="1:25" s="45" customFormat="1" ht="24" x14ac:dyDescent="0.55000000000000004">
      <c r="A17" s="45" t="s">
        <v>16</v>
      </c>
      <c r="C17" s="46">
        <v>8584851</v>
      </c>
      <c r="D17" s="46"/>
      <c r="E17" s="46">
        <v>95236885883</v>
      </c>
      <c r="F17" s="46"/>
      <c r="G17" s="46">
        <v>98821069761</v>
      </c>
      <c r="H17" s="46"/>
      <c r="I17" s="46">
        <f t="shared" si="0"/>
        <v>-3584183878</v>
      </c>
      <c r="J17" s="46"/>
      <c r="K17" s="46">
        <v>8584851</v>
      </c>
      <c r="L17" s="46"/>
      <c r="M17" s="42">
        <v>95236885883</v>
      </c>
      <c r="N17" s="46"/>
      <c r="O17" s="46">
        <v>73834185007</v>
      </c>
      <c r="P17" s="46"/>
      <c r="Q17" s="46">
        <f t="shared" si="1"/>
        <v>21402700876</v>
      </c>
      <c r="R17" s="46"/>
      <c r="S17" s="42"/>
      <c r="T17" s="46"/>
      <c r="U17" s="46"/>
      <c r="V17" s="46"/>
      <c r="W17" s="46"/>
      <c r="X17" s="47"/>
      <c r="Y17" s="48"/>
    </row>
    <row r="18" spans="1:25" s="45" customFormat="1" ht="24" x14ac:dyDescent="0.55000000000000004">
      <c r="A18" s="45" t="s">
        <v>87</v>
      </c>
      <c r="C18" s="46">
        <v>69227777</v>
      </c>
      <c r="D18" s="46"/>
      <c r="E18" s="46">
        <v>438357102900</v>
      </c>
      <c r="F18" s="46"/>
      <c r="G18" s="46">
        <v>403949167036</v>
      </c>
      <c r="H18" s="46"/>
      <c r="I18" s="46">
        <f t="shared" si="0"/>
        <v>34407935864</v>
      </c>
      <c r="J18" s="46"/>
      <c r="K18" s="46">
        <v>69227777</v>
      </c>
      <c r="L18" s="46"/>
      <c r="M18" s="42">
        <v>438357102900</v>
      </c>
      <c r="N18" s="46"/>
      <c r="O18" s="46">
        <v>317952780086</v>
      </c>
      <c r="P18" s="46"/>
      <c r="Q18" s="46">
        <f t="shared" si="1"/>
        <v>120404322814</v>
      </c>
      <c r="R18" s="46"/>
      <c r="S18" s="42"/>
      <c r="T18" s="46"/>
      <c r="U18" s="46"/>
      <c r="V18" s="46"/>
      <c r="W18" s="46"/>
      <c r="X18" s="47"/>
      <c r="Y18" s="48"/>
    </row>
    <row r="19" spans="1:25" s="45" customFormat="1" ht="24" x14ac:dyDescent="0.55000000000000004">
      <c r="A19" s="45" t="s">
        <v>70</v>
      </c>
      <c r="C19" s="46">
        <v>9143022</v>
      </c>
      <c r="D19" s="46"/>
      <c r="E19" s="46">
        <v>154415671114</v>
      </c>
      <c r="F19" s="46"/>
      <c r="G19" s="46">
        <v>154597443534</v>
      </c>
      <c r="H19" s="46"/>
      <c r="I19" s="46">
        <f t="shared" si="0"/>
        <v>-181772420</v>
      </c>
      <c r="J19" s="46"/>
      <c r="K19" s="46">
        <v>9143022</v>
      </c>
      <c r="L19" s="46"/>
      <c r="M19" s="42">
        <v>154415671114</v>
      </c>
      <c r="N19" s="46"/>
      <c r="O19" s="46">
        <v>152143515859</v>
      </c>
      <c r="P19" s="46"/>
      <c r="Q19" s="46">
        <f t="shared" si="1"/>
        <v>2272155255</v>
      </c>
      <c r="R19" s="46"/>
      <c r="S19" s="42"/>
      <c r="T19" s="46"/>
      <c r="U19" s="46"/>
      <c r="V19" s="46"/>
      <c r="W19" s="46"/>
      <c r="X19" s="47"/>
      <c r="Y19" s="48"/>
    </row>
    <row r="20" spans="1:25" s="45" customFormat="1" ht="24" x14ac:dyDescent="0.55000000000000004">
      <c r="A20" s="45" t="s">
        <v>34</v>
      </c>
      <c r="C20" s="46">
        <v>532000</v>
      </c>
      <c r="D20" s="46"/>
      <c r="E20" s="46">
        <v>393190556675</v>
      </c>
      <c r="F20" s="46"/>
      <c r="G20" s="46">
        <v>381145192225</v>
      </c>
      <c r="H20" s="46"/>
      <c r="I20" s="46">
        <f t="shared" si="0"/>
        <v>12045364450</v>
      </c>
      <c r="J20" s="46"/>
      <c r="K20" s="46">
        <v>532000</v>
      </c>
      <c r="L20" s="46"/>
      <c r="M20" s="42">
        <v>393190556675</v>
      </c>
      <c r="N20" s="46"/>
      <c r="O20" s="46">
        <v>286205616899</v>
      </c>
      <c r="P20" s="46"/>
      <c r="Q20" s="46">
        <f t="shared" si="1"/>
        <v>106984939776</v>
      </c>
      <c r="R20" s="46"/>
      <c r="S20" s="42"/>
      <c r="T20" s="46"/>
      <c r="U20" s="46"/>
      <c r="V20" s="46"/>
      <c r="W20" s="46"/>
      <c r="X20" s="47"/>
      <c r="Y20" s="48"/>
    </row>
    <row r="21" spans="1:25" s="45" customFormat="1" ht="24" x14ac:dyDescent="0.55000000000000004">
      <c r="A21" s="45" t="s">
        <v>48</v>
      </c>
      <c r="C21" s="46">
        <v>157555782</v>
      </c>
      <c r="D21" s="46"/>
      <c r="E21" s="46">
        <v>334380124082</v>
      </c>
      <c r="F21" s="46"/>
      <c r="G21" s="46">
        <v>314019741819</v>
      </c>
      <c r="H21" s="46"/>
      <c r="I21" s="46">
        <f t="shared" si="0"/>
        <v>20360382263</v>
      </c>
      <c r="J21" s="46"/>
      <c r="K21" s="46">
        <v>157555782</v>
      </c>
      <c r="L21" s="46"/>
      <c r="M21" s="42">
        <v>334380124082</v>
      </c>
      <c r="N21" s="46"/>
      <c r="O21" s="46">
        <v>248240045313</v>
      </c>
      <c r="P21" s="46"/>
      <c r="Q21" s="46">
        <f t="shared" si="1"/>
        <v>86140078769</v>
      </c>
      <c r="R21" s="46"/>
      <c r="S21" s="42"/>
      <c r="T21" s="46"/>
      <c r="U21" s="46"/>
      <c r="V21" s="46"/>
      <c r="W21" s="46"/>
      <c r="X21" s="47"/>
      <c r="Y21" s="48"/>
    </row>
    <row r="22" spans="1:25" s="45" customFormat="1" ht="24" x14ac:dyDescent="0.55000000000000004">
      <c r="A22" s="45" t="s">
        <v>27</v>
      </c>
      <c r="C22" s="46">
        <v>3165331</v>
      </c>
      <c r="D22" s="46"/>
      <c r="E22" s="46">
        <v>290012654348</v>
      </c>
      <c r="F22" s="46"/>
      <c r="G22" s="46">
        <v>290232909157</v>
      </c>
      <c r="H22" s="46"/>
      <c r="I22" s="46">
        <f t="shared" si="0"/>
        <v>-220254809</v>
      </c>
      <c r="J22" s="46"/>
      <c r="K22" s="46">
        <v>3165331</v>
      </c>
      <c r="L22" s="46"/>
      <c r="M22" s="42">
        <v>290012654348</v>
      </c>
      <c r="N22" s="46"/>
      <c r="O22" s="46">
        <v>179076710278</v>
      </c>
      <c r="P22" s="46"/>
      <c r="Q22" s="46">
        <f t="shared" si="1"/>
        <v>110935944070</v>
      </c>
      <c r="R22" s="46"/>
      <c r="S22" s="42"/>
      <c r="T22" s="46"/>
      <c r="U22" s="46"/>
      <c r="V22" s="46"/>
      <c r="W22" s="46"/>
      <c r="X22" s="47"/>
      <c r="Y22" s="48"/>
    </row>
    <row r="23" spans="1:25" s="45" customFormat="1" ht="24" x14ac:dyDescent="0.55000000000000004">
      <c r="A23" s="45" t="s">
        <v>113</v>
      </c>
      <c r="C23" s="46">
        <v>11630</v>
      </c>
      <c r="D23" s="46"/>
      <c r="E23" s="46">
        <v>68902376</v>
      </c>
      <c r="F23" s="46"/>
      <c r="G23" s="46">
        <v>51393014</v>
      </c>
      <c r="H23" s="46"/>
      <c r="I23" s="46">
        <f t="shared" si="0"/>
        <v>17509362</v>
      </c>
      <c r="J23" s="46"/>
      <c r="K23" s="46">
        <v>11630</v>
      </c>
      <c r="L23" s="46"/>
      <c r="M23" s="42">
        <v>68902376</v>
      </c>
      <c r="N23" s="46"/>
      <c r="O23" s="46">
        <v>51393014</v>
      </c>
      <c r="P23" s="46"/>
      <c r="Q23" s="46">
        <f t="shared" si="1"/>
        <v>17509362</v>
      </c>
      <c r="R23" s="46"/>
      <c r="S23" s="42"/>
      <c r="T23" s="46"/>
      <c r="U23" s="46"/>
      <c r="V23" s="46"/>
      <c r="W23" s="46"/>
      <c r="X23" s="47"/>
      <c r="Y23" s="48"/>
    </row>
    <row r="24" spans="1:25" s="45" customFormat="1" ht="24" x14ac:dyDescent="0.55000000000000004">
      <c r="A24" s="45" t="s">
        <v>37</v>
      </c>
      <c r="C24" s="46">
        <v>21163280</v>
      </c>
      <c r="D24" s="46"/>
      <c r="E24" s="46">
        <v>1162314056241</v>
      </c>
      <c r="F24" s="46"/>
      <c r="G24" s="46">
        <v>1129211044875</v>
      </c>
      <c r="H24" s="46"/>
      <c r="I24" s="46">
        <f t="shared" si="0"/>
        <v>33103011366</v>
      </c>
      <c r="J24" s="46"/>
      <c r="K24" s="46">
        <v>21163280</v>
      </c>
      <c r="L24" s="46"/>
      <c r="M24" s="42">
        <v>1162314056241</v>
      </c>
      <c r="N24" s="46"/>
      <c r="O24" s="46">
        <v>1121617295711</v>
      </c>
      <c r="P24" s="46"/>
      <c r="Q24" s="46">
        <f t="shared" si="1"/>
        <v>40696760530</v>
      </c>
      <c r="R24" s="46"/>
      <c r="S24" s="42"/>
      <c r="T24" s="46"/>
      <c r="U24" s="46"/>
      <c r="V24" s="46"/>
      <c r="W24" s="46"/>
      <c r="X24" s="47"/>
      <c r="Y24" s="48"/>
    </row>
    <row r="25" spans="1:25" s="45" customFormat="1" ht="24" x14ac:dyDescent="0.55000000000000004">
      <c r="A25" s="45" t="s">
        <v>78</v>
      </c>
      <c r="C25" s="46">
        <v>11048646</v>
      </c>
      <c r="D25" s="46"/>
      <c r="E25" s="46">
        <v>147061118788</v>
      </c>
      <c r="F25" s="46"/>
      <c r="G25" s="46">
        <v>148818383837</v>
      </c>
      <c r="H25" s="46"/>
      <c r="I25" s="46">
        <f t="shared" si="0"/>
        <v>-1757265049</v>
      </c>
      <c r="J25" s="46"/>
      <c r="K25" s="46">
        <v>11048646</v>
      </c>
      <c r="L25" s="46"/>
      <c r="M25" s="42">
        <v>147061118788</v>
      </c>
      <c r="N25" s="46"/>
      <c r="O25" s="46">
        <v>104059622544</v>
      </c>
      <c r="P25" s="46"/>
      <c r="Q25" s="46">
        <f t="shared" si="1"/>
        <v>43001496244</v>
      </c>
      <c r="R25" s="46"/>
      <c r="S25" s="42"/>
      <c r="T25" s="46"/>
      <c r="U25" s="46"/>
      <c r="V25" s="46"/>
      <c r="W25" s="46"/>
      <c r="X25" s="47"/>
      <c r="Y25" s="48"/>
    </row>
    <row r="26" spans="1:25" s="45" customFormat="1" ht="24" x14ac:dyDescent="0.55000000000000004">
      <c r="A26" s="45" t="s">
        <v>101</v>
      </c>
      <c r="C26" s="46">
        <v>77229538</v>
      </c>
      <c r="D26" s="46"/>
      <c r="E26" s="46">
        <v>581149068424</v>
      </c>
      <c r="F26" s="46"/>
      <c r="G26" s="46">
        <v>557465516560</v>
      </c>
      <c r="H26" s="46"/>
      <c r="I26" s="46">
        <f t="shared" si="0"/>
        <v>23683551864</v>
      </c>
      <c r="J26" s="46"/>
      <c r="K26" s="46">
        <v>77229538</v>
      </c>
      <c r="L26" s="46"/>
      <c r="M26" s="42">
        <v>581149068424</v>
      </c>
      <c r="N26" s="46"/>
      <c r="O26" s="46">
        <v>368085533895</v>
      </c>
      <c r="P26" s="46"/>
      <c r="Q26" s="46">
        <f t="shared" si="1"/>
        <v>213063534529</v>
      </c>
      <c r="R26" s="46"/>
      <c r="S26" s="42"/>
      <c r="T26" s="46"/>
      <c r="U26" s="46"/>
      <c r="V26" s="46"/>
      <c r="W26" s="46"/>
      <c r="X26" s="47"/>
      <c r="Y26" s="48"/>
    </row>
    <row r="27" spans="1:25" s="45" customFormat="1" ht="24" x14ac:dyDescent="0.55000000000000004">
      <c r="A27" s="45" t="s">
        <v>25</v>
      </c>
      <c r="C27" s="46">
        <v>13776909</v>
      </c>
      <c r="D27" s="46"/>
      <c r="E27" s="46">
        <v>328541524030</v>
      </c>
      <c r="F27" s="46"/>
      <c r="G27" s="46">
        <v>265681765994</v>
      </c>
      <c r="H27" s="46"/>
      <c r="I27" s="46">
        <f t="shared" si="0"/>
        <v>62859758036</v>
      </c>
      <c r="J27" s="46"/>
      <c r="K27" s="46">
        <v>13776909</v>
      </c>
      <c r="L27" s="46"/>
      <c r="M27" s="42">
        <v>328541524030</v>
      </c>
      <c r="N27" s="46"/>
      <c r="O27" s="46">
        <v>141331743559</v>
      </c>
      <c r="P27" s="46"/>
      <c r="Q27" s="46">
        <f t="shared" si="1"/>
        <v>187209780471</v>
      </c>
      <c r="R27" s="46"/>
      <c r="S27" s="42"/>
      <c r="T27" s="46"/>
      <c r="U27" s="46"/>
      <c r="V27" s="46"/>
      <c r="W27" s="46"/>
      <c r="X27" s="47"/>
      <c r="Y27" s="48"/>
    </row>
    <row r="28" spans="1:25" s="45" customFormat="1" ht="24" x14ac:dyDescent="0.55000000000000004">
      <c r="A28" s="45" t="s">
        <v>90</v>
      </c>
      <c r="C28" s="46">
        <v>21100000</v>
      </c>
      <c r="D28" s="46"/>
      <c r="E28" s="46">
        <v>280847952450</v>
      </c>
      <c r="F28" s="46"/>
      <c r="G28" s="46">
        <v>213310207350</v>
      </c>
      <c r="H28" s="46"/>
      <c r="I28" s="46">
        <f t="shared" si="0"/>
        <v>67537745100</v>
      </c>
      <c r="J28" s="46"/>
      <c r="K28" s="46">
        <v>21100000</v>
      </c>
      <c r="L28" s="46"/>
      <c r="M28" s="42">
        <v>280847952450</v>
      </c>
      <c r="N28" s="46"/>
      <c r="O28" s="46">
        <v>168005384550</v>
      </c>
      <c r="P28" s="46"/>
      <c r="Q28" s="46">
        <f t="shared" si="1"/>
        <v>112842567900</v>
      </c>
      <c r="R28" s="46"/>
      <c r="S28" s="42"/>
      <c r="T28" s="46"/>
      <c r="U28" s="46"/>
      <c r="V28" s="46"/>
      <c r="W28" s="46"/>
      <c r="X28" s="47"/>
      <c r="Y28" s="48"/>
    </row>
    <row r="29" spans="1:25" s="45" customFormat="1" ht="24" x14ac:dyDescent="0.55000000000000004">
      <c r="A29" s="45" t="s">
        <v>46</v>
      </c>
      <c r="C29" s="46">
        <v>69359284</v>
      </c>
      <c r="D29" s="46"/>
      <c r="E29" s="46">
        <v>315430677890</v>
      </c>
      <c r="F29" s="46"/>
      <c r="G29" s="46">
        <v>274821132693</v>
      </c>
      <c r="H29" s="46"/>
      <c r="I29" s="46">
        <f t="shared" si="0"/>
        <v>40609545197</v>
      </c>
      <c r="J29" s="46"/>
      <c r="K29" s="46">
        <v>69359284</v>
      </c>
      <c r="L29" s="46"/>
      <c r="M29" s="42">
        <v>315430677890</v>
      </c>
      <c r="N29" s="46"/>
      <c r="O29" s="46">
        <v>289022284444</v>
      </c>
      <c r="P29" s="46"/>
      <c r="Q29" s="46">
        <f t="shared" si="1"/>
        <v>26408393446</v>
      </c>
      <c r="R29" s="46"/>
      <c r="S29" s="42"/>
      <c r="T29" s="46"/>
      <c r="U29" s="46"/>
      <c r="V29" s="46"/>
      <c r="W29" s="46"/>
      <c r="X29" s="47"/>
      <c r="Y29" s="48"/>
    </row>
    <row r="30" spans="1:25" s="45" customFormat="1" ht="24" x14ac:dyDescent="0.55000000000000004">
      <c r="A30" s="45" t="s">
        <v>67</v>
      </c>
      <c r="C30" s="46">
        <v>3889191</v>
      </c>
      <c r="D30" s="46"/>
      <c r="E30" s="46">
        <v>75001376082</v>
      </c>
      <c r="F30" s="46"/>
      <c r="G30" s="46">
        <v>54588630427</v>
      </c>
      <c r="H30" s="46"/>
      <c r="I30" s="46">
        <f t="shared" si="0"/>
        <v>20412745655</v>
      </c>
      <c r="J30" s="46"/>
      <c r="K30" s="46">
        <v>3889191</v>
      </c>
      <c r="L30" s="46"/>
      <c r="M30" s="42">
        <v>75001376082</v>
      </c>
      <c r="N30" s="46"/>
      <c r="O30" s="46">
        <v>31392328546</v>
      </c>
      <c r="P30" s="46"/>
      <c r="Q30" s="46">
        <f t="shared" si="1"/>
        <v>43609047536</v>
      </c>
      <c r="R30" s="46"/>
      <c r="S30" s="42"/>
      <c r="T30" s="46"/>
      <c r="U30" s="46"/>
      <c r="V30" s="46"/>
      <c r="W30" s="46"/>
      <c r="X30" s="47"/>
      <c r="Y30" s="48"/>
    </row>
    <row r="31" spans="1:25" s="45" customFormat="1" ht="24" x14ac:dyDescent="0.55000000000000004">
      <c r="A31" s="45" t="s">
        <v>95</v>
      </c>
      <c r="C31" s="46">
        <v>35388741</v>
      </c>
      <c r="D31" s="46"/>
      <c r="E31" s="46">
        <v>775678824702</v>
      </c>
      <c r="F31" s="46"/>
      <c r="G31" s="46">
        <v>712389990862</v>
      </c>
      <c r="H31" s="46"/>
      <c r="I31" s="46">
        <f t="shared" si="0"/>
        <v>63288833840</v>
      </c>
      <c r="J31" s="46"/>
      <c r="K31" s="46">
        <v>35388741</v>
      </c>
      <c r="L31" s="46"/>
      <c r="M31" s="42">
        <v>775678824702</v>
      </c>
      <c r="N31" s="46"/>
      <c r="O31" s="46">
        <v>747092913203</v>
      </c>
      <c r="P31" s="46"/>
      <c r="Q31" s="46">
        <f t="shared" si="1"/>
        <v>28585911499</v>
      </c>
      <c r="R31" s="46"/>
      <c r="S31" s="42"/>
      <c r="T31" s="46"/>
      <c r="U31" s="46"/>
      <c r="V31" s="46"/>
      <c r="W31" s="46"/>
      <c r="X31" s="47"/>
      <c r="Y31" s="48"/>
    </row>
    <row r="32" spans="1:25" s="45" customFormat="1" ht="24" x14ac:dyDescent="0.55000000000000004">
      <c r="A32" s="45" t="s">
        <v>35</v>
      </c>
      <c r="C32" s="46">
        <v>44114077</v>
      </c>
      <c r="D32" s="46"/>
      <c r="E32" s="46">
        <v>347743174057</v>
      </c>
      <c r="F32" s="46"/>
      <c r="G32" s="46">
        <v>337688674247</v>
      </c>
      <c r="H32" s="46"/>
      <c r="I32" s="46">
        <f t="shared" si="0"/>
        <v>10054499810</v>
      </c>
      <c r="J32" s="46"/>
      <c r="K32" s="46">
        <v>44114077</v>
      </c>
      <c r="L32" s="46"/>
      <c r="M32" s="42">
        <v>347743174057</v>
      </c>
      <c r="N32" s="46"/>
      <c r="O32" s="46">
        <v>317859180765</v>
      </c>
      <c r="P32" s="46"/>
      <c r="Q32" s="46">
        <f t="shared" si="1"/>
        <v>29883993292</v>
      </c>
      <c r="R32" s="46"/>
      <c r="S32" s="42"/>
      <c r="T32" s="46"/>
      <c r="U32" s="46"/>
      <c r="V32" s="46"/>
      <c r="W32" s="46"/>
      <c r="X32" s="47"/>
      <c r="Y32" s="48"/>
    </row>
    <row r="33" spans="1:25" s="45" customFormat="1" ht="24" x14ac:dyDescent="0.55000000000000004">
      <c r="A33" s="45" t="s">
        <v>49</v>
      </c>
      <c r="C33" s="46">
        <v>137540346</v>
      </c>
      <c r="D33" s="46"/>
      <c r="E33" s="46">
        <v>1085572528673</v>
      </c>
      <c r="F33" s="46"/>
      <c r="G33" s="46">
        <v>996703241062</v>
      </c>
      <c r="H33" s="46"/>
      <c r="I33" s="46">
        <f t="shared" si="0"/>
        <v>88869287611</v>
      </c>
      <c r="J33" s="46"/>
      <c r="K33" s="46">
        <v>137540346</v>
      </c>
      <c r="L33" s="46"/>
      <c r="M33" s="42">
        <v>1085572528673</v>
      </c>
      <c r="N33" s="46"/>
      <c r="O33" s="46">
        <v>909304089866</v>
      </c>
      <c r="P33" s="46"/>
      <c r="Q33" s="46">
        <f t="shared" si="1"/>
        <v>176268438807</v>
      </c>
      <c r="R33" s="46"/>
      <c r="S33" s="42"/>
      <c r="T33" s="46"/>
      <c r="U33" s="46"/>
      <c r="V33" s="46"/>
      <c r="W33" s="46"/>
      <c r="X33" s="47"/>
      <c r="Y33" s="48"/>
    </row>
    <row r="34" spans="1:25" s="45" customFormat="1" ht="24" x14ac:dyDescent="0.55000000000000004">
      <c r="A34" s="45" t="s">
        <v>33</v>
      </c>
      <c r="C34" s="46">
        <v>89289452</v>
      </c>
      <c r="D34" s="46"/>
      <c r="E34" s="46">
        <v>521010515194</v>
      </c>
      <c r="F34" s="46"/>
      <c r="G34" s="46">
        <v>454727681713</v>
      </c>
      <c r="H34" s="46"/>
      <c r="I34" s="46">
        <f t="shared" si="0"/>
        <v>66282833481</v>
      </c>
      <c r="J34" s="46"/>
      <c r="K34" s="46">
        <v>89289452</v>
      </c>
      <c r="L34" s="46"/>
      <c r="M34" s="42">
        <v>521010515194</v>
      </c>
      <c r="N34" s="46"/>
      <c r="O34" s="46">
        <v>356246021971</v>
      </c>
      <c r="P34" s="46"/>
      <c r="Q34" s="46">
        <f t="shared" si="1"/>
        <v>164764493223</v>
      </c>
      <c r="R34" s="46"/>
      <c r="S34" s="42"/>
      <c r="T34" s="46"/>
      <c r="U34" s="46"/>
      <c r="V34" s="46"/>
      <c r="W34" s="46"/>
      <c r="X34" s="47"/>
      <c r="Y34" s="48"/>
    </row>
    <row r="35" spans="1:25" s="45" customFormat="1" ht="24" x14ac:dyDescent="0.55000000000000004">
      <c r="A35" s="45" t="s">
        <v>62</v>
      </c>
      <c r="C35" s="46">
        <v>12336728</v>
      </c>
      <c r="D35" s="46"/>
      <c r="E35" s="46">
        <v>270161038038</v>
      </c>
      <c r="F35" s="46"/>
      <c r="G35" s="46">
        <v>229692067293</v>
      </c>
      <c r="H35" s="46"/>
      <c r="I35" s="46">
        <f t="shared" si="0"/>
        <v>40468970745</v>
      </c>
      <c r="J35" s="46"/>
      <c r="K35" s="46">
        <v>12336728</v>
      </c>
      <c r="L35" s="46"/>
      <c r="M35" s="42">
        <v>270161038038</v>
      </c>
      <c r="N35" s="46"/>
      <c r="O35" s="46">
        <v>117543963970</v>
      </c>
      <c r="P35" s="46"/>
      <c r="Q35" s="46">
        <f t="shared" si="1"/>
        <v>152617074068</v>
      </c>
      <c r="R35" s="46"/>
      <c r="S35" s="42"/>
      <c r="T35" s="46"/>
      <c r="U35" s="46"/>
      <c r="V35" s="46"/>
      <c r="W35" s="46"/>
      <c r="X35" s="47"/>
      <c r="Y35" s="48"/>
    </row>
    <row r="36" spans="1:25" s="45" customFormat="1" ht="24" x14ac:dyDescent="0.55000000000000004">
      <c r="A36" s="45" t="s">
        <v>43</v>
      </c>
      <c r="C36" s="46">
        <v>8288198</v>
      </c>
      <c r="D36" s="46"/>
      <c r="E36" s="46">
        <v>126878801617</v>
      </c>
      <c r="F36" s="46"/>
      <c r="G36" s="46">
        <v>114520476784</v>
      </c>
      <c r="H36" s="46"/>
      <c r="I36" s="46">
        <f t="shared" si="0"/>
        <v>12358324833</v>
      </c>
      <c r="J36" s="46"/>
      <c r="K36" s="46">
        <v>8288198</v>
      </c>
      <c r="L36" s="46"/>
      <c r="M36" s="42">
        <v>126878801617</v>
      </c>
      <c r="N36" s="46"/>
      <c r="O36" s="46">
        <v>96230156031</v>
      </c>
      <c r="P36" s="46"/>
      <c r="Q36" s="46">
        <f t="shared" si="1"/>
        <v>30648645586</v>
      </c>
      <c r="R36" s="46"/>
      <c r="S36" s="42"/>
      <c r="T36" s="46"/>
      <c r="U36" s="46"/>
      <c r="V36" s="46"/>
      <c r="W36" s="46"/>
      <c r="X36" s="47"/>
      <c r="Y36" s="48"/>
    </row>
    <row r="37" spans="1:25" s="45" customFormat="1" ht="24" x14ac:dyDescent="0.55000000000000004">
      <c r="A37" s="45" t="s">
        <v>21</v>
      </c>
      <c r="C37" s="46">
        <v>104208911</v>
      </c>
      <c r="D37" s="46"/>
      <c r="E37" s="46">
        <v>559379887089</v>
      </c>
      <c r="F37" s="46"/>
      <c r="G37" s="46">
        <v>488750052061</v>
      </c>
      <c r="H37" s="46"/>
      <c r="I37" s="46">
        <f t="shared" si="0"/>
        <v>70629835028</v>
      </c>
      <c r="J37" s="46"/>
      <c r="K37" s="46">
        <v>104208911</v>
      </c>
      <c r="L37" s="46"/>
      <c r="M37" s="42">
        <v>559379887089</v>
      </c>
      <c r="N37" s="46"/>
      <c r="O37" s="46">
        <v>451171077107</v>
      </c>
      <c r="P37" s="46"/>
      <c r="Q37" s="46">
        <f t="shared" si="1"/>
        <v>108208809982</v>
      </c>
      <c r="R37" s="46"/>
      <c r="S37" s="42"/>
      <c r="T37" s="46"/>
      <c r="U37" s="46"/>
      <c r="V37" s="46"/>
      <c r="W37" s="46"/>
      <c r="X37" s="47"/>
      <c r="Y37" s="48"/>
    </row>
    <row r="38" spans="1:25" s="45" customFormat="1" ht="24" x14ac:dyDescent="0.55000000000000004">
      <c r="A38" s="45" t="s">
        <v>103</v>
      </c>
      <c r="C38" s="46">
        <v>42014294</v>
      </c>
      <c r="D38" s="46"/>
      <c r="E38" s="46">
        <v>308220600056</v>
      </c>
      <c r="F38" s="46"/>
      <c r="G38" s="46">
        <v>277732654522</v>
      </c>
      <c r="H38" s="46"/>
      <c r="I38" s="46">
        <f t="shared" si="0"/>
        <v>30487945534</v>
      </c>
      <c r="J38" s="46"/>
      <c r="K38" s="46">
        <v>42014294</v>
      </c>
      <c r="L38" s="46"/>
      <c r="M38" s="42">
        <v>308220600056</v>
      </c>
      <c r="N38" s="46"/>
      <c r="O38" s="46">
        <v>193083261141</v>
      </c>
      <c r="P38" s="46"/>
      <c r="Q38" s="46">
        <f t="shared" si="1"/>
        <v>115137338915</v>
      </c>
      <c r="R38" s="46"/>
      <c r="S38" s="42"/>
      <c r="T38" s="46"/>
      <c r="U38" s="46"/>
      <c r="V38" s="46"/>
      <c r="W38" s="46"/>
      <c r="X38" s="47"/>
      <c r="Y38" s="48"/>
    </row>
    <row r="39" spans="1:25" s="45" customFormat="1" ht="24" x14ac:dyDescent="0.55000000000000004">
      <c r="A39" s="45" t="s">
        <v>89</v>
      </c>
      <c r="C39" s="46">
        <v>36322381</v>
      </c>
      <c r="D39" s="46"/>
      <c r="E39" s="46">
        <v>2238227233020</v>
      </c>
      <c r="F39" s="46"/>
      <c r="G39" s="46">
        <v>2314050384970</v>
      </c>
      <c r="H39" s="46"/>
      <c r="I39" s="46">
        <f t="shared" si="0"/>
        <v>-75823151950</v>
      </c>
      <c r="J39" s="46"/>
      <c r="K39" s="46">
        <v>36322381</v>
      </c>
      <c r="L39" s="46"/>
      <c r="M39" s="42">
        <v>2238227233020</v>
      </c>
      <c r="N39" s="46"/>
      <c r="O39" s="46">
        <v>1470007110840</v>
      </c>
      <c r="P39" s="46"/>
      <c r="Q39" s="46">
        <f t="shared" si="1"/>
        <v>768220122180</v>
      </c>
      <c r="R39" s="46"/>
      <c r="S39" s="42"/>
      <c r="T39" s="46"/>
      <c r="U39" s="46"/>
      <c r="V39" s="46"/>
      <c r="W39" s="46"/>
      <c r="X39" s="47"/>
      <c r="Y39" s="48"/>
    </row>
    <row r="40" spans="1:25" s="45" customFormat="1" ht="24" x14ac:dyDescent="0.55000000000000004">
      <c r="A40" s="45" t="s">
        <v>61</v>
      </c>
      <c r="C40" s="46">
        <v>57387637</v>
      </c>
      <c r="D40" s="46"/>
      <c r="E40" s="46">
        <v>605488160462</v>
      </c>
      <c r="F40" s="46"/>
      <c r="G40" s="46">
        <v>603548590323</v>
      </c>
      <c r="H40" s="46"/>
      <c r="I40" s="46">
        <f t="shared" si="0"/>
        <v>1939570139</v>
      </c>
      <c r="J40" s="46"/>
      <c r="K40" s="46">
        <v>57387637</v>
      </c>
      <c r="L40" s="46"/>
      <c r="M40" s="42">
        <v>605488160462</v>
      </c>
      <c r="N40" s="46"/>
      <c r="O40" s="46">
        <v>312613069467</v>
      </c>
      <c r="P40" s="46"/>
      <c r="Q40" s="46">
        <f t="shared" si="1"/>
        <v>292875090995</v>
      </c>
      <c r="R40" s="46"/>
      <c r="S40" s="42"/>
      <c r="T40" s="46"/>
      <c r="U40" s="46"/>
      <c r="V40" s="46"/>
      <c r="W40" s="46"/>
      <c r="X40" s="47"/>
      <c r="Y40" s="48"/>
    </row>
    <row r="41" spans="1:25" s="45" customFormat="1" ht="24" x14ac:dyDescent="0.55000000000000004">
      <c r="A41" s="45" t="s">
        <v>111</v>
      </c>
      <c r="C41" s="46">
        <v>221325658</v>
      </c>
      <c r="D41" s="46"/>
      <c r="E41" s="46">
        <v>1183647184401</v>
      </c>
      <c r="F41" s="46"/>
      <c r="G41" s="46">
        <v>1112701694634</v>
      </c>
      <c r="H41" s="46"/>
      <c r="I41" s="46">
        <f t="shared" si="0"/>
        <v>70945489767</v>
      </c>
      <c r="J41" s="46"/>
      <c r="K41" s="46">
        <v>221325658</v>
      </c>
      <c r="L41" s="46"/>
      <c r="M41" s="42">
        <v>1183647184401</v>
      </c>
      <c r="N41" s="46"/>
      <c r="O41" s="46">
        <v>1112701694634</v>
      </c>
      <c r="P41" s="46"/>
      <c r="Q41" s="46">
        <f t="shared" si="1"/>
        <v>70945489767</v>
      </c>
      <c r="R41" s="46"/>
      <c r="S41" s="42"/>
      <c r="T41" s="46"/>
      <c r="U41" s="46"/>
      <c r="V41" s="46"/>
      <c r="W41" s="46"/>
      <c r="X41" s="47"/>
      <c r="Y41" s="48"/>
    </row>
    <row r="42" spans="1:25" s="45" customFormat="1" ht="24" x14ac:dyDescent="0.55000000000000004">
      <c r="A42" s="45" t="s">
        <v>74</v>
      </c>
      <c r="C42" s="46">
        <v>9049109</v>
      </c>
      <c r="D42" s="46"/>
      <c r="E42" s="46">
        <v>332195202977</v>
      </c>
      <c r="F42" s="46"/>
      <c r="G42" s="46">
        <v>371921896233</v>
      </c>
      <c r="H42" s="46"/>
      <c r="I42" s="46">
        <f t="shared" si="0"/>
        <v>-39726693256</v>
      </c>
      <c r="J42" s="46"/>
      <c r="K42" s="46">
        <v>9049109</v>
      </c>
      <c r="L42" s="46"/>
      <c r="M42" s="42">
        <v>332195202977</v>
      </c>
      <c r="N42" s="46"/>
      <c r="O42" s="46">
        <v>290945553685</v>
      </c>
      <c r="P42" s="46"/>
      <c r="Q42" s="46">
        <f t="shared" si="1"/>
        <v>41249649292</v>
      </c>
      <c r="R42" s="46"/>
      <c r="S42" s="42"/>
      <c r="T42" s="46"/>
      <c r="U42" s="46"/>
      <c r="V42" s="46"/>
      <c r="W42" s="46"/>
      <c r="X42" s="47"/>
      <c r="Y42" s="48"/>
    </row>
    <row r="43" spans="1:25" s="45" customFormat="1" ht="24" x14ac:dyDescent="0.55000000000000004">
      <c r="A43" s="45" t="s">
        <v>44</v>
      </c>
      <c r="C43" s="46">
        <v>6114347</v>
      </c>
      <c r="D43" s="46"/>
      <c r="E43" s="46">
        <v>207076323266</v>
      </c>
      <c r="F43" s="46"/>
      <c r="G43" s="46">
        <v>157480115521</v>
      </c>
      <c r="H43" s="46"/>
      <c r="I43" s="46">
        <f t="shared" si="0"/>
        <v>49596207745</v>
      </c>
      <c r="J43" s="46"/>
      <c r="K43" s="46">
        <v>6114347</v>
      </c>
      <c r="L43" s="46"/>
      <c r="M43" s="42">
        <v>207076323266</v>
      </c>
      <c r="N43" s="46"/>
      <c r="O43" s="46">
        <v>166476945767</v>
      </c>
      <c r="P43" s="46"/>
      <c r="Q43" s="46">
        <f t="shared" si="1"/>
        <v>40599377499</v>
      </c>
      <c r="R43" s="46"/>
      <c r="S43" s="42"/>
      <c r="T43" s="46"/>
      <c r="U43" s="46"/>
      <c r="V43" s="46"/>
      <c r="W43" s="46"/>
      <c r="X43" s="47"/>
      <c r="Y43" s="48"/>
    </row>
    <row r="44" spans="1:25" s="45" customFormat="1" ht="24" x14ac:dyDescent="0.55000000000000004">
      <c r="A44" s="45" t="s">
        <v>65</v>
      </c>
      <c r="C44" s="46">
        <v>3468479</v>
      </c>
      <c r="D44" s="46"/>
      <c r="E44" s="46">
        <v>171461160279</v>
      </c>
      <c r="F44" s="46"/>
      <c r="G44" s="46">
        <v>152384160461</v>
      </c>
      <c r="H44" s="46"/>
      <c r="I44" s="46">
        <f t="shared" si="0"/>
        <v>19076999818</v>
      </c>
      <c r="J44" s="46"/>
      <c r="K44" s="46">
        <v>3468479</v>
      </c>
      <c r="L44" s="46"/>
      <c r="M44" s="42">
        <v>171461160279</v>
      </c>
      <c r="N44" s="46"/>
      <c r="O44" s="46">
        <v>117982002931</v>
      </c>
      <c r="P44" s="46"/>
      <c r="Q44" s="46">
        <f t="shared" si="1"/>
        <v>53479157348</v>
      </c>
      <c r="R44" s="46"/>
      <c r="S44" s="42"/>
      <c r="T44" s="46"/>
      <c r="U44" s="46"/>
      <c r="V44" s="46"/>
      <c r="W44" s="46"/>
      <c r="X44" s="47"/>
      <c r="Y44" s="48"/>
    </row>
    <row r="45" spans="1:25" s="45" customFormat="1" ht="24" x14ac:dyDescent="0.55000000000000004">
      <c r="A45" s="45" t="s">
        <v>23</v>
      </c>
      <c r="C45" s="46">
        <v>343447483</v>
      </c>
      <c r="D45" s="46"/>
      <c r="E45" s="46">
        <v>1450966874523</v>
      </c>
      <c r="F45" s="46"/>
      <c r="G45" s="46">
        <v>1311692827014</v>
      </c>
      <c r="H45" s="46"/>
      <c r="I45" s="46">
        <f t="shared" si="0"/>
        <v>139274047509</v>
      </c>
      <c r="J45" s="46"/>
      <c r="K45" s="46">
        <v>343447483</v>
      </c>
      <c r="L45" s="46"/>
      <c r="M45" s="42">
        <v>1450966874523</v>
      </c>
      <c r="N45" s="46"/>
      <c r="O45" s="46">
        <v>870871208083</v>
      </c>
      <c r="P45" s="46"/>
      <c r="Q45" s="46">
        <f t="shared" si="1"/>
        <v>580095666440</v>
      </c>
      <c r="R45" s="46"/>
      <c r="S45" s="42"/>
      <c r="T45" s="46"/>
      <c r="U45" s="46"/>
      <c r="V45" s="46"/>
      <c r="W45" s="46"/>
      <c r="X45" s="47"/>
      <c r="Y45" s="48"/>
    </row>
    <row r="46" spans="1:25" s="45" customFormat="1" ht="24" x14ac:dyDescent="0.55000000000000004">
      <c r="A46" s="45" t="s">
        <v>32</v>
      </c>
      <c r="C46" s="46">
        <v>125000000</v>
      </c>
      <c r="D46" s="46"/>
      <c r="E46" s="46">
        <v>1054935562500</v>
      </c>
      <c r="F46" s="46"/>
      <c r="G46" s="46">
        <v>1013632785000</v>
      </c>
      <c r="H46" s="46"/>
      <c r="I46" s="46">
        <f t="shared" si="0"/>
        <v>41302777500</v>
      </c>
      <c r="J46" s="46"/>
      <c r="K46" s="46">
        <v>125000000</v>
      </c>
      <c r="L46" s="46"/>
      <c r="M46" s="42">
        <v>1054935562500</v>
      </c>
      <c r="N46" s="46"/>
      <c r="O46" s="46">
        <v>666054773690</v>
      </c>
      <c r="P46" s="46"/>
      <c r="Q46" s="46">
        <f t="shared" si="1"/>
        <v>388880788810</v>
      </c>
      <c r="R46" s="46"/>
      <c r="S46" s="42"/>
      <c r="T46" s="46"/>
      <c r="U46" s="46"/>
      <c r="V46" s="46"/>
      <c r="W46" s="46"/>
      <c r="X46" s="47"/>
      <c r="Y46" s="48"/>
    </row>
    <row r="47" spans="1:25" s="45" customFormat="1" ht="24" x14ac:dyDescent="0.55000000000000004">
      <c r="A47" s="45" t="s">
        <v>77</v>
      </c>
      <c r="C47" s="46">
        <v>102806374</v>
      </c>
      <c r="D47" s="46"/>
      <c r="E47" s="46">
        <v>121713859204</v>
      </c>
      <c r="F47" s="46"/>
      <c r="G47" s="46">
        <v>122224832585</v>
      </c>
      <c r="H47" s="46"/>
      <c r="I47" s="46">
        <f t="shared" si="0"/>
        <v>-510973381</v>
      </c>
      <c r="J47" s="46"/>
      <c r="K47" s="46">
        <v>102806374</v>
      </c>
      <c r="L47" s="46"/>
      <c r="M47" s="42">
        <v>121713859204</v>
      </c>
      <c r="N47" s="46"/>
      <c r="O47" s="46">
        <v>116297541277</v>
      </c>
      <c r="P47" s="46"/>
      <c r="Q47" s="46">
        <f t="shared" si="1"/>
        <v>5416317927</v>
      </c>
      <c r="R47" s="46"/>
      <c r="S47" s="42"/>
      <c r="T47" s="46"/>
      <c r="U47" s="46"/>
      <c r="V47" s="46"/>
      <c r="W47" s="46"/>
      <c r="X47" s="47"/>
      <c r="Y47" s="48"/>
    </row>
    <row r="48" spans="1:25" s="45" customFormat="1" ht="24" x14ac:dyDescent="0.55000000000000004">
      <c r="A48" s="45" t="s">
        <v>53</v>
      </c>
      <c r="C48" s="46">
        <v>845046</v>
      </c>
      <c r="D48" s="46"/>
      <c r="E48" s="46">
        <v>18077186849</v>
      </c>
      <c r="F48" s="46"/>
      <c r="G48" s="46">
        <v>16304748919</v>
      </c>
      <c r="H48" s="46"/>
      <c r="I48" s="46">
        <f t="shared" si="0"/>
        <v>1772437930</v>
      </c>
      <c r="J48" s="46"/>
      <c r="K48" s="46">
        <v>845046</v>
      </c>
      <c r="L48" s="46"/>
      <c r="M48" s="42">
        <v>18077186849</v>
      </c>
      <c r="N48" s="46"/>
      <c r="O48" s="46">
        <v>7526561067</v>
      </c>
      <c r="P48" s="46"/>
      <c r="Q48" s="46">
        <f t="shared" si="1"/>
        <v>10550625782</v>
      </c>
      <c r="R48" s="46"/>
      <c r="S48" s="42"/>
      <c r="T48" s="46"/>
      <c r="U48" s="46"/>
      <c r="V48" s="46"/>
      <c r="W48" s="46"/>
      <c r="X48" s="47"/>
      <c r="Y48" s="48"/>
    </row>
    <row r="49" spans="1:25" s="45" customFormat="1" ht="24" x14ac:dyDescent="0.55000000000000004">
      <c r="A49" s="45" t="s">
        <v>58</v>
      </c>
      <c r="C49" s="46">
        <v>159758092</v>
      </c>
      <c r="D49" s="46"/>
      <c r="E49" s="46">
        <v>1718297489235</v>
      </c>
      <c r="F49" s="46"/>
      <c r="G49" s="46">
        <v>1774753566630</v>
      </c>
      <c r="H49" s="46"/>
      <c r="I49" s="46">
        <f t="shared" si="0"/>
        <v>-56456077395</v>
      </c>
      <c r="J49" s="46"/>
      <c r="K49" s="46">
        <v>159758092</v>
      </c>
      <c r="L49" s="46"/>
      <c r="M49" s="42">
        <v>1718297489235</v>
      </c>
      <c r="N49" s="46"/>
      <c r="O49" s="46">
        <v>1064010460180</v>
      </c>
      <c r="P49" s="46"/>
      <c r="Q49" s="46">
        <f t="shared" si="1"/>
        <v>654287029055</v>
      </c>
      <c r="R49" s="46"/>
      <c r="S49" s="42"/>
      <c r="T49" s="46"/>
      <c r="U49" s="46"/>
      <c r="V49" s="46"/>
      <c r="W49" s="46"/>
      <c r="X49" s="47"/>
      <c r="Y49" s="48"/>
    </row>
    <row r="50" spans="1:25" s="45" customFormat="1" ht="24" x14ac:dyDescent="0.55000000000000004">
      <c r="A50" s="45" t="s">
        <v>72</v>
      </c>
      <c r="C50" s="46">
        <v>112733</v>
      </c>
      <c r="D50" s="46"/>
      <c r="E50" s="46">
        <v>978423234960</v>
      </c>
      <c r="F50" s="46"/>
      <c r="G50" s="46">
        <v>946856077984</v>
      </c>
      <c r="H50" s="46"/>
      <c r="I50" s="46">
        <f t="shared" si="0"/>
        <v>31567156976</v>
      </c>
      <c r="J50" s="46"/>
      <c r="K50" s="46">
        <v>112733</v>
      </c>
      <c r="L50" s="46"/>
      <c r="M50" s="42">
        <v>978423234960</v>
      </c>
      <c r="N50" s="46"/>
      <c r="O50" s="46">
        <v>798263448799</v>
      </c>
      <c r="P50" s="46"/>
      <c r="Q50" s="46">
        <f t="shared" si="1"/>
        <v>180159786161</v>
      </c>
      <c r="R50" s="46"/>
      <c r="S50" s="42"/>
      <c r="T50" s="46"/>
      <c r="U50" s="46"/>
      <c r="V50" s="46"/>
      <c r="W50" s="46"/>
      <c r="X50" s="47"/>
      <c r="Y50" s="48"/>
    </row>
    <row r="51" spans="1:25" s="45" customFormat="1" ht="24" x14ac:dyDescent="0.55000000000000004">
      <c r="A51" s="45" t="s">
        <v>39</v>
      </c>
      <c r="C51" s="46">
        <v>2000000</v>
      </c>
      <c r="D51" s="46"/>
      <c r="E51" s="46">
        <v>14791464000</v>
      </c>
      <c r="F51" s="46"/>
      <c r="G51" s="46">
        <v>13538961000</v>
      </c>
      <c r="H51" s="46"/>
      <c r="I51" s="46">
        <f t="shared" si="0"/>
        <v>1252503000</v>
      </c>
      <c r="J51" s="46"/>
      <c r="K51" s="46">
        <v>2000000</v>
      </c>
      <c r="L51" s="46"/>
      <c r="M51" s="42">
        <v>14791464000</v>
      </c>
      <c r="N51" s="46"/>
      <c r="O51" s="46">
        <v>11009988000</v>
      </c>
      <c r="P51" s="46"/>
      <c r="Q51" s="46">
        <f t="shared" si="1"/>
        <v>3781476000</v>
      </c>
      <c r="R51" s="46"/>
      <c r="S51" s="42"/>
      <c r="T51" s="46"/>
      <c r="U51" s="46"/>
      <c r="V51" s="46"/>
      <c r="W51" s="46"/>
      <c r="X51" s="47"/>
      <c r="Y51" s="48"/>
    </row>
    <row r="52" spans="1:25" s="45" customFormat="1" ht="24" x14ac:dyDescent="0.55000000000000004">
      <c r="A52" s="45" t="s">
        <v>99</v>
      </c>
      <c r="C52" s="46">
        <v>4653117</v>
      </c>
      <c r="D52" s="46"/>
      <c r="E52" s="46">
        <v>460461651455</v>
      </c>
      <c r="F52" s="46"/>
      <c r="G52" s="46">
        <v>427158548588</v>
      </c>
      <c r="H52" s="46"/>
      <c r="I52" s="46">
        <f t="shared" si="0"/>
        <v>33303102867</v>
      </c>
      <c r="J52" s="46"/>
      <c r="K52" s="46">
        <v>4653117</v>
      </c>
      <c r="L52" s="46"/>
      <c r="M52" s="42">
        <v>460461651455</v>
      </c>
      <c r="N52" s="46"/>
      <c r="O52" s="46">
        <v>333864269677</v>
      </c>
      <c r="P52" s="46"/>
      <c r="Q52" s="46">
        <f t="shared" si="1"/>
        <v>126597381778</v>
      </c>
      <c r="R52" s="46"/>
      <c r="S52" s="42"/>
      <c r="T52" s="46"/>
      <c r="U52" s="46"/>
      <c r="V52" s="46"/>
      <c r="W52" s="46"/>
      <c r="X52" s="47"/>
      <c r="Y52" s="48"/>
    </row>
    <row r="53" spans="1:25" s="45" customFormat="1" ht="24" x14ac:dyDescent="0.55000000000000004">
      <c r="A53" s="45" t="s">
        <v>51</v>
      </c>
      <c r="C53" s="46">
        <v>2218435</v>
      </c>
      <c r="D53" s="46"/>
      <c r="E53" s="46">
        <v>80270565347</v>
      </c>
      <c r="F53" s="46"/>
      <c r="G53" s="46">
        <v>71273205275</v>
      </c>
      <c r="H53" s="46"/>
      <c r="I53" s="46">
        <f t="shared" si="0"/>
        <v>8997360072</v>
      </c>
      <c r="J53" s="46"/>
      <c r="K53" s="46">
        <v>2218435</v>
      </c>
      <c r="L53" s="46"/>
      <c r="M53" s="42">
        <v>80270565347</v>
      </c>
      <c r="N53" s="46"/>
      <c r="O53" s="46">
        <v>51051197467</v>
      </c>
      <c r="P53" s="46"/>
      <c r="Q53" s="46">
        <f t="shared" si="1"/>
        <v>29219367880</v>
      </c>
      <c r="R53" s="46"/>
      <c r="S53" s="42"/>
      <c r="T53" s="46"/>
      <c r="U53" s="46"/>
      <c r="V53" s="46"/>
      <c r="W53" s="46"/>
      <c r="X53" s="47"/>
      <c r="Y53" s="48"/>
    </row>
    <row r="54" spans="1:25" s="45" customFormat="1" ht="24" x14ac:dyDescent="0.55000000000000004">
      <c r="A54" s="45" t="s">
        <v>18</v>
      </c>
      <c r="C54" s="46">
        <v>245000</v>
      </c>
      <c r="D54" s="46"/>
      <c r="E54" s="46">
        <v>2204057362</v>
      </c>
      <c r="F54" s="46"/>
      <c r="G54" s="46">
        <v>2023502455</v>
      </c>
      <c r="H54" s="46"/>
      <c r="I54" s="46">
        <f t="shared" si="0"/>
        <v>180554907</v>
      </c>
      <c r="J54" s="46"/>
      <c r="K54" s="46">
        <v>245000</v>
      </c>
      <c r="L54" s="46"/>
      <c r="M54" s="42">
        <v>2204057362</v>
      </c>
      <c r="N54" s="46"/>
      <c r="O54" s="46">
        <v>1790369178</v>
      </c>
      <c r="P54" s="46"/>
      <c r="Q54" s="46">
        <f t="shared" si="1"/>
        <v>413688184</v>
      </c>
      <c r="R54" s="46"/>
      <c r="S54" s="42"/>
      <c r="T54" s="46"/>
      <c r="U54" s="46"/>
      <c r="V54" s="46"/>
      <c r="W54" s="46"/>
      <c r="X54" s="47"/>
      <c r="Y54" s="48"/>
    </row>
    <row r="55" spans="1:25" s="45" customFormat="1" ht="24" x14ac:dyDescent="0.55000000000000004">
      <c r="A55" s="45" t="s">
        <v>68</v>
      </c>
      <c r="C55" s="46">
        <v>18187066</v>
      </c>
      <c r="D55" s="46"/>
      <c r="E55" s="46">
        <v>908823938163</v>
      </c>
      <c r="F55" s="46"/>
      <c r="G55" s="46">
        <v>775402003338</v>
      </c>
      <c r="H55" s="46"/>
      <c r="I55" s="46">
        <f t="shared" si="0"/>
        <v>133421934825</v>
      </c>
      <c r="J55" s="46"/>
      <c r="K55" s="46">
        <v>18187066</v>
      </c>
      <c r="L55" s="46"/>
      <c r="M55" s="42">
        <v>908823938163</v>
      </c>
      <c r="N55" s="46"/>
      <c r="O55" s="46">
        <v>558433352210</v>
      </c>
      <c r="P55" s="46"/>
      <c r="Q55" s="46">
        <f t="shared" si="1"/>
        <v>350390585953</v>
      </c>
      <c r="R55" s="46"/>
      <c r="S55" s="42"/>
      <c r="T55" s="46"/>
      <c r="U55" s="46"/>
      <c r="V55" s="46"/>
      <c r="W55" s="46"/>
      <c r="X55" s="47"/>
      <c r="Y55" s="48"/>
    </row>
    <row r="56" spans="1:25" s="45" customFormat="1" ht="24" x14ac:dyDescent="0.55000000000000004">
      <c r="A56" s="45" t="s">
        <v>54</v>
      </c>
      <c r="C56" s="46">
        <v>36780797</v>
      </c>
      <c r="D56" s="46"/>
      <c r="E56" s="46">
        <v>466164878537</v>
      </c>
      <c r="F56" s="46"/>
      <c r="G56" s="46">
        <v>583837355618</v>
      </c>
      <c r="H56" s="46"/>
      <c r="I56" s="46">
        <f t="shared" si="0"/>
        <v>-117672477081</v>
      </c>
      <c r="J56" s="46"/>
      <c r="K56" s="46">
        <v>36780797</v>
      </c>
      <c r="L56" s="46"/>
      <c r="M56" s="42">
        <v>466164878537</v>
      </c>
      <c r="N56" s="46"/>
      <c r="O56" s="46">
        <v>338880306545</v>
      </c>
      <c r="P56" s="46"/>
      <c r="Q56" s="46">
        <f t="shared" si="1"/>
        <v>127284571992</v>
      </c>
      <c r="R56" s="46"/>
      <c r="S56" s="42"/>
      <c r="T56" s="46"/>
      <c r="U56" s="46"/>
      <c r="V56" s="46"/>
      <c r="W56" s="46"/>
      <c r="X56" s="47"/>
      <c r="Y56" s="48"/>
    </row>
    <row r="57" spans="1:25" s="45" customFormat="1" ht="24" x14ac:dyDescent="0.55000000000000004">
      <c r="A57" s="45" t="s">
        <v>102</v>
      </c>
      <c r="C57" s="46">
        <v>15148433</v>
      </c>
      <c r="D57" s="46"/>
      <c r="E57" s="46">
        <v>329776766137</v>
      </c>
      <c r="F57" s="46"/>
      <c r="G57" s="46">
        <v>319366816033</v>
      </c>
      <c r="H57" s="46"/>
      <c r="I57" s="46">
        <f t="shared" si="0"/>
        <v>10409950104</v>
      </c>
      <c r="J57" s="46"/>
      <c r="K57" s="46">
        <v>15148433</v>
      </c>
      <c r="L57" s="46"/>
      <c r="M57" s="42">
        <v>329776766137</v>
      </c>
      <c r="N57" s="46"/>
      <c r="O57" s="46">
        <v>295987380439</v>
      </c>
      <c r="P57" s="46"/>
      <c r="Q57" s="46">
        <f t="shared" si="1"/>
        <v>33789385698</v>
      </c>
      <c r="R57" s="46"/>
      <c r="S57" s="42"/>
      <c r="T57" s="46"/>
      <c r="U57" s="46"/>
      <c r="V57" s="46"/>
      <c r="W57" s="46"/>
      <c r="X57" s="47"/>
      <c r="Y57" s="48"/>
    </row>
    <row r="58" spans="1:25" s="45" customFormat="1" ht="24" x14ac:dyDescent="0.55000000000000004">
      <c r="A58" s="45" t="s">
        <v>26</v>
      </c>
      <c r="C58" s="46">
        <v>5582269</v>
      </c>
      <c r="D58" s="46"/>
      <c r="E58" s="46">
        <v>157038242334</v>
      </c>
      <c r="F58" s="46"/>
      <c r="G58" s="46">
        <v>125408631687</v>
      </c>
      <c r="H58" s="46"/>
      <c r="I58" s="46">
        <f t="shared" si="0"/>
        <v>31629610647</v>
      </c>
      <c r="J58" s="46"/>
      <c r="K58" s="46">
        <v>5582269</v>
      </c>
      <c r="L58" s="46"/>
      <c r="M58" s="42">
        <v>157038242334</v>
      </c>
      <c r="N58" s="46"/>
      <c r="O58" s="46">
        <v>131701937926</v>
      </c>
      <c r="P58" s="46"/>
      <c r="Q58" s="46">
        <f t="shared" si="1"/>
        <v>25336304408</v>
      </c>
      <c r="R58" s="46"/>
      <c r="S58" s="42"/>
      <c r="T58" s="46"/>
      <c r="U58" s="46"/>
      <c r="V58" s="46"/>
      <c r="W58" s="46"/>
      <c r="X58" s="47"/>
      <c r="Y58" s="48"/>
    </row>
    <row r="59" spans="1:25" s="45" customFormat="1" ht="24" x14ac:dyDescent="0.55000000000000004">
      <c r="A59" s="55" t="s">
        <v>40</v>
      </c>
      <c r="B59" s="55"/>
      <c r="C59" s="56">
        <v>94934330</v>
      </c>
      <c r="D59" s="56"/>
      <c r="E59" s="56">
        <v>203366209437</v>
      </c>
      <c r="F59" s="56"/>
      <c r="G59" s="56">
        <v>282539149017</v>
      </c>
      <c r="H59" s="56"/>
      <c r="I59" s="56">
        <f t="shared" si="0"/>
        <v>-79172939580</v>
      </c>
      <c r="J59" s="56"/>
      <c r="K59" s="56">
        <v>94934330</v>
      </c>
      <c r="L59" s="56"/>
      <c r="M59" s="57">
        <v>203366209437</v>
      </c>
      <c r="N59" s="56"/>
      <c r="O59" s="56">
        <v>261269965773</v>
      </c>
      <c r="P59" s="56"/>
      <c r="Q59" s="56">
        <f t="shared" si="1"/>
        <v>-57903756336</v>
      </c>
      <c r="R59" s="46"/>
      <c r="S59" s="42"/>
      <c r="T59" s="46"/>
      <c r="U59" s="46"/>
      <c r="V59" s="46"/>
      <c r="W59" s="46"/>
      <c r="X59" s="47"/>
      <c r="Y59" s="48"/>
    </row>
    <row r="60" spans="1:25" s="45" customFormat="1" ht="24" x14ac:dyDescent="0.55000000000000004">
      <c r="A60" s="45" t="s">
        <v>106</v>
      </c>
      <c r="C60" s="46">
        <v>64046860</v>
      </c>
      <c r="D60" s="46"/>
      <c r="E60" s="46">
        <v>296682540312</v>
      </c>
      <c r="F60" s="46"/>
      <c r="G60" s="46">
        <v>256000106136</v>
      </c>
      <c r="H60" s="46"/>
      <c r="I60" s="46">
        <f t="shared" si="0"/>
        <v>40682434176</v>
      </c>
      <c r="J60" s="46"/>
      <c r="K60" s="46">
        <v>64046860</v>
      </c>
      <c r="L60" s="46"/>
      <c r="M60" s="42">
        <v>296682540312</v>
      </c>
      <c r="N60" s="46"/>
      <c r="O60" s="46">
        <v>267103845343</v>
      </c>
      <c r="P60" s="46"/>
      <c r="Q60" s="46">
        <f t="shared" si="1"/>
        <v>29578694969</v>
      </c>
      <c r="R60" s="46"/>
      <c r="S60" s="42"/>
      <c r="T60" s="46"/>
      <c r="U60" s="46"/>
      <c r="V60" s="46"/>
      <c r="W60" s="46"/>
      <c r="X60" s="47"/>
      <c r="Y60" s="48"/>
    </row>
    <row r="61" spans="1:25" s="45" customFormat="1" ht="24" x14ac:dyDescent="0.55000000000000004">
      <c r="A61" s="45" t="s">
        <v>97</v>
      </c>
      <c r="C61" s="46">
        <v>1000000</v>
      </c>
      <c r="D61" s="46"/>
      <c r="E61" s="46">
        <v>38171520000</v>
      </c>
      <c r="F61" s="46"/>
      <c r="G61" s="46">
        <v>28380127500</v>
      </c>
      <c r="H61" s="46"/>
      <c r="I61" s="46">
        <f t="shared" si="0"/>
        <v>9791392500</v>
      </c>
      <c r="J61" s="46"/>
      <c r="K61" s="46">
        <v>1000000</v>
      </c>
      <c r="L61" s="46"/>
      <c r="M61" s="42">
        <v>38171520000</v>
      </c>
      <c r="N61" s="46"/>
      <c r="O61" s="46">
        <v>19512019483</v>
      </c>
      <c r="P61" s="46"/>
      <c r="Q61" s="46">
        <f t="shared" si="1"/>
        <v>18659500517</v>
      </c>
      <c r="R61" s="46"/>
      <c r="S61" s="42"/>
      <c r="T61" s="46"/>
      <c r="U61" s="46"/>
      <c r="V61" s="46"/>
      <c r="W61" s="46"/>
      <c r="X61" s="47"/>
      <c r="Y61" s="48"/>
    </row>
    <row r="62" spans="1:25" s="45" customFormat="1" ht="24" x14ac:dyDescent="0.55000000000000004">
      <c r="A62" s="45" t="s">
        <v>66</v>
      </c>
      <c r="C62" s="46">
        <v>7514971</v>
      </c>
      <c r="D62" s="46"/>
      <c r="E62" s="46">
        <v>894936779321</v>
      </c>
      <c r="F62" s="46"/>
      <c r="G62" s="46">
        <v>855045607355</v>
      </c>
      <c r="H62" s="46"/>
      <c r="I62" s="46">
        <f t="shared" si="0"/>
        <v>39891171966</v>
      </c>
      <c r="J62" s="46"/>
      <c r="K62" s="46">
        <v>7514971</v>
      </c>
      <c r="L62" s="46"/>
      <c r="M62" s="42">
        <v>894936779321</v>
      </c>
      <c r="N62" s="46"/>
      <c r="O62" s="46">
        <v>411760561570</v>
      </c>
      <c r="P62" s="46"/>
      <c r="Q62" s="46">
        <f t="shared" si="1"/>
        <v>483176217751</v>
      </c>
      <c r="R62" s="46"/>
      <c r="S62" s="42"/>
      <c r="T62" s="46"/>
      <c r="U62" s="46"/>
      <c r="V62" s="46"/>
      <c r="W62" s="46"/>
      <c r="X62" s="47"/>
      <c r="Y62" s="48"/>
    </row>
    <row r="63" spans="1:25" s="45" customFormat="1" ht="24" x14ac:dyDescent="0.55000000000000004">
      <c r="A63" s="45" t="s">
        <v>85</v>
      </c>
      <c r="C63" s="46">
        <v>232667157</v>
      </c>
      <c r="D63" s="46"/>
      <c r="E63" s="46">
        <v>420703390309</v>
      </c>
      <c r="F63" s="46"/>
      <c r="G63" s="46">
        <v>419315693584</v>
      </c>
      <c r="H63" s="46"/>
      <c r="I63" s="46">
        <f t="shared" si="0"/>
        <v>1387696725</v>
      </c>
      <c r="J63" s="46"/>
      <c r="K63" s="46">
        <v>232667157</v>
      </c>
      <c r="L63" s="46"/>
      <c r="M63" s="42">
        <v>420703390309</v>
      </c>
      <c r="N63" s="46"/>
      <c r="O63" s="46">
        <v>421680441655</v>
      </c>
      <c r="P63" s="46"/>
      <c r="Q63" s="46">
        <f t="shared" si="1"/>
        <v>-977051346</v>
      </c>
      <c r="R63" s="46"/>
      <c r="S63" s="42"/>
      <c r="T63" s="46"/>
      <c r="U63" s="46"/>
      <c r="V63" s="46"/>
      <c r="W63" s="46"/>
      <c r="X63" s="47"/>
      <c r="Y63" s="48"/>
    </row>
    <row r="64" spans="1:25" s="45" customFormat="1" ht="24" x14ac:dyDescent="0.55000000000000004">
      <c r="A64" s="45" t="s">
        <v>73</v>
      </c>
      <c r="C64" s="46">
        <v>14341118</v>
      </c>
      <c r="D64" s="46"/>
      <c r="E64" s="46">
        <v>239212128477</v>
      </c>
      <c r="F64" s="46"/>
      <c r="G64" s="46">
        <v>190172216560</v>
      </c>
      <c r="H64" s="46"/>
      <c r="I64" s="46">
        <f t="shared" si="0"/>
        <v>49039911917</v>
      </c>
      <c r="J64" s="46"/>
      <c r="K64" s="46">
        <v>14341118</v>
      </c>
      <c r="L64" s="46"/>
      <c r="M64" s="42">
        <v>239212128477</v>
      </c>
      <c r="N64" s="46"/>
      <c r="O64" s="46">
        <v>182614273181</v>
      </c>
      <c r="P64" s="46"/>
      <c r="Q64" s="46">
        <f t="shared" si="1"/>
        <v>56597855296</v>
      </c>
      <c r="R64" s="46"/>
      <c r="S64" s="42"/>
      <c r="T64" s="46"/>
      <c r="U64" s="46"/>
      <c r="V64" s="46"/>
      <c r="W64" s="46"/>
      <c r="X64" s="47"/>
      <c r="Y64" s="48"/>
    </row>
    <row r="65" spans="1:25" s="45" customFormat="1" ht="24" x14ac:dyDescent="0.55000000000000004">
      <c r="A65" s="45" t="s">
        <v>59</v>
      </c>
      <c r="C65" s="46">
        <v>9500000</v>
      </c>
      <c r="D65" s="46"/>
      <c r="E65" s="46">
        <v>693339934500</v>
      </c>
      <c r="F65" s="46"/>
      <c r="G65" s="46">
        <v>528645730500</v>
      </c>
      <c r="H65" s="46"/>
      <c r="I65" s="46">
        <f t="shared" si="0"/>
        <v>164694204000</v>
      </c>
      <c r="J65" s="46"/>
      <c r="K65" s="46">
        <v>9500000</v>
      </c>
      <c r="L65" s="46"/>
      <c r="M65" s="42">
        <v>693339934500</v>
      </c>
      <c r="N65" s="46"/>
      <c r="O65" s="46">
        <v>373544437604</v>
      </c>
      <c r="P65" s="46"/>
      <c r="Q65" s="46">
        <f t="shared" si="1"/>
        <v>319795496896</v>
      </c>
      <c r="R65" s="46"/>
      <c r="S65" s="42"/>
      <c r="T65" s="46"/>
      <c r="U65" s="46"/>
      <c r="V65" s="46"/>
      <c r="W65" s="46"/>
      <c r="X65" s="47"/>
      <c r="Y65" s="48"/>
    </row>
    <row r="66" spans="1:25" s="45" customFormat="1" ht="24" x14ac:dyDescent="0.55000000000000004">
      <c r="A66" s="45" t="s">
        <v>20</v>
      </c>
      <c r="C66" s="46">
        <v>123895</v>
      </c>
      <c r="D66" s="46"/>
      <c r="E66" s="46">
        <v>322057711</v>
      </c>
      <c r="F66" s="46"/>
      <c r="G66" s="46">
        <v>358512427</v>
      </c>
      <c r="H66" s="46"/>
      <c r="I66" s="46">
        <f t="shared" si="0"/>
        <v>-36454716</v>
      </c>
      <c r="J66" s="46"/>
      <c r="K66" s="46">
        <v>123895</v>
      </c>
      <c r="L66" s="46"/>
      <c r="M66" s="42">
        <v>322057711</v>
      </c>
      <c r="N66" s="46"/>
      <c r="O66" s="46">
        <v>234029047</v>
      </c>
      <c r="P66" s="46"/>
      <c r="Q66" s="46">
        <f t="shared" si="1"/>
        <v>88028664</v>
      </c>
      <c r="R66" s="46"/>
      <c r="S66" s="42"/>
      <c r="T66" s="46"/>
      <c r="U66" s="46"/>
      <c r="V66" s="46"/>
      <c r="W66" s="46"/>
      <c r="X66" s="47"/>
      <c r="Y66" s="48"/>
    </row>
    <row r="67" spans="1:25" s="45" customFormat="1" ht="24" x14ac:dyDescent="0.55000000000000004">
      <c r="A67" s="45" t="s">
        <v>19</v>
      </c>
      <c r="C67" s="46">
        <v>218347697</v>
      </c>
      <c r="D67" s="46"/>
      <c r="E67" s="46">
        <v>959354494656</v>
      </c>
      <c r="F67" s="46"/>
      <c r="G67" s="46">
        <v>851316419258</v>
      </c>
      <c r="H67" s="46"/>
      <c r="I67" s="46">
        <f t="shared" si="0"/>
        <v>108038075398</v>
      </c>
      <c r="J67" s="46"/>
      <c r="K67" s="46">
        <v>218347697</v>
      </c>
      <c r="L67" s="46"/>
      <c r="M67" s="42">
        <v>959354494656</v>
      </c>
      <c r="N67" s="46"/>
      <c r="O67" s="46">
        <v>624329060980</v>
      </c>
      <c r="P67" s="46"/>
      <c r="Q67" s="46">
        <f t="shared" si="1"/>
        <v>335025433676</v>
      </c>
      <c r="R67" s="46"/>
      <c r="S67" s="42"/>
      <c r="T67" s="46"/>
      <c r="U67" s="46"/>
      <c r="V67" s="46"/>
      <c r="W67" s="46"/>
      <c r="X67" s="47"/>
      <c r="Y67" s="48"/>
    </row>
    <row r="68" spans="1:25" s="45" customFormat="1" ht="24" x14ac:dyDescent="0.55000000000000004">
      <c r="A68" s="45" t="s">
        <v>217</v>
      </c>
      <c r="C68" s="46">
        <v>1038</v>
      </c>
      <c r="D68" s="46"/>
      <c r="E68" s="46">
        <v>767159850000</v>
      </c>
      <c r="F68" s="46"/>
      <c r="G68" s="46">
        <v>744862452630</v>
      </c>
      <c r="H68" s="46"/>
      <c r="I68" s="46">
        <f t="shared" si="0"/>
        <v>22297397370</v>
      </c>
      <c r="J68" s="46"/>
      <c r="K68" s="46">
        <v>1038</v>
      </c>
      <c r="L68" s="46"/>
      <c r="M68" s="42">
        <v>767159850000</v>
      </c>
      <c r="N68" s="46"/>
      <c r="O68" s="46">
        <v>577353595614</v>
      </c>
      <c r="P68" s="46"/>
      <c r="Q68" s="46">
        <f t="shared" si="1"/>
        <v>189806254386</v>
      </c>
      <c r="R68" s="46"/>
      <c r="S68" s="42"/>
      <c r="T68" s="46"/>
      <c r="U68" s="46"/>
      <c r="V68" s="46"/>
      <c r="W68" s="46"/>
      <c r="X68" s="47"/>
      <c r="Y68" s="48"/>
    </row>
    <row r="69" spans="1:25" s="45" customFormat="1" ht="24" x14ac:dyDescent="0.55000000000000004">
      <c r="A69" s="45" t="s">
        <v>31</v>
      </c>
      <c r="C69" s="46">
        <v>6129047</v>
      </c>
      <c r="D69" s="46"/>
      <c r="E69" s="46">
        <v>196181049285</v>
      </c>
      <c r="F69" s="46"/>
      <c r="G69" s="46">
        <v>199227338870</v>
      </c>
      <c r="H69" s="46"/>
      <c r="I69" s="46">
        <f t="shared" si="0"/>
        <v>-3046289585</v>
      </c>
      <c r="J69" s="46"/>
      <c r="K69" s="46">
        <v>6129047</v>
      </c>
      <c r="L69" s="46"/>
      <c r="M69" s="42">
        <v>196181049285</v>
      </c>
      <c r="N69" s="46"/>
      <c r="O69" s="46">
        <v>150365073954</v>
      </c>
      <c r="P69" s="46"/>
      <c r="Q69" s="46">
        <f t="shared" si="1"/>
        <v>45815975331</v>
      </c>
      <c r="R69" s="46"/>
      <c r="S69" s="42"/>
      <c r="T69" s="46"/>
      <c r="U69" s="46"/>
      <c r="V69" s="46"/>
      <c r="W69" s="46"/>
      <c r="X69" s="47"/>
      <c r="Y69" s="48"/>
    </row>
    <row r="70" spans="1:25" s="45" customFormat="1" ht="24" x14ac:dyDescent="0.55000000000000004">
      <c r="A70" s="45" t="s">
        <v>50</v>
      </c>
      <c r="C70" s="46">
        <v>15546828</v>
      </c>
      <c r="D70" s="46"/>
      <c r="E70" s="46">
        <v>25808721703</v>
      </c>
      <c r="F70" s="46"/>
      <c r="G70" s="46">
        <v>25253809464</v>
      </c>
      <c r="H70" s="46"/>
      <c r="I70" s="46">
        <f t="shared" si="0"/>
        <v>554912239</v>
      </c>
      <c r="J70" s="46"/>
      <c r="K70" s="46">
        <v>15546828</v>
      </c>
      <c r="L70" s="46"/>
      <c r="M70" s="42">
        <v>25808721703</v>
      </c>
      <c r="N70" s="46"/>
      <c r="O70" s="46">
        <v>24826699979</v>
      </c>
      <c r="P70" s="46"/>
      <c r="Q70" s="46">
        <f t="shared" si="1"/>
        <v>982021724</v>
      </c>
      <c r="R70" s="46"/>
      <c r="S70" s="42"/>
      <c r="T70" s="46"/>
      <c r="U70" s="46"/>
      <c r="V70" s="46"/>
      <c r="W70" s="46"/>
      <c r="X70" s="47"/>
      <c r="Y70" s="48"/>
    </row>
    <row r="71" spans="1:25" s="45" customFormat="1" ht="24" x14ac:dyDescent="0.55000000000000004">
      <c r="A71" s="45" t="s">
        <v>79</v>
      </c>
      <c r="C71" s="46">
        <v>86623566</v>
      </c>
      <c r="D71" s="46"/>
      <c r="E71" s="46">
        <v>415041310870</v>
      </c>
      <c r="F71" s="46"/>
      <c r="G71" s="46">
        <v>406929438245</v>
      </c>
      <c r="H71" s="46"/>
      <c r="I71" s="46">
        <f t="shared" si="0"/>
        <v>8111872625</v>
      </c>
      <c r="J71" s="46"/>
      <c r="K71" s="46">
        <v>86623566</v>
      </c>
      <c r="L71" s="46"/>
      <c r="M71" s="42">
        <v>415041310870</v>
      </c>
      <c r="N71" s="46"/>
      <c r="O71" s="46">
        <v>462096990751</v>
      </c>
      <c r="P71" s="46"/>
      <c r="Q71" s="46">
        <f t="shared" si="1"/>
        <v>-47055679881</v>
      </c>
      <c r="R71" s="46"/>
      <c r="S71" s="42"/>
      <c r="T71" s="46"/>
      <c r="U71" s="46"/>
      <c r="V71" s="46"/>
      <c r="W71" s="46"/>
      <c r="X71" s="47"/>
      <c r="Y71" s="48"/>
    </row>
    <row r="72" spans="1:25" s="45" customFormat="1" ht="24" x14ac:dyDescent="0.55000000000000004">
      <c r="A72" s="45" t="s">
        <v>86</v>
      </c>
      <c r="C72" s="46">
        <v>291547150</v>
      </c>
      <c r="D72" s="46"/>
      <c r="E72" s="46">
        <v>1092303103160</v>
      </c>
      <c r="F72" s="46"/>
      <c r="G72" s="46">
        <v>1463115031258</v>
      </c>
      <c r="H72" s="46"/>
      <c r="I72" s="46">
        <f t="shared" si="0"/>
        <v>-370811928098</v>
      </c>
      <c r="J72" s="46"/>
      <c r="K72" s="46">
        <v>291547150</v>
      </c>
      <c r="L72" s="46"/>
      <c r="M72" s="42">
        <v>1092303103160</v>
      </c>
      <c r="N72" s="46"/>
      <c r="O72" s="46">
        <v>826519770658</v>
      </c>
      <c r="P72" s="46"/>
      <c r="Q72" s="46">
        <f t="shared" si="1"/>
        <v>265783332502</v>
      </c>
      <c r="R72" s="46"/>
      <c r="S72" s="42"/>
      <c r="T72" s="46"/>
      <c r="U72" s="46"/>
      <c r="V72" s="46"/>
      <c r="W72" s="46"/>
      <c r="X72" s="47"/>
      <c r="Y72" s="48"/>
    </row>
    <row r="73" spans="1:25" s="45" customFormat="1" ht="24" x14ac:dyDescent="0.55000000000000004">
      <c r="A73" s="45" t="s">
        <v>108</v>
      </c>
      <c r="C73" s="46">
        <v>31464377</v>
      </c>
      <c r="D73" s="46"/>
      <c r="E73" s="46">
        <v>209244226871</v>
      </c>
      <c r="F73" s="46"/>
      <c r="G73" s="46">
        <v>180156464391</v>
      </c>
      <c r="H73" s="46"/>
      <c r="I73" s="46">
        <f t="shared" ref="I73:I105" si="2">E73-G73</f>
        <v>29087762480</v>
      </c>
      <c r="J73" s="46"/>
      <c r="K73" s="46">
        <v>31464377</v>
      </c>
      <c r="L73" s="46"/>
      <c r="M73" s="42">
        <v>209244226871</v>
      </c>
      <c r="N73" s="46"/>
      <c r="O73" s="46">
        <v>226182464698</v>
      </c>
      <c r="P73" s="46"/>
      <c r="Q73" s="46">
        <f t="shared" ref="Q73:Q105" si="3">M73-O73</f>
        <v>-16938237827</v>
      </c>
      <c r="R73" s="46"/>
      <c r="S73" s="42"/>
      <c r="T73" s="46"/>
      <c r="U73" s="46"/>
      <c r="V73" s="46"/>
      <c r="W73" s="46"/>
      <c r="X73" s="47"/>
      <c r="Y73" s="48"/>
    </row>
    <row r="74" spans="1:25" s="45" customFormat="1" ht="24" x14ac:dyDescent="0.55000000000000004">
      <c r="A74" s="45" t="s">
        <v>69</v>
      </c>
      <c r="C74" s="46">
        <v>336881032</v>
      </c>
      <c r="D74" s="46"/>
      <c r="E74" s="46">
        <v>577996994097</v>
      </c>
      <c r="F74" s="46"/>
      <c r="G74" s="46">
        <v>531891347334</v>
      </c>
      <c r="H74" s="46"/>
      <c r="I74" s="46">
        <f t="shared" si="2"/>
        <v>46105646763</v>
      </c>
      <c r="J74" s="46"/>
      <c r="K74" s="46">
        <v>336881032</v>
      </c>
      <c r="L74" s="46"/>
      <c r="M74" s="42">
        <v>577996994097</v>
      </c>
      <c r="N74" s="46"/>
      <c r="O74" s="46">
        <v>560499939599</v>
      </c>
      <c r="P74" s="46"/>
      <c r="Q74" s="46">
        <f t="shared" si="3"/>
        <v>17497054498</v>
      </c>
      <c r="R74" s="46"/>
      <c r="S74" s="42"/>
      <c r="T74" s="46"/>
      <c r="U74" s="46"/>
      <c r="V74" s="46"/>
      <c r="W74" s="46"/>
      <c r="X74" s="47"/>
      <c r="Y74" s="48"/>
    </row>
    <row r="75" spans="1:25" s="45" customFormat="1" ht="24" x14ac:dyDescent="0.55000000000000004">
      <c r="A75" s="45" t="s">
        <v>109</v>
      </c>
      <c r="C75" s="46">
        <v>38819488</v>
      </c>
      <c r="D75" s="46"/>
      <c r="E75" s="46">
        <v>659477670872</v>
      </c>
      <c r="F75" s="46"/>
      <c r="G75" s="46">
        <v>759485872346</v>
      </c>
      <c r="H75" s="46"/>
      <c r="I75" s="46">
        <f t="shared" si="2"/>
        <v>-100008201474</v>
      </c>
      <c r="J75" s="46"/>
      <c r="K75" s="46">
        <v>38819488</v>
      </c>
      <c r="L75" s="46"/>
      <c r="M75" s="42">
        <v>659477670872</v>
      </c>
      <c r="N75" s="46"/>
      <c r="O75" s="46">
        <v>759485872346</v>
      </c>
      <c r="P75" s="46"/>
      <c r="Q75" s="46">
        <f t="shared" si="3"/>
        <v>-100008201474</v>
      </c>
      <c r="R75" s="46"/>
      <c r="S75" s="42"/>
      <c r="T75" s="46"/>
      <c r="U75" s="46"/>
      <c r="V75" s="46"/>
      <c r="W75" s="46"/>
      <c r="X75" s="47"/>
      <c r="Y75" s="48"/>
    </row>
    <row r="76" spans="1:25" s="45" customFormat="1" ht="24" x14ac:dyDescent="0.55000000000000004">
      <c r="A76" s="45" t="s">
        <v>88</v>
      </c>
      <c r="C76" s="46">
        <v>573863800</v>
      </c>
      <c r="D76" s="46"/>
      <c r="E76" s="46">
        <v>761549829370</v>
      </c>
      <c r="F76" s="46"/>
      <c r="G76" s="46">
        <v>706599346961</v>
      </c>
      <c r="H76" s="46"/>
      <c r="I76" s="46">
        <f t="shared" si="2"/>
        <v>54950482409</v>
      </c>
      <c r="J76" s="46"/>
      <c r="K76" s="46">
        <v>573863800</v>
      </c>
      <c r="L76" s="46"/>
      <c r="M76" s="42">
        <v>761549829370</v>
      </c>
      <c r="N76" s="46"/>
      <c r="O76" s="46">
        <v>799792550388</v>
      </c>
      <c r="P76" s="46"/>
      <c r="Q76" s="46">
        <f t="shared" si="3"/>
        <v>-38242721018</v>
      </c>
      <c r="R76" s="46"/>
      <c r="S76" s="42"/>
      <c r="T76" s="46"/>
      <c r="U76" s="46"/>
      <c r="V76" s="46"/>
      <c r="W76" s="46"/>
      <c r="X76" s="47"/>
      <c r="Y76" s="48"/>
    </row>
    <row r="77" spans="1:25" s="45" customFormat="1" ht="24" x14ac:dyDescent="0.55000000000000004">
      <c r="A77" s="45" t="s">
        <v>93</v>
      </c>
      <c r="C77" s="46">
        <v>17328269</v>
      </c>
      <c r="D77" s="46"/>
      <c r="E77" s="46">
        <v>849200673912</v>
      </c>
      <c r="F77" s="46"/>
      <c r="G77" s="46">
        <v>775505633331</v>
      </c>
      <c r="H77" s="46"/>
      <c r="I77" s="46">
        <f t="shared" si="2"/>
        <v>73695040581</v>
      </c>
      <c r="J77" s="46"/>
      <c r="K77" s="46">
        <v>17328269</v>
      </c>
      <c r="L77" s="46"/>
      <c r="M77" s="42">
        <v>849200673912</v>
      </c>
      <c r="N77" s="46"/>
      <c r="O77" s="46">
        <v>763253368939</v>
      </c>
      <c r="P77" s="46"/>
      <c r="Q77" s="46">
        <f t="shared" si="3"/>
        <v>85947304973</v>
      </c>
      <c r="R77" s="46"/>
      <c r="S77" s="42"/>
      <c r="T77" s="46"/>
      <c r="U77" s="46"/>
      <c r="V77" s="46"/>
      <c r="W77" s="46"/>
      <c r="X77" s="47"/>
      <c r="Y77" s="48"/>
    </row>
    <row r="78" spans="1:25" s="45" customFormat="1" ht="24" x14ac:dyDescent="0.55000000000000004">
      <c r="A78" s="45" t="s">
        <v>45</v>
      </c>
      <c r="C78" s="46">
        <v>15242667</v>
      </c>
      <c r="D78" s="46"/>
      <c r="E78" s="46">
        <v>562895801829</v>
      </c>
      <c r="F78" s="46"/>
      <c r="G78" s="46">
        <v>480571020499</v>
      </c>
      <c r="H78" s="46"/>
      <c r="I78" s="46">
        <f t="shared" si="2"/>
        <v>82324781330</v>
      </c>
      <c r="J78" s="46"/>
      <c r="K78" s="46">
        <v>15242667</v>
      </c>
      <c r="L78" s="46"/>
      <c r="M78" s="42">
        <v>562895801829</v>
      </c>
      <c r="N78" s="46"/>
      <c r="O78" s="46">
        <v>468112690211</v>
      </c>
      <c r="P78" s="46"/>
      <c r="Q78" s="46">
        <f t="shared" si="3"/>
        <v>94783111618</v>
      </c>
      <c r="R78" s="46"/>
      <c r="S78" s="42"/>
      <c r="T78" s="46"/>
      <c r="U78" s="46"/>
      <c r="V78" s="46"/>
      <c r="W78" s="46"/>
      <c r="X78" s="47"/>
      <c r="Y78" s="48"/>
    </row>
    <row r="79" spans="1:25" s="45" customFormat="1" ht="24" x14ac:dyDescent="0.55000000000000004">
      <c r="A79" s="45" t="s">
        <v>28</v>
      </c>
      <c r="C79" s="46">
        <v>8050000</v>
      </c>
      <c r="D79" s="46"/>
      <c r="E79" s="46">
        <v>2271396794625</v>
      </c>
      <c r="F79" s="46"/>
      <c r="G79" s="46">
        <v>2397990056175</v>
      </c>
      <c r="H79" s="46"/>
      <c r="I79" s="46">
        <f t="shared" si="2"/>
        <v>-126593261550</v>
      </c>
      <c r="J79" s="46"/>
      <c r="K79" s="46">
        <v>8050000</v>
      </c>
      <c r="L79" s="46"/>
      <c r="M79" s="42">
        <v>2271396794625</v>
      </c>
      <c r="N79" s="46"/>
      <c r="O79" s="46">
        <v>1594819028250</v>
      </c>
      <c r="P79" s="46"/>
      <c r="Q79" s="46">
        <f t="shared" si="3"/>
        <v>676577766375</v>
      </c>
      <c r="R79" s="46"/>
      <c r="S79" s="42"/>
      <c r="T79" s="46"/>
      <c r="U79" s="46"/>
      <c r="V79" s="46"/>
      <c r="W79" s="46"/>
      <c r="X79" s="47"/>
      <c r="Y79" s="48"/>
    </row>
    <row r="80" spans="1:25" s="45" customFormat="1" ht="24" x14ac:dyDescent="0.55000000000000004">
      <c r="A80" s="45" t="s">
        <v>107</v>
      </c>
      <c r="C80" s="46">
        <v>44411857</v>
      </c>
      <c r="D80" s="46"/>
      <c r="E80" s="46">
        <v>161227058758</v>
      </c>
      <c r="F80" s="46"/>
      <c r="G80" s="46">
        <v>136239513507</v>
      </c>
      <c r="H80" s="46"/>
      <c r="I80" s="46">
        <f t="shared" si="2"/>
        <v>24987545251</v>
      </c>
      <c r="J80" s="46"/>
      <c r="K80" s="46">
        <v>44411857</v>
      </c>
      <c r="L80" s="46"/>
      <c r="M80" s="42">
        <v>161227058758</v>
      </c>
      <c r="N80" s="46"/>
      <c r="O80" s="46">
        <v>119956668288</v>
      </c>
      <c r="P80" s="46"/>
      <c r="Q80" s="46">
        <f t="shared" si="3"/>
        <v>41270390470</v>
      </c>
      <c r="R80" s="46"/>
      <c r="S80" s="42"/>
      <c r="T80" s="46"/>
      <c r="U80" s="46"/>
      <c r="V80" s="46"/>
      <c r="W80" s="46"/>
      <c r="X80" s="47"/>
      <c r="Y80" s="48"/>
    </row>
    <row r="81" spans="1:25" s="45" customFormat="1" ht="24" x14ac:dyDescent="0.55000000000000004">
      <c r="A81" s="45" t="s">
        <v>92</v>
      </c>
      <c r="C81" s="46">
        <v>189771542</v>
      </c>
      <c r="D81" s="46"/>
      <c r="E81" s="46">
        <v>512730046801</v>
      </c>
      <c r="F81" s="46"/>
      <c r="G81" s="46">
        <v>519143888446</v>
      </c>
      <c r="H81" s="46"/>
      <c r="I81" s="46">
        <f t="shared" si="2"/>
        <v>-6413841645</v>
      </c>
      <c r="J81" s="46"/>
      <c r="K81" s="46">
        <v>189771542</v>
      </c>
      <c r="L81" s="46"/>
      <c r="M81" s="42">
        <v>512730046801</v>
      </c>
      <c r="N81" s="46"/>
      <c r="O81" s="46">
        <v>467051196385</v>
      </c>
      <c r="P81" s="46"/>
      <c r="Q81" s="46">
        <f t="shared" si="3"/>
        <v>45678850416</v>
      </c>
      <c r="R81" s="46"/>
      <c r="S81" s="42"/>
      <c r="T81" s="46"/>
      <c r="U81" s="46"/>
      <c r="V81" s="46"/>
      <c r="W81" s="46"/>
      <c r="X81" s="47"/>
      <c r="Y81" s="48"/>
    </row>
    <row r="82" spans="1:25" s="45" customFormat="1" ht="24" x14ac:dyDescent="0.55000000000000004">
      <c r="A82" s="45" t="s">
        <v>91</v>
      </c>
      <c r="C82" s="46">
        <v>106356113</v>
      </c>
      <c r="D82" s="46"/>
      <c r="E82" s="46">
        <v>1235905308352</v>
      </c>
      <c r="F82" s="46"/>
      <c r="G82" s="46">
        <v>977940470680</v>
      </c>
      <c r="H82" s="46"/>
      <c r="I82" s="46">
        <f t="shared" si="2"/>
        <v>257964837672</v>
      </c>
      <c r="J82" s="46"/>
      <c r="K82" s="46">
        <v>106356113</v>
      </c>
      <c r="L82" s="46"/>
      <c r="M82" s="42">
        <v>1235905308352</v>
      </c>
      <c r="N82" s="46"/>
      <c r="O82" s="46">
        <v>744291990658</v>
      </c>
      <c r="P82" s="46"/>
      <c r="Q82" s="46">
        <f t="shared" si="3"/>
        <v>491613317694</v>
      </c>
      <c r="R82" s="46"/>
      <c r="S82" s="42"/>
      <c r="T82" s="46"/>
      <c r="U82" s="46"/>
      <c r="V82" s="46"/>
      <c r="W82" s="46"/>
      <c r="X82" s="47"/>
      <c r="Y82" s="48"/>
    </row>
    <row r="83" spans="1:25" s="45" customFormat="1" ht="24" x14ac:dyDescent="0.55000000000000004">
      <c r="A83" s="45" t="s">
        <v>55</v>
      </c>
      <c r="C83" s="46">
        <v>67831663</v>
      </c>
      <c r="D83" s="46"/>
      <c r="E83" s="46">
        <v>333094639149</v>
      </c>
      <c r="F83" s="46"/>
      <c r="G83" s="46">
        <v>327498109787</v>
      </c>
      <c r="H83" s="46"/>
      <c r="I83" s="46">
        <f t="shared" si="2"/>
        <v>5596529362</v>
      </c>
      <c r="J83" s="46"/>
      <c r="K83" s="46">
        <v>67831663</v>
      </c>
      <c r="L83" s="46"/>
      <c r="M83" s="42">
        <v>333094639149</v>
      </c>
      <c r="N83" s="46"/>
      <c r="O83" s="46">
        <v>238253693226</v>
      </c>
      <c r="P83" s="46"/>
      <c r="Q83" s="46">
        <f t="shared" si="3"/>
        <v>94840945923</v>
      </c>
      <c r="R83" s="46"/>
      <c r="S83" s="42"/>
      <c r="T83" s="46"/>
      <c r="U83" s="46"/>
      <c r="V83" s="46"/>
      <c r="W83" s="46"/>
      <c r="X83" s="47"/>
      <c r="Y83" s="48"/>
    </row>
    <row r="84" spans="1:25" s="45" customFormat="1" ht="24" x14ac:dyDescent="0.55000000000000004">
      <c r="A84" s="45" t="s">
        <v>98</v>
      </c>
      <c r="C84" s="46">
        <v>37166504</v>
      </c>
      <c r="D84" s="46"/>
      <c r="E84" s="46">
        <v>672405612081</v>
      </c>
      <c r="F84" s="46"/>
      <c r="G84" s="46">
        <v>557529355544</v>
      </c>
      <c r="H84" s="46"/>
      <c r="I84" s="46">
        <f t="shared" si="2"/>
        <v>114876256537</v>
      </c>
      <c r="J84" s="46"/>
      <c r="K84" s="46">
        <v>37166504</v>
      </c>
      <c r="L84" s="46"/>
      <c r="M84" s="42">
        <v>672405612081</v>
      </c>
      <c r="N84" s="46"/>
      <c r="O84" s="46">
        <v>484930529613</v>
      </c>
      <c r="P84" s="46"/>
      <c r="Q84" s="46">
        <f t="shared" si="3"/>
        <v>187475082468</v>
      </c>
      <c r="R84" s="46"/>
      <c r="S84" s="42"/>
      <c r="T84" s="46"/>
      <c r="U84" s="46"/>
      <c r="V84" s="46"/>
      <c r="W84" s="46"/>
      <c r="X84" s="47"/>
      <c r="Y84" s="48"/>
    </row>
    <row r="85" spans="1:25" s="45" customFormat="1" ht="24" x14ac:dyDescent="0.55000000000000004">
      <c r="A85" s="45" t="s">
        <v>94</v>
      </c>
      <c r="C85" s="46">
        <v>320849283</v>
      </c>
      <c r="D85" s="46"/>
      <c r="E85" s="46">
        <v>781403562927</v>
      </c>
      <c r="F85" s="46"/>
      <c r="G85" s="46">
        <v>727774089668</v>
      </c>
      <c r="H85" s="46"/>
      <c r="I85" s="46">
        <f t="shared" si="2"/>
        <v>53629473259</v>
      </c>
      <c r="J85" s="46"/>
      <c r="K85" s="46">
        <v>320849283</v>
      </c>
      <c r="L85" s="46"/>
      <c r="M85" s="42">
        <v>781403562927</v>
      </c>
      <c r="N85" s="46"/>
      <c r="O85" s="46">
        <v>692698565056</v>
      </c>
      <c r="P85" s="46"/>
      <c r="Q85" s="46">
        <f t="shared" si="3"/>
        <v>88704997871</v>
      </c>
      <c r="R85" s="46"/>
      <c r="S85" s="42"/>
      <c r="T85" s="46"/>
      <c r="U85" s="46"/>
      <c r="V85" s="46"/>
      <c r="W85" s="46"/>
      <c r="X85" s="47"/>
      <c r="Y85" s="48"/>
    </row>
    <row r="86" spans="1:25" s="45" customFormat="1" ht="24" x14ac:dyDescent="0.55000000000000004">
      <c r="A86" s="45" t="s">
        <v>110</v>
      </c>
      <c r="C86" s="46">
        <v>11510556</v>
      </c>
      <c r="D86" s="46"/>
      <c r="E86" s="46">
        <v>117853302375</v>
      </c>
      <c r="F86" s="46"/>
      <c r="G86" s="46">
        <v>124115214228</v>
      </c>
      <c r="H86" s="46"/>
      <c r="I86" s="46">
        <f t="shared" si="2"/>
        <v>-6261911853</v>
      </c>
      <c r="J86" s="46"/>
      <c r="K86" s="46">
        <v>11510556</v>
      </c>
      <c r="L86" s="46"/>
      <c r="M86" s="42">
        <v>117853302375</v>
      </c>
      <c r="N86" s="46"/>
      <c r="O86" s="46">
        <v>124115214228</v>
      </c>
      <c r="P86" s="46"/>
      <c r="Q86" s="46">
        <f t="shared" si="3"/>
        <v>-6261911853</v>
      </c>
      <c r="R86" s="46"/>
      <c r="S86" s="42"/>
      <c r="T86" s="46"/>
      <c r="U86" s="46"/>
      <c r="V86" s="46"/>
      <c r="W86" s="46"/>
      <c r="X86" s="47"/>
      <c r="Y86" s="48"/>
    </row>
    <row r="87" spans="1:25" s="45" customFormat="1" ht="24" x14ac:dyDescent="0.55000000000000004">
      <c r="A87" s="45" t="s">
        <v>80</v>
      </c>
      <c r="C87" s="46">
        <v>15563307</v>
      </c>
      <c r="D87" s="46"/>
      <c r="E87" s="46">
        <v>215661632207</v>
      </c>
      <c r="F87" s="46"/>
      <c r="G87" s="46">
        <v>192146160116</v>
      </c>
      <c r="H87" s="46"/>
      <c r="I87" s="46">
        <f t="shared" si="2"/>
        <v>23515472091</v>
      </c>
      <c r="J87" s="46"/>
      <c r="K87" s="46">
        <v>15563307</v>
      </c>
      <c r="L87" s="46"/>
      <c r="M87" s="42">
        <v>215661632207</v>
      </c>
      <c r="N87" s="46"/>
      <c r="O87" s="46">
        <v>159348264830</v>
      </c>
      <c r="P87" s="46"/>
      <c r="Q87" s="46">
        <f t="shared" si="3"/>
        <v>56313367377</v>
      </c>
      <c r="R87" s="46"/>
      <c r="S87" s="42"/>
      <c r="T87" s="46"/>
      <c r="U87" s="46"/>
      <c r="V87" s="46"/>
      <c r="W87" s="46"/>
      <c r="X87" s="47"/>
      <c r="Y87" s="48"/>
    </row>
    <row r="88" spans="1:25" s="45" customFormat="1" ht="24" x14ac:dyDescent="0.55000000000000004">
      <c r="A88" s="45" t="s">
        <v>30</v>
      </c>
      <c r="C88" s="46">
        <v>4841249</v>
      </c>
      <c r="D88" s="46"/>
      <c r="E88" s="46">
        <v>174547328227</v>
      </c>
      <c r="F88" s="46"/>
      <c r="G88" s="46">
        <v>199475785912</v>
      </c>
      <c r="H88" s="46"/>
      <c r="I88" s="46">
        <f t="shared" si="2"/>
        <v>-24928457685</v>
      </c>
      <c r="J88" s="46"/>
      <c r="K88" s="46">
        <v>4841249</v>
      </c>
      <c r="L88" s="46"/>
      <c r="M88" s="42">
        <v>174547328227</v>
      </c>
      <c r="N88" s="46"/>
      <c r="O88" s="46">
        <v>130417220708</v>
      </c>
      <c r="P88" s="46"/>
      <c r="Q88" s="46">
        <f t="shared" si="3"/>
        <v>44130107519</v>
      </c>
      <c r="R88" s="46"/>
      <c r="S88" s="42"/>
      <c r="T88" s="46"/>
      <c r="U88" s="46"/>
      <c r="V88" s="46"/>
      <c r="W88" s="46"/>
      <c r="X88" s="47"/>
      <c r="Y88" s="48"/>
    </row>
    <row r="89" spans="1:25" s="45" customFormat="1" ht="24" x14ac:dyDescent="0.55000000000000004">
      <c r="A89" s="45" t="s">
        <v>71</v>
      </c>
      <c r="C89" s="46">
        <v>84855799</v>
      </c>
      <c r="D89" s="46"/>
      <c r="E89" s="46">
        <v>36608293636</v>
      </c>
      <c r="F89" s="46"/>
      <c r="G89" s="46">
        <v>36608293636</v>
      </c>
      <c r="H89" s="46"/>
      <c r="I89" s="46">
        <f t="shared" si="2"/>
        <v>0</v>
      </c>
      <c r="J89" s="46"/>
      <c r="K89" s="46">
        <v>84855799</v>
      </c>
      <c r="L89" s="46"/>
      <c r="M89" s="42">
        <v>36608293636</v>
      </c>
      <c r="N89" s="46"/>
      <c r="O89" s="46">
        <v>36608293636</v>
      </c>
      <c r="P89" s="46"/>
      <c r="Q89" s="46">
        <f t="shared" si="3"/>
        <v>0</v>
      </c>
      <c r="R89" s="46"/>
      <c r="S89" s="42"/>
      <c r="T89" s="46"/>
      <c r="U89" s="46"/>
      <c r="V89" s="46"/>
      <c r="W89" s="46"/>
      <c r="X89" s="47"/>
      <c r="Y89" s="48"/>
    </row>
    <row r="90" spans="1:25" s="45" customFormat="1" ht="24" x14ac:dyDescent="0.55000000000000004">
      <c r="A90" s="45" t="s">
        <v>63</v>
      </c>
      <c r="C90" s="46">
        <v>9322018</v>
      </c>
      <c r="D90" s="46"/>
      <c r="E90" s="46">
        <v>1218551587066</v>
      </c>
      <c r="F90" s="46"/>
      <c r="G90" s="46">
        <v>1063614837745</v>
      </c>
      <c r="H90" s="46"/>
      <c r="I90" s="46">
        <f t="shared" si="2"/>
        <v>154936749321</v>
      </c>
      <c r="J90" s="46"/>
      <c r="K90" s="46">
        <v>9322018</v>
      </c>
      <c r="L90" s="46"/>
      <c r="M90" s="42">
        <v>1218551587066</v>
      </c>
      <c r="N90" s="46"/>
      <c r="O90" s="46">
        <v>596104799952</v>
      </c>
      <c r="P90" s="46"/>
      <c r="Q90" s="46">
        <f t="shared" si="3"/>
        <v>622446787114</v>
      </c>
      <c r="R90" s="46"/>
      <c r="S90" s="42"/>
      <c r="T90" s="46"/>
      <c r="U90" s="46"/>
      <c r="V90" s="46"/>
      <c r="W90" s="46"/>
      <c r="X90" s="47"/>
      <c r="Y90" s="48"/>
    </row>
    <row r="91" spans="1:25" s="45" customFormat="1" ht="24" x14ac:dyDescent="0.55000000000000004">
      <c r="A91" s="45" t="s">
        <v>38</v>
      </c>
      <c r="C91" s="46">
        <v>7046644</v>
      </c>
      <c r="D91" s="46"/>
      <c r="E91" s="46">
        <v>843718098594</v>
      </c>
      <c r="F91" s="46"/>
      <c r="G91" s="46">
        <v>772620226442</v>
      </c>
      <c r="H91" s="46"/>
      <c r="I91" s="46">
        <f t="shared" si="2"/>
        <v>71097872152</v>
      </c>
      <c r="J91" s="46"/>
      <c r="K91" s="46">
        <v>7046644</v>
      </c>
      <c r="L91" s="46"/>
      <c r="M91" s="42">
        <v>843718098594</v>
      </c>
      <c r="N91" s="46"/>
      <c r="O91" s="46">
        <v>698379917594</v>
      </c>
      <c r="P91" s="46"/>
      <c r="Q91" s="46">
        <f t="shared" si="3"/>
        <v>145338181000</v>
      </c>
      <c r="R91" s="46"/>
      <c r="S91" s="42"/>
      <c r="T91" s="46"/>
      <c r="U91" s="46"/>
      <c r="V91" s="46"/>
      <c r="W91" s="46"/>
      <c r="X91" s="47"/>
      <c r="Y91" s="48"/>
    </row>
    <row r="92" spans="1:25" s="45" customFormat="1" ht="24" x14ac:dyDescent="0.55000000000000004">
      <c r="A92" s="45" t="s">
        <v>47</v>
      </c>
      <c r="C92" s="46">
        <v>64552424</v>
      </c>
      <c r="D92" s="46"/>
      <c r="E92" s="46">
        <v>393993589654</v>
      </c>
      <c r="F92" s="46"/>
      <c r="G92" s="46">
        <v>457743171242</v>
      </c>
      <c r="H92" s="46"/>
      <c r="I92" s="46">
        <f t="shared" si="2"/>
        <v>-63749581588</v>
      </c>
      <c r="J92" s="46"/>
      <c r="K92" s="46">
        <v>64552424</v>
      </c>
      <c r="L92" s="46"/>
      <c r="M92" s="42">
        <v>393993589654</v>
      </c>
      <c r="N92" s="46"/>
      <c r="O92" s="46">
        <v>430382325928</v>
      </c>
      <c r="P92" s="46"/>
      <c r="Q92" s="46">
        <f t="shared" si="3"/>
        <v>-36388736274</v>
      </c>
      <c r="R92" s="46"/>
      <c r="S92" s="42"/>
      <c r="T92" s="46"/>
      <c r="U92" s="46"/>
      <c r="V92" s="46"/>
      <c r="W92" s="46"/>
      <c r="X92" s="47"/>
      <c r="Y92" s="48"/>
    </row>
    <row r="93" spans="1:25" s="45" customFormat="1" ht="24" x14ac:dyDescent="0.55000000000000004">
      <c r="A93" s="45" t="s">
        <v>76</v>
      </c>
      <c r="C93" s="46">
        <v>31273424</v>
      </c>
      <c r="D93" s="46"/>
      <c r="E93" s="46">
        <v>792105604801</v>
      </c>
      <c r="F93" s="46"/>
      <c r="G93" s="46">
        <v>784206741272</v>
      </c>
      <c r="H93" s="46"/>
      <c r="I93" s="46">
        <f t="shared" si="2"/>
        <v>7898863529</v>
      </c>
      <c r="J93" s="46"/>
      <c r="K93" s="46">
        <v>31273424</v>
      </c>
      <c r="L93" s="46"/>
      <c r="M93" s="42">
        <v>792105604801</v>
      </c>
      <c r="N93" s="46"/>
      <c r="O93" s="46">
        <v>661229093493</v>
      </c>
      <c r="P93" s="46"/>
      <c r="Q93" s="46">
        <f t="shared" si="3"/>
        <v>130876511308</v>
      </c>
      <c r="R93" s="46"/>
      <c r="S93" s="42"/>
      <c r="T93" s="46"/>
      <c r="U93" s="46"/>
      <c r="V93" s="46"/>
      <c r="W93" s="46"/>
      <c r="X93" s="47"/>
      <c r="Y93" s="48"/>
    </row>
    <row r="94" spans="1:25" s="45" customFormat="1" ht="24" x14ac:dyDescent="0.55000000000000004">
      <c r="A94" s="45" t="s">
        <v>24</v>
      </c>
      <c r="C94" s="46">
        <v>181332529</v>
      </c>
      <c r="D94" s="46"/>
      <c r="E94" s="46">
        <v>1907083092786</v>
      </c>
      <c r="F94" s="46"/>
      <c r="G94" s="46">
        <v>1808535762243</v>
      </c>
      <c r="H94" s="46"/>
      <c r="I94" s="46">
        <f t="shared" si="2"/>
        <v>98547330543</v>
      </c>
      <c r="J94" s="46"/>
      <c r="K94" s="46">
        <v>181332529</v>
      </c>
      <c r="L94" s="46"/>
      <c r="M94" s="42">
        <v>1907083092786</v>
      </c>
      <c r="N94" s="46"/>
      <c r="O94" s="46">
        <v>1748114476263</v>
      </c>
      <c r="P94" s="46"/>
      <c r="Q94" s="46">
        <f t="shared" si="3"/>
        <v>158968616523</v>
      </c>
      <c r="R94" s="46"/>
      <c r="S94" s="42"/>
      <c r="T94" s="46"/>
      <c r="U94" s="46"/>
      <c r="V94" s="46"/>
      <c r="W94" s="46"/>
      <c r="X94" s="47"/>
      <c r="Y94" s="48"/>
    </row>
    <row r="95" spans="1:25" s="45" customFormat="1" ht="24" x14ac:dyDescent="0.55000000000000004">
      <c r="A95" s="45" t="s">
        <v>64</v>
      </c>
      <c r="C95" s="46">
        <v>9259069</v>
      </c>
      <c r="D95" s="46"/>
      <c r="E95" s="46">
        <v>416756102986</v>
      </c>
      <c r="F95" s="46"/>
      <c r="G95" s="46">
        <v>378651635972</v>
      </c>
      <c r="H95" s="46"/>
      <c r="I95" s="46">
        <f t="shared" si="2"/>
        <v>38104467014</v>
      </c>
      <c r="J95" s="46"/>
      <c r="K95" s="46">
        <v>9259069</v>
      </c>
      <c r="L95" s="46"/>
      <c r="M95" s="42">
        <v>416756102986</v>
      </c>
      <c r="N95" s="46"/>
      <c r="O95" s="46">
        <v>239788055775</v>
      </c>
      <c r="P95" s="46"/>
      <c r="Q95" s="46">
        <f t="shared" si="3"/>
        <v>176968047211</v>
      </c>
      <c r="R95" s="46"/>
      <c r="S95" s="42"/>
      <c r="T95" s="46"/>
      <c r="U95" s="46"/>
      <c r="V95" s="46"/>
      <c r="W95" s="46"/>
      <c r="X95" s="47"/>
      <c r="Y95" s="48"/>
    </row>
    <row r="96" spans="1:25" s="45" customFormat="1" ht="24" x14ac:dyDescent="0.55000000000000004">
      <c r="A96" s="45" t="s">
        <v>52</v>
      </c>
      <c r="C96" s="46">
        <v>46693573</v>
      </c>
      <c r="D96" s="46"/>
      <c r="E96" s="46">
        <v>1388759127520</v>
      </c>
      <c r="F96" s="46"/>
      <c r="G96" s="46">
        <v>1219391630197</v>
      </c>
      <c r="H96" s="46"/>
      <c r="I96" s="46">
        <f t="shared" si="2"/>
        <v>169367497323</v>
      </c>
      <c r="J96" s="46"/>
      <c r="K96" s="46">
        <v>46693573</v>
      </c>
      <c r="L96" s="46"/>
      <c r="M96" s="42">
        <v>1388759127520</v>
      </c>
      <c r="N96" s="46"/>
      <c r="O96" s="46">
        <v>1030459673798</v>
      </c>
      <c r="P96" s="46"/>
      <c r="Q96" s="46">
        <f t="shared" si="3"/>
        <v>358299453722</v>
      </c>
      <c r="R96" s="46"/>
      <c r="S96" s="42"/>
      <c r="T96" s="46"/>
      <c r="U96" s="46"/>
      <c r="V96" s="46"/>
      <c r="W96" s="46"/>
      <c r="X96" s="47"/>
      <c r="Y96" s="48"/>
    </row>
    <row r="97" spans="1:25" s="45" customFormat="1" ht="24" x14ac:dyDescent="0.55000000000000004">
      <c r="A97" s="45" t="s">
        <v>112</v>
      </c>
      <c r="C97" s="46">
        <v>5000000</v>
      </c>
      <c r="D97" s="46"/>
      <c r="E97" s="46">
        <v>36581040000</v>
      </c>
      <c r="F97" s="46"/>
      <c r="G97" s="46">
        <v>31828874400</v>
      </c>
      <c r="H97" s="46"/>
      <c r="I97" s="46">
        <f t="shared" si="2"/>
        <v>4752165600</v>
      </c>
      <c r="J97" s="46"/>
      <c r="K97" s="46">
        <v>5000000</v>
      </c>
      <c r="L97" s="46"/>
      <c r="M97" s="42">
        <v>36581040000</v>
      </c>
      <c r="N97" s="46"/>
      <c r="O97" s="46">
        <v>31828874400</v>
      </c>
      <c r="P97" s="46"/>
      <c r="Q97" s="46">
        <f t="shared" si="3"/>
        <v>4752165600</v>
      </c>
      <c r="R97" s="46"/>
      <c r="S97" s="42"/>
      <c r="T97" s="46"/>
      <c r="U97" s="46"/>
      <c r="V97" s="46"/>
      <c r="W97" s="46"/>
      <c r="X97" s="47"/>
      <c r="Y97" s="48"/>
    </row>
    <row r="98" spans="1:25" s="45" customFormat="1" ht="24" x14ac:dyDescent="0.55000000000000004">
      <c r="A98" s="62" t="s">
        <v>220</v>
      </c>
      <c r="B98" s="62"/>
      <c r="C98" s="63">
        <v>0</v>
      </c>
      <c r="D98" s="63"/>
      <c r="E98" s="63">
        <v>0</v>
      </c>
      <c r="F98" s="63"/>
      <c r="G98" s="63">
        <v>0</v>
      </c>
      <c r="H98" s="63"/>
      <c r="I98" s="63">
        <v>83019570</v>
      </c>
      <c r="J98" s="63"/>
      <c r="K98" s="63">
        <v>0</v>
      </c>
      <c r="L98" s="63"/>
      <c r="M98" s="64">
        <v>0</v>
      </c>
      <c r="N98" s="63"/>
      <c r="O98" s="63">
        <v>0</v>
      </c>
      <c r="P98" s="63"/>
      <c r="Q98" s="63">
        <v>83019570</v>
      </c>
      <c r="R98" s="46"/>
      <c r="S98" s="42"/>
      <c r="T98" s="46"/>
      <c r="U98" s="46"/>
      <c r="V98" s="46"/>
      <c r="W98" s="46"/>
      <c r="X98" s="47"/>
      <c r="Y98" s="48"/>
    </row>
    <row r="99" spans="1:25" s="45" customFormat="1" ht="24" x14ac:dyDescent="0.55000000000000004">
      <c r="A99" s="62" t="s">
        <v>221</v>
      </c>
      <c r="B99" s="62"/>
      <c r="C99" s="63">
        <v>0</v>
      </c>
      <c r="D99" s="63"/>
      <c r="E99" s="63">
        <v>0</v>
      </c>
      <c r="F99" s="63"/>
      <c r="G99" s="63">
        <v>0</v>
      </c>
      <c r="H99" s="63"/>
      <c r="I99" s="63">
        <v>916681833</v>
      </c>
      <c r="J99" s="63"/>
      <c r="K99" s="63">
        <v>0</v>
      </c>
      <c r="L99" s="63"/>
      <c r="M99" s="64">
        <v>0</v>
      </c>
      <c r="N99" s="63"/>
      <c r="O99" s="63">
        <v>0</v>
      </c>
      <c r="P99" s="63"/>
      <c r="Q99" s="63">
        <v>916681833</v>
      </c>
      <c r="R99" s="46"/>
      <c r="S99" s="42"/>
      <c r="T99" s="46"/>
      <c r="U99" s="46"/>
      <c r="V99" s="46"/>
      <c r="W99" s="46"/>
      <c r="X99" s="47"/>
      <c r="Y99" s="48"/>
    </row>
    <row r="100" spans="1:25" s="45" customFormat="1" ht="24" x14ac:dyDescent="0.55000000000000004">
      <c r="A100" s="62" t="s">
        <v>222</v>
      </c>
      <c r="B100" s="62"/>
      <c r="C100" s="63">
        <v>0</v>
      </c>
      <c r="D100" s="63"/>
      <c r="E100" s="63">
        <v>0</v>
      </c>
      <c r="F100" s="63"/>
      <c r="G100" s="63">
        <v>0</v>
      </c>
      <c r="H100" s="63"/>
      <c r="I100" s="63">
        <v>447502899</v>
      </c>
      <c r="J100" s="63"/>
      <c r="K100" s="63">
        <v>0</v>
      </c>
      <c r="L100" s="63"/>
      <c r="M100" s="64">
        <v>0</v>
      </c>
      <c r="N100" s="63"/>
      <c r="O100" s="63">
        <v>0</v>
      </c>
      <c r="P100" s="63"/>
      <c r="Q100" s="63">
        <v>432921931</v>
      </c>
      <c r="R100" s="46"/>
      <c r="S100" s="42"/>
      <c r="T100" s="46"/>
      <c r="U100" s="46"/>
      <c r="V100" s="46"/>
      <c r="W100" s="46"/>
      <c r="X100" s="47"/>
      <c r="Y100" s="48"/>
    </row>
    <row r="101" spans="1:25" s="45" customFormat="1" ht="24" x14ac:dyDescent="0.55000000000000004">
      <c r="A101" s="62" t="s">
        <v>223</v>
      </c>
      <c r="B101" s="62"/>
      <c r="C101" s="63">
        <v>0</v>
      </c>
      <c r="D101" s="63"/>
      <c r="E101" s="63">
        <v>0</v>
      </c>
      <c r="F101" s="63"/>
      <c r="G101" s="63">
        <v>0</v>
      </c>
      <c r="H101" s="63"/>
      <c r="I101" s="63">
        <v>999014585</v>
      </c>
      <c r="J101" s="63"/>
      <c r="K101" s="63">
        <v>0</v>
      </c>
      <c r="L101" s="63"/>
      <c r="M101" s="64">
        <v>0</v>
      </c>
      <c r="N101" s="63"/>
      <c r="O101" s="63">
        <v>0</v>
      </c>
      <c r="P101" s="63"/>
      <c r="Q101" s="63">
        <v>999014585</v>
      </c>
      <c r="R101" s="46"/>
      <c r="S101" s="42"/>
      <c r="T101" s="46"/>
      <c r="U101" s="46"/>
      <c r="V101" s="46"/>
      <c r="W101" s="46"/>
      <c r="X101" s="47"/>
      <c r="Y101" s="48"/>
    </row>
    <row r="102" spans="1:25" s="45" customFormat="1" ht="24" x14ac:dyDescent="0.55000000000000004">
      <c r="A102" s="61" t="s">
        <v>224</v>
      </c>
      <c r="B102" s="62"/>
      <c r="C102" s="63">
        <v>0</v>
      </c>
      <c r="D102" s="63"/>
      <c r="E102" s="63">
        <v>0</v>
      </c>
      <c r="F102" s="63"/>
      <c r="G102" s="63">
        <v>0</v>
      </c>
      <c r="H102" s="63"/>
      <c r="I102" s="63">
        <v>465858890</v>
      </c>
      <c r="J102" s="63"/>
      <c r="K102" s="63">
        <v>0</v>
      </c>
      <c r="L102" s="63"/>
      <c r="M102" s="64">
        <v>0</v>
      </c>
      <c r="N102" s="63"/>
      <c r="O102" s="63">
        <v>0</v>
      </c>
      <c r="P102" s="63"/>
      <c r="Q102" s="63">
        <v>0</v>
      </c>
      <c r="R102" s="46"/>
      <c r="S102" s="42"/>
      <c r="T102" s="46"/>
      <c r="U102" s="46"/>
      <c r="V102" s="46"/>
      <c r="W102" s="46"/>
      <c r="X102" s="47"/>
      <c r="Y102" s="48"/>
    </row>
    <row r="103" spans="1:25" s="45" customFormat="1" ht="24" x14ac:dyDescent="0.55000000000000004">
      <c r="A103" s="61" t="s">
        <v>225</v>
      </c>
      <c r="B103" s="62"/>
      <c r="C103" s="63">
        <v>0</v>
      </c>
      <c r="D103" s="63"/>
      <c r="E103" s="63">
        <v>0</v>
      </c>
      <c r="F103" s="63"/>
      <c r="G103" s="63">
        <v>0</v>
      </c>
      <c r="H103" s="63"/>
      <c r="I103" s="63">
        <v>-368604496</v>
      </c>
      <c r="J103" s="63"/>
      <c r="K103" s="63">
        <v>0</v>
      </c>
      <c r="L103" s="63"/>
      <c r="M103" s="64">
        <v>0</v>
      </c>
      <c r="N103" s="63"/>
      <c r="O103" s="63">
        <v>0</v>
      </c>
      <c r="P103" s="63"/>
      <c r="Q103" s="63">
        <v>0</v>
      </c>
      <c r="R103" s="46"/>
      <c r="S103" s="42"/>
      <c r="T103" s="46"/>
      <c r="U103" s="46"/>
      <c r="V103" s="46"/>
      <c r="W103" s="46"/>
      <c r="X103" s="47"/>
      <c r="Y103" s="48"/>
    </row>
    <row r="104" spans="1:25" s="45" customFormat="1" ht="24" x14ac:dyDescent="0.55000000000000004">
      <c r="A104" s="61" t="s">
        <v>226</v>
      </c>
      <c r="B104" s="62"/>
      <c r="C104" s="63">
        <v>0</v>
      </c>
      <c r="D104" s="63"/>
      <c r="E104" s="63">
        <v>0</v>
      </c>
      <c r="F104" s="63"/>
      <c r="G104" s="63">
        <v>0</v>
      </c>
      <c r="H104" s="63"/>
      <c r="I104" s="63">
        <v>-226655260</v>
      </c>
      <c r="J104" s="63"/>
      <c r="K104" s="63">
        <v>0</v>
      </c>
      <c r="L104" s="63"/>
      <c r="M104" s="64">
        <v>0</v>
      </c>
      <c r="N104" s="63"/>
      <c r="O104" s="63">
        <v>0</v>
      </c>
      <c r="P104" s="63"/>
      <c r="Q104" s="63">
        <v>0</v>
      </c>
      <c r="R104" s="46"/>
      <c r="S104" s="42"/>
      <c r="T104" s="46"/>
      <c r="U104" s="46"/>
      <c r="V104" s="46"/>
      <c r="W104" s="46"/>
      <c r="X104" s="47"/>
      <c r="Y104" s="48"/>
    </row>
    <row r="105" spans="1:25" s="45" customFormat="1" ht="24" x14ac:dyDescent="0.55000000000000004">
      <c r="A105" s="62" t="s">
        <v>124</v>
      </c>
      <c r="B105" s="62"/>
      <c r="C105" s="63">
        <v>24414</v>
      </c>
      <c r="D105" s="63"/>
      <c r="E105" s="63">
        <v>23061409727</v>
      </c>
      <c r="F105" s="63"/>
      <c r="G105" s="63">
        <v>23061409727</v>
      </c>
      <c r="H105" s="63"/>
      <c r="I105" s="63">
        <f t="shared" si="2"/>
        <v>0</v>
      </c>
      <c r="J105" s="63"/>
      <c r="K105" s="63">
        <v>24414</v>
      </c>
      <c r="L105" s="63"/>
      <c r="M105" s="64">
        <v>23061409727</v>
      </c>
      <c r="N105" s="63"/>
      <c r="O105" s="63">
        <v>23061409727</v>
      </c>
      <c r="P105" s="63"/>
      <c r="Q105" s="63">
        <f t="shared" si="3"/>
        <v>0</v>
      </c>
      <c r="R105" s="46"/>
      <c r="S105" s="42"/>
      <c r="T105" s="46"/>
      <c r="U105" s="46"/>
      <c r="V105" s="46"/>
      <c r="W105" s="46"/>
      <c r="X105" s="47"/>
      <c r="Y105" s="48"/>
    </row>
    <row r="106" spans="1:25" s="45" customFormat="1" ht="24.75" thickBot="1" x14ac:dyDescent="0.6">
      <c r="A106" s="45" t="s">
        <v>114</v>
      </c>
      <c r="C106" s="46" t="s">
        <v>114</v>
      </c>
      <c r="D106" s="46"/>
      <c r="E106" s="53">
        <f>SUM(E8:E105)</f>
        <v>50505173547297</v>
      </c>
      <c r="F106" s="46"/>
      <c r="G106" s="53">
        <f>SUM(G8:G105)</f>
        <v>48770396513458</v>
      </c>
      <c r="H106" s="46"/>
      <c r="I106" s="53">
        <f>SUM(I8:I105)</f>
        <v>1737093851860</v>
      </c>
      <c r="J106" s="46"/>
      <c r="K106" s="46" t="s">
        <v>114</v>
      </c>
      <c r="L106" s="46"/>
      <c r="M106" s="54">
        <f>SUM(M8:M105)</f>
        <v>50505173547297</v>
      </c>
      <c r="N106" s="46"/>
      <c r="O106" s="53">
        <f>SUM(O8:O105)</f>
        <v>38601900777427</v>
      </c>
      <c r="P106" s="46"/>
      <c r="Q106" s="53">
        <f>SUM(Q8:Q105)</f>
        <v>11905704407789</v>
      </c>
      <c r="R106" s="46"/>
      <c r="S106" s="42"/>
      <c r="T106" s="46"/>
      <c r="U106" s="46"/>
      <c r="V106" s="46"/>
      <c r="W106" s="46"/>
      <c r="X106" s="47"/>
      <c r="Y106" s="48"/>
    </row>
    <row r="107" spans="1:25" ht="19.5" thickTop="1" x14ac:dyDescent="0.45">
      <c r="I107" s="19"/>
      <c r="J107" s="19"/>
      <c r="K107" s="19"/>
      <c r="L107" s="19"/>
      <c r="M107" s="19"/>
      <c r="N107" s="19"/>
      <c r="O107" s="19"/>
      <c r="P107" s="19"/>
      <c r="Q107" s="19"/>
    </row>
    <row r="108" spans="1:25" x14ac:dyDescent="0.45">
      <c r="I108" s="19"/>
      <c r="J108" s="19"/>
      <c r="K108" s="19"/>
      <c r="L108" s="19"/>
      <c r="M108" s="19"/>
      <c r="N108" s="19"/>
      <c r="O108" s="19"/>
      <c r="P108" s="19"/>
      <c r="Q108" s="19"/>
    </row>
    <row r="109" spans="1:25" x14ac:dyDescent="0.45">
      <c r="I109" s="19"/>
      <c r="J109" s="19"/>
      <c r="K109" s="19"/>
      <c r="L109" s="19"/>
      <c r="M109" s="19"/>
      <c r="N109" s="19"/>
      <c r="O109" s="19"/>
      <c r="P109" s="19"/>
      <c r="Q109" s="19"/>
    </row>
    <row r="110" spans="1:25" x14ac:dyDescent="0.45">
      <c r="I110" s="19"/>
      <c r="J110" s="19"/>
      <c r="K110" s="19"/>
      <c r="L110" s="19"/>
      <c r="M110" s="19"/>
      <c r="N110" s="19"/>
      <c r="O110" s="19"/>
      <c r="P110" s="19"/>
      <c r="Q110" s="19"/>
    </row>
    <row r="111" spans="1:25" x14ac:dyDescent="0.45">
      <c r="I111" s="59"/>
      <c r="J111" s="59"/>
      <c r="K111" s="59"/>
      <c r="L111" s="59"/>
      <c r="M111" s="59"/>
      <c r="N111" s="59"/>
      <c r="O111" s="59"/>
      <c r="P111" s="59"/>
      <c r="Q111" s="59"/>
    </row>
    <row r="112" spans="1:25" x14ac:dyDescent="0.45">
      <c r="I112" s="18"/>
      <c r="J112" s="18"/>
      <c r="K112" s="18"/>
      <c r="L112" s="18"/>
      <c r="M112" s="18"/>
      <c r="N112" s="18"/>
      <c r="O112" s="18"/>
      <c r="P112" s="18"/>
      <c r="Q112" s="18"/>
    </row>
  </sheetData>
  <autoFilter ref="A6:Q106" xr:uid="{00000000-0001-0000-0800-000000000000}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0"/>
  <sheetViews>
    <sheetView rightToLeft="1" topLeftCell="M1" workbookViewId="0">
      <selection activeCell="AK9" sqref="AK9"/>
    </sheetView>
  </sheetViews>
  <sheetFormatPr defaultRowHeight="24" x14ac:dyDescent="0.55000000000000004"/>
  <cols>
    <col min="1" max="1" width="30.7109375" style="7" customWidth="1"/>
    <col min="2" max="2" width="1" style="7" customWidth="1"/>
    <col min="3" max="3" width="25" style="7" customWidth="1"/>
    <col min="4" max="4" width="1" style="7" customWidth="1"/>
    <col min="5" max="5" width="22" style="7" customWidth="1"/>
    <col min="6" max="6" width="1" style="7" customWidth="1"/>
    <col min="7" max="7" width="20" style="7" customWidth="1"/>
    <col min="8" max="8" width="1" style="7" customWidth="1"/>
    <col min="9" max="9" width="20" style="7" customWidth="1"/>
    <col min="10" max="10" width="1" style="7" customWidth="1"/>
    <col min="11" max="11" width="12" style="7" customWidth="1"/>
    <col min="12" max="12" width="1" style="7" customWidth="1"/>
    <col min="13" max="13" width="13" style="7" customWidth="1"/>
    <col min="14" max="14" width="1" style="7" customWidth="1"/>
    <col min="15" max="15" width="15" style="7" customWidth="1"/>
    <col min="16" max="16" width="1" style="7" customWidth="1"/>
    <col min="17" max="17" width="21" style="7" customWidth="1"/>
    <col min="18" max="18" width="1" style="7" customWidth="1"/>
    <col min="19" max="19" width="21" style="7" customWidth="1"/>
    <col min="20" max="20" width="1" style="7" customWidth="1"/>
    <col min="21" max="21" width="11" style="7" customWidth="1"/>
    <col min="22" max="22" width="1" style="7" customWidth="1"/>
    <col min="23" max="23" width="21" style="7" customWidth="1"/>
    <col min="24" max="24" width="1" style="7" customWidth="1"/>
    <col min="25" max="25" width="11" style="7" customWidth="1"/>
    <col min="26" max="26" width="1" style="7" customWidth="1"/>
    <col min="27" max="27" width="23" style="7" customWidth="1"/>
    <col min="28" max="28" width="1" style="7" customWidth="1"/>
    <col min="29" max="29" width="15" style="7" customWidth="1"/>
    <col min="30" max="30" width="1" style="7" customWidth="1"/>
    <col min="31" max="31" width="23" style="7" customWidth="1"/>
    <col min="32" max="32" width="1" style="7" customWidth="1"/>
    <col min="33" max="33" width="23" style="7" customWidth="1"/>
    <col min="34" max="34" width="1" style="7" customWidth="1"/>
    <col min="35" max="35" width="23" style="7" customWidth="1"/>
    <col min="36" max="36" width="1" style="7" customWidth="1"/>
    <col min="37" max="37" width="34.28515625" style="7" bestFit="1" customWidth="1"/>
    <col min="38" max="38" width="1" style="7" customWidth="1"/>
    <col min="39" max="39" width="9.140625" style="7" customWidth="1"/>
    <col min="40" max="16384" width="9.140625" style="7"/>
  </cols>
  <sheetData>
    <row r="2" spans="1:37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  <c r="L2" s="30" t="s">
        <v>0</v>
      </c>
      <c r="M2" s="30" t="s">
        <v>0</v>
      </c>
      <c r="N2" s="30" t="s">
        <v>0</v>
      </c>
      <c r="O2" s="30" t="s">
        <v>0</v>
      </c>
      <c r="P2" s="30" t="s">
        <v>0</v>
      </c>
      <c r="Q2" s="30" t="s">
        <v>0</v>
      </c>
      <c r="R2" s="30" t="s">
        <v>0</v>
      </c>
      <c r="S2" s="30" t="s">
        <v>0</v>
      </c>
      <c r="T2" s="30" t="s">
        <v>0</v>
      </c>
      <c r="U2" s="30" t="s">
        <v>0</v>
      </c>
      <c r="V2" s="30" t="s">
        <v>0</v>
      </c>
      <c r="W2" s="30" t="s">
        <v>0</v>
      </c>
      <c r="X2" s="30" t="s">
        <v>0</v>
      </c>
      <c r="Y2" s="30" t="s">
        <v>0</v>
      </c>
      <c r="Z2" s="30" t="s">
        <v>0</v>
      </c>
      <c r="AA2" s="30" t="s">
        <v>0</v>
      </c>
      <c r="AB2" s="30" t="s">
        <v>0</v>
      </c>
      <c r="AC2" s="30" t="s">
        <v>0</v>
      </c>
      <c r="AD2" s="30" t="s">
        <v>0</v>
      </c>
      <c r="AE2" s="30" t="s">
        <v>0</v>
      </c>
      <c r="AF2" s="30" t="s">
        <v>0</v>
      </c>
      <c r="AG2" s="30" t="s">
        <v>0</v>
      </c>
      <c r="AH2" s="30" t="s">
        <v>0</v>
      </c>
      <c r="AI2" s="30" t="s">
        <v>0</v>
      </c>
      <c r="AJ2" s="30" t="s">
        <v>0</v>
      </c>
      <c r="AK2" s="30" t="s">
        <v>0</v>
      </c>
    </row>
    <row r="3" spans="1:37" ht="24.75" x14ac:dyDescent="0.55000000000000004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0" t="s">
        <v>1</v>
      </c>
      <c r="N3" s="30" t="s">
        <v>1</v>
      </c>
      <c r="O3" s="30" t="s">
        <v>1</v>
      </c>
      <c r="P3" s="30" t="s">
        <v>1</v>
      </c>
      <c r="Q3" s="30" t="s">
        <v>1</v>
      </c>
      <c r="R3" s="30" t="s">
        <v>1</v>
      </c>
      <c r="S3" s="30" t="s">
        <v>1</v>
      </c>
      <c r="T3" s="30" t="s">
        <v>1</v>
      </c>
      <c r="U3" s="30" t="s">
        <v>1</v>
      </c>
      <c r="V3" s="30" t="s">
        <v>1</v>
      </c>
      <c r="W3" s="30" t="s">
        <v>1</v>
      </c>
      <c r="X3" s="30" t="s">
        <v>1</v>
      </c>
      <c r="Y3" s="30" t="s">
        <v>1</v>
      </c>
      <c r="Z3" s="30" t="s">
        <v>1</v>
      </c>
      <c r="AA3" s="30" t="s">
        <v>1</v>
      </c>
      <c r="AB3" s="30" t="s">
        <v>1</v>
      </c>
      <c r="AC3" s="30" t="s">
        <v>1</v>
      </c>
      <c r="AD3" s="30" t="s">
        <v>1</v>
      </c>
      <c r="AE3" s="30" t="s">
        <v>1</v>
      </c>
      <c r="AF3" s="30" t="s">
        <v>1</v>
      </c>
      <c r="AG3" s="30" t="s">
        <v>1</v>
      </c>
      <c r="AH3" s="30" t="s">
        <v>1</v>
      </c>
      <c r="AI3" s="30" t="s">
        <v>1</v>
      </c>
      <c r="AJ3" s="30" t="s">
        <v>1</v>
      </c>
      <c r="AK3" s="30" t="s">
        <v>1</v>
      </c>
    </row>
    <row r="4" spans="1:37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  <c r="L4" s="30" t="s">
        <v>2</v>
      </c>
      <c r="M4" s="30" t="s">
        <v>2</v>
      </c>
      <c r="N4" s="30" t="s">
        <v>2</v>
      </c>
      <c r="O4" s="30" t="s">
        <v>2</v>
      </c>
      <c r="P4" s="30" t="s">
        <v>2</v>
      </c>
      <c r="Q4" s="30" t="s">
        <v>2</v>
      </c>
      <c r="R4" s="30" t="s">
        <v>2</v>
      </c>
      <c r="S4" s="30" t="s">
        <v>2</v>
      </c>
      <c r="T4" s="30" t="s">
        <v>2</v>
      </c>
      <c r="U4" s="30" t="s">
        <v>2</v>
      </c>
      <c r="V4" s="30" t="s">
        <v>2</v>
      </c>
      <c r="W4" s="30" t="s">
        <v>2</v>
      </c>
      <c r="X4" s="30" t="s">
        <v>2</v>
      </c>
      <c r="Y4" s="30" t="s">
        <v>2</v>
      </c>
      <c r="Z4" s="30" t="s">
        <v>2</v>
      </c>
      <c r="AA4" s="30" t="s">
        <v>2</v>
      </c>
      <c r="AB4" s="30" t="s">
        <v>2</v>
      </c>
      <c r="AC4" s="30" t="s">
        <v>2</v>
      </c>
      <c r="AD4" s="30" t="s">
        <v>2</v>
      </c>
      <c r="AE4" s="30" t="s">
        <v>2</v>
      </c>
      <c r="AF4" s="30" t="s">
        <v>2</v>
      </c>
      <c r="AG4" s="30" t="s">
        <v>2</v>
      </c>
      <c r="AH4" s="30" t="s">
        <v>2</v>
      </c>
      <c r="AI4" s="30" t="s">
        <v>2</v>
      </c>
      <c r="AJ4" s="30" t="s">
        <v>2</v>
      </c>
      <c r="AK4" s="30" t="s">
        <v>2</v>
      </c>
    </row>
    <row r="6" spans="1:37" ht="24.75" x14ac:dyDescent="0.55000000000000004">
      <c r="A6" s="31" t="s">
        <v>116</v>
      </c>
      <c r="B6" s="31" t="s">
        <v>116</v>
      </c>
      <c r="C6" s="31" t="s">
        <v>116</v>
      </c>
      <c r="D6" s="31" t="s">
        <v>116</v>
      </c>
      <c r="E6" s="31" t="s">
        <v>116</v>
      </c>
      <c r="F6" s="31" t="s">
        <v>116</v>
      </c>
      <c r="G6" s="31" t="s">
        <v>116</v>
      </c>
      <c r="H6" s="31" t="s">
        <v>116</v>
      </c>
      <c r="I6" s="31" t="s">
        <v>116</v>
      </c>
      <c r="J6" s="31" t="s">
        <v>116</v>
      </c>
      <c r="K6" s="31" t="s">
        <v>116</v>
      </c>
      <c r="L6" s="31" t="s">
        <v>116</v>
      </c>
      <c r="M6" s="31" t="s">
        <v>116</v>
      </c>
      <c r="O6" s="31" t="s">
        <v>4</v>
      </c>
      <c r="P6" s="31" t="s">
        <v>4</v>
      </c>
      <c r="Q6" s="31" t="s">
        <v>4</v>
      </c>
      <c r="R6" s="31" t="s">
        <v>4</v>
      </c>
      <c r="S6" s="31" t="s">
        <v>4</v>
      </c>
      <c r="U6" s="31" t="s">
        <v>5</v>
      </c>
      <c r="V6" s="31" t="s">
        <v>5</v>
      </c>
      <c r="W6" s="31" t="s">
        <v>5</v>
      </c>
      <c r="X6" s="31" t="s">
        <v>5</v>
      </c>
      <c r="Y6" s="31" t="s">
        <v>5</v>
      </c>
      <c r="Z6" s="31" t="s">
        <v>5</v>
      </c>
      <c r="AA6" s="31" t="s">
        <v>5</v>
      </c>
      <c r="AC6" s="31" t="s">
        <v>6</v>
      </c>
      <c r="AD6" s="31" t="s">
        <v>6</v>
      </c>
      <c r="AE6" s="31" t="s">
        <v>6</v>
      </c>
      <c r="AF6" s="31" t="s">
        <v>6</v>
      </c>
      <c r="AG6" s="31" t="s">
        <v>6</v>
      </c>
      <c r="AH6" s="31" t="s">
        <v>6</v>
      </c>
      <c r="AI6" s="31" t="s">
        <v>6</v>
      </c>
      <c r="AJ6" s="31" t="s">
        <v>6</v>
      </c>
      <c r="AK6" s="31" t="s">
        <v>6</v>
      </c>
    </row>
    <row r="7" spans="1:37" ht="24.75" x14ac:dyDescent="0.55000000000000004">
      <c r="A7" s="31" t="s">
        <v>117</v>
      </c>
      <c r="C7" s="31" t="s">
        <v>118</v>
      </c>
      <c r="E7" s="31" t="s">
        <v>119</v>
      </c>
      <c r="G7" s="31" t="s">
        <v>120</v>
      </c>
      <c r="I7" s="31" t="s">
        <v>121</v>
      </c>
      <c r="K7" s="31" t="s">
        <v>122</v>
      </c>
      <c r="M7" s="31" t="s">
        <v>115</v>
      </c>
      <c r="O7" s="31" t="s">
        <v>7</v>
      </c>
      <c r="Q7" s="31" t="s">
        <v>8</v>
      </c>
      <c r="S7" s="31" t="s">
        <v>9</v>
      </c>
      <c r="U7" s="31" t="s">
        <v>10</v>
      </c>
      <c r="V7" s="31" t="s">
        <v>10</v>
      </c>
      <c r="W7" s="31" t="s">
        <v>10</v>
      </c>
      <c r="Y7" s="31" t="s">
        <v>11</v>
      </c>
      <c r="Z7" s="31" t="s">
        <v>11</v>
      </c>
      <c r="AA7" s="31" t="s">
        <v>11</v>
      </c>
      <c r="AC7" s="31" t="s">
        <v>7</v>
      </c>
      <c r="AE7" s="31" t="s">
        <v>123</v>
      </c>
      <c r="AG7" s="31" t="s">
        <v>8</v>
      </c>
      <c r="AI7" s="31" t="s">
        <v>9</v>
      </c>
      <c r="AK7" s="31" t="s">
        <v>13</v>
      </c>
    </row>
    <row r="8" spans="1:37" ht="24.75" x14ac:dyDescent="0.55000000000000004">
      <c r="A8" s="31" t="s">
        <v>117</v>
      </c>
      <c r="C8" s="31" t="s">
        <v>118</v>
      </c>
      <c r="E8" s="31" t="s">
        <v>119</v>
      </c>
      <c r="G8" s="31" t="s">
        <v>120</v>
      </c>
      <c r="I8" s="31" t="s">
        <v>121</v>
      </c>
      <c r="K8" s="31" t="s">
        <v>122</v>
      </c>
      <c r="M8" s="31" t="s">
        <v>115</v>
      </c>
      <c r="O8" s="31" t="s">
        <v>7</v>
      </c>
      <c r="Q8" s="31" t="s">
        <v>8</v>
      </c>
      <c r="S8" s="31" t="s">
        <v>9</v>
      </c>
      <c r="U8" s="31" t="s">
        <v>7</v>
      </c>
      <c r="W8" s="31" t="s">
        <v>8</v>
      </c>
      <c r="Y8" s="31" t="s">
        <v>7</v>
      </c>
      <c r="AA8" s="31" t="s">
        <v>14</v>
      </c>
      <c r="AC8" s="31" t="s">
        <v>7</v>
      </c>
      <c r="AE8" s="31" t="s">
        <v>123</v>
      </c>
      <c r="AG8" s="31" t="s">
        <v>8</v>
      </c>
      <c r="AI8" s="31" t="s">
        <v>9</v>
      </c>
      <c r="AK8" s="31" t="s">
        <v>13</v>
      </c>
    </row>
    <row r="9" spans="1:37" ht="24.75" x14ac:dyDescent="0.6">
      <c r="A9" s="32" t="s">
        <v>124</v>
      </c>
      <c r="C9" s="9" t="s">
        <v>125</v>
      </c>
      <c r="D9" s="9"/>
      <c r="E9" s="9" t="s">
        <v>125</v>
      </c>
      <c r="F9" s="9"/>
      <c r="G9" s="9" t="s">
        <v>126</v>
      </c>
      <c r="H9" s="9"/>
      <c r="I9" s="9" t="s">
        <v>127</v>
      </c>
      <c r="J9" s="9"/>
      <c r="K9" s="33">
        <v>18</v>
      </c>
      <c r="L9" s="9"/>
      <c r="M9" s="33">
        <v>18</v>
      </c>
      <c r="N9" s="9"/>
      <c r="O9" s="33">
        <v>24414</v>
      </c>
      <c r="P9" s="9"/>
      <c r="Q9" s="33">
        <v>21861033822</v>
      </c>
      <c r="R9" s="9"/>
      <c r="S9" s="33">
        <v>23061409727</v>
      </c>
      <c r="T9" s="9"/>
      <c r="U9" s="33">
        <v>0</v>
      </c>
      <c r="V9" s="9"/>
      <c r="W9" s="33">
        <v>0</v>
      </c>
      <c r="X9" s="9"/>
      <c r="Y9" s="33">
        <v>0</v>
      </c>
      <c r="Z9" s="9"/>
      <c r="AA9" s="33">
        <v>0</v>
      </c>
      <c r="AB9" s="9"/>
      <c r="AC9" s="33">
        <v>24414</v>
      </c>
      <c r="AD9" s="9"/>
      <c r="AE9" s="33">
        <v>944769</v>
      </c>
      <c r="AF9" s="9"/>
      <c r="AG9" s="33">
        <v>21861033822</v>
      </c>
      <c r="AH9" s="9"/>
      <c r="AI9" s="33">
        <v>23061409727</v>
      </c>
      <c r="AJ9" s="9"/>
      <c r="AK9" s="29">
        <v>4.3356861699684479E-4</v>
      </c>
    </row>
    <row r="10" spans="1:37" ht="24.75" x14ac:dyDescent="0.6">
      <c r="A10" s="32" t="s">
        <v>114</v>
      </c>
      <c r="C10" s="9" t="s">
        <v>114</v>
      </c>
      <c r="D10" s="9"/>
      <c r="E10" s="9" t="s">
        <v>114</v>
      </c>
      <c r="F10" s="9"/>
      <c r="G10" s="9" t="s">
        <v>114</v>
      </c>
      <c r="H10" s="9"/>
      <c r="I10" s="9" t="s">
        <v>114</v>
      </c>
      <c r="J10" s="9"/>
      <c r="K10" s="9" t="s">
        <v>114</v>
      </c>
      <c r="L10" s="9"/>
      <c r="M10" s="9" t="s">
        <v>114</v>
      </c>
      <c r="N10" s="9"/>
      <c r="O10" s="9" t="s">
        <v>114</v>
      </c>
      <c r="P10" s="9"/>
      <c r="Q10" s="34">
        <f>SUM(Q9:Q9)</f>
        <v>21861033822</v>
      </c>
      <c r="R10" s="9"/>
      <c r="S10" s="34">
        <f>SUM(S9:S9)</f>
        <v>23061409727</v>
      </c>
      <c r="T10" s="9"/>
      <c r="U10" s="9" t="s">
        <v>114</v>
      </c>
      <c r="V10" s="9"/>
      <c r="W10" s="34">
        <f>SUM(W9:W9)</f>
        <v>0</v>
      </c>
      <c r="X10" s="9"/>
      <c r="Y10" s="9" t="s">
        <v>114</v>
      </c>
      <c r="Z10" s="9"/>
      <c r="AA10" s="34">
        <f>SUM(AA9:AA9)</f>
        <v>0</v>
      </c>
      <c r="AB10" s="9"/>
      <c r="AC10" s="9" t="s">
        <v>114</v>
      </c>
      <c r="AD10" s="9"/>
      <c r="AE10" s="9" t="s">
        <v>114</v>
      </c>
      <c r="AF10" s="9"/>
      <c r="AG10" s="34">
        <f>SUM(AG9:AG9)</f>
        <v>21861033822</v>
      </c>
      <c r="AH10" s="9"/>
      <c r="AI10" s="34">
        <f>SUM(AI9:AI9)</f>
        <v>23061409727</v>
      </c>
      <c r="AJ10" s="9"/>
      <c r="AK10" s="35">
        <f>SUM(AK9)</f>
        <v>4.3356861699684479E-4</v>
      </c>
    </row>
  </sheetData>
  <mergeCells count="28">
    <mergeCell ref="A2:AK2"/>
    <mergeCell ref="A3:AK3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14"/>
  <sheetViews>
    <sheetView rightToLeft="1" workbookViewId="0">
      <selection activeCell="K10" sqref="K10"/>
    </sheetView>
  </sheetViews>
  <sheetFormatPr defaultRowHeight="24" x14ac:dyDescent="0.55000000000000004"/>
  <cols>
    <col min="1" max="1" width="28.28515625" style="7" bestFit="1" customWidth="1"/>
    <col min="2" max="2" width="1" style="7" customWidth="1"/>
    <col min="3" max="3" width="23" style="7" customWidth="1"/>
    <col min="4" max="4" width="1" style="7" customWidth="1"/>
    <col min="5" max="5" width="23" style="7" customWidth="1"/>
    <col min="6" max="6" width="1" style="7" customWidth="1"/>
    <col min="7" max="7" width="23" style="7" customWidth="1"/>
    <col min="8" max="8" width="1" style="7" customWidth="1"/>
    <col min="9" max="9" width="23" style="7" customWidth="1"/>
    <col min="10" max="10" width="1" style="7" customWidth="1"/>
    <col min="11" max="11" width="25" style="7" customWidth="1"/>
    <col min="12" max="12" width="1" style="7" customWidth="1"/>
    <col min="13" max="13" width="9.140625" style="7" customWidth="1"/>
    <col min="14" max="16384" width="9.140625" style="7"/>
  </cols>
  <sheetData>
    <row r="2" spans="1:17" ht="24.75" x14ac:dyDescent="0.55000000000000004">
      <c r="A2" s="30" t="s">
        <v>0</v>
      </c>
      <c r="B2" s="30" t="s">
        <v>0</v>
      </c>
      <c r="C2" s="30" t="s">
        <v>0</v>
      </c>
      <c r="D2" s="30" t="s">
        <v>0</v>
      </c>
      <c r="E2" s="30" t="s">
        <v>0</v>
      </c>
      <c r="F2" s="30" t="s">
        <v>0</v>
      </c>
      <c r="G2" s="30" t="s">
        <v>0</v>
      </c>
      <c r="H2" s="30" t="s">
        <v>0</v>
      </c>
      <c r="I2" s="30" t="s">
        <v>0</v>
      </c>
      <c r="J2" s="30" t="s">
        <v>0</v>
      </c>
      <c r="K2" s="30" t="s">
        <v>0</v>
      </c>
    </row>
    <row r="3" spans="1:17" ht="24.75" x14ac:dyDescent="0.55000000000000004">
      <c r="A3" s="30" t="s">
        <v>1</v>
      </c>
      <c r="B3" s="30" t="s">
        <v>1</v>
      </c>
      <c r="C3" s="30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</row>
    <row r="4" spans="1:17" ht="24.75" x14ac:dyDescent="0.55000000000000004">
      <c r="A4" s="30" t="s">
        <v>2</v>
      </c>
      <c r="B4" s="30" t="s">
        <v>2</v>
      </c>
      <c r="C4" s="30" t="s">
        <v>2</v>
      </c>
      <c r="D4" s="30" t="s">
        <v>2</v>
      </c>
      <c r="E4" s="30" t="s">
        <v>2</v>
      </c>
      <c r="F4" s="30" t="s">
        <v>2</v>
      </c>
      <c r="G4" s="30" t="s">
        <v>2</v>
      </c>
      <c r="H4" s="30" t="s">
        <v>2</v>
      </c>
      <c r="I4" s="30" t="s">
        <v>2</v>
      </c>
      <c r="J4" s="30" t="s">
        <v>2</v>
      </c>
      <c r="K4" s="30" t="s">
        <v>2</v>
      </c>
    </row>
    <row r="6" spans="1:17" ht="25.5" thickBot="1" x14ac:dyDescent="0.6">
      <c r="A6" s="31" t="s">
        <v>129</v>
      </c>
      <c r="C6" s="31" t="s">
        <v>4</v>
      </c>
      <c r="E6" s="31" t="s">
        <v>5</v>
      </c>
      <c r="F6" s="31" t="s">
        <v>5</v>
      </c>
      <c r="G6" s="31" t="s">
        <v>5</v>
      </c>
      <c r="I6" s="31" t="s">
        <v>6</v>
      </c>
      <c r="J6" s="31" t="s">
        <v>6</v>
      </c>
      <c r="K6" s="31" t="s">
        <v>6</v>
      </c>
    </row>
    <row r="7" spans="1:17" ht="25.5" thickBot="1" x14ac:dyDescent="0.6">
      <c r="A7" s="31" t="s">
        <v>129</v>
      </c>
      <c r="C7" s="31" t="s">
        <v>131</v>
      </c>
      <c r="E7" s="31" t="s">
        <v>132</v>
      </c>
      <c r="G7" s="31" t="s">
        <v>133</v>
      </c>
      <c r="I7" s="31" t="s">
        <v>131</v>
      </c>
      <c r="K7" s="31" t="s">
        <v>128</v>
      </c>
    </row>
    <row r="8" spans="1:17" x14ac:dyDescent="0.55000000000000004">
      <c r="A8" s="7" t="s">
        <v>134</v>
      </c>
      <c r="B8" s="8"/>
      <c r="C8" s="8">
        <v>509250</v>
      </c>
      <c r="D8" s="8"/>
      <c r="E8" s="8">
        <v>1500000002153</v>
      </c>
      <c r="F8" s="8"/>
      <c r="G8" s="8">
        <v>1500000070000</v>
      </c>
      <c r="H8" s="8"/>
      <c r="I8" s="8">
        <v>441403</v>
      </c>
      <c r="J8" s="8"/>
      <c r="K8" s="37">
        <v>8.2986465490960349E-9</v>
      </c>
      <c r="L8" s="8"/>
      <c r="M8" s="8"/>
      <c r="N8" s="8"/>
      <c r="O8" s="8"/>
      <c r="P8" s="9"/>
      <c r="Q8" s="29"/>
    </row>
    <row r="9" spans="1:17" x14ac:dyDescent="0.55000000000000004">
      <c r="A9" s="7" t="s">
        <v>136</v>
      </c>
      <c r="B9" s="8"/>
      <c r="C9" s="8">
        <v>968246</v>
      </c>
      <c r="D9" s="8"/>
      <c r="E9" s="8">
        <v>0</v>
      </c>
      <c r="F9" s="8"/>
      <c r="G9" s="8">
        <v>504000</v>
      </c>
      <c r="H9" s="8"/>
      <c r="I9" s="8">
        <v>464246</v>
      </c>
      <c r="J9" s="8"/>
      <c r="K9" s="37">
        <v>8.7281089295533505E-9</v>
      </c>
      <c r="L9" s="8"/>
      <c r="M9" s="8"/>
      <c r="N9" s="8"/>
      <c r="O9" s="8"/>
      <c r="P9" s="9"/>
      <c r="Q9" s="29"/>
    </row>
    <row r="10" spans="1:17" x14ac:dyDescent="0.55000000000000004">
      <c r="A10" s="7" t="s">
        <v>138</v>
      </c>
      <c r="B10" s="8"/>
      <c r="C10" s="8">
        <v>3026122196183</v>
      </c>
      <c r="D10" s="8"/>
      <c r="E10" s="8">
        <v>5346452618306</v>
      </c>
      <c r="F10" s="8"/>
      <c r="G10" s="8">
        <v>7975746712174</v>
      </c>
      <c r="H10" s="8"/>
      <c r="I10" s="8">
        <v>396828102315</v>
      </c>
      <c r="J10" s="8"/>
      <c r="K10" s="37">
        <v>7.4606111917243489E-3</v>
      </c>
      <c r="L10" s="8"/>
      <c r="M10" s="8"/>
      <c r="N10" s="8"/>
      <c r="O10" s="8"/>
      <c r="P10" s="9"/>
      <c r="Q10" s="29"/>
    </row>
    <row r="11" spans="1:17" x14ac:dyDescent="0.55000000000000004">
      <c r="A11" s="7" t="s">
        <v>140</v>
      </c>
      <c r="B11" s="8"/>
      <c r="C11" s="8">
        <v>738946</v>
      </c>
      <c r="D11" s="8"/>
      <c r="E11" s="8">
        <v>3138</v>
      </c>
      <c r="F11" s="8"/>
      <c r="G11" s="8">
        <v>504000</v>
      </c>
      <c r="H11" s="8"/>
      <c r="I11" s="8">
        <v>238084</v>
      </c>
      <c r="J11" s="8"/>
      <c r="K11" s="37">
        <v>4.4761249130499347E-9</v>
      </c>
      <c r="L11" s="8"/>
      <c r="M11" s="8"/>
      <c r="N11" s="8"/>
      <c r="O11" s="8"/>
      <c r="P11" s="9"/>
      <c r="Q11" s="29"/>
    </row>
    <row r="12" spans="1:17" ht="24.75" thickBot="1" x14ac:dyDescent="0.6">
      <c r="A12" s="7" t="s">
        <v>142</v>
      </c>
      <c r="B12" s="8"/>
      <c r="C12" s="8">
        <v>0</v>
      </c>
      <c r="D12" s="8"/>
      <c r="E12" s="8">
        <v>1500000000000</v>
      </c>
      <c r="F12" s="8"/>
      <c r="G12" s="8">
        <v>0</v>
      </c>
      <c r="H12" s="8"/>
      <c r="I12" s="8">
        <v>1500000000000</v>
      </c>
      <c r="J12" s="8"/>
      <c r="K12" s="37">
        <v>2.8200918035545867E-2</v>
      </c>
      <c r="L12" s="8"/>
      <c r="M12" s="8"/>
      <c r="N12" s="8"/>
      <c r="O12" s="8"/>
      <c r="P12" s="9"/>
      <c r="Q12" s="29"/>
    </row>
    <row r="13" spans="1:17" ht="25.5" thickBot="1" x14ac:dyDescent="0.65">
      <c r="A13" s="32" t="s">
        <v>114</v>
      </c>
      <c r="C13" s="36">
        <f>SUM(C8:C12)</f>
        <v>3026124412625</v>
      </c>
      <c r="E13" s="36">
        <f>SUM(E8:E12)</f>
        <v>8346452623597</v>
      </c>
      <c r="G13" s="36">
        <f>SUM(G8:G12)</f>
        <v>9475747790174</v>
      </c>
      <c r="I13" s="36">
        <f>SUM(I8:I12)</f>
        <v>1896829246048</v>
      </c>
      <c r="K13" s="35">
        <f>SUM(K8:K12)</f>
        <v>3.5661550730150607E-2</v>
      </c>
    </row>
    <row r="14" spans="1:17" ht="24.75" thickTop="1" x14ac:dyDescent="0.55000000000000004"/>
  </sheetData>
  <mergeCells count="12"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B6394-A6CD-49B6-83AA-606EF0E9F4F1}">
  <dimension ref="A2:W10"/>
  <sheetViews>
    <sheetView rightToLeft="1" workbookViewId="0">
      <selection activeCell="G10" sqref="G10"/>
    </sheetView>
  </sheetViews>
  <sheetFormatPr defaultRowHeight="18.75" x14ac:dyDescent="0.45"/>
  <cols>
    <col min="1" max="1" width="35.140625" style="1" bestFit="1" customWidth="1"/>
    <col min="2" max="2" width="1" style="1" customWidth="1"/>
    <col min="3" max="3" width="20" style="1" customWidth="1"/>
    <col min="4" max="4" width="1" style="1" customWidth="1"/>
    <col min="5" max="5" width="22" style="1" customWidth="1"/>
    <col min="6" max="6" width="1" style="1" customWidth="1"/>
    <col min="7" max="7" width="22" style="1" customWidth="1"/>
    <col min="8" max="8" width="1" style="1" customWidth="1"/>
    <col min="9" max="9" width="22" style="1" customWidth="1"/>
    <col min="10" max="10" width="1" style="1" customWidth="1"/>
    <col min="11" max="11" width="22" style="1" customWidth="1"/>
    <col min="12" max="12" width="1" style="1" customWidth="1"/>
    <col min="13" max="13" width="22" style="1" customWidth="1"/>
    <col min="14" max="14" width="1" style="1" customWidth="1"/>
    <col min="15" max="15" width="22" style="1" customWidth="1"/>
    <col min="16" max="16" width="1" style="1" customWidth="1"/>
    <col min="17" max="17" width="22" style="1" customWidth="1"/>
    <col min="18" max="18" width="1" style="1" customWidth="1"/>
    <col min="19" max="19" width="9.140625" style="1" customWidth="1"/>
    <col min="20" max="16384" width="9.140625" style="1"/>
  </cols>
  <sheetData>
    <row r="2" spans="1:23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23" ht="26.25" x14ac:dyDescent="0.45">
      <c r="A3" s="6" t="s">
        <v>143</v>
      </c>
      <c r="B3" s="6" t="s">
        <v>143</v>
      </c>
      <c r="C3" s="6" t="s">
        <v>143</v>
      </c>
      <c r="D3" s="6" t="s">
        <v>143</v>
      </c>
      <c r="E3" s="6" t="s">
        <v>143</v>
      </c>
      <c r="F3" s="6" t="s">
        <v>143</v>
      </c>
      <c r="G3" s="6" t="s">
        <v>143</v>
      </c>
      <c r="H3" s="6" t="s">
        <v>143</v>
      </c>
      <c r="I3" s="6" t="s">
        <v>143</v>
      </c>
      <c r="J3" s="6" t="s">
        <v>143</v>
      </c>
      <c r="K3" s="6" t="s">
        <v>143</v>
      </c>
      <c r="L3" s="6" t="s">
        <v>143</v>
      </c>
      <c r="M3" s="6" t="s">
        <v>143</v>
      </c>
      <c r="N3" s="6" t="s">
        <v>143</v>
      </c>
      <c r="O3" s="6" t="s">
        <v>143</v>
      </c>
      <c r="P3" s="6" t="s">
        <v>143</v>
      </c>
      <c r="Q3" s="6" t="s">
        <v>143</v>
      </c>
    </row>
    <row r="4" spans="1:23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23" ht="27" thickBot="1" x14ac:dyDescent="0.5">
      <c r="A6" s="5" t="s">
        <v>144</v>
      </c>
      <c r="B6" s="5" t="s">
        <v>144</v>
      </c>
      <c r="C6" s="5" t="s">
        <v>144</v>
      </c>
      <c r="D6" s="5" t="s">
        <v>144</v>
      </c>
      <c r="E6" s="5" t="s">
        <v>144</v>
      </c>
      <c r="G6" s="5" t="s">
        <v>145</v>
      </c>
      <c r="H6" s="5" t="s">
        <v>145</v>
      </c>
      <c r="I6" s="5" t="s">
        <v>145</v>
      </c>
      <c r="J6" s="5" t="s">
        <v>145</v>
      </c>
      <c r="K6" s="5" t="s">
        <v>145</v>
      </c>
      <c r="M6" s="5" t="s">
        <v>146</v>
      </c>
      <c r="N6" s="5" t="s">
        <v>146</v>
      </c>
      <c r="O6" s="5" t="s">
        <v>146</v>
      </c>
      <c r="P6" s="5" t="s">
        <v>146</v>
      </c>
      <c r="Q6" s="5" t="s">
        <v>146</v>
      </c>
    </row>
    <row r="7" spans="1:23" ht="27" thickBot="1" x14ac:dyDescent="0.5">
      <c r="A7" s="2" t="s">
        <v>147</v>
      </c>
      <c r="C7" s="2" t="s">
        <v>121</v>
      </c>
      <c r="E7" s="2" t="s">
        <v>122</v>
      </c>
      <c r="G7" s="2" t="s">
        <v>148</v>
      </c>
      <c r="I7" s="2" t="s">
        <v>149</v>
      </c>
      <c r="K7" s="2" t="s">
        <v>150</v>
      </c>
      <c r="M7" s="2" t="s">
        <v>148</v>
      </c>
      <c r="O7" s="2" t="s">
        <v>149</v>
      </c>
      <c r="Q7" s="2" t="s">
        <v>150</v>
      </c>
    </row>
    <row r="8" spans="1:23" s="11" customFormat="1" ht="22.5" thickBot="1" x14ac:dyDescent="0.55000000000000004">
      <c r="A8" s="10" t="s">
        <v>124</v>
      </c>
      <c r="C8" s="12" t="s">
        <v>127</v>
      </c>
      <c r="D8" s="12"/>
      <c r="E8" s="12">
        <v>18</v>
      </c>
      <c r="F8" s="12"/>
      <c r="G8" s="12">
        <v>375691500</v>
      </c>
      <c r="H8" s="12"/>
      <c r="I8" s="12">
        <v>0</v>
      </c>
      <c r="J8" s="12"/>
      <c r="K8" s="12">
        <v>375691500</v>
      </c>
      <c r="L8" s="12"/>
      <c r="M8" s="12">
        <v>2548514493</v>
      </c>
      <c r="N8" s="12"/>
      <c r="O8" s="12">
        <v>0</v>
      </c>
      <c r="P8" s="12"/>
      <c r="Q8" s="12">
        <v>2548514493</v>
      </c>
      <c r="R8" s="12"/>
      <c r="S8" s="12"/>
      <c r="T8" s="12"/>
      <c r="U8" s="12"/>
      <c r="V8" s="13"/>
      <c r="W8" s="16"/>
    </row>
    <row r="9" spans="1:23" ht="25.5" thickBot="1" x14ac:dyDescent="0.65">
      <c r="A9" s="3" t="s">
        <v>114</v>
      </c>
      <c r="C9" s="1" t="s">
        <v>114</v>
      </c>
      <c r="E9" s="25"/>
      <c r="G9" s="27">
        <f>SUM(G8:G8)</f>
        <v>375691500</v>
      </c>
      <c r="H9" s="28"/>
      <c r="I9" s="27">
        <f>SUM(I8:I8)</f>
        <v>0</v>
      </c>
      <c r="J9" s="28"/>
      <c r="K9" s="27">
        <f>SUM(K8:K8)</f>
        <v>375691500</v>
      </c>
      <c r="L9" s="28"/>
      <c r="M9" s="27">
        <f>SUM(M8:M8)</f>
        <v>2548514493</v>
      </c>
      <c r="N9" s="28"/>
      <c r="O9" s="27">
        <f>SUM(O8:O8)</f>
        <v>0</v>
      </c>
      <c r="P9" s="28"/>
      <c r="Q9" s="27">
        <f>SUM(Q8:Q8)</f>
        <v>2548514493</v>
      </c>
    </row>
    <row r="10" spans="1:23" ht="19.5" thickTop="1" x14ac:dyDescent="0.45"/>
  </sheetData>
  <mergeCells count="6">
    <mergeCell ref="A2:Q2"/>
    <mergeCell ref="A3:Q3"/>
    <mergeCell ref="A4:Q4"/>
    <mergeCell ref="A6:E6"/>
    <mergeCell ref="G6:K6"/>
    <mergeCell ref="M6:Q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C12" sqref="C12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23" style="1" customWidth="1"/>
    <col min="4" max="4" width="1" style="1" customWidth="1"/>
    <col min="5" max="5" width="23" style="1" customWidth="1"/>
    <col min="6" max="6" width="1" style="1" customWidth="1"/>
    <col min="7" max="7" width="32" style="1" customWidth="1"/>
    <col min="8" max="8" width="1" style="1" customWidth="1"/>
    <col min="9" max="9" width="9.140625" style="1" customWidth="1"/>
    <col min="10" max="16384" width="9.140625" style="1"/>
  </cols>
  <sheetData>
    <row r="2" spans="1:7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</row>
    <row r="3" spans="1:7" ht="26.25" x14ac:dyDescent="0.45">
      <c r="A3" s="6" t="s">
        <v>143</v>
      </c>
      <c r="B3" s="6" t="s">
        <v>143</v>
      </c>
      <c r="C3" s="6" t="s">
        <v>143</v>
      </c>
      <c r="D3" s="6" t="s">
        <v>143</v>
      </c>
      <c r="E3" s="6" t="s">
        <v>143</v>
      </c>
      <c r="F3" s="6" t="s">
        <v>143</v>
      </c>
      <c r="G3" s="6" t="s">
        <v>143</v>
      </c>
    </row>
    <row r="4" spans="1:7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</row>
    <row r="6" spans="1:7" ht="26.25" x14ac:dyDescent="0.45">
      <c r="A6" s="5" t="s">
        <v>147</v>
      </c>
      <c r="C6" s="5" t="s">
        <v>131</v>
      </c>
      <c r="E6" s="5" t="s">
        <v>202</v>
      </c>
      <c r="G6" s="5" t="s">
        <v>13</v>
      </c>
    </row>
    <row r="7" spans="1:7" ht="21" x14ac:dyDescent="0.55000000000000004">
      <c r="A7" s="3" t="s">
        <v>214</v>
      </c>
      <c r="C7" s="19">
        <v>2594830396014</v>
      </c>
      <c r="E7" s="21">
        <f>C7/$C$11</f>
        <v>0.99227093329858251</v>
      </c>
      <c r="G7" s="21">
        <v>4.8784399542755888E-2</v>
      </c>
    </row>
    <row r="8" spans="1:7" ht="21" x14ac:dyDescent="0.55000000000000004">
      <c r="A8" s="3" t="s">
        <v>215</v>
      </c>
      <c r="C8" s="19">
        <v>375691500</v>
      </c>
      <c r="E8" s="21">
        <f t="shared" ref="E8:E10" si="0">C8/$C$11</f>
        <v>1.4366555745223093E-4</v>
      </c>
      <c r="G8" s="21">
        <v>7.0632301321008528E-6</v>
      </c>
    </row>
    <row r="9" spans="1:7" ht="21" x14ac:dyDescent="0.55000000000000004">
      <c r="A9" s="3" t="s">
        <v>216</v>
      </c>
      <c r="C9" s="19">
        <v>19591328432</v>
      </c>
      <c r="E9" s="21">
        <f t="shared" si="0"/>
        <v>7.4917828069387274E-3</v>
      </c>
      <c r="G9" s="21">
        <v>3.6832896487886085E-4</v>
      </c>
    </row>
    <row r="10" spans="1:7" ht="21" x14ac:dyDescent="0.55000000000000004">
      <c r="A10" s="3" t="s">
        <v>211</v>
      </c>
      <c r="C10" s="19">
        <v>244815905</v>
      </c>
      <c r="E10" s="21">
        <f>C10/$C$11</f>
        <v>9.3618337026516189E-5</v>
      </c>
      <c r="G10" s="21">
        <v>4.6026888471353219E-6</v>
      </c>
    </row>
    <row r="11" spans="1:7" ht="24.75" x14ac:dyDescent="0.6">
      <c r="A11" s="3" t="s">
        <v>114</v>
      </c>
      <c r="C11" s="27">
        <f>SUM(C7:C10)</f>
        <v>2615042231851</v>
      </c>
      <c r="D11" s="23"/>
      <c r="E11" s="24">
        <f>SUM(E7:E10)</f>
        <v>1</v>
      </c>
      <c r="F11" s="23"/>
      <c r="G11" s="24">
        <f>SUM(G7:G10)</f>
        <v>4.9164394426613987E-2</v>
      </c>
    </row>
    <row r="12" spans="1:7" x14ac:dyDescent="0.45">
      <c r="C12" s="18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Y163"/>
  <sheetViews>
    <sheetView rightToLeft="1" topLeftCell="B145" workbookViewId="0">
      <selection activeCell="U163" sqref="U163"/>
    </sheetView>
  </sheetViews>
  <sheetFormatPr defaultRowHeight="18.75" x14ac:dyDescent="0.45"/>
  <cols>
    <col min="1" max="1" width="40.14062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22.42578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2.42578125" style="1" bestFit="1" customWidth="1"/>
    <col min="10" max="10" width="1" style="1" customWidth="1"/>
    <col min="11" max="11" width="23" style="1" customWidth="1"/>
    <col min="12" max="12" width="1" style="1" customWidth="1"/>
    <col min="13" max="13" width="22.140625" style="67" bestFit="1" customWidth="1"/>
    <col min="14" max="14" width="1" style="1" customWidth="1"/>
    <col min="15" max="15" width="23.85546875" style="1" bestFit="1" customWidth="1"/>
    <col min="16" max="16" width="1" style="1" customWidth="1"/>
    <col min="17" max="17" width="22.5703125" style="1" bestFit="1" customWidth="1"/>
    <col min="18" max="18" width="1" style="1" customWidth="1"/>
    <col min="19" max="19" width="24" style="1" bestFit="1" customWidth="1"/>
    <col min="20" max="20" width="1" style="1" customWidth="1"/>
    <col min="21" max="21" width="23" style="1" customWidth="1"/>
    <col min="22" max="22" width="1" style="1" customWidth="1"/>
    <col min="23" max="23" width="9.140625" style="1" customWidth="1"/>
    <col min="24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  <c r="R2" s="6" t="s">
        <v>0</v>
      </c>
      <c r="S2" s="6" t="s">
        <v>0</v>
      </c>
      <c r="T2" s="6" t="s">
        <v>0</v>
      </c>
      <c r="U2" s="6" t="s">
        <v>0</v>
      </c>
    </row>
    <row r="3" spans="1:25" ht="26.25" x14ac:dyDescent="0.45">
      <c r="A3" s="6" t="s">
        <v>143</v>
      </c>
      <c r="B3" s="6" t="s">
        <v>143</v>
      </c>
      <c r="C3" s="6" t="s">
        <v>143</v>
      </c>
      <c r="D3" s="6" t="s">
        <v>143</v>
      </c>
      <c r="E3" s="6" t="s">
        <v>143</v>
      </c>
      <c r="F3" s="6" t="s">
        <v>143</v>
      </c>
      <c r="G3" s="6" t="s">
        <v>143</v>
      </c>
      <c r="H3" s="6" t="s">
        <v>143</v>
      </c>
      <c r="I3" s="6" t="s">
        <v>143</v>
      </c>
      <c r="J3" s="6" t="s">
        <v>143</v>
      </c>
      <c r="K3" s="6" t="s">
        <v>143</v>
      </c>
      <c r="L3" s="6" t="s">
        <v>143</v>
      </c>
      <c r="M3" s="6" t="s">
        <v>143</v>
      </c>
      <c r="N3" s="6" t="s">
        <v>143</v>
      </c>
      <c r="O3" s="6" t="s">
        <v>143</v>
      </c>
      <c r="P3" s="6" t="s">
        <v>143</v>
      </c>
      <c r="Q3" s="6" t="s">
        <v>143</v>
      </c>
      <c r="R3" s="6" t="s">
        <v>143</v>
      </c>
      <c r="S3" s="6" t="s">
        <v>143</v>
      </c>
      <c r="T3" s="6" t="s">
        <v>143</v>
      </c>
      <c r="U3" s="6" t="s">
        <v>143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  <c r="R4" s="6" t="s">
        <v>2</v>
      </c>
      <c r="S4" s="6" t="s">
        <v>2</v>
      </c>
      <c r="T4" s="6" t="s">
        <v>2</v>
      </c>
      <c r="U4" s="6" t="s">
        <v>2</v>
      </c>
    </row>
    <row r="6" spans="1:25" ht="26.25" x14ac:dyDescent="0.45">
      <c r="A6" s="5" t="s">
        <v>3</v>
      </c>
      <c r="C6" s="5" t="s">
        <v>145</v>
      </c>
      <c r="D6" s="5" t="s">
        <v>145</v>
      </c>
      <c r="E6" s="5" t="s">
        <v>145</v>
      </c>
      <c r="F6" s="5" t="s">
        <v>145</v>
      </c>
      <c r="G6" s="5" t="s">
        <v>145</v>
      </c>
      <c r="H6" s="5" t="s">
        <v>145</v>
      </c>
      <c r="I6" s="5" t="s">
        <v>145</v>
      </c>
      <c r="J6" s="5" t="s">
        <v>145</v>
      </c>
      <c r="K6" s="5" t="s">
        <v>145</v>
      </c>
      <c r="M6" s="5" t="s">
        <v>146</v>
      </c>
      <c r="N6" s="5" t="s">
        <v>146</v>
      </c>
      <c r="O6" s="5" t="s">
        <v>146</v>
      </c>
      <c r="P6" s="5" t="s">
        <v>146</v>
      </c>
      <c r="Q6" s="5" t="s">
        <v>146</v>
      </c>
      <c r="R6" s="5" t="s">
        <v>146</v>
      </c>
      <c r="S6" s="5" t="s">
        <v>146</v>
      </c>
      <c r="T6" s="5" t="s">
        <v>146</v>
      </c>
      <c r="U6" s="5" t="s">
        <v>146</v>
      </c>
    </row>
    <row r="7" spans="1:25" ht="26.25" x14ac:dyDescent="0.45">
      <c r="A7" s="5" t="s">
        <v>3</v>
      </c>
      <c r="C7" s="5" t="s">
        <v>199</v>
      </c>
      <c r="E7" s="5" t="s">
        <v>200</v>
      </c>
      <c r="G7" s="5" t="s">
        <v>201</v>
      </c>
      <c r="I7" s="5" t="s">
        <v>131</v>
      </c>
      <c r="K7" s="5" t="s">
        <v>202</v>
      </c>
      <c r="M7" s="72" t="s">
        <v>199</v>
      </c>
      <c r="O7" s="5" t="s">
        <v>200</v>
      </c>
      <c r="Q7" s="5" t="s">
        <v>201</v>
      </c>
      <c r="S7" s="5" t="s">
        <v>131</v>
      </c>
      <c r="U7" s="5" t="s">
        <v>202</v>
      </c>
    </row>
    <row r="8" spans="1:25" s="62" customFormat="1" ht="24" x14ac:dyDescent="0.55000000000000004">
      <c r="A8" s="61" t="s">
        <v>84</v>
      </c>
      <c r="C8" s="46">
        <v>0</v>
      </c>
      <c r="D8" s="46"/>
      <c r="E8" s="46">
        <v>0</v>
      </c>
      <c r="F8" s="46"/>
      <c r="G8" s="46">
        <v>32889686623</v>
      </c>
      <c r="H8" s="46"/>
      <c r="I8" s="46">
        <f>C8+E8+G8</f>
        <v>32889686623</v>
      </c>
      <c r="J8" s="63"/>
      <c r="K8" s="74">
        <f>I8/$I$162</f>
        <v>1.2675081451767666E-2</v>
      </c>
      <c r="L8" s="63"/>
      <c r="M8" s="64">
        <v>0</v>
      </c>
      <c r="N8" s="63"/>
      <c r="O8" s="63">
        <v>0</v>
      </c>
      <c r="P8" s="63"/>
      <c r="Q8" s="63">
        <v>32889686623</v>
      </c>
      <c r="R8" s="63"/>
      <c r="S8" s="64">
        <f>M8+O8+Q8</f>
        <v>32889686623</v>
      </c>
      <c r="T8" s="63"/>
      <c r="U8" s="74">
        <f>S8/$S$162</f>
        <v>2.070400081060872E-3</v>
      </c>
      <c r="V8" s="63"/>
      <c r="W8" s="63"/>
      <c r="X8" s="65"/>
      <c r="Y8" s="66"/>
    </row>
    <row r="9" spans="1:25" s="62" customFormat="1" ht="24" x14ac:dyDescent="0.55000000000000004">
      <c r="A9" s="61" t="s">
        <v>96</v>
      </c>
      <c r="C9" s="46">
        <v>0</v>
      </c>
      <c r="D9" s="46"/>
      <c r="E9" s="46">
        <v>0</v>
      </c>
      <c r="F9" s="46"/>
      <c r="G9" s="46">
        <v>1487237563</v>
      </c>
      <c r="H9" s="46"/>
      <c r="I9" s="46">
        <f t="shared" ref="I9:I72" si="0">C9+E9+G9</f>
        <v>1487237563</v>
      </c>
      <c r="J9" s="63"/>
      <c r="K9" s="74">
        <f t="shared" ref="K9:K72" si="1">I9/$I$162</f>
        <v>5.7315405480242256E-4</v>
      </c>
      <c r="L9" s="63"/>
      <c r="M9" s="64">
        <v>0</v>
      </c>
      <c r="N9" s="63"/>
      <c r="O9" s="63">
        <v>0</v>
      </c>
      <c r="P9" s="63"/>
      <c r="Q9" s="63">
        <v>1928083093</v>
      </c>
      <c r="R9" s="63"/>
      <c r="S9" s="64">
        <f t="shared" ref="S9:S72" si="2">M9+O9+Q9</f>
        <v>1928083093</v>
      </c>
      <c r="T9" s="63"/>
      <c r="U9" s="74">
        <f t="shared" ref="U9:U72" si="3">S9/$S$162</f>
        <v>1.2137249703217693E-4</v>
      </c>
      <c r="V9" s="63"/>
      <c r="W9" s="63"/>
      <c r="X9" s="65"/>
      <c r="Y9" s="66"/>
    </row>
    <row r="10" spans="1:25" s="62" customFormat="1" ht="24" x14ac:dyDescent="0.55000000000000004">
      <c r="A10" s="61" t="s">
        <v>88</v>
      </c>
      <c r="C10" s="46">
        <v>0</v>
      </c>
      <c r="D10" s="46"/>
      <c r="E10" s="46">
        <v>54950482409</v>
      </c>
      <c r="F10" s="46"/>
      <c r="G10" s="46">
        <v>3408994999</v>
      </c>
      <c r="H10" s="46"/>
      <c r="I10" s="46">
        <f t="shared" si="0"/>
        <v>58359477408</v>
      </c>
      <c r="J10" s="63"/>
      <c r="K10" s="74">
        <f t="shared" si="1"/>
        <v>2.2490671258378895E-2</v>
      </c>
      <c r="L10" s="63"/>
      <c r="M10" s="64">
        <v>0</v>
      </c>
      <c r="N10" s="63"/>
      <c r="O10" s="63">
        <v>-38242721017</v>
      </c>
      <c r="P10" s="63"/>
      <c r="Q10" s="63">
        <v>12729699209</v>
      </c>
      <c r="R10" s="63"/>
      <c r="S10" s="64">
        <f t="shared" si="2"/>
        <v>-25513021808</v>
      </c>
      <c r="T10" s="63"/>
      <c r="U10" s="74">
        <f t="shared" si="3"/>
        <v>-1.6060403075550155E-3</v>
      </c>
      <c r="V10" s="63"/>
      <c r="W10" s="63"/>
      <c r="X10" s="65"/>
      <c r="Y10" s="66"/>
    </row>
    <row r="11" spans="1:25" s="62" customFormat="1" ht="24" x14ac:dyDescent="0.55000000000000004">
      <c r="A11" s="61" t="s">
        <v>75</v>
      </c>
      <c r="C11" s="46">
        <v>0</v>
      </c>
      <c r="D11" s="46"/>
      <c r="E11" s="46">
        <v>0</v>
      </c>
      <c r="F11" s="46"/>
      <c r="G11" s="46">
        <v>296732947</v>
      </c>
      <c r="H11" s="46"/>
      <c r="I11" s="46">
        <f t="shared" si="0"/>
        <v>296732947</v>
      </c>
      <c r="J11" s="63"/>
      <c r="K11" s="74">
        <f t="shared" si="1"/>
        <v>1.1435543049588934E-4</v>
      </c>
      <c r="L11" s="63"/>
      <c r="M11" s="64">
        <v>0</v>
      </c>
      <c r="N11" s="63"/>
      <c r="O11" s="63">
        <v>0</v>
      </c>
      <c r="P11" s="63"/>
      <c r="Q11" s="63">
        <v>1058692865</v>
      </c>
      <c r="R11" s="63"/>
      <c r="S11" s="64">
        <f t="shared" si="2"/>
        <v>1058692865</v>
      </c>
      <c r="T11" s="63"/>
      <c r="U11" s="74">
        <f t="shared" si="3"/>
        <v>6.6644532635398929E-5</v>
      </c>
      <c r="V11" s="63"/>
      <c r="W11" s="63"/>
      <c r="X11" s="65"/>
      <c r="Y11" s="66"/>
    </row>
    <row r="12" spans="1:25" s="62" customFormat="1" ht="24" x14ac:dyDescent="0.55000000000000004">
      <c r="A12" s="61" t="s">
        <v>23</v>
      </c>
      <c r="C12" s="46">
        <v>0</v>
      </c>
      <c r="D12" s="46"/>
      <c r="E12" s="46">
        <v>139274047509</v>
      </c>
      <c r="F12" s="46"/>
      <c r="G12" s="46">
        <v>872056928</v>
      </c>
      <c r="H12" s="46"/>
      <c r="I12" s="46">
        <f t="shared" si="0"/>
        <v>140146104437</v>
      </c>
      <c r="J12" s="63"/>
      <c r="K12" s="74">
        <f t="shared" si="1"/>
        <v>5.4009735916568116E-2</v>
      </c>
      <c r="L12" s="63"/>
      <c r="M12" s="64">
        <v>0</v>
      </c>
      <c r="N12" s="63"/>
      <c r="O12" s="63">
        <v>580095666440</v>
      </c>
      <c r="P12" s="63"/>
      <c r="Q12" s="63">
        <v>1495994100</v>
      </c>
      <c r="R12" s="63"/>
      <c r="S12" s="64">
        <f t="shared" si="2"/>
        <v>581591660540</v>
      </c>
      <c r="T12" s="63"/>
      <c r="U12" s="74">
        <f t="shared" si="3"/>
        <v>3.6611094381309432E-2</v>
      </c>
      <c r="V12" s="63"/>
      <c r="W12" s="63"/>
      <c r="X12" s="65"/>
      <c r="Y12" s="66"/>
    </row>
    <row r="13" spans="1:25" s="62" customFormat="1" ht="24" x14ac:dyDescent="0.55000000000000004">
      <c r="A13" s="61" t="s">
        <v>105</v>
      </c>
      <c r="C13" s="46">
        <v>0</v>
      </c>
      <c r="D13" s="46"/>
      <c r="E13" s="46">
        <v>0</v>
      </c>
      <c r="F13" s="46"/>
      <c r="G13" s="46">
        <v>245816073</v>
      </c>
      <c r="H13" s="46"/>
      <c r="I13" s="46">
        <f t="shared" si="0"/>
        <v>245816073</v>
      </c>
      <c r="J13" s="63"/>
      <c r="K13" s="74">
        <f t="shared" si="1"/>
        <v>9.4733001963290454E-5</v>
      </c>
      <c r="L13" s="63"/>
      <c r="M13" s="64">
        <v>0</v>
      </c>
      <c r="N13" s="63"/>
      <c r="O13" s="63">
        <v>0</v>
      </c>
      <c r="P13" s="63"/>
      <c r="Q13" s="63">
        <v>1161173225</v>
      </c>
      <c r="R13" s="63"/>
      <c r="S13" s="64">
        <f t="shared" si="2"/>
        <v>1161173225</v>
      </c>
      <c r="T13" s="63"/>
      <c r="U13" s="74">
        <f t="shared" si="3"/>
        <v>7.3095653562248121E-5</v>
      </c>
      <c r="V13" s="63"/>
      <c r="W13" s="63"/>
      <c r="X13" s="65"/>
      <c r="Y13" s="66"/>
    </row>
    <row r="14" spans="1:25" s="62" customFormat="1" ht="24" x14ac:dyDescent="0.55000000000000004">
      <c r="A14" s="61" t="s">
        <v>82</v>
      </c>
      <c r="C14" s="46">
        <v>0</v>
      </c>
      <c r="D14" s="46"/>
      <c r="E14" s="46">
        <v>0</v>
      </c>
      <c r="F14" s="46"/>
      <c r="G14" s="46">
        <v>17746802303</v>
      </c>
      <c r="H14" s="46"/>
      <c r="I14" s="46">
        <f t="shared" si="0"/>
        <v>17746802303</v>
      </c>
      <c r="J14" s="63"/>
      <c r="K14" s="74">
        <f t="shared" si="1"/>
        <v>6.8392918204833028E-3</v>
      </c>
      <c r="L14" s="63"/>
      <c r="M14" s="64">
        <v>0</v>
      </c>
      <c r="N14" s="63"/>
      <c r="O14" s="63">
        <v>0</v>
      </c>
      <c r="P14" s="63"/>
      <c r="Q14" s="63">
        <v>20926667343</v>
      </c>
      <c r="R14" s="63"/>
      <c r="S14" s="64">
        <f t="shared" si="2"/>
        <v>20926667343</v>
      </c>
      <c r="T14" s="63"/>
      <c r="U14" s="74">
        <f t="shared" si="3"/>
        <v>1.3173300876932804E-3</v>
      </c>
      <c r="V14" s="63"/>
      <c r="W14" s="63"/>
      <c r="X14" s="65"/>
      <c r="Y14" s="66"/>
    </row>
    <row r="15" spans="1:25" s="62" customFormat="1" ht="24" x14ac:dyDescent="0.55000000000000004">
      <c r="A15" s="61" t="s">
        <v>17</v>
      </c>
      <c r="C15" s="46">
        <v>0</v>
      </c>
      <c r="D15" s="46"/>
      <c r="E15" s="46">
        <v>0</v>
      </c>
      <c r="F15" s="46"/>
      <c r="G15" s="46">
        <v>9338123113</v>
      </c>
      <c r="H15" s="46"/>
      <c r="I15" s="46">
        <f t="shared" si="0"/>
        <v>9338123113</v>
      </c>
      <c r="J15" s="63"/>
      <c r="K15" s="74">
        <f t="shared" si="1"/>
        <v>3.5987412230659016E-3</v>
      </c>
      <c r="L15" s="63"/>
      <c r="M15" s="64">
        <v>0</v>
      </c>
      <c r="N15" s="63"/>
      <c r="O15" s="63">
        <v>0</v>
      </c>
      <c r="P15" s="63"/>
      <c r="Q15" s="63">
        <v>9202932364</v>
      </c>
      <c r="R15" s="63"/>
      <c r="S15" s="64">
        <f t="shared" si="2"/>
        <v>9202932364</v>
      </c>
      <c r="T15" s="63"/>
      <c r="U15" s="74">
        <f t="shared" si="3"/>
        <v>5.7932299966333199E-4</v>
      </c>
      <c r="V15" s="63"/>
      <c r="W15" s="63"/>
      <c r="X15" s="65"/>
      <c r="Y15" s="66"/>
    </row>
    <row r="16" spans="1:25" s="62" customFormat="1" ht="24" x14ac:dyDescent="0.55000000000000004">
      <c r="A16" s="61" t="s">
        <v>22</v>
      </c>
      <c r="C16" s="46">
        <v>0</v>
      </c>
      <c r="D16" s="46"/>
      <c r="E16" s="46">
        <v>0</v>
      </c>
      <c r="F16" s="46"/>
      <c r="G16" s="46">
        <v>581620744</v>
      </c>
      <c r="H16" s="46"/>
      <c r="I16" s="46">
        <f t="shared" si="0"/>
        <v>581620744</v>
      </c>
      <c r="J16" s="63"/>
      <c r="K16" s="74">
        <f t="shared" si="1"/>
        <v>2.2414595762923302E-4</v>
      </c>
      <c r="L16" s="63"/>
      <c r="M16" s="64">
        <v>0</v>
      </c>
      <c r="N16" s="63"/>
      <c r="O16" s="63">
        <v>0</v>
      </c>
      <c r="P16" s="63"/>
      <c r="Q16" s="63">
        <v>581620744</v>
      </c>
      <c r="R16" s="63"/>
      <c r="S16" s="64">
        <f t="shared" si="2"/>
        <v>581620744</v>
      </c>
      <c r="T16" s="63"/>
      <c r="U16" s="74">
        <f t="shared" si="3"/>
        <v>3.6612925180083275E-5</v>
      </c>
      <c r="V16" s="63"/>
      <c r="W16" s="63"/>
      <c r="X16" s="65"/>
      <c r="Y16" s="66"/>
    </row>
    <row r="17" spans="1:25" s="62" customFormat="1" ht="24" x14ac:dyDescent="0.55000000000000004">
      <c r="A17" s="61" t="s">
        <v>47</v>
      </c>
      <c r="C17" s="46">
        <v>36017785620</v>
      </c>
      <c r="D17" s="46"/>
      <c r="E17" s="46">
        <v>-63749581587</v>
      </c>
      <c r="F17" s="46"/>
      <c r="G17" s="46">
        <v>-170490941</v>
      </c>
      <c r="H17" s="46"/>
      <c r="I17" s="46">
        <f t="shared" si="0"/>
        <v>-27902286908</v>
      </c>
      <c r="J17" s="63"/>
      <c r="K17" s="74">
        <f t="shared" si="1"/>
        <v>-1.0753029157844603E-2</v>
      </c>
      <c r="L17" s="63"/>
      <c r="M17" s="64">
        <v>36017785620</v>
      </c>
      <c r="N17" s="63"/>
      <c r="O17" s="63">
        <v>-36388736273</v>
      </c>
      <c r="P17" s="63"/>
      <c r="Q17" s="63">
        <v>-892234032</v>
      </c>
      <c r="R17" s="63"/>
      <c r="S17" s="64">
        <f t="shared" si="2"/>
        <v>-1263184685</v>
      </c>
      <c r="T17" s="63"/>
      <c r="U17" s="74">
        <f t="shared" si="3"/>
        <v>-7.9517257315244691E-5</v>
      </c>
      <c r="V17" s="63"/>
      <c r="W17" s="63"/>
      <c r="X17" s="65"/>
      <c r="Y17" s="66"/>
    </row>
    <row r="18" spans="1:25" s="62" customFormat="1" ht="24" x14ac:dyDescent="0.55000000000000004">
      <c r="A18" s="61" t="s">
        <v>76</v>
      </c>
      <c r="C18" s="46">
        <v>0</v>
      </c>
      <c r="D18" s="46"/>
      <c r="E18" s="46">
        <v>7898863529</v>
      </c>
      <c r="F18" s="46"/>
      <c r="G18" s="46">
        <v>4788584926</v>
      </c>
      <c r="H18" s="46"/>
      <c r="I18" s="46">
        <f t="shared" si="0"/>
        <v>12687448455</v>
      </c>
      <c r="J18" s="63"/>
      <c r="K18" s="74">
        <f t="shared" si="1"/>
        <v>4.8895097246007234E-3</v>
      </c>
      <c r="L18" s="63"/>
      <c r="M18" s="64">
        <v>0</v>
      </c>
      <c r="N18" s="63"/>
      <c r="O18" s="63">
        <v>130876511308</v>
      </c>
      <c r="P18" s="63"/>
      <c r="Q18" s="63">
        <v>4788584926</v>
      </c>
      <c r="R18" s="63"/>
      <c r="S18" s="64">
        <f t="shared" si="2"/>
        <v>135665096234</v>
      </c>
      <c r="T18" s="63"/>
      <c r="U18" s="74">
        <f t="shared" si="3"/>
        <v>8.5400943298615216E-3</v>
      </c>
      <c r="V18" s="63"/>
      <c r="W18" s="63"/>
      <c r="X18" s="65"/>
      <c r="Y18" s="66"/>
    </row>
    <row r="19" spans="1:25" s="62" customFormat="1" ht="24" x14ac:dyDescent="0.55000000000000004">
      <c r="A19" s="61" t="s">
        <v>94</v>
      </c>
      <c r="C19" s="46">
        <v>0</v>
      </c>
      <c r="D19" s="46"/>
      <c r="E19" s="46">
        <v>53629473259</v>
      </c>
      <c r="F19" s="46"/>
      <c r="G19" s="46">
        <v>44796248220</v>
      </c>
      <c r="H19" s="46"/>
      <c r="I19" s="46">
        <f t="shared" si="0"/>
        <v>98425721479</v>
      </c>
      <c r="J19" s="63"/>
      <c r="K19" s="74">
        <f t="shared" si="1"/>
        <v>3.793146620688382E-2</v>
      </c>
      <c r="L19" s="63"/>
      <c r="M19" s="64">
        <v>0</v>
      </c>
      <c r="N19" s="63"/>
      <c r="O19" s="63">
        <v>88704997871</v>
      </c>
      <c r="P19" s="63"/>
      <c r="Q19" s="63">
        <v>44796248220</v>
      </c>
      <c r="R19" s="63"/>
      <c r="S19" s="64">
        <f t="shared" si="2"/>
        <v>133501246091</v>
      </c>
      <c r="T19" s="63"/>
      <c r="U19" s="74">
        <f t="shared" si="3"/>
        <v>8.4038803378334581E-3</v>
      </c>
      <c r="V19" s="63"/>
      <c r="W19" s="63"/>
      <c r="X19" s="65"/>
      <c r="Y19" s="66"/>
    </row>
    <row r="20" spans="1:25" s="62" customFormat="1" ht="24" x14ac:dyDescent="0.55000000000000004">
      <c r="A20" s="61" t="s">
        <v>18</v>
      </c>
      <c r="C20" s="46">
        <v>0</v>
      </c>
      <c r="D20" s="46"/>
      <c r="E20" s="46">
        <v>180554907</v>
      </c>
      <c r="F20" s="46"/>
      <c r="G20" s="46">
        <v>150662614</v>
      </c>
      <c r="H20" s="46"/>
      <c r="I20" s="46">
        <f t="shared" si="0"/>
        <v>331217521</v>
      </c>
      <c r="J20" s="63"/>
      <c r="K20" s="74">
        <f t="shared" si="1"/>
        <v>1.2764515226459255E-4</v>
      </c>
      <c r="L20" s="63"/>
      <c r="M20" s="64">
        <v>0</v>
      </c>
      <c r="N20" s="63"/>
      <c r="O20" s="63">
        <v>413688184</v>
      </c>
      <c r="P20" s="63"/>
      <c r="Q20" s="63">
        <v>150662614</v>
      </c>
      <c r="R20" s="63"/>
      <c r="S20" s="64">
        <f t="shared" si="2"/>
        <v>564350798</v>
      </c>
      <c r="T20" s="63"/>
      <c r="U20" s="74">
        <f t="shared" si="3"/>
        <v>3.5525785068103228E-5</v>
      </c>
      <c r="V20" s="63"/>
      <c r="W20" s="63"/>
      <c r="X20" s="65"/>
      <c r="Y20" s="66"/>
    </row>
    <row r="21" spans="1:25" s="62" customFormat="1" ht="24" x14ac:dyDescent="0.55000000000000004">
      <c r="A21" s="61" t="s">
        <v>41</v>
      </c>
      <c r="C21" s="46">
        <v>0</v>
      </c>
      <c r="D21" s="46"/>
      <c r="E21" s="46">
        <v>0</v>
      </c>
      <c r="F21" s="46"/>
      <c r="G21" s="46">
        <v>5481324632</v>
      </c>
      <c r="H21" s="46"/>
      <c r="I21" s="46">
        <f t="shared" si="0"/>
        <v>5481324632</v>
      </c>
      <c r="J21" s="63"/>
      <c r="K21" s="74">
        <f t="shared" si="1"/>
        <v>2.1124018897034787E-3</v>
      </c>
      <c r="L21" s="63"/>
      <c r="M21" s="64">
        <v>0</v>
      </c>
      <c r="N21" s="63"/>
      <c r="O21" s="63">
        <v>0</v>
      </c>
      <c r="P21" s="63"/>
      <c r="Q21" s="63">
        <v>5481324632</v>
      </c>
      <c r="R21" s="63"/>
      <c r="S21" s="64">
        <f t="shared" si="2"/>
        <v>5481324632</v>
      </c>
      <c r="T21" s="63"/>
      <c r="U21" s="74">
        <f t="shared" si="3"/>
        <v>3.4504843699172377E-4</v>
      </c>
      <c r="V21" s="63"/>
      <c r="W21" s="63"/>
      <c r="X21" s="65"/>
      <c r="Y21" s="66"/>
    </row>
    <row r="22" spans="1:25" s="62" customFormat="1" ht="24" x14ac:dyDescent="0.55000000000000004">
      <c r="A22" s="61" t="s">
        <v>54</v>
      </c>
      <c r="C22" s="46">
        <v>0</v>
      </c>
      <c r="D22" s="46"/>
      <c r="E22" s="46">
        <v>-117672477080</v>
      </c>
      <c r="F22" s="46"/>
      <c r="G22" s="46">
        <v>37832279843</v>
      </c>
      <c r="H22" s="46"/>
      <c r="I22" s="46">
        <f t="shared" si="0"/>
        <v>-79840197237</v>
      </c>
      <c r="J22" s="63"/>
      <c r="K22" s="74">
        <f t="shared" si="1"/>
        <v>-3.076894634795593E-2</v>
      </c>
      <c r="L22" s="63"/>
      <c r="M22" s="64">
        <v>0</v>
      </c>
      <c r="N22" s="63"/>
      <c r="O22" s="63">
        <v>127284571992</v>
      </c>
      <c r="P22" s="63"/>
      <c r="Q22" s="63">
        <v>37832279843</v>
      </c>
      <c r="R22" s="63"/>
      <c r="S22" s="64">
        <f t="shared" si="2"/>
        <v>165116851835</v>
      </c>
      <c r="T22" s="63"/>
      <c r="U22" s="74">
        <f t="shared" si="3"/>
        <v>1.0394077248052471E-2</v>
      </c>
      <c r="V22" s="63"/>
      <c r="W22" s="63"/>
      <c r="X22" s="65"/>
      <c r="Y22" s="66"/>
    </row>
    <row r="23" spans="1:25" s="62" customFormat="1" ht="24" x14ac:dyDescent="0.55000000000000004">
      <c r="A23" s="61" t="s">
        <v>86</v>
      </c>
      <c r="C23" s="46">
        <v>0</v>
      </c>
      <c r="D23" s="46"/>
      <c r="E23" s="46">
        <v>-370811928097</v>
      </c>
      <c r="F23" s="46"/>
      <c r="G23" s="46">
        <v>110601080298</v>
      </c>
      <c r="H23" s="46"/>
      <c r="I23" s="46">
        <f t="shared" si="0"/>
        <v>-260210847799</v>
      </c>
      <c r="J23" s="63"/>
      <c r="K23" s="74">
        <f t="shared" si="1"/>
        <v>-0.1002804839186091</v>
      </c>
      <c r="L23" s="63"/>
      <c r="M23" s="64">
        <v>0</v>
      </c>
      <c r="N23" s="63"/>
      <c r="O23" s="63">
        <v>265783332502</v>
      </c>
      <c r="P23" s="63"/>
      <c r="Q23" s="63">
        <v>255600727368</v>
      </c>
      <c r="R23" s="63"/>
      <c r="S23" s="64">
        <f t="shared" si="2"/>
        <v>521384059870</v>
      </c>
      <c r="T23" s="63"/>
      <c r="U23" s="74">
        <f t="shared" si="3"/>
        <v>3.2821036338601374E-2</v>
      </c>
      <c r="V23" s="63"/>
      <c r="W23" s="63"/>
      <c r="X23" s="65"/>
      <c r="Y23" s="66"/>
    </row>
    <row r="24" spans="1:25" s="62" customFormat="1" ht="24" x14ac:dyDescent="0.55000000000000004">
      <c r="A24" s="61" t="s">
        <v>109</v>
      </c>
      <c r="C24" s="46">
        <v>89448550853</v>
      </c>
      <c r="D24" s="46"/>
      <c r="E24" s="46">
        <v>-100008201473</v>
      </c>
      <c r="F24" s="46"/>
      <c r="G24" s="46">
        <v>213486481</v>
      </c>
      <c r="H24" s="46"/>
      <c r="I24" s="46">
        <f t="shared" si="0"/>
        <v>-10346164139</v>
      </c>
      <c r="J24" s="63"/>
      <c r="K24" s="74">
        <f t="shared" si="1"/>
        <v>-3.9872217293635322E-3</v>
      </c>
      <c r="L24" s="63"/>
      <c r="M24" s="64">
        <v>89448550853</v>
      </c>
      <c r="N24" s="63"/>
      <c r="O24" s="63">
        <v>-100008201473</v>
      </c>
      <c r="P24" s="63"/>
      <c r="Q24" s="63">
        <v>213486481</v>
      </c>
      <c r="R24" s="63"/>
      <c r="S24" s="64">
        <f t="shared" si="2"/>
        <v>-10346164139</v>
      </c>
      <c r="T24" s="63"/>
      <c r="U24" s="74">
        <f t="shared" si="3"/>
        <v>-6.512892420530099E-4</v>
      </c>
      <c r="V24" s="63"/>
      <c r="W24" s="63"/>
      <c r="X24" s="65"/>
      <c r="Y24" s="66"/>
    </row>
    <row r="25" spans="1:25" s="62" customFormat="1" ht="24" x14ac:dyDescent="0.55000000000000004">
      <c r="A25" s="61" t="s">
        <v>83</v>
      </c>
      <c r="C25" s="46">
        <v>0</v>
      </c>
      <c r="D25" s="46"/>
      <c r="E25" s="46">
        <v>0</v>
      </c>
      <c r="F25" s="46"/>
      <c r="G25" s="46">
        <v>12653185323</v>
      </c>
      <c r="H25" s="46"/>
      <c r="I25" s="46">
        <f t="shared" si="0"/>
        <v>12653185323</v>
      </c>
      <c r="J25" s="63"/>
      <c r="K25" s="74">
        <f t="shared" si="1"/>
        <v>4.8763053425136971E-3</v>
      </c>
      <c r="L25" s="63"/>
      <c r="M25" s="64">
        <v>0</v>
      </c>
      <c r="N25" s="63"/>
      <c r="O25" s="63">
        <v>0</v>
      </c>
      <c r="P25" s="63"/>
      <c r="Q25" s="63">
        <v>12653185323</v>
      </c>
      <c r="R25" s="63"/>
      <c r="S25" s="64">
        <f t="shared" si="2"/>
        <v>12653185323</v>
      </c>
      <c r="T25" s="63"/>
      <c r="U25" s="74">
        <f t="shared" si="3"/>
        <v>7.9651582633498159E-4</v>
      </c>
      <c r="V25" s="63"/>
      <c r="W25" s="63"/>
      <c r="X25" s="65"/>
      <c r="Y25" s="66"/>
    </row>
    <row r="26" spans="1:25" s="62" customFormat="1" ht="24" x14ac:dyDescent="0.55000000000000004">
      <c r="A26" s="61" t="s">
        <v>78</v>
      </c>
      <c r="C26" s="46">
        <v>0</v>
      </c>
      <c r="D26" s="46"/>
      <c r="E26" s="46">
        <v>-1757265048</v>
      </c>
      <c r="F26" s="46"/>
      <c r="G26" s="46">
        <v>0</v>
      </c>
      <c r="H26" s="46"/>
      <c r="I26" s="46">
        <f t="shared" si="0"/>
        <v>-1757265048</v>
      </c>
      <c r="J26" s="63"/>
      <c r="K26" s="74">
        <f t="shared" si="1"/>
        <v>-6.7721769048928579E-4</v>
      </c>
      <c r="L26" s="63"/>
      <c r="M26" s="64">
        <v>0</v>
      </c>
      <c r="N26" s="63"/>
      <c r="O26" s="63">
        <v>43001496244</v>
      </c>
      <c r="P26" s="63"/>
      <c r="Q26" s="63">
        <v>-9417</v>
      </c>
      <c r="R26" s="63"/>
      <c r="S26" s="64">
        <f t="shared" si="2"/>
        <v>43001486827</v>
      </c>
      <c r="T26" s="63"/>
      <c r="U26" s="74">
        <f t="shared" si="3"/>
        <v>2.706936153964425E-3</v>
      </c>
      <c r="V26" s="63"/>
      <c r="W26" s="63"/>
      <c r="X26" s="65"/>
      <c r="Y26" s="66"/>
    </row>
    <row r="27" spans="1:25" s="62" customFormat="1" ht="24" x14ac:dyDescent="0.55000000000000004">
      <c r="A27" s="61" t="s">
        <v>101</v>
      </c>
      <c r="C27" s="46">
        <v>0</v>
      </c>
      <c r="D27" s="46"/>
      <c r="E27" s="46">
        <v>23683551864</v>
      </c>
      <c r="F27" s="46"/>
      <c r="G27" s="46">
        <v>0</v>
      </c>
      <c r="H27" s="46"/>
      <c r="I27" s="46">
        <f t="shared" si="0"/>
        <v>23683551864</v>
      </c>
      <c r="J27" s="63"/>
      <c r="K27" s="74">
        <f t="shared" si="1"/>
        <v>9.1272061173558947E-3</v>
      </c>
      <c r="L27" s="63"/>
      <c r="M27" s="64">
        <v>0</v>
      </c>
      <c r="N27" s="63"/>
      <c r="O27" s="63">
        <v>213063534529</v>
      </c>
      <c r="P27" s="63"/>
      <c r="Q27" s="63">
        <v>-4385</v>
      </c>
      <c r="R27" s="63"/>
      <c r="S27" s="64">
        <f t="shared" si="2"/>
        <v>213063530144</v>
      </c>
      <c r="T27" s="63"/>
      <c r="U27" s="74">
        <f t="shared" si="3"/>
        <v>1.3412312349998798E-2</v>
      </c>
      <c r="V27" s="63"/>
      <c r="W27" s="63"/>
      <c r="X27" s="65"/>
      <c r="Y27" s="66"/>
    </row>
    <row r="28" spans="1:25" s="62" customFormat="1" ht="24" x14ac:dyDescent="0.55000000000000004">
      <c r="A28" s="61" t="s">
        <v>178</v>
      </c>
      <c r="C28" s="46">
        <v>0</v>
      </c>
      <c r="D28" s="46"/>
      <c r="E28" s="46">
        <v>0</v>
      </c>
      <c r="F28" s="46"/>
      <c r="G28" s="46">
        <v>0</v>
      </c>
      <c r="H28" s="46"/>
      <c r="I28" s="46">
        <f t="shared" si="0"/>
        <v>0</v>
      </c>
      <c r="J28" s="63"/>
      <c r="K28" s="74">
        <f t="shared" si="1"/>
        <v>0</v>
      </c>
      <c r="L28" s="63"/>
      <c r="M28" s="64">
        <v>0</v>
      </c>
      <c r="N28" s="63"/>
      <c r="O28" s="63">
        <v>0</v>
      </c>
      <c r="P28" s="63"/>
      <c r="Q28" s="63">
        <v>7004034424</v>
      </c>
      <c r="R28" s="63"/>
      <c r="S28" s="64">
        <f t="shared" si="2"/>
        <v>7004034424</v>
      </c>
      <c r="T28" s="63"/>
      <c r="U28" s="74">
        <f t="shared" si="3"/>
        <v>4.4090275487945741E-4</v>
      </c>
      <c r="V28" s="63"/>
      <c r="W28" s="63"/>
      <c r="X28" s="65"/>
      <c r="Y28" s="66"/>
    </row>
    <row r="29" spans="1:25" s="62" customFormat="1" ht="24" x14ac:dyDescent="0.55000000000000004">
      <c r="A29" s="61" t="s">
        <v>179</v>
      </c>
      <c r="C29" s="46">
        <v>0</v>
      </c>
      <c r="D29" s="46"/>
      <c r="E29" s="46">
        <v>0</v>
      </c>
      <c r="F29" s="46"/>
      <c r="G29" s="46">
        <v>0</v>
      </c>
      <c r="H29" s="46"/>
      <c r="I29" s="46">
        <f t="shared" si="0"/>
        <v>0</v>
      </c>
      <c r="J29" s="63"/>
      <c r="K29" s="74">
        <f t="shared" si="1"/>
        <v>0</v>
      </c>
      <c r="L29" s="63"/>
      <c r="M29" s="64">
        <v>0</v>
      </c>
      <c r="N29" s="63"/>
      <c r="O29" s="63">
        <v>0</v>
      </c>
      <c r="P29" s="63"/>
      <c r="Q29" s="63">
        <v>45454371018</v>
      </c>
      <c r="R29" s="63"/>
      <c r="S29" s="64">
        <f t="shared" si="2"/>
        <v>45454371018</v>
      </c>
      <c r="T29" s="63"/>
      <c r="U29" s="74">
        <f t="shared" si="3"/>
        <v>2.8613447892941379E-3</v>
      </c>
      <c r="V29" s="63"/>
      <c r="W29" s="63"/>
      <c r="X29" s="65"/>
      <c r="Y29" s="66"/>
    </row>
    <row r="30" spans="1:25" s="62" customFormat="1" ht="24" x14ac:dyDescent="0.55000000000000004">
      <c r="A30" s="61" t="s">
        <v>180</v>
      </c>
      <c r="C30" s="46">
        <v>0</v>
      </c>
      <c r="D30" s="46"/>
      <c r="E30" s="46">
        <v>0</v>
      </c>
      <c r="F30" s="46"/>
      <c r="G30" s="46">
        <v>0</v>
      </c>
      <c r="H30" s="46"/>
      <c r="I30" s="46">
        <f t="shared" si="0"/>
        <v>0</v>
      </c>
      <c r="J30" s="63"/>
      <c r="K30" s="74">
        <f t="shared" si="1"/>
        <v>0</v>
      </c>
      <c r="L30" s="63"/>
      <c r="M30" s="64">
        <v>0</v>
      </c>
      <c r="N30" s="63"/>
      <c r="O30" s="63">
        <v>0</v>
      </c>
      <c r="P30" s="63"/>
      <c r="Q30" s="63">
        <v>0</v>
      </c>
      <c r="R30" s="63"/>
      <c r="S30" s="64">
        <f t="shared" si="2"/>
        <v>0</v>
      </c>
      <c r="T30" s="63"/>
      <c r="U30" s="74">
        <f t="shared" si="3"/>
        <v>0</v>
      </c>
      <c r="V30" s="63"/>
      <c r="W30" s="63"/>
      <c r="X30" s="65"/>
      <c r="Y30" s="66"/>
    </row>
    <row r="31" spans="1:25" s="62" customFormat="1" ht="24" x14ac:dyDescent="0.55000000000000004">
      <c r="A31" s="61" t="s">
        <v>181</v>
      </c>
      <c r="C31" s="46">
        <v>0</v>
      </c>
      <c r="D31" s="46"/>
      <c r="E31" s="46">
        <v>0</v>
      </c>
      <c r="F31" s="46"/>
      <c r="G31" s="46">
        <v>0</v>
      </c>
      <c r="H31" s="46"/>
      <c r="I31" s="46">
        <f t="shared" si="0"/>
        <v>0</v>
      </c>
      <c r="J31" s="63"/>
      <c r="K31" s="74">
        <f t="shared" si="1"/>
        <v>0</v>
      </c>
      <c r="L31" s="63"/>
      <c r="M31" s="64">
        <v>0</v>
      </c>
      <c r="N31" s="63"/>
      <c r="O31" s="63">
        <v>0</v>
      </c>
      <c r="P31" s="63"/>
      <c r="Q31" s="63">
        <v>198767439802</v>
      </c>
      <c r="R31" s="63"/>
      <c r="S31" s="64">
        <f t="shared" si="2"/>
        <v>198767439802</v>
      </c>
      <c r="T31" s="63"/>
      <c r="U31" s="74">
        <f t="shared" si="3"/>
        <v>1.2512375937037301E-2</v>
      </c>
      <c r="V31" s="63"/>
      <c r="W31" s="63"/>
      <c r="X31" s="65"/>
      <c r="Y31" s="66"/>
    </row>
    <row r="32" spans="1:25" s="62" customFormat="1" ht="24" x14ac:dyDescent="0.55000000000000004">
      <c r="A32" s="61" t="s">
        <v>182</v>
      </c>
      <c r="C32" s="46">
        <v>0</v>
      </c>
      <c r="D32" s="46"/>
      <c r="E32" s="46">
        <v>0</v>
      </c>
      <c r="F32" s="46"/>
      <c r="G32" s="46">
        <v>0</v>
      </c>
      <c r="H32" s="46"/>
      <c r="I32" s="46">
        <f t="shared" si="0"/>
        <v>0</v>
      </c>
      <c r="J32" s="63"/>
      <c r="K32" s="74">
        <f t="shared" si="1"/>
        <v>0</v>
      </c>
      <c r="L32" s="63"/>
      <c r="M32" s="64">
        <v>0</v>
      </c>
      <c r="N32" s="63"/>
      <c r="O32" s="63">
        <v>0</v>
      </c>
      <c r="P32" s="63"/>
      <c r="Q32" s="63">
        <v>19667195205</v>
      </c>
      <c r="R32" s="63"/>
      <c r="S32" s="64">
        <f t="shared" si="2"/>
        <v>19667195205</v>
      </c>
      <c r="T32" s="63"/>
      <c r="U32" s="74">
        <f t="shared" si="3"/>
        <v>1.238046534569196E-3</v>
      </c>
      <c r="V32" s="63"/>
      <c r="W32" s="63"/>
      <c r="X32" s="65"/>
      <c r="Y32" s="66"/>
    </row>
    <row r="33" spans="1:25" s="62" customFormat="1" ht="24" x14ac:dyDescent="0.55000000000000004">
      <c r="A33" s="61" t="s">
        <v>183</v>
      </c>
      <c r="C33" s="46">
        <v>0</v>
      </c>
      <c r="D33" s="46"/>
      <c r="E33" s="46">
        <v>0</v>
      </c>
      <c r="F33" s="46"/>
      <c r="G33" s="46">
        <v>0</v>
      </c>
      <c r="H33" s="46"/>
      <c r="I33" s="46">
        <f t="shared" si="0"/>
        <v>0</v>
      </c>
      <c r="J33" s="63"/>
      <c r="K33" s="74">
        <f t="shared" si="1"/>
        <v>0</v>
      </c>
      <c r="L33" s="63"/>
      <c r="M33" s="64">
        <v>0</v>
      </c>
      <c r="N33" s="63"/>
      <c r="O33" s="63">
        <v>0</v>
      </c>
      <c r="P33" s="63"/>
      <c r="Q33" s="63">
        <v>30394824134</v>
      </c>
      <c r="R33" s="63"/>
      <c r="S33" s="64">
        <f t="shared" si="2"/>
        <v>30394824134</v>
      </c>
      <c r="T33" s="63"/>
      <c r="U33" s="74">
        <f t="shared" si="3"/>
        <v>1.9133489191367828E-3</v>
      </c>
      <c r="V33" s="63"/>
      <c r="W33" s="63"/>
      <c r="X33" s="65"/>
      <c r="Y33" s="66"/>
    </row>
    <row r="34" spans="1:25" s="62" customFormat="1" ht="24" x14ac:dyDescent="0.55000000000000004">
      <c r="A34" s="61" t="s">
        <v>184</v>
      </c>
      <c r="C34" s="46">
        <v>0</v>
      </c>
      <c r="D34" s="46"/>
      <c r="E34" s="46">
        <v>0</v>
      </c>
      <c r="F34" s="46"/>
      <c r="G34" s="46">
        <v>0</v>
      </c>
      <c r="H34" s="46"/>
      <c r="I34" s="46">
        <f t="shared" si="0"/>
        <v>0</v>
      </c>
      <c r="J34" s="63"/>
      <c r="K34" s="74">
        <f t="shared" si="1"/>
        <v>0</v>
      </c>
      <c r="L34" s="63"/>
      <c r="M34" s="64">
        <v>0</v>
      </c>
      <c r="N34" s="63"/>
      <c r="O34" s="63">
        <v>0</v>
      </c>
      <c r="P34" s="63"/>
      <c r="Q34" s="63">
        <v>7791485590</v>
      </c>
      <c r="R34" s="63"/>
      <c r="S34" s="64">
        <f t="shared" si="2"/>
        <v>7791485590</v>
      </c>
      <c r="T34" s="63"/>
      <c r="U34" s="74">
        <f t="shared" si="3"/>
        <v>4.9047266950362934E-4</v>
      </c>
      <c r="V34" s="63"/>
      <c r="W34" s="63"/>
      <c r="X34" s="65"/>
      <c r="Y34" s="66"/>
    </row>
    <row r="35" spans="1:25" s="62" customFormat="1" ht="24" x14ac:dyDescent="0.55000000000000004">
      <c r="A35" s="61" t="s">
        <v>185</v>
      </c>
      <c r="C35" s="46">
        <v>0</v>
      </c>
      <c r="D35" s="46"/>
      <c r="E35" s="46">
        <v>0</v>
      </c>
      <c r="F35" s="46"/>
      <c r="G35" s="46">
        <v>0</v>
      </c>
      <c r="H35" s="46"/>
      <c r="I35" s="46">
        <f t="shared" si="0"/>
        <v>0</v>
      </c>
      <c r="J35" s="63"/>
      <c r="K35" s="74">
        <f t="shared" si="1"/>
        <v>0</v>
      </c>
      <c r="L35" s="63"/>
      <c r="M35" s="64">
        <v>0</v>
      </c>
      <c r="N35" s="63"/>
      <c r="O35" s="63">
        <v>0</v>
      </c>
      <c r="P35" s="63"/>
      <c r="Q35" s="63">
        <v>27503406492</v>
      </c>
      <c r="R35" s="63"/>
      <c r="S35" s="64">
        <f t="shared" si="2"/>
        <v>27503406492</v>
      </c>
      <c r="T35" s="63"/>
      <c r="U35" s="74">
        <f t="shared" si="3"/>
        <v>1.73133467895879E-3</v>
      </c>
      <c r="V35" s="63"/>
      <c r="W35" s="63"/>
      <c r="X35" s="65"/>
      <c r="Y35" s="66"/>
    </row>
    <row r="36" spans="1:25" s="62" customFormat="1" ht="24" x14ac:dyDescent="0.55000000000000004">
      <c r="A36" s="61" t="s">
        <v>45</v>
      </c>
      <c r="C36" s="46">
        <v>0</v>
      </c>
      <c r="D36" s="46"/>
      <c r="E36" s="46">
        <v>82324781330</v>
      </c>
      <c r="F36" s="46"/>
      <c r="G36" s="46">
        <v>0</v>
      </c>
      <c r="H36" s="46"/>
      <c r="I36" s="46">
        <f t="shared" si="0"/>
        <v>82324781330</v>
      </c>
      <c r="J36" s="63"/>
      <c r="K36" s="74">
        <f t="shared" si="1"/>
        <v>3.1726459446621891E-2</v>
      </c>
      <c r="L36" s="63"/>
      <c r="M36" s="64">
        <v>0</v>
      </c>
      <c r="N36" s="63"/>
      <c r="O36" s="63">
        <v>94783111618</v>
      </c>
      <c r="P36" s="63"/>
      <c r="Q36" s="63">
        <v>7587994970</v>
      </c>
      <c r="R36" s="63"/>
      <c r="S36" s="64">
        <f t="shared" si="2"/>
        <v>102371106588</v>
      </c>
      <c r="T36" s="63"/>
      <c r="U36" s="74">
        <f t="shared" si="3"/>
        <v>6.4442434434710842E-3</v>
      </c>
      <c r="V36" s="63"/>
      <c r="W36" s="63"/>
      <c r="X36" s="65"/>
      <c r="Y36" s="66"/>
    </row>
    <row r="37" spans="1:25" s="62" customFormat="1" ht="24" x14ac:dyDescent="0.55000000000000004">
      <c r="A37" s="61" t="s">
        <v>186</v>
      </c>
      <c r="C37" s="46">
        <v>0</v>
      </c>
      <c r="D37" s="46"/>
      <c r="E37" s="46">
        <v>0</v>
      </c>
      <c r="F37" s="46"/>
      <c r="G37" s="46">
        <v>0</v>
      </c>
      <c r="H37" s="46"/>
      <c r="I37" s="46">
        <f t="shared" si="0"/>
        <v>0</v>
      </c>
      <c r="J37" s="63"/>
      <c r="K37" s="74">
        <f t="shared" si="1"/>
        <v>0</v>
      </c>
      <c r="L37" s="63"/>
      <c r="M37" s="64">
        <v>0</v>
      </c>
      <c r="N37" s="63"/>
      <c r="O37" s="63">
        <v>0</v>
      </c>
      <c r="P37" s="63"/>
      <c r="Q37" s="63">
        <v>23497991553</v>
      </c>
      <c r="R37" s="63"/>
      <c r="S37" s="64">
        <f t="shared" si="2"/>
        <v>23497991553</v>
      </c>
      <c r="T37" s="63"/>
      <c r="U37" s="74">
        <f t="shared" si="3"/>
        <v>1.4791945017219293E-3</v>
      </c>
      <c r="V37" s="63"/>
      <c r="W37" s="63"/>
      <c r="X37" s="65"/>
      <c r="Y37" s="66"/>
    </row>
    <row r="38" spans="1:25" s="62" customFormat="1" ht="24" x14ac:dyDescent="0.55000000000000004">
      <c r="A38" s="61" t="s">
        <v>33</v>
      </c>
      <c r="C38" s="46">
        <v>0</v>
      </c>
      <c r="D38" s="46"/>
      <c r="E38" s="46">
        <v>66282833481</v>
      </c>
      <c r="F38" s="46"/>
      <c r="G38" s="46">
        <v>0</v>
      </c>
      <c r="H38" s="46"/>
      <c r="I38" s="46">
        <f t="shared" si="0"/>
        <v>66282833481</v>
      </c>
      <c r="J38" s="63"/>
      <c r="K38" s="74">
        <f t="shared" si="1"/>
        <v>2.5544187235828256E-2</v>
      </c>
      <c r="L38" s="63"/>
      <c r="M38" s="64">
        <v>0</v>
      </c>
      <c r="N38" s="63"/>
      <c r="O38" s="63">
        <v>164764493223</v>
      </c>
      <c r="P38" s="63"/>
      <c r="Q38" s="63">
        <v>-3731</v>
      </c>
      <c r="R38" s="63"/>
      <c r="S38" s="64">
        <f t="shared" si="2"/>
        <v>164764489492</v>
      </c>
      <c r="T38" s="63"/>
      <c r="U38" s="74">
        <f t="shared" si="3"/>
        <v>1.0371896099540104E-2</v>
      </c>
      <c r="V38" s="63"/>
      <c r="W38" s="63"/>
      <c r="X38" s="65"/>
      <c r="Y38" s="66"/>
    </row>
    <row r="39" spans="1:25" s="62" customFormat="1" ht="24" x14ac:dyDescent="0.55000000000000004">
      <c r="A39" s="61" t="s">
        <v>62</v>
      </c>
      <c r="C39" s="46">
        <v>0</v>
      </c>
      <c r="D39" s="46"/>
      <c r="E39" s="46">
        <v>40468970745</v>
      </c>
      <c r="F39" s="46"/>
      <c r="G39" s="46">
        <v>0</v>
      </c>
      <c r="H39" s="46"/>
      <c r="I39" s="46">
        <f t="shared" si="0"/>
        <v>40468970745</v>
      </c>
      <c r="J39" s="63"/>
      <c r="K39" s="74">
        <f t="shared" si="1"/>
        <v>1.5595998415605756E-2</v>
      </c>
      <c r="L39" s="63"/>
      <c r="M39" s="64">
        <v>0</v>
      </c>
      <c r="N39" s="63"/>
      <c r="O39" s="63">
        <v>152617074068</v>
      </c>
      <c r="P39" s="63"/>
      <c r="Q39" s="63">
        <v>-9527</v>
      </c>
      <c r="R39" s="63"/>
      <c r="S39" s="64">
        <f t="shared" si="2"/>
        <v>152617064541</v>
      </c>
      <c r="T39" s="63"/>
      <c r="U39" s="74">
        <f t="shared" si="3"/>
        <v>9.6072178010961264E-3</v>
      </c>
      <c r="V39" s="63"/>
      <c r="W39" s="63"/>
      <c r="X39" s="65"/>
      <c r="Y39" s="66"/>
    </row>
    <row r="40" spans="1:25" s="62" customFormat="1" ht="24" x14ac:dyDescent="0.55000000000000004">
      <c r="A40" s="61" t="s">
        <v>187</v>
      </c>
      <c r="C40" s="46">
        <v>0</v>
      </c>
      <c r="D40" s="46"/>
      <c r="E40" s="46">
        <v>0</v>
      </c>
      <c r="F40" s="46"/>
      <c r="G40" s="46">
        <v>0</v>
      </c>
      <c r="H40" s="46"/>
      <c r="I40" s="46">
        <f t="shared" si="0"/>
        <v>0</v>
      </c>
      <c r="J40" s="63"/>
      <c r="K40" s="74">
        <f t="shared" si="1"/>
        <v>0</v>
      </c>
      <c r="L40" s="63"/>
      <c r="M40" s="64">
        <v>0</v>
      </c>
      <c r="N40" s="63"/>
      <c r="O40" s="63">
        <v>0</v>
      </c>
      <c r="P40" s="63"/>
      <c r="Q40" s="63">
        <v>301404590</v>
      </c>
      <c r="R40" s="63"/>
      <c r="S40" s="64">
        <f t="shared" si="2"/>
        <v>301404590</v>
      </c>
      <c r="T40" s="63"/>
      <c r="U40" s="74">
        <f t="shared" si="3"/>
        <v>1.8973366779716638E-5</v>
      </c>
      <c r="V40" s="63"/>
      <c r="W40" s="63"/>
      <c r="X40" s="65"/>
      <c r="Y40" s="66"/>
    </row>
    <row r="41" spans="1:25" s="62" customFormat="1" ht="24" x14ac:dyDescent="0.55000000000000004">
      <c r="A41" s="61" t="s">
        <v>89</v>
      </c>
      <c r="C41" s="46">
        <v>0</v>
      </c>
      <c r="D41" s="46"/>
      <c r="E41" s="46">
        <v>-75823151949</v>
      </c>
      <c r="F41" s="46"/>
      <c r="G41" s="46">
        <v>0</v>
      </c>
      <c r="H41" s="46"/>
      <c r="I41" s="46">
        <f t="shared" si="0"/>
        <v>-75823151949</v>
      </c>
      <c r="J41" s="63"/>
      <c r="K41" s="74">
        <f t="shared" si="1"/>
        <v>-2.9220850836907997E-2</v>
      </c>
      <c r="L41" s="63"/>
      <c r="M41" s="64">
        <v>217796438440</v>
      </c>
      <c r="N41" s="63"/>
      <c r="O41" s="63">
        <v>768220122180</v>
      </c>
      <c r="P41" s="63"/>
      <c r="Q41" s="63">
        <v>188314886827</v>
      </c>
      <c r="R41" s="63"/>
      <c r="S41" s="64">
        <f t="shared" si="2"/>
        <v>1174331447447</v>
      </c>
      <c r="T41" s="63"/>
      <c r="U41" s="74">
        <f t="shared" si="3"/>
        <v>7.3923961388137671E-2</v>
      </c>
      <c r="V41" s="63"/>
      <c r="W41" s="63"/>
      <c r="X41" s="65"/>
      <c r="Y41" s="66"/>
    </row>
    <row r="42" spans="1:25" s="62" customFormat="1" ht="24" x14ac:dyDescent="0.55000000000000004">
      <c r="A42" s="61" t="s">
        <v>188</v>
      </c>
      <c r="C42" s="46">
        <v>0</v>
      </c>
      <c r="D42" s="46"/>
      <c r="E42" s="46">
        <v>0</v>
      </c>
      <c r="F42" s="46"/>
      <c r="G42" s="46">
        <v>0</v>
      </c>
      <c r="H42" s="46"/>
      <c r="I42" s="46">
        <f t="shared" si="0"/>
        <v>0</v>
      </c>
      <c r="J42" s="63"/>
      <c r="K42" s="74">
        <f t="shared" si="1"/>
        <v>0</v>
      </c>
      <c r="L42" s="63"/>
      <c r="M42" s="64">
        <v>0</v>
      </c>
      <c r="N42" s="63"/>
      <c r="O42" s="63">
        <v>0</v>
      </c>
      <c r="P42" s="63"/>
      <c r="Q42" s="63">
        <v>13707897293</v>
      </c>
      <c r="R42" s="63"/>
      <c r="S42" s="64">
        <f t="shared" si="2"/>
        <v>13707897293</v>
      </c>
      <c r="T42" s="63"/>
      <c r="U42" s="74">
        <f t="shared" si="3"/>
        <v>8.6290976231906034E-4</v>
      </c>
      <c r="V42" s="63"/>
      <c r="W42" s="63"/>
      <c r="X42" s="65"/>
      <c r="Y42" s="66"/>
    </row>
    <row r="43" spans="1:25" s="62" customFormat="1" ht="24" x14ac:dyDescent="0.55000000000000004">
      <c r="A43" s="61" t="s">
        <v>189</v>
      </c>
      <c r="C43" s="46">
        <v>0</v>
      </c>
      <c r="D43" s="46"/>
      <c r="E43" s="46">
        <v>0</v>
      </c>
      <c r="F43" s="46"/>
      <c r="G43" s="46">
        <v>0</v>
      </c>
      <c r="H43" s="46"/>
      <c r="I43" s="46">
        <f t="shared" si="0"/>
        <v>0</v>
      </c>
      <c r="J43" s="63"/>
      <c r="K43" s="74">
        <f t="shared" si="1"/>
        <v>0</v>
      </c>
      <c r="L43" s="63"/>
      <c r="M43" s="64">
        <v>0</v>
      </c>
      <c r="N43" s="63"/>
      <c r="O43" s="63">
        <v>0</v>
      </c>
      <c r="P43" s="63"/>
      <c r="Q43" s="63">
        <v>0</v>
      </c>
      <c r="R43" s="63"/>
      <c r="S43" s="64">
        <f t="shared" si="2"/>
        <v>0</v>
      </c>
      <c r="T43" s="63"/>
      <c r="U43" s="74">
        <f t="shared" si="3"/>
        <v>0</v>
      </c>
      <c r="V43" s="63"/>
      <c r="W43" s="63"/>
      <c r="X43" s="65"/>
      <c r="Y43" s="66"/>
    </row>
    <row r="44" spans="1:25" s="62" customFormat="1" ht="24" x14ac:dyDescent="0.55000000000000004">
      <c r="A44" s="61" t="s">
        <v>56</v>
      </c>
      <c r="C44" s="46">
        <v>0</v>
      </c>
      <c r="D44" s="46"/>
      <c r="E44" s="46">
        <v>-52049885752</v>
      </c>
      <c r="F44" s="46"/>
      <c r="G44" s="46">
        <v>0</v>
      </c>
      <c r="H44" s="46"/>
      <c r="I44" s="46">
        <f t="shared" si="0"/>
        <v>-52049885752</v>
      </c>
      <c r="J44" s="63"/>
      <c r="K44" s="74">
        <f t="shared" si="1"/>
        <v>-2.0059070462545629E-2</v>
      </c>
      <c r="L44" s="63"/>
      <c r="M44" s="64">
        <v>95061198100</v>
      </c>
      <c r="N44" s="63"/>
      <c r="O44" s="63">
        <v>172669203434</v>
      </c>
      <c r="P44" s="63"/>
      <c r="Q44" s="63">
        <v>5000544519</v>
      </c>
      <c r="R44" s="63"/>
      <c r="S44" s="64">
        <f t="shared" si="2"/>
        <v>272730946053</v>
      </c>
      <c r="T44" s="63"/>
      <c r="U44" s="74">
        <f t="shared" si="3"/>
        <v>1.7168365855485746E-2</v>
      </c>
      <c r="V44" s="63"/>
      <c r="W44" s="63"/>
      <c r="X44" s="65"/>
      <c r="Y44" s="66"/>
    </row>
    <row r="45" spans="1:25" s="62" customFormat="1" ht="24" x14ac:dyDescent="0.55000000000000004">
      <c r="A45" s="61" t="s">
        <v>20</v>
      </c>
      <c r="C45" s="46">
        <v>0</v>
      </c>
      <c r="D45" s="46"/>
      <c r="E45" s="46">
        <v>-36454715</v>
      </c>
      <c r="F45" s="46"/>
      <c r="G45" s="46">
        <v>0</v>
      </c>
      <c r="H45" s="46"/>
      <c r="I45" s="46">
        <f t="shared" si="0"/>
        <v>-36454715</v>
      </c>
      <c r="J45" s="63"/>
      <c r="K45" s="74">
        <f t="shared" si="1"/>
        <v>-1.4048977943220963E-5</v>
      </c>
      <c r="L45" s="63"/>
      <c r="M45" s="64">
        <v>0</v>
      </c>
      <c r="N45" s="63"/>
      <c r="O45" s="63">
        <v>88028664</v>
      </c>
      <c r="P45" s="63"/>
      <c r="Q45" s="63">
        <v>-3375363</v>
      </c>
      <c r="R45" s="63"/>
      <c r="S45" s="64">
        <f t="shared" si="2"/>
        <v>84653301</v>
      </c>
      <c r="T45" s="63"/>
      <c r="U45" s="74">
        <f t="shared" si="3"/>
        <v>5.3289106479325791E-6</v>
      </c>
      <c r="V45" s="63"/>
      <c r="W45" s="63"/>
      <c r="X45" s="65"/>
      <c r="Y45" s="66"/>
    </row>
    <row r="46" spans="1:25" s="62" customFormat="1" ht="24" x14ac:dyDescent="0.55000000000000004">
      <c r="A46" s="61" t="s">
        <v>217</v>
      </c>
      <c r="C46" s="46">
        <v>0</v>
      </c>
      <c r="D46" s="46"/>
      <c r="E46" s="46">
        <v>22297397370</v>
      </c>
      <c r="F46" s="46"/>
      <c r="G46" s="46">
        <v>0</v>
      </c>
      <c r="H46" s="46"/>
      <c r="I46" s="46">
        <f t="shared" si="0"/>
        <v>22297397370</v>
      </c>
      <c r="J46" s="63"/>
      <c r="K46" s="74">
        <f t="shared" si="1"/>
        <v>8.5930076217126672E-3</v>
      </c>
      <c r="L46" s="63"/>
      <c r="M46" s="64">
        <v>0</v>
      </c>
      <c r="N46" s="63"/>
      <c r="O46" s="63">
        <v>189806254386</v>
      </c>
      <c r="P46" s="63"/>
      <c r="Q46" s="63">
        <v>297712551272</v>
      </c>
      <c r="R46" s="63"/>
      <c r="S46" s="64">
        <f t="shared" si="2"/>
        <v>487518805658</v>
      </c>
      <c r="T46" s="63"/>
      <c r="U46" s="74">
        <f t="shared" si="3"/>
        <v>3.0689224446643727E-2</v>
      </c>
      <c r="V46" s="63"/>
      <c r="W46" s="63"/>
      <c r="X46" s="65"/>
      <c r="Y46" s="66"/>
    </row>
    <row r="47" spans="1:25" s="62" customFormat="1" ht="24" x14ac:dyDescent="0.55000000000000004">
      <c r="A47" s="61" t="s">
        <v>190</v>
      </c>
      <c r="C47" s="46">
        <v>0</v>
      </c>
      <c r="D47" s="46"/>
      <c r="E47" s="46">
        <v>0</v>
      </c>
      <c r="F47" s="46"/>
      <c r="G47" s="46">
        <v>0</v>
      </c>
      <c r="H47" s="46"/>
      <c r="I47" s="46">
        <f t="shared" si="0"/>
        <v>0</v>
      </c>
      <c r="J47" s="63"/>
      <c r="K47" s="74">
        <f t="shared" si="1"/>
        <v>0</v>
      </c>
      <c r="L47" s="63"/>
      <c r="M47" s="64">
        <v>0</v>
      </c>
      <c r="N47" s="63"/>
      <c r="O47" s="63">
        <v>0</v>
      </c>
      <c r="P47" s="63"/>
      <c r="Q47" s="63">
        <v>-145726402</v>
      </c>
      <c r="R47" s="63"/>
      <c r="S47" s="64">
        <f t="shared" si="2"/>
        <v>-145726402</v>
      </c>
      <c r="T47" s="63"/>
      <c r="U47" s="74">
        <f t="shared" si="3"/>
        <v>-9.1734517866314924E-6</v>
      </c>
      <c r="V47" s="63"/>
      <c r="W47" s="63"/>
      <c r="X47" s="65"/>
      <c r="Y47" s="66"/>
    </row>
    <row r="48" spans="1:25" s="62" customFormat="1" ht="24" x14ac:dyDescent="0.55000000000000004">
      <c r="A48" s="61" t="s">
        <v>191</v>
      </c>
      <c r="C48" s="46">
        <v>0</v>
      </c>
      <c r="D48" s="46"/>
      <c r="E48" s="46">
        <v>0</v>
      </c>
      <c r="F48" s="46"/>
      <c r="G48" s="46">
        <v>0</v>
      </c>
      <c r="H48" s="46"/>
      <c r="I48" s="46">
        <f t="shared" si="0"/>
        <v>0</v>
      </c>
      <c r="J48" s="63"/>
      <c r="K48" s="74">
        <f t="shared" si="1"/>
        <v>0</v>
      </c>
      <c r="L48" s="63"/>
      <c r="M48" s="64">
        <v>0</v>
      </c>
      <c r="N48" s="63"/>
      <c r="O48" s="63">
        <v>0</v>
      </c>
      <c r="P48" s="63"/>
      <c r="Q48" s="63">
        <v>-5660291951</v>
      </c>
      <c r="R48" s="63"/>
      <c r="S48" s="64">
        <f t="shared" si="2"/>
        <v>-5660291951</v>
      </c>
      <c r="T48" s="63"/>
      <c r="U48" s="74">
        <f t="shared" si="3"/>
        <v>-3.5631439875086467E-4</v>
      </c>
      <c r="V48" s="63"/>
      <c r="W48" s="63"/>
      <c r="X48" s="65"/>
      <c r="Y48" s="66"/>
    </row>
    <row r="49" spans="1:25" s="62" customFormat="1" ht="24" x14ac:dyDescent="0.55000000000000004">
      <c r="A49" s="61" t="s">
        <v>50</v>
      </c>
      <c r="C49" s="46">
        <v>0</v>
      </c>
      <c r="D49" s="46"/>
      <c r="E49" s="46">
        <v>554912239</v>
      </c>
      <c r="F49" s="46"/>
      <c r="G49" s="46">
        <v>0</v>
      </c>
      <c r="H49" s="46"/>
      <c r="I49" s="46">
        <f t="shared" si="0"/>
        <v>554912239</v>
      </c>
      <c r="J49" s="63"/>
      <c r="K49" s="74">
        <f t="shared" si="1"/>
        <v>2.1385299010386884E-4</v>
      </c>
      <c r="L49" s="63"/>
      <c r="M49" s="64">
        <v>0</v>
      </c>
      <c r="N49" s="63"/>
      <c r="O49" s="63">
        <v>982021724</v>
      </c>
      <c r="P49" s="63"/>
      <c r="Q49" s="63">
        <v>109627744237</v>
      </c>
      <c r="R49" s="63"/>
      <c r="S49" s="64">
        <f t="shared" si="2"/>
        <v>110609765961</v>
      </c>
      <c r="T49" s="63"/>
      <c r="U49" s="74">
        <f t="shared" si="3"/>
        <v>6.9628656252271066E-3</v>
      </c>
      <c r="V49" s="63"/>
      <c r="W49" s="63"/>
      <c r="X49" s="65"/>
      <c r="Y49" s="66"/>
    </row>
    <row r="50" spans="1:25" s="62" customFormat="1" ht="24" x14ac:dyDescent="0.55000000000000004">
      <c r="A50" s="61" t="s">
        <v>79</v>
      </c>
      <c r="C50" s="46">
        <v>0</v>
      </c>
      <c r="D50" s="46"/>
      <c r="E50" s="46">
        <v>8111872625</v>
      </c>
      <c r="F50" s="46"/>
      <c r="G50" s="46">
        <v>0</v>
      </c>
      <c r="H50" s="46"/>
      <c r="I50" s="46">
        <f t="shared" si="0"/>
        <v>8111872625</v>
      </c>
      <c r="J50" s="63"/>
      <c r="K50" s="74">
        <f t="shared" si="1"/>
        <v>3.1261667958957552E-3</v>
      </c>
      <c r="L50" s="63"/>
      <c r="M50" s="64">
        <v>0</v>
      </c>
      <c r="N50" s="63"/>
      <c r="O50" s="63">
        <v>-47055679880</v>
      </c>
      <c r="P50" s="63"/>
      <c r="Q50" s="63">
        <v>-5416</v>
      </c>
      <c r="R50" s="63"/>
      <c r="S50" s="64">
        <f t="shared" si="2"/>
        <v>-47055685296</v>
      </c>
      <c r="T50" s="63"/>
      <c r="U50" s="74">
        <f t="shared" si="3"/>
        <v>-2.9621472459723558E-3</v>
      </c>
      <c r="V50" s="63"/>
      <c r="W50" s="63"/>
      <c r="X50" s="65"/>
      <c r="Y50" s="66"/>
    </row>
    <row r="51" spans="1:25" s="62" customFormat="1" ht="24" x14ac:dyDescent="0.55000000000000004">
      <c r="A51" s="61" t="s">
        <v>77</v>
      </c>
      <c r="C51" s="46">
        <v>0</v>
      </c>
      <c r="D51" s="46"/>
      <c r="E51" s="46">
        <v>-510973380</v>
      </c>
      <c r="F51" s="46"/>
      <c r="G51" s="46">
        <v>0</v>
      </c>
      <c r="H51" s="46"/>
      <c r="I51" s="46">
        <f t="shared" si="0"/>
        <v>-510973380</v>
      </c>
      <c r="J51" s="63"/>
      <c r="K51" s="74">
        <f t="shared" si="1"/>
        <v>-1.9691976045329288E-4</v>
      </c>
      <c r="L51" s="63"/>
      <c r="M51" s="64">
        <v>0</v>
      </c>
      <c r="N51" s="63"/>
      <c r="O51" s="63">
        <v>5416317927</v>
      </c>
      <c r="P51" s="63"/>
      <c r="Q51" s="63">
        <v>1002002564</v>
      </c>
      <c r="R51" s="63"/>
      <c r="S51" s="64">
        <f t="shared" si="2"/>
        <v>6418320491</v>
      </c>
      <c r="T51" s="63"/>
      <c r="U51" s="74">
        <f t="shared" si="3"/>
        <v>4.0403216416018742E-4</v>
      </c>
      <c r="V51" s="63"/>
      <c r="W51" s="63"/>
      <c r="X51" s="65"/>
      <c r="Y51" s="66"/>
    </row>
    <row r="52" spans="1:25" s="62" customFormat="1" ht="24" x14ac:dyDescent="0.55000000000000004">
      <c r="A52" s="61" t="s">
        <v>192</v>
      </c>
      <c r="C52" s="46">
        <v>0</v>
      </c>
      <c r="D52" s="46"/>
      <c r="E52" s="46">
        <v>0</v>
      </c>
      <c r="F52" s="46"/>
      <c r="G52" s="46">
        <v>0</v>
      </c>
      <c r="H52" s="46"/>
      <c r="I52" s="46">
        <f t="shared" si="0"/>
        <v>0</v>
      </c>
      <c r="J52" s="63"/>
      <c r="K52" s="74">
        <f t="shared" si="1"/>
        <v>0</v>
      </c>
      <c r="L52" s="63"/>
      <c r="M52" s="64">
        <v>0</v>
      </c>
      <c r="N52" s="63"/>
      <c r="O52" s="63">
        <v>0</v>
      </c>
      <c r="P52" s="63"/>
      <c r="Q52" s="63">
        <v>25450242504</v>
      </c>
      <c r="R52" s="63"/>
      <c r="S52" s="64">
        <f t="shared" si="2"/>
        <v>25450242504</v>
      </c>
      <c r="T52" s="63"/>
      <c r="U52" s="74">
        <f t="shared" si="3"/>
        <v>1.6020883612327403E-3</v>
      </c>
      <c r="V52" s="63"/>
      <c r="W52" s="63"/>
      <c r="X52" s="65"/>
      <c r="Y52" s="66"/>
    </row>
    <row r="53" spans="1:25" s="62" customFormat="1" ht="24" x14ac:dyDescent="0.55000000000000004">
      <c r="A53" s="61" t="s">
        <v>58</v>
      </c>
      <c r="C53" s="46">
        <v>0</v>
      </c>
      <c r="D53" s="46"/>
      <c r="E53" s="46">
        <v>-56456077394</v>
      </c>
      <c r="F53" s="46"/>
      <c r="G53" s="46">
        <v>0</v>
      </c>
      <c r="H53" s="46"/>
      <c r="I53" s="46">
        <f t="shared" si="0"/>
        <v>-56456077394</v>
      </c>
      <c r="J53" s="63"/>
      <c r="K53" s="74">
        <f t="shared" si="1"/>
        <v>-2.1757135834667245E-2</v>
      </c>
      <c r="L53" s="63"/>
      <c r="M53" s="64">
        <v>186916967640</v>
      </c>
      <c r="N53" s="63"/>
      <c r="O53" s="63">
        <v>654287029055</v>
      </c>
      <c r="P53" s="63"/>
      <c r="Q53" s="63">
        <v>39195563569</v>
      </c>
      <c r="R53" s="63"/>
      <c r="S53" s="64">
        <f t="shared" si="2"/>
        <v>880399560264</v>
      </c>
      <c r="T53" s="63"/>
      <c r="U53" s="74">
        <f t="shared" si="3"/>
        <v>5.5420999957532545E-2</v>
      </c>
      <c r="V53" s="63"/>
      <c r="W53" s="63"/>
      <c r="X53" s="65"/>
      <c r="Y53" s="66"/>
    </row>
    <row r="54" spans="1:25" s="62" customFormat="1" ht="24" x14ac:dyDescent="0.55000000000000004">
      <c r="A54" s="61" t="s">
        <v>72</v>
      </c>
      <c r="C54" s="46">
        <v>0</v>
      </c>
      <c r="D54" s="46"/>
      <c r="E54" s="46">
        <v>31567156976</v>
      </c>
      <c r="F54" s="46"/>
      <c r="G54" s="46">
        <v>0</v>
      </c>
      <c r="H54" s="46"/>
      <c r="I54" s="46">
        <f t="shared" si="0"/>
        <v>31567156976</v>
      </c>
      <c r="J54" s="63"/>
      <c r="K54" s="74">
        <f t="shared" si="1"/>
        <v>1.2165402804164501E-2</v>
      </c>
      <c r="L54" s="63"/>
      <c r="M54" s="64">
        <v>0</v>
      </c>
      <c r="N54" s="63"/>
      <c r="O54" s="63">
        <v>180159786161</v>
      </c>
      <c r="P54" s="63"/>
      <c r="Q54" s="63">
        <v>398897680559</v>
      </c>
      <c r="R54" s="63"/>
      <c r="S54" s="64">
        <f t="shared" si="2"/>
        <v>579057466720</v>
      </c>
      <c r="T54" s="63"/>
      <c r="U54" s="74">
        <f t="shared" si="3"/>
        <v>3.6451567318905531E-2</v>
      </c>
      <c r="V54" s="63"/>
      <c r="W54" s="63"/>
      <c r="X54" s="65"/>
      <c r="Y54" s="66"/>
    </row>
    <row r="55" spans="1:25" s="62" customFormat="1" ht="24" x14ac:dyDescent="0.55000000000000004">
      <c r="A55" s="61" t="s">
        <v>193</v>
      </c>
      <c r="C55" s="46">
        <v>0</v>
      </c>
      <c r="D55" s="46"/>
      <c r="E55" s="46">
        <v>0</v>
      </c>
      <c r="F55" s="46"/>
      <c r="G55" s="46">
        <v>0</v>
      </c>
      <c r="H55" s="46"/>
      <c r="I55" s="46">
        <f t="shared" si="0"/>
        <v>0</v>
      </c>
      <c r="J55" s="63"/>
      <c r="K55" s="74">
        <f t="shared" si="1"/>
        <v>0</v>
      </c>
      <c r="L55" s="63"/>
      <c r="M55" s="64">
        <v>0</v>
      </c>
      <c r="N55" s="63"/>
      <c r="O55" s="63">
        <v>0</v>
      </c>
      <c r="P55" s="63"/>
      <c r="Q55" s="63">
        <v>33110148011</v>
      </c>
      <c r="R55" s="63"/>
      <c r="S55" s="64">
        <f t="shared" si="2"/>
        <v>33110148011</v>
      </c>
      <c r="T55" s="63"/>
      <c r="U55" s="74">
        <f t="shared" si="3"/>
        <v>2.0842780872826401E-3</v>
      </c>
      <c r="V55" s="63"/>
      <c r="W55" s="63"/>
      <c r="X55" s="65"/>
      <c r="Y55" s="66"/>
    </row>
    <row r="56" spans="1:25" s="62" customFormat="1" ht="24" x14ac:dyDescent="0.55000000000000004">
      <c r="A56" s="61" t="s">
        <v>194</v>
      </c>
      <c r="C56" s="46">
        <v>0</v>
      </c>
      <c r="D56" s="46"/>
      <c r="E56" s="46">
        <v>0</v>
      </c>
      <c r="F56" s="46"/>
      <c r="G56" s="46">
        <v>0</v>
      </c>
      <c r="H56" s="46"/>
      <c r="I56" s="46">
        <f t="shared" si="0"/>
        <v>0</v>
      </c>
      <c r="J56" s="63"/>
      <c r="K56" s="74">
        <f t="shared" si="1"/>
        <v>0</v>
      </c>
      <c r="L56" s="63"/>
      <c r="M56" s="64">
        <v>0</v>
      </c>
      <c r="N56" s="63"/>
      <c r="O56" s="63">
        <v>0</v>
      </c>
      <c r="P56" s="63"/>
      <c r="Q56" s="63">
        <v>15396348179</v>
      </c>
      <c r="R56" s="63"/>
      <c r="S56" s="64">
        <f t="shared" si="2"/>
        <v>15396348179</v>
      </c>
      <c r="T56" s="63"/>
      <c r="U56" s="74">
        <f t="shared" si="3"/>
        <v>9.6919745339110253E-4</v>
      </c>
      <c r="V56" s="63"/>
      <c r="W56" s="63"/>
      <c r="X56" s="65"/>
      <c r="Y56" s="66"/>
    </row>
    <row r="57" spans="1:25" s="62" customFormat="1" ht="24" x14ac:dyDescent="0.55000000000000004">
      <c r="A57" s="61" t="s">
        <v>85</v>
      </c>
      <c r="C57" s="46">
        <v>0</v>
      </c>
      <c r="D57" s="46"/>
      <c r="E57" s="46">
        <v>1387696725</v>
      </c>
      <c r="F57" s="46"/>
      <c r="G57" s="46">
        <v>0</v>
      </c>
      <c r="H57" s="46"/>
      <c r="I57" s="46">
        <f t="shared" si="0"/>
        <v>1387696725</v>
      </c>
      <c r="J57" s="63"/>
      <c r="K57" s="74">
        <f t="shared" si="1"/>
        <v>5.347928431591075E-4</v>
      </c>
      <c r="L57" s="63"/>
      <c r="M57" s="64">
        <v>0</v>
      </c>
      <c r="N57" s="63"/>
      <c r="O57" s="63">
        <v>-977051345</v>
      </c>
      <c r="P57" s="63"/>
      <c r="Q57" s="63">
        <v>-1811</v>
      </c>
      <c r="R57" s="63"/>
      <c r="S57" s="64">
        <f t="shared" si="2"/>
        <v>-977053156</v>
      </c>
      <c r="T57" s="63"/>
      <c r="U57" s="74">
        <f t="shared" si="3"/>
        <v>-6.150532708233706E-5</v>
      </c>
      <c r="V57" s="63"/>
      <c r="W57" s="63"/>
      <c r="X57" s="65"/>
      <c r="Y57" s="66"/>
    </row>
    <row r="58" spans="1:25" s="62" customFormat="1" ht="24" x14ac:dyDescent="0.55000000000000004">
      <c r="A58" s="61" t="s">
        <v>195</v>
      </c>
      <c r="C58" s="46">
        <v>0</v>
      </c>
      <c r="D58" s="46"/>
      <c r="E58" s="46">
        <v>0</v>
      </c>
      <c r="F58" s="46"/>
      <c r="G58" s="46">
        <v>0</v>
      </c>
      <c r="H58" s="46"/>
      <c r="I58" s="46">
        <f t="shared" si="0"/>
        <v>0</v>
      </c>
      <c r="J58" s="63"/>
      <c r="K58" s="74">
        <f t="shared" si="1"/>
        <v>0</v>
      </c>
      <c r="L58" s="63"/>
      <c r="M58" s="64">
        <v>0</v>
      </c>
      <c r="N58" s="63"/>
      <c r="O58" s="63">
        <v>0</v>
      </c>
      <c r="P58" s="63"/>
      <c r="Q58" s="63">
        <v>5220296535</v>
      </c>
      <c r="R58" s="63"/>
      <c r="S58" s="64">
        <f t="shared" si="2"/>
        <v>5220296535</v>
      </c>
      <c r="T58" s="63"/>
      <c r="U58" s="74">
        <f t="shared" si="3"/>
        <v>3.2861676345884074E-4</v>
      </c>
      <c r="V58" s="63"/>
      <c r="W58" s="63"/>
      <c r="X58" s="65"/>
      <c r="Y58" s="66"/>
    </row>
    <row r="59" spans="1:25" s="62" customFormat="1" ht="24" x14ac:dyDescent="0.55000000000000004">
      <c r="A59" s="61" t="s">
        <v>55</v>
      </c>
      <c r="C59" s="46">
        <v>0</v>
      </c>
      <c r="D59" s="46"/>
      <c r="E59" s="46">
        <v>5596529362</v>
      </c>
      <c r="F59" s="46"/>
      <c r="G59" s="46">
        <v>0</v>
      </c>
      <c r="H59" s="46"/>
      <c r="I59" s="46">
        <f t="shared" si="0"/>
        <v>5596529362</v>
      </c>
      <c r="J59" s="63"/>
      <c r="K59" s="74">
        <f t="shared" si="1"/>
        <v>2.156799677773547E-3</v>
      </c>
      <c r="L59" s="63"/>
      <c r="M59" s="64">
        <v>0</v>
      </c>
      <c r="N59" s="63"/>
      <c r="O59" s="63">
        <v>94840945923</v>
      </c>
      <c r="P59" s="63"/>
      <c r="Q59" s="63">
        <v>-3511</v>
      </c>
      <c r="R59" s="63"/>
      <c r="S59" s="64">
        <f t="shared" si="2"/>
        <v>94840942412</v>
      </c>
      <c r="T59" s="63"/>
      <c r="U59" s="74">
        <f t="shared" si="3"/>
        <v>5.9702209117547264E-3</v>
      </c>
      <c r="V59" s="63"/>
      <c r="W59" s="63"/>
      <c r="X59" s="65"/>
      <c r="Y59" s="66"/>
    </row>
    <row r="60" spans="1:25" s="62" customFormat="1" ht="24" x14ac:dyDescent="0.55000000000000004">
      <c r="A60" s="61" t="s">
        <v>196</v>
      </c>
      <c r="C60" s="46">
        <v>0</v>
      </c>
      <c r="D60" s="46"/>
      <c r="E60" s="46">
        <v>0</v>
      </c>
      <c r="F60" s="46"/>
      <c r="G60" s="46">
        <v>0</v>
      </c>
      <c r="H60" s="46"/>
      <c r="I60" s="46">
        <f t="shared" si="0"/>
        <v>0</v>
      </c>
      <c r="J60" s="63"/>
      <c r="K60" s="74">
        <f t="shared" si="1"/>
        <v>0</v>
      </c>
      <c r="L60" s="63"/>
      <c r="M60" s="64">
        <v>0</v>
      </c>
      <c r="N60" s="63"/>
      <c r="O60" s="63">
        <v>0</v>
      </c>
      <c r="P60" s="63"/>
      <c r="Q60" s="63">
        <v>-15875983</v>
      </c>
      <c r="R60" s="63"/>
      <c r="S60" s="64">
        <f t="shared" si="2"/>
        <v>-15875983</v>
      </c>
      <c r="T60" s="63"/>
      <c r="U60" s="74">
        <f t="shared" si="3"/>
        <v>-9.9939038236791973E-7</v>
      </c>
      <c r="V60" s="63"/>
      <c r="W60" s="63"/>
      <c r="X60" s="65"/>
      <c r="Y60" s="66"/>
    </row>
    <row r="61" spans="1:25" s="62" customFormat="1" ht="24" x14ac:dyDescent="0.55000000000000004">
      <c r="A61" s="61" t="s">
        <v>30</v>
      </c>
      <c r="C61" s="46">
        <v>0</v>
      </c>
      <c r="D61" s="46"/>
      <c r="E61" s="46">
        <v>-24928457684</v>
      </c>
      <c r="F61" s="46"/>
      <c r="G61" s="46">
        <v>0</v>
      </c>
      <c r="H61" s="46"/>
      <c r="I61" s="46">
        <f t="shared" si="0"/>
        <v>-24928457684</v>
      </c>
      <c r="J61" s="63"/>
      <c r="K61" s="74">
        <f t="shared" si="1"/>
        <v>-9.606969967013405E-3</v>
      </c>
      <c r="L61" s="63"/>
      <c r="M61" s="64">
        <v>0</v>
      </c>
      <c r="N61" s="63"/>
      <c r="O61" s="63">
        <v>44130107519</v>
      </c>
      <c r="P61" s="63"/>
      <c r="Q61" s="63">
        <v>12309268941</v>
      </c>
      <c r="R61" s="63"/>
      <c r="S61" s="64">
        <f t="shared" si="2"/>
        <v>56439376460</v>
      </c>
      <c r="T61" s="63"/>
      <c r="U61" s="74">
        <f t="shared" si="3"/>
        <v>3.552848980813747E-3</v>
      </c>
      <c r="V61" s="63"/>
      <c r="W61" s="63"/>
      <c r="X61" s="65"/>
      <c r="Y61" s="66"/>
    </row>
    <row r="62" spans="1:25" s="62" customFormat="1" ht="24" x14ac:dyDescent="0.55000000000000004">
      <c r="A62" s="61" t="s">
        <v>197</v>
      </c>
      <c r="C62" s="46">
        <v>0</v>
      </c>
      <c r="D62" s="46"/>
      <c r="E62" s="46">
        <v>0</v>
      </c>
      <c r="F62" s="46"/>
      <c r="G62" s="46">
        <v>0</v>
      </c>
      <c r="H62" s="46"/>
      <c r="I62" s="46">
        <f t="shared" si="0"/>
        <v>0</v>
      </c>
      <c r="J62" s="63"/>
      <c r="K62" s="74">
        <f t="shared" si="1"/>
        <v>0</v>
      </c>
      <c r="L62" s="63"/>
      <c r="M62" s="64">
        <v>0</v>
      </c>
      <c r="N62" s="63"/>
      <c r="O62" s="63">
        <v>0</v>
      </c>
      <c r="P62" s="63"/>
      <c r="Q62" s="63">
        <v>17670266445</v>
      </c>
      <c r="R62" s="63"/>
      <c r="S62" s="64">
        <f t="shared" si="2"/>
        <v>17670266445</v>
      </c>
      <c r="T62" s="63"/>
      <c r="U62" s="74">
        <f t="shared" si="3"/>
        <v>1.1123402147137328E-3</v>
      </c>
      <c r="V62" s="63"/>
      <c r="W62" s="63"/>
      <c r="X62" s="65"/>
      <c r="Y62" s="66"/>
    </row>
    <row r="63" spans="1:25" s="62" customFormat="1" ht="24" x14ac:dyDescent="0.55000000000000004">
      <c r="A63" s="61" t="s">
        <v>36</v>
      </c>
      <c r="C63" s="46">
        <v>0</v>
      </c>
      <c r="D63" s="46"/>
      <c r="E63" s="46">
        <v>-82813643921</v>
      </c>
      <c r="F63" s="46"/>
      <c r="G63" s="46">
        <v>0</v>
      </c>
      <c r="H63" s="46"/>
      <c r="I63" s="46">
        <f t="shared" si="0"/>
        <v>-82813643921</v>
      </c>
      <c r="J63" s="63"/>
      <c r="K63" s="74">
        <f t="shared" si="1"/>
        <v>-3.1914858114893606E-2</v>
      </c>
      <c r="L63" s="63"/>
      <c r="M63" s="64">
        <v>0</v>
      </c>
      <c r="N63" s="63"/>
      <c r="O63" s="63">
        <v>-44663333979</v>
      </c>
      <c r="P63" s="63"/>
      <c r="Q63" s="63">
        <v>-4005</v>
      </c>
      <c r="R63" s="63"/>
      <c r="S63" s="64">
        <f t="shared" si="2"/>
        <v>-44663337984</v>
      </c>
      <c r="T63" s="63"/>
      <c r="U63" s="74">
        <f t="shared" si="3"/>
        <v>-2.8115493966992403E-3</v>
      </c>
      <c r="V63" s="63"/>
      <c r="W63" s="63"/>
      <c r="X63" s="65"/>
      <c r="Y63" s="66"/>
    </row>
    <row r="64" spans="1:25" s="62" customFormat="1" ht="24" x14ac:dyDescent="0.55000000000000004">
      <c r="A64" s="61" t="s">
        <v>16</v>
      </c>
      <c r="C64" s="46">
        <v>0</v>
      </c>
      <c r="D64" s="46"/>
      <c r="E64" s="46">
        <v>-3584183877</v>
      </c>
      <c r="F64" s="46"/>
      <c r="G64" s="46">
        <v>0</v>
      </c>
      <c r="H64" s="46"/>
      <c r="I64" s="46">
        <f t="shared" si="0"/>
        <v>-3584183877</v>
      </c>
      <c r="J64" s="63"/>
      <c r="K64" s="74">
        <f t="shared" si="1"/>
        <v>-1.3812786695060213E-3</v>
      </c>
      <c r="L64" s="63"/>
      <c r="M64" s="64">
        <v>0</v>
      </c>
      <c r="N64" s="63"/>
      <c r="O64" s="63">
        <v>21402700876</v>
      </c>
      <c r="P64" s="63"/>
      <c r="Q64" s="63">
        <v>-8599</v>
      </c>
      <c r="R64" s="63"/>
      <c r="S64" s="64">
        <f t="shared" si="2"/>
        <v>21402692277</v>
      </c>
      <c r="T64" s="63"/>
      <c r="U64" s="74">
        <f t="shared" si="3"/>
        <v>1.3472957749081714E-3</v>
      </c>
      <c r="V64" s="63"/>
      <c r="W64" s="63"/>
      <c r="X64" s="65"/>
      <c r="Y64" s="66"/>
    </row>
    <row r="65" spans="1:25" s="62" customFormat="1" ht="24" x14ac:dyDescent="0.55000000000000004">
      <c r="A65" s="61" t="s">
        <v>87</v>
      </c>
      <c r="C65" s="46">
        <v>0</v>
      </c>
      <c r="D65" s="46"/>
      <c r="E65" s="46">
        <v>34407935864</v>
      </c>
      <c r="F65" s="46"/>
      <c r="G65" s="46">
        <v>0</v>
      </c>
      <c r="H65" s="46"/>
      <c r="I65" s="46">
        <f t="shared" si="0"/>
        <v>34407935864</v>
      </c>
      <c r="J65" s="63"/>
      <c r="K65" s="74">
        <f t="shared" si="1"/>
        <v>1.3260186837974114E-2</v>
      </c>
      <c r="L65" s="63"/>
      <c r="M65" s="64">
        <v>0</v>
      </c>
      <c r="N65" s="63"/>
      <c r="O65" s="63">
        <v>120404322814</v>
      </c>
      <c r="P65" s="63"/>
      <c r="Q65" s="63">
        <v>-4551</v>
      </c>
      <c r="R65" s="63"/>
      <c r="S65" s="64">
        <f t="shared" si="2"/>
        <v>120404318263</v>
      </c>
      <c r="T65" s="63"/>
      <c r="U65" s="74">
        <f t="shared" si="3"/>
        <v>7.5794309976023704E-3</v>
      </c>
      <c r="V65" s="63"/>
      <c r="W65" s="63"/>
      <c r="X65" s="65"/>
      <c r="Y65" s="66"/>
    </row>
    <row r="66" spans="1:25" s="62" customFormat="1" ht="24" x14ac:dyDescent="0.55000000000000004">
      <c r="A66" s="61" t="s">
        <v>34</v>
      </c>
      <c r="C66" s="46">
        <v>0</v>
      </c>
      <c r="D66" s="46"/>
      <c r="E66" s="46">
        <v>12045364450</v>
      </c>
      <c r="F66" s="46"/>
      <c r="G66" s="46">
        <v>0</v>
      </c>
      <c r="H66" s="46"/>
      <c r="I66" s="46">
        <f t="shared" si="0"/>
        <v>12045364450</v>
      </c>
      <c r="J66" s="63"/>
      <c r="K66" s="74">
        <f t="shared" si="1"/>
        <v>4.6420623361369826E-3</v>
      </c>
      <c r="L66" s="63"/>
      <c r="M66" s="64">
        <v>0</v>
      </c>
      <c r="N66" s="63"/>
      <c r="O66" s="63">
        <v>106984939776</v>
      </c>
      <c r="P66" s="63"/>
      <c r="Q66" s="63">
        <v>228380668481</v>
      </c>
      <c r="R66" s="63"/>
      <c r="S66" s="64">
        <f t="shared" si="2"/>
        <v>335365608257</v>
      </c>
      <c r="T66" s="63"/>
      <c r="U66" s="74">
        <f t="shared" si="3"/>
        <v>2.1111207001734206E-2</v>
      </c>
      <c r="V66" s="63"/>
      <c r="W66" s="63"/>
      <c r="X66" s="65"/>
      <c r="Y66" s="66"/>
    </row>
    <row r="67" spans="1:25" s="62" customFormat="1" ht="24" x14ac:dyDescent="0.55000000000000004">
      <c r="A67" s="61" t="s">
        <v>48</v>
      </c>
      <c r="C67" s="46">
        <v>0</v>
      </c>
      <c r="D67" s="46"/>
      <c r="E67" s="46">
        <v>20360382263</v>
      </c>
      <c r="F67" s="46"/>
      <c r="G67" s="46">
        <v>0</v>
      </c>
      <c r="H67" s="46"/>
      <c r="I67" s="46">
        <f t="shared" si="0"/>
        <v>20360382263</v>
      </c>
      <c r="J67" s="63"/>
      <c r="K67" s="74">
        <f t="shared" si="1"/>
        <v>7.8465175582482071E-3</v>
      </c>
      <c r="L67" s="63"/>
      <c r="M67" s="64">
        <v>47266734600</v>
      </c>
      <c r="N67" s="63"/>
      <c r="O67" s="63">
        <v>86140078769</v>
      </c>
      <c r="P67" s="63"/>
      <c r="Q67" s="63">
        <v>8152183477</v>
      </c>
      <c r="R67" s="63"/>
      <c r="S67" s="64">
        <f t="shared" si="2"/>
        <v>141558996846</v>
      </c>
      <c r="T67" s="63"/>
      <c r="U67" s="74">
        <f t="shared" si="3"/>
        <v>8.9111143533942491E-3</v>
      </c>
      <c r="V67" s="63"/>
      <c r="W67" s="63"/>
      <c r="X67" s="65"/>
      <c r="Y67" s="66"/>
    </row>
    <row r="68" spans="1:25" s="62" customFormat="1" ht="24" x14ac:dyDescent="0.55000000000000004">
      <c r="A68" s="61" t="s">
        <v>63</v>
      </c>
      <c r="C68" s="46">
        <v>131099000923</v>
      </c>
      <c r="D68" s="46"/>
      <c r="E68" s="46">
        <v>154936749321</v>
      </c>
      <c r="F68" s="46"/>
      <c r="G68" s="46">
        <v>0</v>
      </c>
      <c r="H68" s="46"/>
      <c r="I68" s="46">
        <f t="shared" si="0"/>
        <v>286035750244</v>
      </c>
      <c r="J68" s="63"/>
      <c r="K68" s="74">
        <f t="shared" si="1"/>
        <v>0.11023292724001864</v>
      </c>
      <c r="L68" s="63"/>
      <c r="M68" s="64">
        <v>131099000923</v>
      </c>
      <c r="N68" s="63"/>
      <c r="O68" s="63">
        <v>622446787114</v>
      </c>
      <c r="P68" s="63"/>
      <c r="Q68" s="63">
        <v>0</v>
      </c>
      <c r="R68" s="63"/>
      <c r="S68" s="64">
        <f t="shared" si="2"/>
        <v>753545788037</v>
      </c>
      <c r="T68" s="63"/>
      <c r="U68" s="74">
        <f t="shared" si="3"/>
        <v>4.7435576949032568E-2</v>
      </c>
      <c r="V68" s="63"/>
      <c r="W68" s="63"/>
      <c r="X68" s="65"/>
      <c r="Y68" s="66"/>
    </row>
    <row r="69" spans="1:25" s="62" customFormat="1" ht="24" x14ac:dyDescent="0.55000000000000004">
      <c r="A69" s="61" t="s">
        <v>68</v>
      </c>
      <c r="C69" s="46">
        <v>0</v>
      </c>
      <c r="D69" s="46"/>
      <c r="E69" s="46">
        <v>133421934825</v>
      </c>
      <c r="F69" s="46"/>
      <c r="G69" s="46">
        <v>0</v>
      </c>
      <c r="H69" s="46"/>
      <c r="I69" s="46">
        <f t="shared" si="0"/>
        <v>133421934825</v>
      </c>
      <c r="J69" s="63"/>
      <c r="K69" s="74">
        <f t="shared" si="1"/>
        <v>5.1418364387111233E-2</v>
      </c>
      <c r="L69" s="63"/>
      <c r="M69" s="64">
        <v>69407506022</v>
      </c>
      <c r="N69" s="63"/>
      <c r="O69" s="63">
        <v>350390585953</v>
      </c>
      <c r="P69" s="63"/>
      <c r="Q69" s="63">
        <v>0</v>
      </c>
      <c r="R69" s="63"/>
      <c r="S69" s="64">
        <f t="shared" si="2"/>
        <v>419798091975</v>
      </c>
      <c r="T69" s="63"/>
      <c r="U69" s="74">
        <f t="shared" si="3"/>
        <v>2.6426217239979309E-2</v>
      </c>
      <c r="V69" s="63"/>
      <c r="W69" s="63"/>
      <c r="X69" s="65"/>
      <c r="Y69" s="66"/>
    </row>
    <row r="70" spans="1:25" s="62" customFormat="1" ht="24" x14ac:dyDescent="0.55000000000000004">
      <c r="A70" s="61" t="s">
        <v>66</v>
      </c>
      <c r="C70" s="46">
        <v>101721186746</v>
      </c>
      <c r="D70" s="46"/>
      <c r="E70" s="46">
        <v>39891171966</v>
      </c>
      <c r="F70" s="46"/>
      <c r="G70" s="46">
        <v>0</v>
      </c>
      <c r="H70" s="46"/>
      <c r="I70" s="46">
        <f t="shared" si="0"/>
        <v>141612358712</v>
      </c>
      <c r="J70" s="63"/>
      <c r="K70" s="74">
        <f t="shared" si="1"/>
        <v>5.4574803397376248E-2</v>
      </c>
      <c r="L70" s="63"/>
      <c r="M70" s="64">
        <v>101721186746</v>
      </c>
      <c r="N70" s="63"/>
      <c r="O70" s="63">
        <v>483176217751</v>
      </c>
      <c r="P70" s="63"/>
      <c r="Q70" s="63">
        <v>0</v>
      </c>
      <c r="R70" s="63"/>
      <c r="S70" s="64">
        <f t="shared" si="2"/>
        <v>584897404497</v>
      </c>
      <c r="T70" s="63"/>
      <c r="U70" s="74">
        <f t="shared" si="3"/>
        <v>3.6819190391313768E-2</v>
      </c>
      <c r="V70" s="63"/>
      <c r="W70" s="63"/>
      <c r="X70" s="65"/>
      <c r="Y70" s="66"/>
    </row>
    <row r="71" spans="1:25" s="62" customFormat="1" ht="24" x14ac:dyDescent="0.55000000000000004">
      <c r="A71" s="61" t="s">
        <v>104</v>
      </c>
      <c r="C71" s="46">
        <v>9509165067</v>
      </c>
      <c r="D71" s="46"/>
      <c r="E71" s="46">
        <v>-1517129347</v>
      </c>
      <c r="F71" s="46"/>
      <c r="G71" s="46">
        <v>0</v>
      </c>
      <c r="H71" s="46"/>
      <c r="I71" s="46">
        <f t="shared" si="0"/>
        <v>7992035720</v>
      </c>
      <c r="J71" s="63"/>
      <c r="K71" s="74">
        <f t="shared" si="1"/>
        <v>3.0799838526158843E-3</v>
      </c>
      <c r="L71" s="63"/>
      <c r="M71" s="64">
        <v>9509165067</v>
      </c>
      <c r="N71" s="63"/>
      <c r="O71" s="63">
        <v>21531874383</v>
      </c>
      <c r="P71" s="63"/>
      <c r="Q71" s="63">
        <v>0</v>
      </c>
      <c r="R71" s="63"/>
      <c r="S71" s="64">
        <f t="shared" si="2"/>
        <v>31041039450</v>
      </c>
      <c r="T71" s="63"/>
      <c r="U71" s="74">
        <f t="shared" si="3"/>
        <v>1.9540280614455926E-3</v>
      </c>
      <c r="V71" s="63"/>
      <c r="W71" s="63"/>
      <c r="X71" s="65"/>
      <c r="Y71" s="66"/>
    </row>
    <row r="72" spans="1:25" s="62" customFormat="1" ht="24" x14ac:dyDescent="0.55000000000000004">
      <c r="A72" s="61" t="s">
        <v>65</v>
      </c>
      <c r="C72" s="46">
        <v>0</v>
      </c>
      <c r="D72" s="46"/>
      <c r="E72" s="46">
        <v>19076999818</v>
      </c>
      <c r="F72" s="46"/>
      <c r="G72" s="46">
        <v>0</v>
      </c>
      <c r="H72" s="46"/>
      <c r="I72" s="46">
        <f t="shared" si="0"/>
        <v>19076999818</v>
      </c>
      <c r="J72" s="63"/>
      <c r="K72" s="74">
        <f t="shared" si="1"/>
        <v>7.3519255236507075E-3</v>
      </c>
      <c r="L72" s="63"/>
      <c r="M72" s="64">
        <v>15344065464</v>
      </c>
      <c r="N72" s="63"/>
      <c r="O72" s="63">
        <v>53479157348</v>
      </c>
      <c r="P72" s="63"/>
      <c r="Q72" s="63">
        <v>0</v>
      </c>
      <c r="R72" s="63"/>
      <c r="S72" s="64">
        <f t="shared" si="2"/>
        <v>68823222812</v>
      </c>
      <c r="T72" s="63"/>
      <c r="U72" s="74">
        <f t="shared" si="3"/>
        <v>4.3324099655358168E-3</v>
      </c>
      <c r="V72" s="63"/>
      <c r="W72" s="63"/>
      <c r="X72" s="65"/>
      <c r="Y72" s="66"/>
    </row>
    <row r="73" spans="1:25" s="62" customFormat="1" ht="24" x14ac:dyDescent="0.55000000000000004">
      <c r="A73" s="61" t="s">
        <v>67</v>
      </c>
      <c r="C73" s="46">
        <v>0</v>
      </c>
      <c r="D73" s="46"/>
      <c r="E73" s="46">
        <v>20412745655</v>
      </c>
      <c r="F73" s="46"/>
      <c r="G73" s="46">
        <v>0</v>
      </c>
      <c r="H73" s="46"/>
      <c r="I73" s="46">
        <f t="shared" ref="I73:I126" si="4">C73+E73+G73</f>
        <v>20412745655</v>
      </c>
      <c r="J73" s="63"/>
      <c r="K73" s="74">
        <f t="shared" ref="K73:K126" si="5">I73/$I$162</f>
        <v>7.866697448263538E-3</v>
      </c>
      <c r="L73" s="63"/>
      <c r="M73" s="64">
        <v>5367083580</v>
      </c>
      <c r="N73" s="63"/>
      <c r="O73" s="63">
        <v>43609047536</v>
      </c>
      <c r="P73" s="63"/>
      <c r="Q73" s="63">
        <v>0</v>
      </c>
      <c r="R73" s="63"/>
      <c r="S73" s="64">
        <f t="shared" ref="S73:S136" si="6">M73+O73+Q73</f>
        <v>48976131116</v>
      </c>
      <c r="T73" s="63"/>
      <c r="U73" s="74">
        <f t="shared" ref="U73:U126" si="7">S73/$S$162</f>
        <v>3.083038977990882E-3</v>
      </c>
      <c r="V73" s="63"/>
      <c r="W73" s="63"/>
      <c r="X73" s="65"/>
      <c r="Y73" s="66"/>
    </row>
    <row r="74" spans="1:25" s="62" customFormat="1" ht="24" x14ac:dyDescent="0.55000000000000004">
      <c r="A74" s="61" t="s">
        <v>74</v>
      </c>
      <c r="C74" s="46">
        <v>20919182973</v>
      </c>
      <c r="D74" s="46"/>
      <c r="E74" s="46">
        <v>-39726693255</v>
      </c>
      <c r="F74" s="46"/>
      <c r="G74" s="46">
        <v>0</v>
      </c>
      <c r="H74" s="46"/>
      <c r="I74" s="46">
        <f t="shared" si="4"/>
        <v>-18807510282</v>
      </c>
      <c r="J74" s="63"/>
      <c r="K74" s="74">
        <f t="shared" si="5"/>
        <v>-7.2480692036330403E-3</v>
      </c>
      <c r="L74" s="63"/>
      <c r="M74" s="64">
        <v>20919182973</v>
      </c>
      <c r="N74" s="63"/>
      <c r="O74" s="63">
        <v>41249649292</v>
      </c>
      <c r="P74" s="63"/>
      <c r="Q74" s="63">
        <v>0</v>
      </c>
      <c r="R74" s="63"/>
      <c r="S74" s="64">
        <f t="shared" si="6"/>
        <v>62168832265</v>
      </c>
      <c r="T74" s="63"/>
      <c r="U74" s="74">
        <f t="shared" si="7"/>
        <v>3.9135172322044831E-3</v>
      </c>
      <c r="V74" s="63"/>
      <c r="W74" s="63"/>
      <c r="X74" s="65"/>
      <c r="Y74" s="66"/>
    </row>
    <row r="75" spans="1:25" s="62" customFormat="1" ht="24" x14ac:dyDescent="0.55000000000000004">
      <c r="A75" s="61" t="s">
        <v>32</v>
      </c>
      <c r="C75" s="46">
        <v>0</v>
      </c>
      <c r="D75" s="46"/>
      <c r="E75" s="46">
        <v>41302777500</v>
      </c>
      <c r="F75" s="46"/>
      <c r="G75" s="46">
        <v>0</v>
      </c>
      <c r="H75" s="46"/>
      <c r="I75" s="46">
        <f t="shared" si="4"/>
        <v>41302777500</v>
      </c>
      <c r="J75" s="63"/>
      <c r="K75" s="74">
        <f t="shared" si="5"/>
        <v>1.5917332232367281E-2</v>
      </c>
      <c r="L75" s="63"/>
      <c r="M75" s="64">
        <v>67500000000</v>
      </c>
      <c r="N75" s="63"/>
      <c r="O75" s="63">
        <v>388880788810</v>
      </c>
      <c r="P75" s="63"/>
      <c r="Q75" s="63">
        <v>0</v>
      </c>
      <c r="R75" s="63"/>
      <c r="S75" s="64">
        <f t="shared" si="6"/>
        <v>456380788810</v>
      </c>
      <c r="T75" s="63"/>
      <c r="U75" s="74">
        <f t="shared" si="7"/>
        <v>2.8729091674776847E-2</v>
      </c>
      <c r="V75" s="63"/>
      <c r="W75" s="63"/>
      <c r="X75" s="65"/>
      <c r="Y75" s="66"/>
    </row>
    <row r="76" spans="1:25" s="62" customFormat="1" ht="24" x14ac:dyDescent="0.55000000000000004">
      <c r="A76" s="61" t="s">
        <v>28</v>
      </c>
      <c r="C76" s="46">
        <v>0</v>
      </c>
      <c r="D76" s="46"/>
      <c r="E76" s="46">
        <v>-126593261550</v>
      </c>
      <c r="F76" s="46"/>
      <c r="G76" s="46">
        <v>0</v>
      </c>
      <c r="H76" s="46"/>
      <c r="I76" s="46">
        <f t="shared" si="4"/>
        <v>-126593261550</v>
      </c>
      <c r="J76" s="63"/>
      <c r="K76" s="74">
        <f t="shared" si="5"/>
        <v>-4.8786719064361148E-2</v>
      </c>
      <c r="L76" s="63"/>
      <c r="M76" s="64">
        <v>297850000000</v>
      </c>
      <c r="N76" s="63"/>
      <c r="O76" s="63">
        <v>676577766375</v>
      </c>
      <c r="P76" s="63"/>
      <c r="Q76" s="63">
        <v>0</v>
      </c>
      <c r="R76" s="63"/>
      <c r="S76" s="64">
        <f t="shared" si="6"/>
        <v>974427766375</v>
      </c>
      <c r="T76" s="63"/>
      <c r="U76" s="74">
        <f t="shared" si="7"/>
        <v>6.134005925979067E-2</v>
      </c>
      <c r="V76" s="63"/>
      <c r="W76" s="63"/>
      <c r="X76" s="65"/>
      <c r="Y76" s="66"/>
    </row>
    <row r="77" spans="1:25" s="62" customFormat="1" ht="24" x14ac:dyDescent="0.55000000000000004">
      <c r="A77" s="61" t="s">
        <v>35</v>
      </c>
      <c r="C77" s="46">
        <v>0</v>
      </c>
      <c r="D77" s="46"/>
      <c r="E77" s="46">
        <v>10054499810</v>
      </c>
      <c r="F77" s="46"/>
      <c r="G77" s="46">
        <v>0</v>
      </c>
      <c r="H77" s="46"/>
      <c r="I77" s="46">
        <f t="shared" si="4"/>
        <v>10054499810</v>
      </c>
      <c r="J77" s="63"/>
      <c r="K77" s="74">
        <f t="shared" si="5"/>
        <v>3.8748196511976395E-3</v>
      </c>
      <c r="L77" s="63"/>
      <c r="M77" s="64">
        <v>21850995342</v>
      </c>
      <c r="N77" s="63"/>
      <c r="O77" s="63">
        <v>29883993292</v>
      </c>
      <c r="P77" s="63"/>
      <c r="Q77" s="63">
        <v>0</v>
      </c>
      <c r="R77" s="63"/>
      <c r="S77" s="64">
        <f t="shared" si="6"/>
        <v>51734988634</v>
      </c>
      <c r="T77" s="63"/>
      <c r="U77" s="74">
        <f t="shared" si="7"/>
        <v>3.2567085813037999E-3</v>
      </c>
      <c r="V77" s="63"/>
      <c r="W77" s="63"/>
      <c r="X77" s="65"/>
      <c r="Y77" s="66"/>
    </row>
    <row r="78" spans="1:25" s="62" customFormat="1" ht="24" x14ac:dyDescent="0.55000000000000004">
      <c r="A78" s="61" t="s">
        <v>69</v>
      </c>
      <c r="C78" s="46">
        <v>0</v>
      </c>
      <c r="D78" s="46"/>
      <c r="E78" s="46">
        <v>46105646763</v>
      </c>
      <c r="F78" s="46"/>
      <c r="G78" s="46">
        <v>0</v>
      </c>
      <c r="H78" s="46"/>
      <c r="I78" s="46">
        <f t="shared" si="4"/>
        <v>46105646763</v>
      </c>
      <c r="J78" s="63"/>
      <c r="K78" s="74">
        <f t="shared" si="5"/>
        <v>1.7768269877609082E-2</v>
      </c>
      <c r="L78" s="63"/>
      <c r="M78" s="64">
        <v>34791102444</v>
      </c>
      <c r="N78" s="63"/>
      <c r="O78" s="63">
        <v>17497054498</v>
      </c>
      <c r="P78" s="63"/>
      <c r="Q78" s="63">
        <v>0</v>
      </c>
      <c r="R78" s="63"/>
      <c r="S78" s="64">
        <f t="shared" si="6"/>
        <v>52288156942</v>
      </c>
      <c r="T78" s="63"/>
      <c r="U78" s="74">
        <f t="shared" si="7"/>
        <v>3.2915304305616341E-3</v>
      </c>
      <c r="V78" s="63"/>
      <c r="W78" s="63"/>
      <c r="X78" s="65"/>
      <c r="Y78" s="66"/>
    </row>
    <row r="79" spans="1:25" s="62" customFormat="1" ht="24" x14ac:dyDescent="0.55000000000000004">
      <c r="A79" s="61" t="s">
        <v>108</v>
      </c>
      <c r="C79" s="46">
        <v>0</v>
      </c>
      <c r="D79" s="46"/>
      <c r="E79" s="46">
        <v>29087762480</v>
      </c>
      <c r="F79" s="46"/>
      <c r="G79" s="46">
        <v>0</v>
      </c>
      <c r="H79" s="46"/>
      <c r="I79" s="46">
        <f t="shared" si="4"/>
        <v>29087762480</v>
      </c>
      <c r="J79" s="63"/>
      <c r="K79" s="74">
        <f t="shared" si="5"/>
        <v>1.120988968091426E-2</v>
      </c>
      <c r="L79" s="63"/>
      <c r="M79" s="64">
        <v>26428449563</v>
      </c>
      <c r="N79" s="63"/>
      <c r="O79" s="63">
        <v>-16938237826</v>
      </c>
      <c r="P79" s="63"/>
      <c r="Q79" s="63">
        <v>0</v>
      </c>
      <c r="R79" s="63"/>
      <c r="S79" s="64">
        <f t="shared" si="6"/>
        <v>9490211737</v>
      </c>
      <c r="T79" s="63"/>
      <c r="U79" s="74">
        <f t="shared" si="7"/>
        <v>5.9740718647739483E-4</v>
      </c>
      <c r="V79" s="63"/>
      <c r="W79" s="63"/>
      <c r="X79" s="65"/>
      <c r="Y79" s="66"/>
    </row>
    <row r="80" spans="1:25" s="62" customFormat="1" ht="24" x14ac:dyDescent="0.55000000000000004">
      <c r="A80" s="61" t="s">
        <v>38</v>
      </c>
      <c r="C80" s="46">
        <v>96057600438</v>
      </c>
      <c r="D80" s="46"/>
      <c r="E80" s="46">
        <v>71097872152</v>
      </c>
      <c r="F80" s="46"/>
      <c r="G80" s="46">
        <v>0</v>
      </c>
      <c r="H80" s="46"/>
      <c r="I80" s="46">
        <f t="shared" si="4"/>
        <v>167155472590</v>
      </c>
      <c r="J80" s="63"/>
      <c r="K80" s="74">
        <f t="shared" si="5"/>
        <v>6.4418650578000294E-2</v>
      </c>
      <c r="L80" s="63"/>
      <c r="M80" s="64">
        <v>96057600438</v>
      </c>
      <c r="N80" s="63"/>
      <c r="O80" s="63">
        <v>145338181000</v>
      </c>
      <c r="P80" s="63"/>
      <c r="Q80" s="63">
        <v>0</v>
      </c>
      <c r="R80" s="63"/>
      <c r="S80" s="64">
        <f t="shared" si="6"/>
        <v>241395781438</v>
      </c>
      <c r="T80" s="63"/>
      <c r="U80" s="74">
        <f t="shared" si="7"/>
        <v>1.5195822665804418E-2</v>
      </c>
      <c r="V80" s="63"/>
      <c r="W80" s="63"/>
      <c r="X80" s="65"/>
      <c r="Y80" s="66"/>
    </row>
    <row r="81" spans="1:25" s="62" customFormat="1" ht="24" x14ac:dyDescent="0.55000000000000004">
      <c r="A81" s="61" t="s">
        <v>31</v>
      </c>
      <c r="C81" s="46">
        <v>28491647518</v>
      </c>
      <c r="D81" s="46"/>
      <c r="E81" s="46">
        <v>-3046289584</v>
      </c>
      <c r="F81" s="46"/>
      <c r="G81" s="46">
        <v>0</v>
      </c>
      <c r="H81" s="46"/>
      <c r="I81" s="46">
        <f t="shared" si="4"/>
        <v>25445357934</v>
      </c>
      <c r="J81" s="63"/>
      <c r="K81" s="74">
        <f t="shared" si="5"/>
        <v>9.8061738343621259E-3</v>
      </c>
      <c r="L81" s="63"/>
      <c r="M81" s="64">
        <v>28491647518</v>
      </c>
      <c r="N81" s="63"/>
      <c r="O81" s="63">
        <v>45815975331</v>
      </c>
      <c r="P81" s="63"/>
      <c r="Q81" s="63">
        <v>0</v>
      </c>
      <c r="R81" s="63"/>
      <c r="S81" s="64">
        <f t="shared" si="6"/>
        <v>74307622849</v>
      </c>
      <c r="T81" s="63"/>
      <c r="U81" s="74">
        <f t="shared" si="7"/>
        <v>4.6776519987400643E-3</v>
      </c>
      <c r="V81" s="63"/>
      <c r="W81" s="63"/>
      <c r="X81" s="65"/>
      <c r="Y81" s="66"/>
    </row>
    <row r="82" spans="1:25" s="62" customFormat="1" ht="24" x14ac:dyDescent="0.55000000000000004">
      <c r="A82" s="61" t="s">
        <v>61</v>
      </c>
      <c r="C82" s="46">
        <v>56915203423</v>
      </c>
      <c r="D82" s="46"/>
      <c r="E82" s="46">
        <v>1939570139</v>
      </c>
      <c r="F82" s="46"/>
      <c r="G82" s="46">
        <v>0</v>
      </c>
      <c r="H82" s="46"/>
      <c r="I82" s="46">
        <f t="shared" si="4"/>
        <v>58854773562</v>
      </c>
      <c r="J82" s="63"/>
      <c r="K82" s="74">
        <f t="shared" si="5"/>
        <v>2.2681549303726616E-2</v>
      </c>
      <c r="L82" s="63"/>
      <c r="M82" s="64">
        <v>56915203423</v>
      </c>
      <c r="N82" s="63"/>
      <c r="O82" s="63">
        <v>292875090995</v>
      </c>
      <c r="P82" s="63"/>
      <c r="Q82" s="63">
        <v>0</v>
      </c>
      <c r="R82" s="63"/>
      <c r="S82" s="64">
        <f t="shared" si="6"/>
        <v>349790294418</v>
      </c>
      <c r="T82" s="63"/>
      <c r="U82" s="74">
        <f t="shared" si="7"/>
        <v>2.2019238499247088E-2</v>
      </c>
      <c r="V82" s="63"/>
      <c r="W82" s="63"/>
      <c r="X82" s="65"/>
      <c r="Y82" s="66"/>
    </row>
    <row r="83" spans="1:25" s="62" customFormat="1" ht="24" x14ac:dyDescent="0.55000000000000004">
      <c r="A83" s="61" t="s">
        <v>37</v>
      </c>
      <c r="C83" s="46">
        <v>0</v>
      </c>
      <c r="D83" s="46"/>
      <c r="E83" s="46">
        <v>33103011366</v>
      </c>
      <c r="F83" s="46"/>
      <c r="G83" s="46">
        <v>0</v>
      </c>
      <c r="H83" s="46"/>
      <c r="I83" s="46">
        <f t="shared" si="4"/>
        <v>33103011366</v>
      </c>
      <c r="J83" s="63"/>
      <c r="K83" s="74">
        <f t="shared" si="5"/>
        <v>1.2757292891608858E-2</v>
      </c>
      <c r="L83" s="63"/>
      <c r="M83" s="64">
        <v>80832681600</v>
      </c>
      <c r="N83" s="63"/>
      <c r="O83" s="63">
        <v>40696760530</v>
      </c>
      <c r="P83" s="63"/>
      <c r="Q83" s="63">
        <v>0</v>
      </c>
      <c r="R83" s="63"/>
      <c r="S83" s="64">
        <f t="shared" si="6"/>
        <v>121529442130</v>
      </c>
      <c r="T83" s="63"/>
      <c r="U83" s="74">
        <f t="shared" si="7"/>
        <v>7.6502573503171856E-3</v>
      </c>
      <c r="V83" s="63"/>
      <c r="W83" s="63"/>
      <c r="X83" s="65"/>
      <c r="Y83" s="66"/>
    </row>
    <row r="84" spans="1:25" s="62" customFormat="1" ht="24" x14ac:dyDescent="0.55000000000000004">
      <c r="A84" s="61" t="s">
        <v>81</v>
      </c>
      <c r="C84" s="46">
        <v>0</v>
      </c>
      <c r="D84" s="46"/>
      <c r="E84" s="46">
        <v>6566875217</v>
      </c>
      <c r="F84" s="46"/>
      <c r="G84" s="46">
        <v>0</v>
      </c>
      <c r="H84" s="46"/>
      <c r="I84" s="46">
        <f t="shared" si="4"/>
        <v>6566875217</v>
      </c>
      <c r="J84" s="63"/>
      <c r="K84" s="74">
        <f t="shared" si="5"/>
        <v>2.5307531571572392E-3</v>
      </c>
      <c r="L84" s="63"/>
      <c r="M84" s="64">
        <v>0</v>
      </c>
      <c r="N84" s="63"/>
      <c r="O84" s="63">
        <v>13587461813</v>
      </c>
      <c r="P84" s="63"/>
      <c r="Q84" s="63">
        <v>0</v>
      </c>
      <c r="R84" s="63"/>
      <c r="S84" s="64">
        <f t="shared" si="6"/>
        <v>13587461813</v>
      </c>
      <c r="T84" s="63"/>
      <c r="U84" s="74">
        <f t="shared" si="7"/>
        <v>8.5532836969550666E-4</v>
      </c>
      <c r="V84" s="63"/>
      <c r="W84" s="63"/>
      <c r="X84" s="65"/>
      <c r="Y84" s="66"/>
    </row>
    <row r="85" spans="1:25" s="62" customFormat="1" ht="24" x14ac:dyDescent="0.55000000000000004">
      <c r="A85" s="61" t="s">
        <v>100</v>
      </c>
      <c r="C85" s="46">
        <v>0</v>
      </c>
      <c r="D85" s="46"/>
      <c r="E85" s="46">
        <v>-50381988633</v>
      </c>
      <c r="F85" s="46"/>
      <c r="G85" s="46">
        <v>0</v>
      </c>
      <c r="H85" s="46"/>
      <c r="I85" s="46">
        <f t="shared" si="4"/>
        <v>-50381988633</v>
      </c>
      <c r="J85" s="63"/>
      <c r="K85" s="74">
        <f t="shared" si="5"/>
        <v>-1.9416293531320329E-2</v>
      </c>
      <c r="L85" s="63"/>
      <c r="M85" s="64">
        <v>0</v>
      </c>
      <c r="N85" s="63"/>
      <c r="O85" s="63">
        <v>261293287509</v>
      </c>
      <c r="P85" s="63"/>
      <c r="Q85" s="63">
        <v>0</v>
      </c>
      <c r="R85" s="63"/>
      <c r="S85" s="64">
        <f t="shared" si="6"/>
        <v>261293287509</v>
      </c>
      <c r="T85" s="63"/>
      <c r="U85" s="74">
        <f t="shared" si="7"/>
        <v>1.6448367229530941E-2</v>
      </c>
      <c r="V85" s="63"/>
      <c r="W85" s="63"/>
      <c r="X85" s="65"/>
      <c r="Y85" s="66"/>
    </row>
    <row r="86" spans="1:25" s="62" customFormat="1" ht="24" x14ac:dyDescent="0.55000000000000004">
      <c r="A86" s="61" t="s">
        <v>42</v>
      </c>
      <c r="C86" s="46">
        <v>0</v>
      </c>
      <c r="D86" s="46"/>
      <c r="E86" s="46">
        <v>105016751569</v>
      </c>
      <c r="F86" s="46"/>
      <c r="G86" s="46">
        <v>0</v>
      </c>
      <c r="H86" s="46"/>
      <c r="I86" s="46">
        <f t="shared" si="4"/>
        <v>105016751569</v>
      </c>
      <c r="J86" s="63"/>
      <c r="K86" s="74">
        <f t="shared" si="5"/>
        <v>4.0471528208671947E-2</v>
      </c>
      <c r="L86" s="63"/>
      <c r="M86" s="64">
        <v>0</v>
      </c>
      <c r="N86" s="63"/>
      <c r="O86" s="63">
        <v>93231738643</v>
      </c>
      <c r="P86" s="63"/>
      <c r="Q86" s="63">
        <v>0</v>
      </c>
      <c r="R86" s="63"/>
      <c r="S86" s="64">
        <f t="shared" si="6"/>
        <v>93231738643</v>
      </c>
      <c r="T86" s="63"/>
      <c r="U86" s="74">
        <f t="shared" si="7"/>
        <v>5.8689218129834063E-3</v>
      </c>
      <c r="V86" s="63"/>
      <c r="W86" s="63"/>
      <c r="X86" s="65"/>
      <c r="Y86" s="66"/>
    </row>
    <row r="87" spans="1:25" s="62" customFormat="1" ht="24" x14ac:dyDescent="0.55000000000000004">
      <c r="A87" s="61" t="s">
        <v>60</v>
      </c>
      <c r="C87" s="46">
        <v>0</v>
      </c>
      <c r="D87" s="46"/>
      <c r="E87" s="46">
        <v>37182481622</v>
      </c>
      <c r="F87" s="46"/>
      <c r="G87" s="46">
        <v>0</v>
      </c>
      <c r="H87" s="46"/>
      <c r="I87" s="46">
        <f t="shared" si="4"/>
        <v>37182481622</v>
      </c>
      <c r="J87" s="63"/>
      <c r="K87" s="74">
        <f t="shared" si="5"/>
        <v>1.4329445839357044E-2</v>
      </c>
      <c r="L87" s="63"/>
      <c r="M87" s="64">
        <v>0</v>
      </c>
      <c r="N87" s="63"/>
      <c r="O87" s="63">
        <v>178727197830</v>
      </c>
      <c r="P87" s="63"/>
      <c r="Q87" s="63">
        <v>0</v>
      </c>
      <c r="R87" s="63"/>
      <c r="S87" s="64">
        <f t="shared" si="6"/>
        <v>178727197830</v>
      </c>
      <c r="T87" s="63"/>
      <c r="U87" s="74">
        <f t="shared" si="7"/>
        <v>1.1250846173044563E-2</v>
      </c>
      <c r="V87" s="63"/>
      <c r="W87" s="63"/>
      <c r="X87" s="65"/>
      <c r="Y87" s="66"/>
    </row>
    <row r="88" spans="1:25" s="62" customFormat="1" ht="24" x14ac:dyDescent="0.55000000000000004">
      <c r="A88" s="61" t="s">
        <v>57</v>
      </c>
      <c r="C88" s="46">
        <v>0</v>
      </c>
      <c r="D88" s="46"/>
      <c r="E88" s="46">
        <v>-149676953832</v>
      </c>
      <c r="F88" s="46"/>
      <c r="G88" s="46">
        <v>0</v>
      </c>
      <c r="H88" s="46"/>
      <c r="I88" s="46">
        <f t="shared" si="4"/>
        <v>-149676953832</v>
      </c>
      <c r="J88" s="63"/>
      <c r="K88" s="74">
        <f t="shared" si="5"/>
        <v>-5.7682750310742249E-2</v>
      </c>
      <c r="L88" s="63"/>
      <c r="M88" s="64">
        <v>0</v>
      </c>
      <c r="N88" s="63"/>
      <c r="O88" s="63">
        <v>254780149160</v>
      </c>
      <c r="P88" s="63"/>
      <c r="Q88" s="63">
        <v>0</v>
      </c>
      <c r="R88" s="63"/>
      <c r="S88" s="64">
        <f t="shared" si="6"/>
        <v>254780149160</v>
      </c>
      <c r="T88" s="63"/>
      <c r="U88" s="74">
        <f t="shared" si="7"/>
        <v>1.603836629761874E-2</v>
      </c>
      <c r="V88" s="63"/>
      <c r="W88" s="63"/>
      <c r="X88" s="65"/>
      <c r="Y88" s="66"/>
    </row>
    <row r="89" spans="1:25" s="62" customFormat="1" ht="24" x14ac:dyDescent="0.55000000000000004">
      <c r="A89" s="61" t="s">
        <v>29</v>
      </c>
      <c r="C89" s="46">
        <v>0</v>
      </c>
      <c r="D89" s="46"/>
      <c r="E89" s="46">
        <v>-28669382063</v>
      </c>
      <c r="F89" s="46"/>
      <c r="G89" s="46">
        <v>0</v>
      </c>
      <c r="H89" s="46"/>
      <c r="I89" s="46">
        <f t="shared" si="4"/>
        <v>-28669382063</v>
      </c>
      <c r="J89" s="63"/>
      <c r="K89" s="74">
        <f t="shared" si="5"/>
        <v>-1.1048653548624963E-2</v>
      </c>
      <c r="L89" s="63"/>
      <c r="M89" s="64">
        <v>0</v>
      </c>
      <c r="N89" s="63"/>
      <c r="O89" s="63">
        <v>283424815596</v>
      </c>
      <c r="P89" s="63"/>
      <c r="Q89" s="63">
        <v>0</v>
      </c>
      <c r="R89" s="63"/>
      <c r="S89" s="64">
        <f t="shared" si="6"/>
        <v>283424815596</v>
      </c>
      <c r="T89" s="63"/>
      <c r="U89" s="74">
        <f t="shared" si="7"/>
        <v>1.7841543092546999E-2</v>
      </c>
      <c r="V89" s="63"/>
      <c r="W89" s="63"/>
      <c r="X89" s="65"/>
      <c r="Y89" s="66"/>
    </row>
    <row r="90" spans="1:25" s="62" customFormat="1" ht="24" x14ac:dyDescent="0.55000000000000004">
      <c r="A90" s="61" t="s">
        <v>70</v>
      </c>
      <c r="C90" s="46">
        <v>0</v>
      </c>
      <c r="D90" s="46"/>
      <c r="E90" s="46">
        <v>-181772419</v>
      </c>
      <c r="F90" s="46"/>
      <c r="G90" s="46">
        <v>0</v>
      </c>
      <c r="H90" s="46"/>
      <c r="I90" s="46">
        <f t="shared" si="4"/>
        <v>-181772419</v>
      </c>
      <c r="J90" s="63"/>
      <c r="K90" s="74">
        <f t="shared" si="5"/>
        <v>-7.0051753393680867E-5</v>
      </c>
      <c r="L90" s="63"/>
      <c r="M90" s="64">
        <v>0</v>
      </c>
      <c r="N90" s="63"/>
      <c r="O90" s="63">
        <v>2272155255</v>
      </c>
      <c r="P90" s="63"/>
      <c r="Q90" s="63">
        <v>0</v>
      </c>
      <c r="R90" s="63"/>
      <c r="S90" s="64">
        <f t="shared" si="6"/>
        <v>2272155255</v>
      </c>
      <c r="T90" s="63"/>
      <c r="U90" s="74">
        <f t="shared" si="7"/>
        <v>1.4303178008528533E-4</v>
      </c>
      <c r="V90" s="63"/>
      <c r="W90" s="63"/>
      <c r="X90" s="65"/>
      <c r="Y90" s="66"/>
    </row>
    <row r="91" spans="1:25" s="62" customFormat="1" ht="24" x14ac:dyDescent="0.55000000000000004">
      <c r="A91" s="61" t="s">
        <v>27</v>
      </c>
      <c r="C91" s="46">
        <v>0</v>
      </c>
      <c r="D91" s="46"/>
      <c r="E91" s="46">
        <v>-220254808</v>
      </c>
      <c r="F91" s="46"/>
      <c r="G91" s="46">
        <v>0</v>
      </c>
      <c r="H91" s="46"/>
      <c r="I91" s="46">
        <f t="shared" si="4"/>
        <v>-220254808</v>
      </c>
      <c r="J91" s="63"/>
      <c r="K91" s="74">
        <f t="shared" si="5"/>
        <v>-8.4882159673456997E-5</v>
      </c>
      <c r="L91" s="63"/>
      <c r="M91" s="64">
        <v>0</v>
      </c>
      <c r="N91" s="63"/>
      <c r="O91" s="63">
        <v>110935944070</v>
      </c>
      <c r="P91" s="63"/>
      <c r="Q91" s="63">
        <v>0</v>
      </c>
      <c r="R91" s="63"/>
      <c r="S91" s="64">
        <f t="shared" si="6"/>
        <v>110935944070</v>
      </c>
      <c r="T91" s="63"/>
      <c r="U91" s="74">
        <f t="shared" si="7"/>
        <v>6.9833984807405923E-3</v>
      </c>
      <c r="V91" s="63"/>
      <c r="W91" s="63"/>
      <c r="X91" s="65"/>
      <c r="Y91" s="66"/>
    </row>
    <row r="92" spans="1:25" s="62" customFormat="1" ht="24" x14ac:dyDescent="0.55000000000000004">
      <c r="A92" s="61" t="s">
        <v>113</v>
      </c>
      <c r="C92" s="46">
        <v>0</v>
      </c>
      <c r="D92" s="46"/>
      <c r="E92" s="46">
        <v>17509362</v>
      </c>
      <c r="F92" s="46"/>
      <c r="G92" s="46">
        <v>0</v>
      </c>
      <c r="H92" s="46"/>
      <c r="I92" s="46">
        <f t="shared" si="4"/>
        <v>17509362</v>
      </c>
      <c r="J92" s="63"/>
      <c r="K92" s="74">
        <f t="shared" si="5"/>
        <v>6.7477866865197345E-6</v>
      </c>
      <c r="L92" s="63"/>
      <c r="M92" s="64">
        <v>0</v>
      </c>
      <c r="N92" s="63"/>
      <c r="O92" s="63">
        <v>17509362</v>
      </c>
      <c r="P92" s="63"/>
      <c r="Q92" s="63">
        <v>0</v>
      </c>
      <c r="R92" s="63"/>
      <c r="S92" s="64">
        <f t="shared" si="6"/>
        <v>17509362</v>
      </c>
      <c r="T92" s="63"/>
      <c r="U92" s="74">
        <f t="shared" si="7"/>
        <v>1.1022113077469486E-6</v>
      </c>
      <c r="V92" s="63"/>
      <c r="W92" s="63"/>
      <c r="X92" s="65"/>
      <c r="Y92" s="66"/>
    </row>
    <row r="93" spans="1:25" s="62" customFormat="1" ht="24" x14ac:dyDescent="0.55000000000000004">
      <c r="A93" s="61" t="s">
        <v>25</v>
      </c>
      <c r="C93" s="46">
        <v>0</v>
      </c>
      <c r="D93" s="46"/>
      <c r="E93" s="46">
        <v>62859758036</v>
      </c>
      <c r="F93" s="46"/>
      <c r="G93" s="46">
        <v>0</v>
      </c>
      <c r="H93" s="46"/>
      <c r="I93" s="46">
        <f t="shared" si="4"/>
        <v>62859758036</v>
      </c>
      <c r="J93" s="63"/>
      <c r="K93" s="74">
        <f t="shared" si="5"/>
        <v>2.4224996798465456E-2</v>
      </c>
      <c r="L93" s="63"/>
      <c r="M93" s="64">
        <v>0</v>
      </c>
      <c r="N93" s="63"/>
      <c r="O93" s="63">
        <v>187209780471</v>
      </c>
      <c r="P93" s="63"/>
      <c r="Q93" s="63">
        <v>0</v>
      </c>
      <c r="R93" s="63"/>
      <c r="S93" s="64">
        <f t="shared" si="6"/>
        <v>187209780471</v>
      </c>
      <c r="T93" s="63"/>
      <c r="U93" s="74">
        <f t="shared" si="7"/>
        <v>1.1784823282308064E-2</v>
      </c>
      <c r="V93" s="63"/>
      <c r="W93" s="63"/>
      <c r="X93" s="65"/>
      <c r="Y93" s="66"/>
    </row>
    <row r="94" spans="1:25" s="62" customFormat="1" ht="24" x14ac:dyDescent="0.55000000000000004">
      <c r="A94" s="61" t="s">
        <v>90</v>
      </c>
      <c r="C94" s="46">
        <v>0</v>
      </c>
      <c r="D94" s="46"/>
      <c r="E94" s="46">
        <v>67537745100</v>
      </c>
      <c r="F94" s="46"/>
      <c r="G94" s="46">
        <v>0</v>
      </c>
      <c r="H94" s="46"/>
      <c r="I94" s="46">
        <f t="shared" si="4"/>
        <v>67537745100</v>
      </c>
      <c r="J94" s="63"/>
      <c r="K94" s="74">
        <f t="shared" si="5"/>
        <v>2.6027807136738818E-2</v>
      </c>
      <c r="L94" s="63"/>
      <c r="M94" s="64">
        <v>0</v>
      </c>
      <c r="N94" s="63"/>
      <c r="O94" s="63">
        <v>112842567900</v>
      </c>
      <c r="P94" s="63"/>
      <c r="Q94" s="63">
        <v>0</v>
      </c>
      <c r="R94" s="63"/>
      <c r="S94" s="64">
        <f t="shared" si="6"/>
        <v>112842567900</v>
      </c>
      <c r="T94" s="63"/>
      <c r="U94" s="74">
        <f t="shared" si="7"/>
        <v>7.103420120880638E-3</v>
      </c>
      <c r="V94" s="63"/>
      <c r="W94" s="63"/>
      <c r="X94" s="65"/>
      <c r="Y94" s="66"/>
    </row>
    <row r="95" spans="1:25" s="62" customFormat="1" ht="24" x14ac:dyDescent="0.55000000000000004">
      <c r="A95" s="61" t="s">
        <v>46</v>
      </c>
      <c r="C95" s="46">
        <v>0</v>
      </c>
      <c r="D95" s="46"/>
      <c r="E95" s="46">
        <v>40609545197</v>
      </c>
      <c r="F95" s="46"/>
      <c r="G95" s="46">
        <v>0</v>
      </c>
      <c r="H95" s="46"/>
      <c r="I95" s="46">
        <f t="shared" si="4"/>
        <v>40609545197</v>
      </c>
      <c r="J95" s="63"/>
      <c r="K95" s="74">
        <f t="shared" si="5"/>
        <v>1.5650173228809711E-2</v>
      </c>
      <c r="L95" s="63"/>
      <c r="M95" s="64">
        <v>0</v>
      </c>
      <c r="N95" s="63"/>
      <c r="O95" s="63">
        <v>26408393446</v>
      </c>
      <c r="P95" s="63"/>
      <c r="Q95" s="63">
        <v>0</v>
      </c>
      <c r="R95" s="63"/>
      <c r="S95" s="64">
        <f t="shared" si="6"/>
        <v>26408393446</v>
      </c>
      <c r="T95" s="63"/>
      <c r="U95" s="74">
        <f t="shared" si="7"/>
        <v>1.6624037972149761E-3</v>
      </c>
      <c r="V95" s="63"/>
      <c r="W95" s="63"/>
      <c r="X95" s="65"/>
      <c r="Y95" s="66"/>
    </row>
    <row r="96" spans="1:25" s="62" customFormat="1" ht="24" x14ac:dyDescent="0.55000000000000004">
      <c r="A96" s="61" t="s">
        <v>95</v>
      </c>
      <c r="C96" s="46">
        <v>0</v>
      </c>
      <c r="D96" s="46"/>
      <c r="E96" s="46">
        <v>63288833840</v>
      </c>
      <c r="F96" s="46"/>
      <c r="G96" s="46">
        <v>0</v>
      </c>
      <c r="H96" s="46"/>
      <c r="I96" s="46">
        <f t="shared" si="4"/>
        <v>63288833840</v>
      </c>
      <c r="J96" s="63"/>
      <c r="K96" s="74">
        <f t="shared" si="5"/>
        <v>2.4390354736563882E-2</v>
      </c>
      <c r="L96" s="63"/>
      <c r="M96" s="64">
        <v>0</v>
      </c>
      <c r="N96" s="63"/>
      <c r="O96" s="63">
        <v>28585911499</v>
      </c>
      <c r="P96" s="63"/>
      <c r="Q96" s="63">
        <v>0</v>
      </c>
      <c r="R96" s="63"/>
      <c r="S96" s="64">
        <f t="shared" si="6"/>
        <v>28585911499</v>
      </c>
      <c r="T96" s="63"/>
      <c r="U96" s="74">
        <f t="shared" si="7"/>
        <v>1.7994781818121829E-3</v>
      </c>
      <c r="V96" s="63"/>
      <c r="W96" s="63"/>
      <c r="X96" s="65"/>
      <c r="Y96" s="66"/>
    </row>
    <row r="97" spans="1:25" s="62" customFormat="1" ht="24" x14ac:dyDescent="0.55000000000000004">
      <c r="A97" s="61" t="s">
        <v>49</v>
      </c>
      <c r="C97" s="46">
        <v>0</v>
      </c>
      <c r="D97" s="46"/>
      <c r="E97" s="46">
        <v>88869287611</v>
      </c>
      <c r="F97" s="46"/>
      <c r="G97" s="46">
        <v>0</v>
      </c>
      <c r="H97" s="46"/>
      <c r="I97" s="46">
        <f t="shared" si="4"/>
        <v>88869287611</v>
      </c>
      <c r="J97" s="63"/>
      <c r="K97" s="74">
        <f t="shared" si="5"/>
        <v>3.4248592026482692E-2</v>
      </c>
      <c r="L97" s="63"/>
      <c r="M97" s="64">
        <v>0</v>
      </c>
      <c r="N97" s="63"/>
      <c r="O97" s="63">
        <v>176268438807</v>
      </c>
      <c r="P97" s="63"/>
      <c r="Q97" s="63">
        <v>0</v>
      </c>
      <c r="R97" s="63"/>
      <c r="S97" s="64">
        <f t="shared" si="6"/>
        <v>176268438807</v>
      </c>
      <c r="T97" s="63"/>
      <c r="U97" s="74">
        <f t="shared" si="7"/>
        <v>1.1096067718057143E-2</v>
      </c>
      <c r="V97" s="63"/>
      <c r="W97" s="63"/>
      <c r="X97" s="65"/>
      <c r="Y97" s="66"/>
    </row>
    <row r="98" spans="1:25" s="62" customFormat="1" ht="24" x14ac:dyDescent="0.55000000000000004">
      <c r="A98" s="61" t="s">
        <v>43</v>
      </c>
      <c r="C98" s="46">
        <v>0</v>
      </c>
      <c r="D98" s="46"/>
      <c r="E98" s="46">
        <v>12358324833</v>
      </c>
      <c r="F98" s="46"/>
      <c r="G98" s="46">
        <v>0</v>
      </c>
      <c r="H98" s="46"/>
      <c r="I98" s="46">
        <f t="shared" si="4"/>
        <v>12358324833</v>
      </c>
      <c r="J98" s="63"/>
      <c r="K98" s="74">
        <f t="shared" si="5"/>
        <v>4.7626715225719601E-3</v>
      </c>
      <c r="L98" s="63"/>
      <c r="M98" s="64">
        <v>0</v>
      </c>
      <c r="N98" s="63"/>
      <c r="O98" s="63">
        <v>30648645586</v>
      </c>
      <c r="P98" s="63"/>
      <c r="Q98" s="63">
        <v>0</v>
      </c>
      <c r="R98" s="63"/>
      <c r="S98" s="64">
        <f t="shared" si="6"/>
        <v>30648645586</v>
      </c>
      <c r="T98" s="63"/>
      <c r="U98" s="74">
        <f t="shared" si="7"/>
        <v>1.9293269356140906E-3</v>
      </c>
      <c r="V98" s="63"/>
      <c r="W98" s="63"/>
      <c r="X98" s="65"/>
      <c r="Y98" s="66"/>
    </row>
    <row r="99" spans="1:25" s="62" customFormat="1" ht="24" x14ac:dyDescent="0.55000000000000004">
      <c r="A99" s="61" t="s">
        <v>21</v>
      </c>
      <c r="C99" s="46">
        <v>0</v>
      </c>
      <c r="D99" s="46"/>
      <c r="E99" s="46">
        <v>70629835028</v>
      </c>
      <c r="F99" s="46"/>
      <c r="G99" s="46">
        <v>0</v>
      </c>
      <c r="H99" s="46"/>
      <c r="I99" s="46">
        <f t="shared" si="4"/>
        <v>70629835028</v>
      </c>
      <c r="J99" s="63"/>
      <c r="K99" s="74">
        <f t="shared" si="5"/>
        <v>2.721944183191961E-2</v>
      </c>
      <c r="L99" s="63"/>
      <c r="M99" s="64">
        <v>0</v>
      </c>
      <c r="N99" s="63"/>
      <c r="O99" s="63">
        <v>108208809982</v>
      </c>
      <c r="P99" s="63"/>
      <c r="Q99" s="63">
        <v>0</v>
      </c>
      <c r="R99" s="63"/>
      <c r="S99" s="64">
        <f t="shared" si="6"/>
        <v>108208809982</v>
      </c>
      <c r="T99" s="63"/>
      <c r="U99" s="74">
        <f t="shared" si="7"/>
        <v>6.8117258618561483E-3</v>
      </c>
      <c r="V99" s="63"/>
      <c r="W99" s="63"/>
      <c r="X99" s="65"/>
      <c r="Y99" s="66"/>
    </row>
    <row r="100" spans="1:25" s="62" customFormat="1" ht="24" x14ac:dyDescent="0.55000000000000004">
      <c r="A100" s="61" t="s">
        <v>103</v>
      </c>
      <c r="C100" s="46">
        <v>0</v>
      </c>
      <c r="D100" s="46"/>
      <c r="E100" s="46">
        <v>30487945534</v>
      </c>
      <c r="F100" s="46"/>
      <c r="G100" s="46">
        <v>0</v>
      </c>
      <c r="H100" s="46"/>
      <c r="I100" s="46">
        <f t="shared" si="4"/>
        <v>30487945534</v>
      </c>
      <c r="J100" s="63"/>
      <c r="K100" s="74">
        <f t="shared" si="5"/>
        <v>1.1749494526052062E-2</v>
      </c>
      <c r="L100" s="63"/>
      <c r="M100" s="64">
        <v>0</v>
      </c>
      <c r="N100" s="63"/>
      <c r="O100" s="63">
        <v>115137338915</v>
      </c>
      <c r="P100" s="63"/>
      <c r="Q100" s="63">
        <v>0</v>
      </c>
      <c r="R100" s="63"/>
      <c r="S100" s="64">
        <f t="shared" si="6"/>
        <v>115137338915</v>
      </c>
      <c r="T100" s="63"/>
      <c r="U100" s="74">
        <f t="shared" si="7"/>
        <v>7.2478755591440618E-3</v>
      </c>
      <c r="V100" s="63"/>
      <c r="W100" s="63"/>
      <c r="X100" s="65"/>
      <c r="Y100" s="66"/>
    </row>
    <row r="101" spans="1:25" s="62" customFormat="1" ht="24" x14ac:dyDescent="0.55000000000000004">
      <c r="A101" s="61" t="s">
        <v>111</v>
      </c>
      <c r="C101" s="46">
        <v>0</v>
      </c>
      <c r="D101" s="46"/>
      <c r="E101" s="46">
        <v>70945489767</v>
      </c>
      <c r="F101" s="46"/>
      <c r="G101" s="46">
        <v>0</v>
      </c>
      <c r="H101" s="46"/>
      <c r="I101" s="46">
        <f t="shared" si="4"/>
        <v>70945489767</v>
      </c>
      <c r="J101" s="63"/>
      <c r="K101" s="74">
        <f t="shared" si="5"/>
        <v>2.7341089373695324E-2</v>
      </c>
      <c r="L101" s="63"/>
      <c r="M101" s="64">
        <v>0</v>
      </c>
      <c r="N101" s="63"/>
      <c r="O101" s="63">
        <v>70945489767</v>
      </c>
      <c r="P101" s="63"/>
      <c r="Q101" s="63">
        <v>0</v>
      </c>
      <c r="R101" s="63"/>
      <c r="S101" s="64">
        <f t="shared" si="6"/>
        <v>70945489767</v>
      </c>
      <c r="T101" s="63"/>
      <c r="U101" s="74">
        <f t="shared" si="7"/>
        <v>4.4660063030756252E-3</v>
      </c>
      <c r="V101" s="63"/>
      <c r="W101" s="63"/>
      <c r="X101" s="65"/>
      <c r="Y101" s="66"/>
    </row>
    <row r="102" spans="1:25" s="62" customFormat="1" ht="24" x14ac:dyDescent="0.55000000000000004">
      <c r="A102" s="61" t="s">
        <v>44</v>
      </c>
      <c r="C102" s="46">
        <v>0</v>
      </c>
      <c r="D102" s="46"/>
      <c r="E102" s="46">
        <v>49596207745</v>
      </c>
      <c r="F102" s="46"/>
      <c r="G102" s="46">
        <v>0</v>
      </c>
      <c r="H102" s="46"/>
      <c r="I102" s="46">
        <f t="shared" si="4"/>
        <v>49596207745</v>
      </c>
      <c r="J102" s="63"/>
      <c r="K102" s="74">
        <f t="shared" si="5"/>
        <v>1.9113468002065294E-2</v>
      </c>
      <c r="L102" s="63"/>
      <c r="M102" s="64">
        <v>0</v>
      </c>
      <c r="N102" s="63"/>
      <c r="O102" s="63">
        <v>40599377499</v>
      </c>
      <c r="P102" s="63"/>
      <c r="Q102" s="63">
        <v>0</v>
      </c>
      <c r="R102" s="63"/>
      <c r="S102" s="64">
        <f t="shared" si="6"/>
        <v>40599377499</v>
      </c>
      <c r="T102" s="63"/>
      <c r="U102" s="74">
        <f t="shared" si="7"/>
        <v>2.5557237874735145E-3</v>
      </c>
      <c r="V102" s="63"/>
      <c r="W102" s="63"/>
      <c r="X102" s="65"/>
      <c r="Y102" s="66"/>
    </row>
    <row r="103" spans="1:25" s="62" customFormat="1" ht="24" x14ac:dyDescent="0.55000000000000004">
      <c r="A103" s="61" t="s">
        <v>53</v>
      </c>
      <c r="C103" s="46">
        <v>0</v>
      </c>
      <c r="D103" s="46"/>
      <c r="E103" s="46">
        <v>1772437930</v>
      </c>
      <c r="F103" s="46"/>
      <c r="G103" s="46">
        <v>0</v>
      </c>
      <c r="H103" s="46"/>
      <c r="I103" s="46">
        <f t="shared" si="4"/>
        <v>1772437930</v>
      </c>
      <c r="J103" s="63"/>
      <c r="K103" s="74">
        <f t="shared" si="5"/>
        <v>6.8306504067575948E-4</v>
      </c>
      <c r="L103" s="63"/>
      <c r="M103" s="64">
        <v>0</v>
      </c>
      <c r="N103" s="63"/>
      <c r="O103" s="63">
        <v>10550625782</v>
      </c>
      <c r="P103" s="63"/>
      <c r="Q103" s="63">
        <v>0</v>
      </c>
      <c r="R103" s="63"/>
      <c r="S103" s="64">
        <f t="shared" si="6"/>
        <v>10550625782</v>
      </c>
      <c r="T103" s="63"/>
      <c r="U103" s="74">
        <f t="shared" si="7"/>
        <v>6.64160067095928E-4</v>
      </c>
      <c r="V103" s="63"/>
      <c r="W103" s="63"/>
      <c r="X103" s="65"/>
      <c r="Y103" s="66"/>
    </row>
    <row r="104" spans="1:25" s="62" customFormat="1" ht="24" x14ac:dyDescent="0.55000000000000004">
      <c r="A104" s="61" t="s">
        <v>39</v>
      </c>
      <c r="C104" s="46">
        <v>0</v>
      </c>
      <c r="D104" s="46"/>
      <c r="E104" s="46">
        <v>1252503000</v>
      </c>
      <c r="F104" s="46"/>
      <c r="G104" s="46">
        <v>0</v>
      </c>
      <c r="H104" s="46"/>
      <c r="I104" s="46">
        <f t="shared" si="4"/>
        <v>1252503000</v>
      </c>
      <c r="J104" s="63"/>
      <c r="K104" s="74">
        <f t="shared" si="5"/>
        <v>4.8269166336420638E-4</v>
      </c>
      <c r="L104" s="63"/>
      <c r="M104" s="64">
        <v>0</v>
      </c>
      <c r="N104" s="63"/>
      <c r="O104" s="63">
        <v>3781476000</v>
      </c>
      <c r="P104" s="63"/>
      <c r="Q104" s="63">
        <v>0</v>
      </c>
      <c r="R104" s="63"/>
      <c r="S104" s="64">
        <f t="shared" si="6"/>
        <v>3781476000</v>
      </c>
      <c r="T104" s="63"/>
      <c r="U104" s="74">
        <f t="shared" si="7"/>
        <v>2.3804325978146436E-4</v>
      </c>
      <c r="V104" s="63"/>
      <c r="W104" s="63"/>
      <c r="X104" s="65"/>
      <c r="Y104" s="66"/>
    </row>
    <row r="105" spans="1:25" s="62" customFormat="1" ht="24" x14ac:dyDescent="0.55000000000000004">
      <c r="A105" s="61" t="s">
        <v>99</v>
      </c>
      <c r="C105" s="46">
        <v>0</v>
      </c>
      <c r="D105" s="46"/>
      <c r="E105" s="46">
        <v>33303102867</v>
      </c>
      <c r="F105" s="46"/>
      <c r="G105" s="46">
        <v>0</v>
      </c>
      <c r="H105" s="46"/>
      <c r="I105" s="46">
        <f t="shared" si="4"/>
        <v>33303102867</v>
      </c>
      <c r="J105" s="63"/>
      <c r="K105" s="74">
        <f t="shared" si="5"/>
        <v>1.2834404482912615E-2</v>
      </c>
      <c r="L105" s="63"/>
      <c r="M105" s="64">
        <v>0</v>
      </c>
      <c r="N105" s="63"/>
      <c r="O105" s="63">
        <v>126597381778</v>
      </c>
      <c r="P105" s="63"/>
      <c r="Q105" s="63">
        <v>0</v>
      </c>
      <c r="R105" s="63"/>
      <c r="S105" s="64">
        <f t="shared" si="6"/>
        <v>126597381778</v>
      </c>
      <c r="T105" s="63"/>
      <c r="U105" s="74">
        <f t="shared" si="7"/>
        <v>7.96928327410611E-3</v>
      </c>
      <c r="V105" s="63"/>
      <c r="W105" s="63"/>
      <c r="X105" s="65"/>
      <c r="Y105" s="66"/>
    </row>
    <row r="106" spans="1:25" s="62" customFormat="1" ht="24" x14ac:dyDescent="0.55000000000000004">
      <c r="A106" s="61" t="s">
        <v>51</v>
      </c>
      <c r="C106" s="46">
        <v>0</v>
      </c>
      <c r="D106" s="46"/>
      <c r="E106" s="46">
        <v>8997360072</v>
      </c>
      <c r="F106" s="46"/>
      <c r="G106" s="46">
        <v>0</v>
      </c>
      <c r="H106" s="46"/>
      <c r="I106" s="46">
        <f t="shared" si="4"/>
        <v>8997360072</v>
      </c>
      <c r="J106" s="63"/>
      <c r="K106" s="74">
        <f t="shared" si="5"/>
        <v>3.4674174026252838E-3</v>
      </c>
      <c r="L106" s="63"/>
      <c r="M106" s="64">
        <v>0</v>
      </c>
      <c r="N106" s="63"/>
      <c r="O106" s="63">
        <v>29219367880</v>
      </c>
      <c r="P106" s="63"/>
      <c r="Q106" s="63">
        <v>0</v>
      </c>
      <c r="R106" s="63"/>
      <c r="S106" s="64">
        <f t="shared" si="6"/>
        <v>29219367880</v>
      </c>
      <c r="T106" s="63"/>
      <c r="U106" s="74">
        <f t="shared" si="7"/>
        <v>1.8393541513707916E-3</v>
      </c>
      <c r="V106" s="63"/>
      <c r="W106" s="63"/>
      <c r="X106" s="65"/>
      <c r="Y106" s="66"/>
    </row>
    <row r="107" spans="1:25" s="62" customFormat="1" ht="24" x14ac:dyDescent="0.55000000000000004">
      <c r="A107" s="61" t="s">
        <v>102</v>
      </c>
      <c r="C107" s="46">
        <v>0</v>
      </c>
      <c r="D107" s="46"/>
      <c r="E107" s="46">
        <v>10409950104</v>
      </c>
      <c r="F107" s="46"/>
      <c r="G107" s="46">
        <v>0</v>
      </c>
      <c r="H107" s="46"/>
      <c r="I107" s="46">
        <f t="shared" si="4"/>
        <v>10409950104</v>
      </c>
      <c r="J107" s="63"/>
      <c r="K107" s="74">
        <f t="shared" si="5"/>
        <v>4.0118036693230696E-3</v>
      </c>
      <c r="L107" s="63"/>
      <c r="M107" s="64">
        <v>0</v>
      </c>
      <c r="N107" s="63"/>
      <c r="O107" s="63">
        <v>33789385698</v>
      </c>
      <c r="P107" s="63"/>
      <c r="Q107" s="63">
        <v>0</v>
      </c>
      <c r="R107" s="63"/>
      <c r="S107" s="64">
        <f t="shared" si="6"/>
        <v>33789385698</v>
      </c>
      <c r="T107" s="63"/>
      <c r="U107" s="74">
        <f t="shared" si="7"/>
        <v>2.1270359821310807E-3</v>
      </c>
      <c r="V107" s="63"/>
      <c r="W107" s="63"/>
      <c r="X107" s="65"/>
      <c r="Y107" s="66"/>
    </row>
    <row r="108" spans="1:25" s="62" customFormat="1" ht="24" x14ac:dyDescent="0.55000000000000004">
      <c r="A108" s="61" t="s">
        <v>26</v>
      </c>
      <c r="C108" s="46">
        <v>0</v>
      </c>
      <c r="D108" s="46"/>
      <c r="E108" s="46">
        <v>31629610647</v>
      </c>
      <c r="F108" s="46"/>
      <c r="G108" s="46">
        <v>0</v>
      </c>
      <c r="H108" s="46"/>
      <c r="I108" s="46">
        <f t="shared" si="4"/>
        <v>31629610647</v>
      </c>
      <c r="J108" s="63"/>
      <c r="K108" s="74">
        <f t="shared" si="5"/>
        <v>1.2189471302474039E-2</v>
      </c>
      <c r="L108" s="63"/>
      <c r="M108" s="64">
        <v>0</v>
      </c>
      <c r="N108" s="63"/>
      <c r="O108" s="63">
        <v>25336304408</v>
      </c>
      <c r="P108" s="63"/>
      <c r="Q108" s="63">
        <v>0</v>
      </c>
      <c r="R108" s="63"/>
      <c r="S108" s="64">
        <f t="shared" si="6"/>
        <v>25336304408</v>
      </c>
      <c r="T108" s="63"/>
      <c r="U108" s="74">
        <f t="shared" si="7"/>
        <v>1.5949159778075558E-3</v>
      </c>
      <c r="V108" s="63"/>
      <c r="W108" s="63"/>
      <c r="X108" s="65"/>
      <c r="Y108" s="66"/>
    </row>
    <row r="109" spans="1:25" s="62" customFormat="1" ht="24" x14ac:dyDescent="0.55000000000000004">
      <c r="A109" s="61" t="s">
        <v>40</v>
      </c>
      <c r="C109" s="46">
        <v>0</v>
      </c>
      <c r="D109" s="46"/>
      <c r="E109" s="46">
        <v>-79172939579</v>
      </c>
      <c r="F109" s="46"/>
      <c r="G109" s="46">
        <v>0</v>
      </c>
      <c r="H109" s="46"/>
      <c r="I109" s="46">
        <f t="shared" si="4"/>
        <v>-79172939579</v>
      </c>
      <c r="J109" s="63"/>
      <c r="K109" s="74">
        <f t="shared" si="5"/>
        <v>-3.0511797495751562E-2</v>
      </c>
      <c r="L109" s="63"/>
      <c r="M109" s="64">
        <v>0</v>
      </c>
      <c r="N109" s="63"/>
      <c r="O109" s="63">
        <v>-57903756335</v>
      </c>
      <c r="P109" s="63"/>
      <c r="Q109" s="63">
        <v>0</v>
      </c>
      <c r="R109" s="63"/>
      <c r="S109" s="64">
        <f t="shared" si="6"/>
        <v>-57903756335</v>
      </c>
      <c r="T109" s="63"/>
      <c r="U109" s="74">
        <f t="shared" si="7"/>
        <v>-3.6450314405208489E-3</v>
      </c>
      <c r="V109" s="63"/>
      <c r="W109" s="63"/>
      <c r="X109" s="65"/>
      <c r="Y109" s="66"/>
    </row>
    <row r="110" spans="1:25" s="62" customFormat="1" ht="24" x14ac:dyDescent="0.55000000000000004">
      <c r="A110" s="61" t="s">
        <v>106</v>
      </c>
      <c r="C110" s="46">
        <v>0</v>
      </c>
      <c r="D110" s="46"/>
      <c r="E110" s="46">
        <v>40682434176</v>
      </c>
      <c r="F110" s="46"/>
      <c r="G110" s="46">
        <v>0</v>
      </c>
      <c r="H110" s="46"/>
      <c r="I110" s="46">
        <f t="shared" si="4"/>
        <v>40682434176</v>
      </c>
      <c r="J110" s="63"/>
      <c r="K110" s="74">
        <f t="shared" si="5"/>
        <v>1.5678263303256182E-2</v>
      </c>
      <c r="L110" s="63"/>
      <c r="M110" s="64">
        <v>0</v>
      </c>
      <c r="N110" s="63"/>
      <c r="O110" s="63">
        <v>29578694969</v>
      </c>
      <c r="P110" s="63"/>
      <c r="Q110" s="63">
        <v>0</v>
      </c>
      <c r="R110" s="63"/>
      <c r="S110" s="64">
        <f t="shared" si="6"/>
        <v>29578694969</v>
      </c>
      <c r="T110" s="63"/>
      <c r="U110" s="74">
        <f t="shared" si="7"/>
        <v>1.8619737294385472E-3</v>
      </c>
      <c r="V110" s="63"/>
      <c r="W110" s="63"/>
      <c r="X110" s="65"/>
      <c r="Y110" s="66"/>
    </row>
    <row r="111" spans="1:25" s="62" customFormat="1" ht="24" x14ac:dyDescent="0.55000000000000004">
      <c r="A111" s="61" t="s">
        <v>97</v>
      </c>
      <c r="C111" s="46">
        <v>0</v>
      </c>
      <c r="D111" s="46"/>
      <c r="E111" s="46">
        <v>9791392500</v>
      </c>
      <c r="F111" s="46"/>
      <c r="G111" s="46">
        <v>0</v>
      </c>
      <c r="H111" s="46"/>
      <c r="I111" s="46">
        <f t="shared" si="4"/>
        <v>9791392500</v>
      </c>
      <c r="J111" s="63"/>
      <c r="K111" s="74">
        <f t="shared" si="5"/>
        <v>3.7734229239185972E-3</v>
      </c>
      <c r="L111" s="63"/>
      <c r="M111" s="64">
        <v>0</v>
      </c>
      <c r="N111" s="63"/>
      <c r="O111" s="63">
        <v>18659500517</v>
      </c>
      <c r="P111" s="63"/>
      <c r="Q111" s="63">
        <v>0</v>
      </c>
      <c r="R111" s="63"/>
      <c r="S111" s="64">
        <f t="shared" si="6"/>
        <v>18659500517</v>
      </c>
      <c r="T111" s="63"/>
      <c r="U111" s="74">
        <f t="shared" si="7"/>
        <v>1.1746123283502526E-3</v>
      </c>
      <c r="V111" s="63"/>
      <c r="W111" s="63"/>
      <c r="X111" s="65"/>
      <c r="Y111" s="66"/>
    </row>
    <row r="112" spans="1:25" s="62" customFormat="1" ht="24" x14ac:dyDescent="0.55000000000000004">
      <c r="A112" s="61" t="s">
        <v>73</v>
      </c>
      <c r="C112" s="46">
        <v>0</v>
      </c>
      <c r="D112" s="46"/>
      <c r="E112" s="46">
        <v>49039911917</v>
      </c>
      <c r="F112" s="46"/>
      <c r="G112" s="46">
        <v>0</v>
      </c>
      <c r="H112" s="46"/>
      <c r="I112" s="46">
        <f t="shared" si="4"/>
        <v>49039911917</v>
      </c>
      <c r="J112" s="63"/>
      <c r="K112" s="74">
        <f t="shared" si="5"/>
        <v>1.8899081802160073E-2</v>
      </c>
      <c r="L112" s="63"/>
      <c r="M112" s="64">
        <v>0</v>
      </c>
      <c r="N112" s="63"/>
      <c r="O112" s="63">
        <v>56597855296</v>
      </c>
      <c r="P112" s="63"/>
      <c r="Q112" s="63">
        <v>0</v>
      </c>
      <c r="R112" s="63"/>
      <c r="S112" s="64">
        <f t="shared" si="6"/>
        <v>56597855296</v>
      </c>
      <c r="T112" s="63"/>
      <c r="U112" s="74">
        <f t="shared" si="7"/>
        <v>3.5628251961137545E-3</v>
      </c>
      <c r="V112" s="63"/>
      <c r="W112" s="63"/>
      <c r="X112" s="65"/>
      <c r="Y112" s="66"/>
    </row>
    <row r="113" spans="1:25" s="62" customFormat="1" ht="24" x14ac:dyDescent="0.55000000000000004">
      <c r="A113" s="61" t="s">
        <v>59</v>
      </c>
      <c r="C113" s="46">
        <v>0</v>
      </c>
      <c r="D113" s="46"/>
      <c r="E113" s="46">
        <v>164694204000</v>
      </c>
      <c r="F113" s="46"/>
      <c r="G113" s="46">
        <v>0</v>
      </c>
      <c r="H113" s="46"/>
      <c r="I113" s="46">
        <f t="shared" si="4"/>
        <v>164694204000</v>
      </c>
      <c r="J113" s="63"/>
      <c r="K113" s="74">
        <f t="shared" si="5"/>
        <v>6.3470122846175966E-2</v>
      </c>
      <c r="L113" s="63"/>
      <c r="M113" s="64">
        <v>0</v>
      </c>
      <c r="N113" s="63"/>
      <c r="O113" s="63">
        <v>319795496896</v>
      </c>
      <c r="P113" s="63"/>
      <c r="Q113" s="63">
        <v>0</v>
      </c>
      <c r="R113" s="63"/>
      <c r="S113" s="64">
        <f t="shared" si="6"/>
        <v>319795496896</v>
      </c>
      <c r="T113" s="63"/>
      <c r="U113" s="74">
        <f t="shared" si="7"/>
        <v>2.0131071186107491E-2</v>
      </c>
      <c r="V113" s="63"/>
      <c r="W113" s="63"/>
      <c r="X113" s="65"/>
      <c r="Y113" s="66"/>
    </row>
    <row r="114" spans="1:25" s="62" customFormat="1" ht="24" x14ac:dyDescent="0.55000000000000004">
      <c r="A114" s="61" t="s">
        <v>19</v>
      </c>
      <c r="C114" s="46">
        <v>0</v>
      </c>
      <c r="D114" s="46"/>
      <c r="E114" s="46">
        <v>108038075398</v>
      </c>
      <c r="F114" s="46"/>
      <c r="G114" s="46">
        <v>0</v>
      </c>
      <c r="H114" s="46"/>
      <c r="I114" s="46">
        <f t="shared" si="4"/>
        <v>108038075398</v>
      </c>
      <c r="J114" s="63"/>
      <c r="K114" s="74">
        <f t="shared" si="5"/>
        <v>4.1635890948387481E-2</v>
      </c>
      <c r="L114" s="63"/>
      <c r="M114" s="64">
        <v>0</v>
      </c>
      <c r="N114" s="63"/>
      <c r="O114" s="63">
        <v>335025433676</v>
      </c>
      <c r="P114" s="63"/>
      <c r="Q114" s="63">
        <v>0</v>
      </c>
      <c r="R114" s="63"/>
      <c r="S114" s="64">
        <f t="shared" si="6"/>
        <v>335025433676</v>
      </c>
      <c r="T114" s="63"/>
      <c r="U114" s="74">
        <f t="shared" si="7"/>
        <v>2.1089793070730535E-2</v>
      </c>
      <c r="V114" s="63"/>
      <c r="W114" s="63"/>
      <c r="X114" s="65"/>
      <c r="Y114" s="66"/>
    </row>
    <row r="115" spans="1:25" s="62" customFormat="1" ht="24" x14ac:dyDescent="0.55000000000000004">
      <c r="A115" s="61" t="s">
        <v>93</v>
      </c>
      <c r="C115" s="46">
        <v>0</v>
      </c>
      <c r="D115" s="46"/>
      <c r="E115" s="46">
        <v>73695040581</v>
      </c>
      <c r="F115" s="46"/>
      <c r="G115" s="46">
        <v>0</v>
      </c>
      <c r="H115" s="46"/>
      <c r="I115" s="46">
        <f t="shared" si="4"/>
        <v>73695040581</v>
      </c>
      <c r="J115" s="63"/>
      <c r="K115" s="74">
        <f t="shared" si="5"/>
        <v>2.8400715782505574E-2</v>
      </c>
      <c r="L115" s="63"/>
      <c r="M115" s="64">
        <v>0</v>
      </c>
      <c r="N115" s="63"/>
      <c r="O115" s="63">
        <v>85947304973</v>
      </c>
      <c r="P115" s="63"/>
      <c r="Q115" s="63">
        <v>0</v>
      </c>
      <c r="R115" s="63"/>
      <c r="S115" s="64">
        <f t="shared" si="6"/>
        <v>85947304973</v>
      </c>
      <c r="T115" s="63"/>
      <c r="U115" s="74">
        <f t="shared" si="7"/>
        <v>5.4103679740938673E-3</v>
      </c>
      <c r="V115" s="63"/>
      <c r="W115" s="63"/>
      <c r="X115" s="65"/>
      <c r="Y115" s="66"/>
    </row>
    <row r="116" spans="1:25" s="62" customFormat="1" ht="24" x14ac:dyDescent="0.55000000000000004">
      <c r="A116" s="61" t="s">
        <v>107</v>
      </c>
      <c r="C116" s="46">
        <v>0</v>
      </c>
      <c r="D116" s="46"/>
      <c r="E116" s="46">
        <v>24987545251</v>
      </c>
      <c r="F116" s="46"/>
      <c r="G116" s="46">
        <v>0</v>
      </c>
      <c r="H116" s="46"/>
      <c r="I116" s="46">
        <f t="shared" si="4"/>
        <v>24987545251</v>
      </c>
      <c r="J116" s="63"/>
      <c r="K116" s="74">
        <f t="shared" si="5"/>
        <v>9.6297412306346301E-3</v>
      </c>
      <c r="L116" s="63"/>
      <c r="M116" s="64">
        <v>0</v>
      </c>
      <c r="N116" s="63"/>
      <c r="O116" s="63">
        <v>41270390470</v>
      </c>
      <c r="P116" s="63"/>
      <c r="Q116" s="63">
        <v>0</v>
      </c>
      <c r="R116" s="63"/>
      <c r="S116" s="64">
        <f t="shared" si="6"/>
        <v>41270390470</v>
      </c>
      <c r="T116" s="63"/>
      <c r="U116" s="74">
        <f t="shared" si="7"/>
        <v>2.5979639378731164E-3</v>
      </c>
      <c r="V116" s="63"/>
      <c r="W116" s="63"/>
      <c r="X116" s="65"/>
      <c r="Y116" s="66"/>
    </row>
    <row r="117" spans="1:25" s="62" customFormat="1" ht="24" x14ac:dyDescent="0.55000000000000004">
      <c r="A117" s="61" t="s">
        <v>92</v>
      </c>
      <c r="C117" s="46">
        <v>0</v>
      </c>
      <c r="D117" s="46"/>
      <c r="E117" s="46">
        <v>-6413841644</v>
      </c>
      <c r="F117" s="46"/>
      <c r="G117" s="46">
        <v>0</v>
      </c>
      <c r="H117" s="46"/>
      <c r="I117" s="46">
        <f t="shared" si="4"/>
        <v>-6413841644</v>
      </c>
      <c r="J117" s="63"/>
      <c r="K117" s="74">
        <f t="shared" si="5"/>
        <v>-2.4717768274383181E-3</v>
      </c>
      <c r="L117" s="63"/>
      <c r="M117" s="64">
        <v>0</v>
      </c>
      <c r="N117" s="63"/>
      <c r="O117" s="63">
        <v>45678850416</v>
      </c>
      <c r="P117" s="63"/>
      <c r="Q117" s="63">
        <v>0</v>
      </c>
      <c r="R117" s="63"/>
      <c r="S117" s="64">
        <f t="shared" si="6"/>
        <v>45678850416</v>
      </c>
      <c r="T117" s="63"/>
      <c r="U117" s="74">
        <f t="shared" si="7"/>
        <v>2.8754757285500529E-3</v>
      </c>
      <c r="V117" s="63"/>
      <c r="W117" s="63"/>
      <c r="X117" s="65"/>
      <c r="Y117" s="66"/>
    </row>
    <row r="118" spans="1:25" s="62" customFormat="1" ht="24" x14ac:dyDescent="0.55000000000000004">
      <c r="A118" s="61" t="s">
        <v>91</v>
      </c>
      <c r="C118" s="46">
        <v>0</v>
      </c>
      <c r="D118" s="46"/>
      <c r="E118" s="46">
        <v>257964837672</v>
      </c>
      <c r="F118" s="46"/>
      <c r="G118" s="46">
        <v>0</v>
      </c>
      <c r="H118" s="46"/>
      <c r="I118" s="46">
        <f t="shared" si="4"/>
        <v>257964837672</v>
      </c>
      <c r="J118" s="63"/>
      <c r="K118" s="74">
        <f t="shared" si="5"/>
        <v>9.9414912846815667E-2</v>
      </c>
      <c r="L118" s="63"/>
      <c r="M118" s="64">
        <v>0</v>
      </c>
      <c r="N118" s="63"/>
      <c r="O118" s="63">
        <v>491613317694</v>
      </c>
      <c r="P118" s="63"/>
      <c r="Q118" s="63">
        <v>0</v>
      </c>
      <c r="R118" s="63"/>
      <c r="S118" s="64">
        <f t="shared" si="6"/>
        <v>491613317694</v>
      </c>
      <c r="T118" s="63"/>
      <c r="U118" s="74">
        <f t="shared" si="7"/>
        <v>3.094697327071768E-2</v>
      </c>
      <c r="V118" s="63"/>
      <c r="W118" s="63"/>
      <c r="X118" s="65"/>
      <c r="Y118" s="66"/>
    </row>
    <row r="119" spans="1:25" s="62" customFormat="1" ht="24" x14ac:dyDescent="0.55000000000000004">
      <c r="A119" s="61" t="s">
        <v>98</v>
      </c>
      <c r="C119" s="46">
        <v>0</v>
      </c>
      <c r="D119" s="46"/>
      <c r="E119" s="46">
        <v>114876256537</v>
      </c>
      <c r="F119" s="46"/>
      <c r="G119" s="46">
        <v>0</v>
      </c>
      <c r="H119" s="46"/>
      <c r="I119" s="46">
        <f t="shared" si="4"/>
        <v>114876256537</v>
      </c>
      <c r="J119" s="63"/>
      <c r="K119" s="74">
        <f t="shared" si="5"/>
        <v>4.4271200427382459E-2</v>
      </c>
      <c r="L119" s="63"/>
      <c r="M119" s="64">
        <v>0</v>
      </c>
      <c r="N119" s="63"/>
      <c r="O119" s="63">
        <v>187475082468</v>
      </c>
      <c r="P119" s="63"/>
      <c r="Q119" s="63">
        <v>0</v>
      </c>
      <c r="R119" s="63"/>
      <c r="S119" s="64">
        <f t="shared" si="6"/>
        <v>187475082468</v>
      </c>
      <c r="T119" s="63"/>
      <c r="U119" s="74">
        <f t="shared" si="7"/>
        <v>1.180152399710631E-2</v>
      </c>
      <c r="V119" s="63"/>
      <c r="W119" s="63"/>
      <c r="X119" s="65"/>
      <c r="Y119" s="66"/>
    </row>
    <row r="120" spans="1:25" s="62" customFormat="1" ht="24" x14ac:dyDescent="0.55000000000000004">
      <c r="A120" s="61" t="s">
        <v>110</v>
      </c>
      <c r="C120" s="46">
        <v>0</v>
      </c>
      <c r="D120" s="46"/>
      <c r="E120" s="46">
        <v>-6261911852</v>
      </c>
      <c r="F120" s="46"/>
      <c r="G120" s="46">
        <v>0</v>
      </c>
      <c r="H120" s="46"/>
      <c r="I120" s="46">
        <f t="shared" si="4"/>
        <v>-6261911852</v>
      </c>
      <c r="J120" s="63"/>
      <c r="K120" s="74">
        <f t="shared" si="5"/>
        <v>-2.4132258746541271E-3</v>
      </c>
      <c r="L120" s="63"/>
      <c r="M120" s="64">
        <v>0</v>
      </c>
      <c r="N120" s="63"/>
      <c r="O120" s="63">
        <v>-6261911852</v>
      </c>
      <c r="P120" s="63"/>
      <c r="Q120" s="63">
        <v>0</v>
      </c>
      <c r="R120" s="63"/>
      <c r="S120" s="64">
        <f t="shared" si="6"/>
        <v>-6261911852</v>
      </c>
      <c r="T120" s="63"/>
      <c r="U120" s="74">
        <f t="shared" si="7"/>
        <v>-3.9418626740306343E-4</v>
      </c>
      <c r="V120" s="63"/>
      <c r="W120" s="63"/>
      <c r="X120" s="65"/>
      <c r="Y120" s="66"/>
    </row>
    <row r="121" spans="1:25" s="62" customFormat="1" ht="24" x14ac:dyDescent="0.55000000000000004">
      <c r="A121" s="61" t="s">
        <v>80</v>
      </c>
      <c r="C121" s="46">
        <v>0</v>
      </c>
      <c r="D121" s="46"/>
      <c r="E121" s="46">
        <v>23515472091</v>
      </c>
      <c r="F121" s="46"/>
      <c r="G121" s="46">
        <v>0</v>
      </c>
      <c r="H121" s="46"/>
      <c r="I121" s="46">
        <f t="shared" si="4"/>
        <v>23515472091</v>
      </c>
      <c r="J121" s="63"/>
      <c r="K121" s="74">
        <f t="shared" si="5"/>
        <v>9.0624312583677345E-3</v>
      </c>
      <c r="L121" s="63"/>
      <c r="M121" s="64">
        <v>0</v>
      </c>
      <c r="N121" s="63"/>
      <c r="O121" s="63">
        <v>56313367377</v>
      </c>
      <c r="P121" s="63"/>
      <c r="Q121" s="63">
        <v>0</v>
      </c>
      <c r="R121" s="63"/>
      <c r="S121" s="64">
        <f t="shared" si="6"/>
        <v>56313367377</v>
      </c>
      <c r="T121" s="63"/>
      <c r="U121" s="74">
        <f t="shared" si="7"/>
        <v>3.5449167308459054E-3</v>
      </c>
      <c r="V121" s="63"/>
      <c r="W121" s="63"/>
      <c r="X121" s="65"/>
      <c r="Y121" s="66"/>
    </row>
    <row r="122" spans="1:25" s="62" customFormat="1" ht="24" x14ac:dyDescent="0.55000000000000004">
      <c r="A122" s="61" t="s">
        <v>71</v>
      </c>
      <c r="C122" s="46">
        <v>0</v>
      </c>
      <c r="D122" s="46"/>
      <c r="E122" s="46">
        <v>0</v>
      </c>
      <c r="F122" s="46"/>
      <c r="G122" s="46">
        <v>0</v>
      </c>
      <c r="H122" s="46"/>
      <c r="I122" s="46">
        <f t="shared" si="4"/>
        <v>0</v>
      </c>
      <c r="J122" s="63"/>
      <c r="K122" s="74">
        <f t="shared" si="5"/>
        <v>0</v>
      </c>
      <c r="L122" s="63"/>
      <c r="M122" s="64">
        <v>0</v>
      </c>
      <c r="N122" s="63"/>
      <c r="O122" s="63">
        <v>0</v>
      </c>
      <c r="P122" s="63"/>
      <c r="Q122" s="63">
        <v>0</v>
      </c>
      <c r="R122" s="63"/>
      <c r="S122" s="64">
        <f t="shared" si="6"/>
        <v>0</v>
      </c>
      <c r="T122" s="63"/>
      <c r="U122" s="74">
        <f t="shared" si="7"/>
        <v>0</v>
      </c>
      <c r="V122" s="63"/>
      <c r="W122" s="63"/>
      <c r="X122" s="65"/>
      <c r="Y122" s="66"/>
    </row>
    <row r="123" spans="1:25" s="62" customFormat="1" ht="24" x14ac:dyDescent="0.55000000000000004">
      <c r="A123" s="61" t="s">
        <v>24</v>
      </c>
      <c r="C123" s="46">
        <v>0</v>
      </c>
      <c r="D123" s="46"/>
      <c r="E123" s="46">
        <v>98547330543</v>
      </c>
      <c r="F123" s="46"/>
      <c r="G123" s="46">
        <v>0</v>
      </c>
      <c r="H123" s="46"/>
      <c r="I123" s="46">
        <f t="shared" si="4"/>
        <v>98547330543</v>
      </c>
      <c r="J123" s="63"/>
      <c r="K123" s="74">
        <f t="shared" si="5"/>
        <v>3.7978332107709865E-2</v>
      </c>
      <c r="L123" s="63"/>
      <c r="M123" s="64">
        <v>0</v>
      </c>
      <c r="N123" s="63"/>
      <c r="O123" s="63">
        <v>158968616523</v>
      </c>
      <c r="P123" s="63"/>
      <c r="Q123" s="63">
        <v>0</v>
      </c>
      <c r="R123" s="63"/>
      <c r="S123" s="64">
        <f t="shared" si="6"/>
        <v>158968616523</v>
      </c>
      <c r="T123" s="63"/>
      <c r="U123" s="74">
        <f t="shared" si="7"/>
        <v>1.0007046899169657E-2</v>
      </c>
      <c r="V123" s="63"/>
      <c r="W123" s="63"/>
      <c r="X123" s="65"/>
      <c r="Y123" s="66"/>
    </row>
    <row r="124" spans="1:25" s="62" customFormat="1" ht="24" x14ac:dyDescent="0.55000000000000004">
      <c r="A124" s="61" t="s">
        <v>64</v>
      </c>
      <c r="C124" s="46">
        <v>0</v>
      </c>
      <c r="D124" s="46"/>
      <c r="E124" s="46">
        <v>38104467014</v>
      </c>
      <c r="F124" s="46"/>
      <c r="G124" s="46">
        <v>0</v>
      </c>
      <c r="H124" s="46"/>
      <c r="I124" s="46">
        <f t="shared" si="4"/>
        <v>38104467014</v>
      </c>
      <c r="J124" s="63"/>
      <c r="K124" s="74">
        <f t="shared" si="5"/>
        <v>1.4684762084078196E-2</v>
      </c>
      <c r="L124" s="63"/>
      <c r="M124" s="64">
        <v>0</v>
      </c>
      <c r="N124" s="63"/>
      <c r="O124" s="63">
        <v>176968047211</v>
      </c>
      <c r="P124" s="63"/>
      <c r="Q124" s="63">
        <v>0</v>
      </c>
      <c r="R124" s="63"/>
      <c r="S124" s="64">
        <f t="shared" si="6"/>
        <v>176968047211</v>
      </c>
      <c r="T124" s="63"/>
      <c r="U124" s="74">
        <f t="shared" si="7"/>
        <v>1.1140107946015398E-2</v>
      </c>
      <c r="V124" s="63"/>
      <c r="W124" s="63"/>
      <c r="X124" s="65"/>
      <c r="Y124" s="66"/>
    </row>
    <row r="125" spans="1:25" s="62" customFormat="1" ht="24" x14ac:dyDescent="0.55000000000000004">
      <c r="A125" s="61" t="s">
        <v>52</v>
      </c>
      <c r="C125" s="46">
        <v>0</v>
      </c>
      <c r="D125" s="46"/>
      <c r="E125" s="46">
        <v>169367497323</v>
      </c>
      <c r="F125" s="46"/>
      <c r="G125" s="46">
        <v>0</v>
      </c>
      <c r="H125" s="46"/>
      <c r="I125" s="46">
        <f t="shared" si="4"/>
        <v>169367497323</v>
      </c>
      <c r="J125" s="63"/>
      <c r="K125" s="74">
        <f t="shared" si="5"/>
        <v>6.5271124302833314E-2</v>
      </c>
      <c r="L125" s="63"/>
      <c r="M125" s="64">
        <v>0</v>
      </c>
      <c r="N125" s="63"/>
      <c r="O125" s="63">
        <v>358299453722</v>
      </c>
      <c r="P125" s="63"/>
      <c r="Q125" s="63">
        <v>0</v>
      </c>
      <c r="R125" s="63"/>
      <c r="S125" s="64">
        <f t="shared" si="6"/>
        <v>358299453722</v>
      </c>
      <c r="T125" s="63"/>
      <c r="U125" s="74">
        <f t="shared" si="7"/>
        <v>2.2554888604847105E-2</v>
      </c>
      <c r="V125" s="63"/>
      <c r="W125" s="63"/>
      <c r="X125" s="65"/>
      <c r="Y125" s="66"/>
    </row>
    <row r="126" spans="1:25" s="62" customFormat="1" ht="24" x14ac:dyDescent="0.55000000000000004">
      <c r="A126" s="61" t="s">
        <v>112</v>
      </c>
      <c r="C126" s="46">
        <v>0</v>
      </c>
      <c r="D126" s="46"/>
      <c r="E126" s="46">
        <v>4752165600</v>
      </c>
      <c r="F126" s="46"/>
      <c r="G126" s="46">
        <v>0</v>
      </c>
      <c r="H126" s="46"/>
      <c r="I126" s="46">
        <f t="shared" si="4"/>
        <v>4752165600</v>
      </c>
      <c r="J126" s="63"/>
      <c r="K126" s="74">
        <f t="shared" si="5"/>
        <v>1.831397384314578E-3</v>
      </c>
      <c r="L126" s="63"/>
      <c r="M126" s="64">
        <v>0</v>
      </c>
      <c r="N126" s="63"/>
      <c r="O126" s="63">
        <v>4752165600</v>
      </c>
      <c r="P126" s="63"/>
      <c r="Q126" s="63">
        <v>0</v>
      </c>
      <c r="R126" s="63"/>
      <c r="S126" s="64">
        <f t="shared" si="6"/>
        <v>4752165600</v>
      </c>
      <c r="T126" s="63"/>
      <c r="U126" s="74">
        <f t="shared" si="7"/>
        <v>2.9914800211487219E-4</v>
      </c>
      <c r="V126" s="63"/>
      <c r="W126" s="63"/>
      <c r="X126" s="65"/>
      <c r="Y126" s="66"/>
    </row>
    <row r="127" spans="1:25" s="62" customFormat="1" ht="24" x14ac:dyDescent="0.55000000000000004">
      <c r="A127" s="61" t="s">
        <v>220</v>
      </c>
      <c r="C127" s="46">
        <v>0</v>
      </c>
      <c r="D127" s="46"/>
      <c r="E127" s="46">
        <v>83019570</v>
      </c>
      <c r="F127" s="46"/>
      <c r="G127" s="46">
        <v>0</v>
      </c>
      <c r="H127" s="46"/>
      <c r="I127" s="46">
        <f>C127+E127+G127</f>
        <v>83019570</v>
      </c>
      <c r="J127" s="63"/>
      <c r="K127" s="74">
        <f>I127/$I$162</f>
        <v>3.1994218245450241E-5</v>
      </c>
      <c r="L127" s="63"/>
      <c r="M127" s="64">
        <v>0</v>
      </c>
      <c r="N127" s="63"/>
      <c r="O127" s="63">
        <v>83019570</v>
      </c>
      <c r="P127" s="63"/>
      <c r="Q127" s="63">
        <v>0</v>
      </c>
      <c r="R127" s="63"/>
      <c r="S127" s="64">
        <f t="shared" si="6"/>
        <v>83019570</v>
      </c>
      <c r="T127" s="63"/>
      <c r="U127" s="74">
        <f>S127/$S$162</f>
        <v>5.2260675642144665E-6</v>
      </c>
      <c r="V127" s="63"/>
      <c r="W127" s="63"/>
      <c r="X127" s="65"/>
      <c r="Y127" s="66"/>
    </row>
    <row r="128" spans="1:25" s="62" customFormat="1" ht="24" x14ac:dyDescent="0.55000000000000004">
      <c r="A128" s="61" t="s">
        <v>221</v>
      </c>
      <c r="C128" s="46">
        <v>0</v>
      </c>
      <c r="D128" s="46"/>
      <c r="E128" s="46">
        <v>916681833</v>
      </c>
      <c r="F128" s="46"/>
      <c r="G128" s="46">
        <v>0</v>
      </c>
      <c r="H128" s="46"/>
      <c r="I128" s="46">
        <f t="shared" ref="I128:I161" si="8">C128+E128+G128</f>
        <v>916681833</v>
      </c>
      <c r="J128" s="63"/>
      <c r="K128" s="74">
        <f t="shared" ref="K128:K161" si="9">I128/$I$162</f>
        <v>3.5327235044268926E-4</v>
      </c>
      <c r="L128" s="63"/>
      <c r="M128" s="64">
        <v>0</v>
      </c>
      <c r="N128" s="63"/>
      <c r="O128" s="63">
        <v>916681833</v>
      </c>
      <c r="P128" s="63"/>
      <c r="Q128" s="63">
        <v>0</v>
      </c>
      <c r="R128" s="63"/>
      <c r="S128" s="64">
        <f t="shared" si="6"/>
        <v>916681833</v>
      </c>
      <c r="T128" s="63"/>
      <c r="U128" s="74">
        <f t="shared" ref="U128:U161" si="10">S128/$S$162</f>
        <v>5.7704962747289132E-5</v>
      </c>
      <c r="V128" s="63"/>
      <c r="W128" s="63"/>
      <c r="X128" s="65"/>
      <c r="Y128" s="66"/>
    </row>
    <row r="129" spans="1:25" s="62" customFormat="1" ht="24" x14ac:dyDescent="0.55000000000000004">
      <c r="A129" s="61" t="s">
        <v>222</v>
      </c>
      <c r="C129" s="46">
        <v>0</v>
      </c>
      <c r="D129" s="46"/>
      <c r="E129" s="46">
        <v>447502899</v>
      </c>
      <c r="F129" s="46"/>
      <c r="G129" s="46">
        <v>0</v>
      </c>
      <c r="H129" s="46"/>
      <c r="I129" s="46">
        <f t="shared" si="8"/>
        <v>447502899</v>
      </c>
      <c r="J129" s="63"/>
      <c r="K129" s="74">
        <f t="shared" si="9"/>
        <v>1.7245940223585448E-4</v>
      </c>
      <c r="L129" s="63"/>
      <c r="M129" s="64">
        <v>0</v>
      </c>
      <c r="N129" s="63"/>
      <c r="O129" s="63">
        <v>432921931</v>
      </c>
      <c r="P129" s="63"/>
      <c r="Q129" s="63">
        <v>0</v>
      </c>
      <c r="R129" s="63"/>
      <c r="S129" s="64">
        <f t="shared" si="6"/>
        <v>432921931</v>
      </c>
      <c r="T129" s="63"/>
      <c r="U129" s="74">
        <f t="shared" si="10"/>
        <v>2.7252360635404321E-5</v>
      </c>
      <c r="V129" s="63"/>
      <c r="W129" s="63"/>
      <c r="X129" s="65"/>
      <c r="Y129" s="66"/>
    </row>
    <row r="130" spans="1:25" s="62" customFormat="1" ht="24" x14ac:dyDescent="0.55000000000000004">
      <c r="A130" s="61" t="s">
        <v>223</v>
      </c>
      <c r="C130" s="46">
        <v>0</v>
      </c>
      <c r="D130" s="46"/>
      <c r="E130" s="46">
        <v>999014585</v>
      </c>
      <c r="F130" s="46"/>
      <c r="G130" s="46">
        <v>0</v>
      </c>
      <c r="H130" s="46"/>
      <c r="I130" s="46">
        <f t="shared" si="8"/>
        <v>999014585</v>
      </c>
      <c r="J130" s="63"/>
      <c r="K130" s="74">
        <f t="shared" si="9"/>
        <v>3.8500188163920754E-4</v>
      </c>
      <c r="L130" s="63"/>
      <c r="M130" s="64">
        <v>0</v>
      </c>
      <c r="N130" s="63"/>
      <c r="O130" s="63">
        <v>999014585</v>
      </c>
      <c r="P130" s="63"/>
      <c r="Q130" s="63">
        <v>0</v>
      </c>
      <c r="R130" s="63"/>
      <c r="S130" s="64">
        <f t="shared" si="6"/>
        <v>999014585</v>
      </c>
      <c r="T130" s="63"/>
      <c r="U130" s="74">
        <f t="shared" si="10"/>
        <v>6.288779523726365E-5</v>
      </c>
      <c r="V130" s="63"/>
      <c r="W130" s="63"/>
      <c r="X130" s="65"/>
      <c r="Y130" s="66"/>
    </row>
    <row r="131" spans="1:25" s="62" customFormat="1" ht="24" x14ac:dyDescent="0.55000000000000004">
      <c r="A131" s="61" t="s">
        <v>224</v>
      </c>
      <c r="C131" s="46">
        <v>0</v>
      </c>
      <c r="D131" s="46"/>
      <c r="E131" s="46">
        <v>465858890</v>
      </c>
      <c r="F131" s="46"/>
      <c r="G131" s="46">
        <v>0</v>
      </c>
      <c r="H131" s="46"/>
      <c r="I131" s="46">
        <f t="shared" si="8"/>
        <v>465858890</v>
      </c>
      <c r="J131" s="63"/>
      <c r="K131" s="74">
        <f t="shared" si="9"/>
        <v>1.7953346419697427E-4</v>
      </c>
      <c r="L131" s="63"/>
      <c r="M131" s="64">
        <v>0</v>
      </c>
      <c r="N131" s="63"/>
      <c r="O131" s="63">
        <v>0</v>
      </c>
      <c r="P131" s="63"/>
      <c r="Q131" s="63">
        <v>0</v>
      </c>
      <c r="R131" s="63"/>
      <c r="S131" s="64">
        <f t="shared" si="6"/>
        <v>0</v>
      </c>
      <c r="T131" s="63"/>
      <c r="U131" s="74">
        <f t="shared" si="10"/>
        <v>0</v>
      </c>
      <c r="V131" s="63"/>
      <c r="W131" s="63"/>
      <c r="X131" s="65"/>
      <c r="Y131" s="66"/>
    </row>
    <row r="132" spans="1:25" s="62" customFormat="1" ht="24" x14ac:dyDescent="0.55000000000000004">
      <c r="A132" s="61" t="s">
        <v>225</v>
      </c>
      <c r="C132" s="46">
        <v>0</v>
      </c>
      <c r="D132" s="46"/>
      <c r="E132" s="46">
        <v>-368604496</v>
      </c>
      <c r="F132" s="46"/>
      <c r="G132" s="46">
        <v>0</v>
      </c>
      <c r="H132" s="46"/>
      <c r="I132" s="46">
        <f t="shared" si="8"/>
        <v>-368604496</v>
      </c>
      <c r="J132" s="63"/>
      <c r="K132" s="74">
        <f t="shared" si="9"/>
        <v>-1.4205340609784164E-4</v>
      </c>
      <c r="L132" s="63"/>
      <c r="M132" s="64">
        <v>0</v>
      </c>
      <c r="N132" s="63"/>
      <c r="O132" s="63">
        <v>0</v>
      </c>
      <c r="P132" s="63"/>
      <c r="Q132" s="63">
        <v>0</v>
      </c>
      <c r="R132" s="63"/>
      <c r="S132" s="64">
        <f t="shared" si="6"/>
        <v>0</v>
      </c>
      <c r="T132" s="63"/>
      <c r="U132" s="74">
        <f t="shared" si="10"/>
        <v>0</v>
      </c>
      <c r="V132" s="63"/>
      <c r="W132" s="63"/>
      <c r="X132" s="65"/>
      <c r="Y132" s="66"/>
    </row>
    <row r="133" spans="1:25" s="62" customFormat="1" ht="24" x14ac:dyDescent="0.55000000000000004">
      <c r="A133" s="61" t="s">
        <v>226</v>
      </c>
      <c r="C133" s="63">
        <v>0</v>
      </c>
      <c r="D133" s="63"/>
      <c r="E133" s="63">
        <v>-226655260</v>
      </c>
      <c r="F133" s="63"/>
      <c r="G133" s="63">
        <v>0</v>
      </c>
      <c r="H133" s="63"/>
      <c r="I133" s="63">
        <f t="shared" si="8"/>
        <v>-226655260</v>
      </c>
      <c r="J133" s="63"/>
      <c r="K133" s="74">
        <f t="shared" si="9"/>
        <v>-8.7348776377898227E-5</v>
      </c>
      <c r="L133" s="63"/>
      <c r="M133" s="64">
        <v>0</v>
      </c>
      <c r="N133" s="63"/>
      <c r="O133" s="63">
        <v>0</v>
      </c>
      <c r="P133" s="63"/>
      <c r="Q133" s="63">
        <v>0</v>
      </c>
      <c r="R133" s="63"/>
      <c r="S133" s="64">
        <f t="shared" si="6"/>
        <v>0</v>
      </c>
      <c r="T133" s="63"/>
      <c r="U133" s="74">
        <f t="shared" si="10"/>
        <v>0</v>
      </c>
      <c r="V133" s="63"/>
      <c r="W133" s="63"/>
      <c r="X133" s="65"/>
      <c r="Y133" s="66"/>
    </row>
    <row r="134" spans="1:25" s="62" customFormat="1" ht="24" x14ac:dyDescent="0.55000000000000004">
      <c r="A134" s="61" t="s">
        <v>227</v>
      </c>
      <c r="C134" s="46">
        <v>0</v>
      </c>
      <c r="D134" s="63"/>
      <c r="E134" s="63">
        <v>0</v>
      </c>
      <c r="F134" s="63"/>
      <c r="G134" s="63">
        <v>0</v>
      </c>
      <c r="H134" s="63"/>
      <c r="I134" s="46">
        <f t="shared" si="8"/>
        <v>0</v>
      </c>
      <c r="J134" s="63"/>
      <c r="K134" s="74">
        <f t="shared" si="9"/>
        <v>0</v>
      </c>
      <c r="L134" s="63"/>
      <c r="M134" s="64">
        <v>0</v>
      </c>
      <c r="N134" s="63"/>
      <c r="O134" s="63">
        <v>-902100979</v>
      </c>
      <c r="P134" s="63"/>
      <c r="Q134" s="63">
        <v>0</v>
      </c>
      <c r="R134" s="63"/>
      <c r="S134" s="64">
        <f t="shared" si="6"/>
        <v>-902100979</v>
      </c>
      <c r="T134" s="63"/>
      <c r="U134" s="74">
        <f t="shared" si="10"/>
        <v>-5.6787100511337457E-5</v>
      </c>
      <c r="V134" s="63"/>
      <c r="W134" s="63"/>
      <c r="X134" s="65"/>
      <c r="Y134" s="66"/>
    </row>
    <row r="135" spans="1:25" s="62" customFormat="1" ht="24" x14ac:dyDescent="0.55000000000000004">
      <c r="A135" s="61" t="s">
        <v>228</v>
      </c>
      <c r="C135" s="46">
        <v>0</v>
      </c>
      <c r="D135" s="63"/>
      <c r="E135" s="63">
        <v>0</v>
      </c>
      <c r="F135" s="63"/>
      <c r="G135" s="63">
        <v>0</v>
      </c>
      <c r="H135" s="63"/>
      <c r="I135" s="46">
        <f t="shared" si="8"/>
        <v>0</v>
      </c>
      <c r="J135" s="63"/>
      <c r="K135" s="74">
        <f t="shared" si="9"/>
        <v>0</v>
      </c>
      <c r="L135" s="63"/>
      <c r="M135" s="64">
        <v>0</v>
      </c>
      <c r="N135" s="63"/>
      <c r="O135" s="63">
        <v>408372376</v>
      </c>
      <c r="P135" s="63"/>
      <c r="Q135" s="63">
        <v>0</v>
      </c>
      <c r="R135" s="63"/>
      <c r="S135" s="64">
        <f t="shared" si="6"/>
        <v>408372376</v>
      </c>
      <c r="T135" s="63"/>
      <c r="U135" s="74">
        <f t="shared" si="10"/>
        <v>2.5706970396676281E-5</v>
      </c>
      <c r="V135" s="63"/>
      <c r="W135" s="63"/>
      <c r="X135" s="65"/>
      <c r="Y135" s="66"/>
    </row>
    <row r="136" spans="1:25" s="62" customFormat="1" ht="24" x14ac:dyDescent="0.55000000000000004">
      <c r="A136" s="61" t="s">
        <v>229</v>
      </c>
      <c r="C136" s="46">
        <v>0</v>
      </c>
      <c r="D136" s="63"/>
      <c r="E136" s="63">
        <v>0</v>
      </c>
      <c r="F136" s="63"/>
      <c r="G136" s="63">
        <v>0</v>
      </c>
      <c r="H136" s="63"/>
      <c r="I136" s="46">
        <f t="shared" si="8"/>
        <v>0</v>
      </c>
      <c r="J136" s="63"/>
      <c r="K136" s="74">
        <f t="shared" si="9"/>
        <v>0</v>
      </c>
      <c r="L136" s="63"/>
      <c r="M136" s="64">
        <v>0</v>
      </c>
      <c r="N136" s="63"/>
      <c r="O136" s="63">
        <v>6430913</v>
      </c>
      <c r="P136" s="63"/>
      <c r="Q136" s="63">
        <v>0</v>
      </c>
      <c r="R136" s="63"/>
      <c r="S136" s="64">
        <f t="shared" si="6"/>
        <v>6430913</v>
      </c>
      <c r="T136" s="63"/>
      <c r="U136" s="74">
        <f t="shared" si="10"/>
        <v>4.0482486042249013E-7</v>
      </c>
      <c r="V136" s="63"/>
      <c r="W136" s="63"/>
      <c r="X136" s="65"/>
      <c r="Y136" s="66"/>
    </row>
    <row r="137" spans="1:25" s="62" customFormat="1" ht="24" x14ac:dyDescent="0.55000000000000004">
      <c r="A137" s="61" t="s">
        <v>230</v>
      </c>
      <c r="C137" s="46">
        <v>0</v>
      </c>
      <c r="D137" s="63"/>
      <c r="E137" s="63">
        <v>0</v>
      </c>
      <c r="F137" s="63"/>
      <c r="G137" s="63">
        <v>0</v>
      </c>
      <c r="H137" s="63"/>
      <c r="I137" s="46">
        <f t="shared" si="8"/>
        <v>0</v>
      </c>
      <c r="J137" s="63"/>
      <c r="K137" s="74">
        <f t="shared" si="9"/>
        <v>0</v>
      </c>
      <c r="L137" s="63"/>
      <c r="M137" s="64">
        <v>0</v>
      </c>
      <c r="N137" s="63"/>
      <c r="O137" s="63">
        <v>165298543</v>
      </c>
      <c r="P137" s="63"/>
      <c r="Q137" s="63">
        <v>0</v>
      </c>
      <c r="R137" s="63"/>
      <c r="S137" s="64">
        <f t="shared" ref="S137:S161" si="11">M137+O137+Q137</f>
        <v>165298543</v>
      </c>
      <c r="T137" s="63"/>
      <c r="U137" s="74">
        <f t="shared" si="10"/>
        <v>1.0405514675445926E-5</v>
      </c>
      <c r="V137" s="63"/>
      <c r="W137" s="63"/>
      <c r="X137" s="65"/>
      <c r="Y137" s="66"/>
    </row>
    <row r="138" spans="1:25" s="62" customFormat="1" ht="24" x14ac:dyDescent="0.55000000000000004">
      <c r="A138" s="61" t="s">
        <v>231</v>
      </c>
      <c r="C138" s="46">
        <v>0</v>
      </c>
      <c r="D138" s="63"/>
      <c r="E138" s="63">
        <v>0</v>
      </c>
      <c r="F138" s="63"/>
      <c r="G138" s="63">
        <v>0</v>
      </c>
      <c r="H138" s="63"/>
      <c r="I138" s="46">
        <f t="shared" si="8"/>
        <v>0</v>
      </c>
      <c r="J138" s="63"/>
      <c r="K138" s="74">
        <f t="shared" si="9"/>
        <v>0</v>
      </c>
      <c r="L138" s="63"/>
      <c r="M138" s="64">
        <v>0</v>
      </c>
      <c r="N138" s="63"/>
      <c r="O138" s="63">
        <v>950020886</v>
      </c>
      <c r="P138" s="63"/>
      <c r="Q138" s="63">
        <v>0</v>
      </c>
      <c r="R138" s="63"/>
      <c r="S138" s="64">
        <f t="shared" si="11"/>
        <v>950020886</v>
      </c>
      <c r="T138" s="63"/>
      <c r="U138" s="74">
        <f t="shared" si="10"/>
        <v>5.980365036401525E-5</v>
      </c>
      <c r="V138" s="63"/>
      <c r="W138" s="63"/>
      <c r="X138" s="65"/>
      <c r="Y138" s="66"/>
    </row>
    <row r="139" spans="1:25" s="62" customFormat="1" ht="24" x14ac:dyDescent="0.55000000000000004">
      <c r="A139" s="61" t="s">
        <v>232</v>
      </c>
      <c r="C139" s="46">
        <v>0</v>
      </c>
      <c r="D139" s="63"/>
      <c r="E139" s="63">
        <v>0</v>
      </c>
      <c r="F139" s="63"/>
      <c r="G139" s="63">
        <v>0</v>
      </c>
      <c r="H139" s="63"/>
      <c r="I139" s="46">
        <f t="shared" si="8"/>
        <v>0</v>
      </c>
      <c r="J139" s="63"/>
      <c r="K139" s="74">
        <f t="shared" si="9"/>
        <v>0</v>
      </c>
      <c r="L139" s="63"/>
      <c r="M139" s="64">
        <v>0</v>
      </c>
      <c r="N139" s="63"/>
      <c r="O139" s="63">
        <v>330890528</v>
      </c>
      <c r="P139" s="63"/>
      <c r="Q139" s="63">
        <v>0</v>
      </c>
      <c r="R139" s="63"/>
      <c r="S139" s="64">
        <f t="shared" si="11"/>
        <v>330890528</v>
      </c>
      <c r="T139" s="63"/>
      <c r="U139" s="74">
        <f t="shared" si="10"/>
        <v>2.0829501474009067E-5</v>
      </c>
      <c r="V139" s="63"/>
      <c r="W139" s="63"/>
      <c r="X139" s="65"/>
      <c r="Y139" s="66"/>
    </row>
    <row r="140" spans="1:25" s="62" customFormat="1" ht="24" x14ac:dyDescent="0.55000000000000004">
      <c r="A140" s="61" t="s">
        <v>233</v>
      </c>
      <c r="C140" s="46">
        <v>0</v>
      </c>
      <c r="D140" s="63"/>
      <c r="E140" s="63">
        <v>0</v>
      </c>
      <c r="F140" s="63"/>
      <c r="G140" s="63">
        <v>0</v>
      </c>
      <c r="H140" s="63"/>
      <c r="I140" s="46">
        <f t="shared" si="8"/>
        <v>0</v>
      </c>
      <c r="J140" s="63"/>
      <c r="K140" s="74">
        <f t="shared" si="9"/>
        <v>0</v>
      </c>
      <c r="L140" s="63"/>
      <c r="M140" s="64">
        <v>0</v>
      </c>
      <c r="N140" s="63"/>
      <c r="O140" s="63">
        <v>8338914</v>
      </c>
      <c r="P140" s="63"/>
      <c r="Q140" s="63">
        <v>0</v>
      </c>
      <c r="R140" s="63"/>
      <c r="S140" s="64">
        <f t="shared" si="11"/>
        <v>8338914</v>
      </c>
      <c r="T140" s="63"/>
      <c r="U140" s="74">
        <f t="shared" si="10"/>
        <v>5.2493319317570446E-7</v>
      </c>
      <c r="V140" s="63"/>
      <c r="W140" s="63"/>
      <c r="X140" s="65"/>
      <c r="Y140" s="66"/>
    </row>
    <row r="141" spans="1:25" s="62" customFormat="1" ht="24" x14ac:dyDescent="0.55000000000000004">
      <c r="A141" s="61" t="s">
        <v>234</v>
      </c>
      <c r="C141" s="46">
        <v>0</v>
      </c>
      <c r="D141" s="63"/>
      <c r="E141" s="63">
        <v>0</v>
      </c>
      <c r="F141" s="63"/>
      <c r="G141" s="63">
        <v>0</v>
      </c>
      <c r="H141" s="63"/>
      <c r="I141" s="46">
        <f t="shared" si="8"/>
        <v>0</v>
      </c>
      <c r="J141" s="63"/>
      <c r="K141" s="74">
        <f t="shared" si="9"/>
        <v>0</v>
      </c>
      <c r="L141" s="63"/>
      <c r="M141" s="64">
        <v>0</v>
      </c>
      <c r="N141" s="63"/>
      <c r="O141" s="63">
        <v>265619820</v>
      </c>
      <c r="P141" s="63"/>
      <c r="Q141" s="63">
        <v>0</v>
      </c>
      <c r="R141" s="63"/>
      <c r="S141" s="64">
        <f t="shared" si="11"/>
        <v>265619820</v>
      </c>
      <c r="T141" s="63"/>
      <c r="U141" s="74">
        <f t="shared" si="10"/>
        <v>1.6720721701093912E-5</v>
      </c>
      <c r="V141" s="63"/>
      <c r="W141" s="63"/>
      <c r="X141" s="65"/>
      <c r="Y141" s="66"/>
    </row>
    <row r="142" spans="1:25" s="62" customFormat="1" ht="24" x14ac:dyDescent="0.55000000000000004">
      <c r="A142" s="61" t="s">
        <v>235</v>
      </c>
      <c r="C142" s="46">
        <v>0</v>
      </c>
      <c r="D142" s="63"/>
      <c r="E142" s="63">
        <v>0</v>
      </c>
      <c r="F142" s="63"/>
      <c r="G142" s="63">
        <v>0</v>
      </c>
      <c r="H142" s="63"/>
      <c r="I142" s="46">
        <f t="shared" si="8"/>
        <v>0</v>
      </c>
      <c r="J142" s="63"/>
      <c r="K142" s="74">
        <f t="shared" si="9"/>
        <v>0</v>
      </c>
      <c r="L142" s="63"/>
      <c r="M142" s="64">
        <v>0</v>
      </c>
      <c r="N142" s="63"/>
      <c r="O142" s="63">
        <v>60342103</v>
      </c>
      <c r="P142" s="63"/>
      <c r="Q142" s="63">
        <v>0</v>
      </c>
      <c r="R142" s="63"/>
      <c r="S142" s="64">
        <f t="shared" si="11"/>
        <v>60342103</v>
      </c>
      <c r="T142" s="63"/>
      <c r="U142" s="74">
        <f t="shared" si="10"/>
        <v>3.7985249411047114E-6</v>
      </c>
      <c r="V142" s="63"/>
      <c r="W142" s="63"/>
      <c r="X142" s="65"/>
      <c r="Y142" s="66"/>
    </row>
    <row r="143" spans="1:25" s="62" customFormat="1" ht="24" x14ac:dyDescent="0.55000000000000004">
      <c r="A143" s="61" t="s">
        <v>236</v>
      </c>
      <c r="C143" s="46">
        <v>0</v>
      </c>
      <c r="D143" s="63"/>
      <c r="E143" s="63">
        <v>0</v>
      </c>
      <c r="F143" s="63"/>
      <c r="G143" s="63">
        <v>0</v>
      </c>
      <c r="H143" s="63"/>
      <c r="I143" s="46">
        <f t="shared" si="8"/>
        <v>0</v>
      </c>
      <c r="J143" s="63"/>
      <c r="K143" s="74">
        <f t="shared" si="9"/>
        <v>0</v>
      </c>
      <c r="L143" s="63"/>
      <c r="M143" s="64">
        <v>0</v>
      </c>
      <c r="N143" s="63"/>
      <c r="O143" s="63">
        <v>4233628851</v>
      </c>
      <c r="P143" s="63"/>
      <c r="Q143" s="63">
        <v>0</v>
      </c>
      <c r="R143" s="63"/>
      <c r="S143" s="64">
        <f t="shared" si="11"/>
        <v>4233628851</v>
      </c>
      <c r="T143" s="63"/>
      <c r="U143" s="74">
        <f t="shared" si="10"/>
        <v>2.6650620350278446E-4</v>
      </c>
      <c r="V143" s="63"/>
      <c r="W143" s="63"/>
      <c r="X143" s="65"/>
      <c r="Y143" s="66"/>
    </row>
    <row r="144" spans="1:25" s="62" customFormat="1" ht="24" x14ac:dyDescent="0.55000000000000004">
      <c r="A144" s="61" t="s">
        <v>237</v>
      </c>
      <c r="C144" s="46">
        <v>0</v>
      </c>
      <c r="D144" s="63"/>
      <c r="E144" s="63">
        <v>0</v>
      </c>
      <c r="F144" s="63"/>
      <c r="G144" s="63">
        <v>0</v>
      </c>
      <c r="H144" s="63"/>
      <c r="I144" s="46">
        <f t="shared" si="8"/>
        <v>0</v>
      </c>
      <c r="J144" s="63"/>
      <c r="K144" s="74">
        <f t="shared" si="9"/>
        <v>0</v>
      </c>
      <c r="L144" s="63"/>
      <c r="M144" s="64">
        <v>0</v>
      </c>
      <c r="N144" s="63"/>
      <c r="O144" s="63">
        <v>13502534592</v>
      </c>
      <c r="P144" s="63"/>
      <c r="Q144" s="63">
        <v>0</v>
      </c>
      <c r="R144" s="63"/>
      <c r="S144" s="64">
        <f t="shared" si="11"/>
        <v>13502534592</v>
      </c>
      <c r="T144" s="63"/>
      <c r="U144" s="74">
        <f t="shared" si="10"/>
        <v>8.4998221583097841E-4</v>
      </c>
      <c r="V144" s="63"/>
      <c r="W144" s="63"/>
      <c r="X144" s="65"/>
      <c r="Y144" s="66"/>
    </row>
    <row r="145" spans="1:25" s="62" customFormat="1" ht="24" x14ac:dyDescent="0.55000000000000004">
      <c r="A145" s="61" t="s">
        <v>238</v>
      </c>
      <c r="C145" s="46">
        <v>0</v>
      </c>
      <c r="D145" s="63"/>
      <c r="E145" s="63">
        <v>0</v>
      </c>
      <c r="F145" s="63"/>
      <c r="G145" s="63">
        <v>0</v>
      </c>
      <c r="H145" s="63"/>
      <c r="I145" s="46">
        <f t="shared" si="8"/>
        <v>0</v>
      </c>
      <c r="J145" s="63"/>
      <c r="K145" s="74">
        <f t="shared" si="9"/>
        <v>0</v>
      </c>
      <c r="L145" s="63"/>
      <c r="M145" s="64">
        <v>0</v>
      </c>
      <c r="N145" s="63"/>
      <c r="O145" s="63">
        <v>2722272070</v>
      </c>
      <c r="P145" s="63"/>
      <c r="Q145" s="63">
        <v>0</v>
      </c>
      <c r="R145" s="63"/>
      <c r="S145" s="64">
        <f t="shared" si="11"/>
        <v>2722272070</v>
      </c>
      <c r="T145" s="63"/>
      <c r="U145" s="74">
        <f t="shared" si="10"/>
        <v>1.7136655569275985E-4</v>
      </c>
      <c r="V145" s="63"/>
      <c r="W145" s="63"/>
      <c r="X145" s="65"/>
      <c r="Y145" s="66"/>
    </row>
    <row r="146" spans="1:25" s="62" customFormat="1" ht="24" x14ac:dyDescent="0.55000000000000004">
      <c r="A146" s="61" t="s">
        <v>239</v>
      </c>
      <c r="C146" s="46">
        <v>0</v>
      </c>
      <c r="D146" s="63"/>
      <c r="E146" s="63">
        <v>0</v>
      </c>
      <c r="F146" s="63"/>
      <c r="G146" s="63">
        <v>0</v>
      </c>
      <c r="H146" s="63"/>
      <c r="I146" s="46">
        <f t="shared" si="8"/>
        <v>0</v>
      </c>
      <c r="J146" s="63"/>
      <c r="K146" s="74">
        <f t="shared" si="9"/>
        <v>0</v>
      </c>
      <c r="L146" s="63"/>
      <c r="M146" s="64">
        <v>0</v>
      </c>
      <c r="N146" s="63"/>
      <c r="O146" s="63">
        <v>56267274</v>
      </c>
      <c r="P146" s="63"/>
      <c r="Q146" s="63">
        <v>0</v>
      </c>
      <c r="R146" s="63"/>
      <c r="S146" s="64">
        <f t="shared" si="11"/>
        <v>56267274</v>
      </c>
      <c r="T146" s="63"/>
      <c r="U146" s="74">
        <f t="shared" si="10"/>
        <v>3.54201516074063E-6</v>
      </c>
      <c r="V146" s="63"/>
      <c r="W146" s="63"/>
      <c r="X146" s="65"/>
      <c r="Y146" s="66"/>
    </row>
    <row r="147" spans="1:25" s="62" customFormat="1" ht="24" x14ac:dyDescent="0.55000000000000004">
      <c r="A147" s="61" t="s">
        <v>240</v>
      </c>
      <c r="C147" s="46">
        <v>0</v>
      </c>
      <c r="D147" s="63"/>
      <c r="E147" s="63">
        <v>0</v>
      </c>
      <c r="F147" s="63"/>
      <c r="G147" s="63">
        <v>0</v>
      </c>
      <c r="H147" s="63"/>
      <c r="I147" s="46">
        <f t="shared" si="8"/>
        <v>0</v>
      </c>
      <c r="J147" s="63"/>
      <c r="K147" s="74">
        <f t="shared" si="9"/>
        <v>0</v>
      </c>
      <c r="L147" s="63"/>
      <c r="M147" s="64">
        <v>0</v>
      </c>
      <c r="N147" s="63"/>
      <c r="O147" s="63">
        <v>80138590</v>
      </c>
      <c r="P147" s="63"/>
      <c r="Q147" s="63">
        <v>0</v>
      </c>
      <c r="R147" s="63"/>
      <c r="S147" s="64">
        <f t="shared" si="11"/>
        <v>80138590</v>
      </c>
      <c r="T147" s="63"/>
      <c r="U147" s="74">
        <f t="shared" si="10"/>
        <v>5.0447103717940457E-6</v>
      </c>
      <c r="V147" s="63"/>
      <c r="W147" s="63"/>
      <c r="X147" s="65"/>
      <c r="Y147" s="66"/>
    </row>
    <row r="148" spans="1:25" s="62" customFormat="1" ht="24" x14ac:dyDescent="0.55000000000000004">
      <c r="A148" s="61" t="s">
        <v>241</v>
      </c>
      <c r="C148" s="46">
        <v>0</v>
      </c>
      <c r="D148" s="63"/>
      <c r="E148" s="63">
        <v>0</v>
      </c>
      <c r="F148" s="63"/>
      <c r="G148" s="63">
        <v>0</v>
      </c>
      <c r="H148" s="63"/>
      <c r="I148" s="46">
        <f t="shared" si="8"/>
        <v>0</v>
      </c>
      <c r="J148" s="63"/>
      <c r="K148" s="74">
        <f t="shared" si="9"/>
        <v>0</v>
      </c>
      <c r="L148" s="63"/>
      <c r="M148" s="64">
        <v>0</v>
      </c>
      <c r="N148" s="63"/>
      <c r="O148" s="63">
        <v>8750443</v>
      </c>
      <c r="P148" s="63"/>
      <c r="Q148" s="63">
        <v>0</v>
      </c>
      <c r="R148" s="63"/>
      <c r="S148" s="64">
        <f t="shared" si="11"/>
        <v>8750443</v>
      </c>
      <c r="T148" s="63"/>
      <c r="U148" s="74">
        <f t="shared" si="10"/>
        <v>5.5083887250689846E-7</v>
      </c>
      <c r="V148" s="63"/>
      <c r="W148" s="63"/>
      <c r="X148" s="65"/>
      <c r="Y148" s="66"/>
    </row>
    <row r="149" spans="1:25" s="62" customFormat="1" ht="24" x14ac:dyDescent="0.55000000000000004">
      <c r="A149" s="61" t="s">
        <v>242</v>
      </c>
      <c r="C149" s="46">
        <v>0</v>
      </c>
      <c r="D149" s="63"/>
      <c r="E149" s="63">
        <v>0</v>
      </c>
      <c r="F149" s="63"/>
      <c r="G149" s="63">
        <v>0</v>
      </c>
      <c r="H149" s="63"/>
      <c r="I149" s="46">
        <f t="shared" si="8"/>
        <v>0</v>
      </c>
      <c r="J149" s="63"/>
      <c r="K149" s="74">
        <f t="shared" si="9"/>
        <v>0</v>
      </c>
      <c r="L149" s="63"/>
      <c r="M149" s="64">
        <v>0</v>
      </c>
      <c r="N149" s="63"/>
      <c r="O149" s="63">
        <v>187048410</v>
      </c>
      <c r="P149" s="63"/>
      <c r="Q149" s="63">
        <v>0</v>
      </c>
      <c r="R149" s="63"/>
      <c r="S149" s="64">
        <f t="shared" si="11"/>
        <v>187048410</v>
      </c>
      <c r="T149" s="63"/>
      <c r="U149" s="74">
        <f t="shared" si="10"/>
        <v>1.1774665039085229E-5</v>
      </c>
      <c r="V149" s="63"/>
      <c r="W149" s="63"/>
      <c r="X149" s="65"/>
      <c r="Y149" s="66"/>
    </row>
    <row r="150" spans="1:25" s="62" customFormat="1" ht="24" x14ac:dyDescent="0.55000000000000004">
      <c r="A150" s="61" t="s">
        <v>243</v>
      </c>
      <c r="C150" s="46">
        <v>0</v>
      </c>
      <c r="D150" s="63"/>
      <c r="E150" s="63">
        <v>0</v>
      </c>
      <c r="F150" s="63"/>
      <c r="G150" s="63">
        <v>0</v>
      </c>
      <c r="H150" s="63"/>
      <c r="I150" s="46">
        <f t="shared" si="8"/>
        <v>0</v>
      </c>
      <c r="J150" s="63"/>
      <c r="K150" s="74">
        <f t="shared" si="9"/>
        <v>0</v>
      </c>
      <c r="L150" s="63"/>
      <c r="M150" s="64">
        <v>0</v>
      </c>
      <c r="N150" s="63"/>
      <c r="O150" s="63">
        <v>-19303990</v>
      </c>
      <c r="P150" s="63"/>
      <c r="Q150" s="63">
        <v>0</v>
      </c>
      <c r="R150" s="63"/>
      <c r="S150" s="64">
        <f t="shared" si="11"/>
        <v>-19303990</v>
      </c>
      <c r="T150" s="63"/>
      <c r="U150" s="74">
        <f t="shared" si="10"/>
        <v>-1.2151828297703833E-6</v>
      </c>
      <c r="V150" s="63"/>
      <c r="W150" s="63"/>
      <c r="X150" s="65"/>
      <c r="Y150" s="66"/>
    </row>
    <row r="151" spans="1:25" s="62" customFormat="1" ht="24" x14ac:dyDescent="0.55000000000000004">
      <c r="A151" s="61" t="s">
        <v>244</v>
      </c>
      <c r="C151" s="46">
        <v>0</v>
      </c>
      <c r="D151" s="63"/>
      <c r="E151" s="63">
        <v>0</v>
      </c>
      <c r="F151" s="63"/>
      <c r="G151" s="63">
        <v>0</v>
      </c>
      <c r="H151" s="63"/>
      <c r="I151" s="46">
        <f t="shared" si="8"/>
        <v>0</v>
      </c>
      <c r="J151" s="63"/>
      <c r="K151" s="74">
        <f t="shared" si="9"/>
        <v>0</v>
      </c>
      <c r="L151" s="63"/>
      <c r="M151" s="64">
        <v>0</v>
      </c>
      <c r="N151" s="63"/>
      <c r="O151" s="63">
        <v>-248048886</v>
      </c>
      <c r="P151" s="63"/>
      <c r="Q151" s="63">
        <v>0</v>
      </c>
      <c r="R151" s="63"/>
      <c r="S151" s="64">
        <f t="shared" si="11"/>
        <v>-248048886</v>
      </c>
      <c r="T151" s="63"/>
      <c r="U151" s="74">
        <f t="shared" si="10"/>
        <v>-1.5614634446602554E-5</v>
      </c>
      <c r="V151" s="63"/>
      <c r="W151" s="63"/>
      <c r="X151" s="65"/>
      <c r="Y151" s="66"/>
    </row>
    <row r="152" spans="1:25" s="62" customFormat="1" ht="24" x14ac:dyDescent="0.55000000000000004">
      <c r="A152" s="61" t="s">
        <v>245</v>
      </c>
      <c r="C152" s="46">
        <v>0</v>
      </c>
      <c r="D152" s="63"/>
      <c r="E152" s="63">
        <v>0</v>
      </c>
      <c r="F152" s="63"/>
      <c r="G152" s="63">
        <v>0</v>
      </c>
      <c r="H152" s="63"/>
      <c r="I152" s="46">
        <f t="shared" si="8"/>
        <v>0</v>
      </c>
      <c r="J152" s="63"/>
      <c r="K152" s="74">
        <f t="shared" si="9"/>
        <v>0</v>
      </c>
      <c r="L152" s="63"/>
      <c r="M152" s="64">
        <v>0</v>
      </c>
      <c r="N152" s="63"/>
      <c r="O152" s="63">
        <v>197347716</v>
      </c>
      <c r="P152" s="63"/>
      <c r="Q152" s="63">
        <v>0</v>
      </c>
      <c r="R152" s="63"/>
      <c r="S152" s="64">
        <f t="shared" si="11"/>
        <v>197347716</v>
      </c>
      <c r="T152" s="63"/>
      <c r="U152" s="74">
        <f t="shared" si="10"/>
        <v>1.2423004569397413E-5</v>
      </c>
      <c r="V152" s="63"/>
      <c r="W152" s="63"/>
      <c r="X152" s="65"/>
      <c r="Y152" s="66"/>
    </row>
    <row r="153" spans="1:25" s="62" customFormat="1" ht="24" x14ac:dyDescent="0.55000000000000004">
      <c r="A153" s="61" t="s">
        <v>246</v>
      </c>
      <c r="C153" s="46">
        <v>0</v>
      </c>
      <c r="D153" s="63"/>
      <c r="E153" s="63">
        <v>0</v>
      </c>
      <c r="F153" s="63"/>
      <c r="G153" s="63">
        <v>0</v>
      </c>
      <c r="H153" s="63"/>
      <c r="I153" s="46">
        <f t="shared" si="8"/>
        <v>0</v>
      </c>
      <c r="J153" s="63"/>
      <c r="K153" s="74">
        <f t="shared" si="9"/>
        <v>0</v>
      </c>
      <c r="L153" s="63"/>
      <c r="M153" s="64">
        <v>0</v>
      </c>
      <c r="N153" s="63"/>
      <c r="O153" s="63">
        <v>9551466210</v>
      </c>
      <c r="P153" s="63"/>
      <c r="Q153" s="63">
        <v>0</v>
      </c>
      <c r="R153" s="63"/>
      <c r="S153" s="64">
        <f t="shared" si="11"/>
        <v>9551466210</v>
      </c>
      <c r="T153" s="63"/>
      <c r="U153" s="74">
        <f t="shared" si="10"/>
        <v>6.0126314495210565E-4</v>
      </c>
      <c r="V153" s="63"/>
      <c r="W153" s="63"/>
      <c r="X153" s="65"/>
      <c r="Y153" s="66"/>
    </row>
    <row r="154" spans="1:25" s="62" customFormat="1" ht="24" x14ac:dyDescent="0.55000000000000004">
      <c r="A154" s="61" t="s">
        <v>247</v>
      </c>
      <c r="C154" s="46">
        <v>0</v>
      </c>
      <c r="D154" s="63"/>
      <c r="E154" s="63">
        <v>0</v>
      </c>
      <c r="F154" s="63"/>
      <c r="G154" s="63">
        <v>0</v>
      </c>
      <c r="H154" s="63"/>
      <c r="I154" s="46">
        <f t="shared" si="8"/>
        <v>0</v>
      </c>
      <c r="J154" s="63"/>
      <c r="K154" s="74">
        <f t="shared" si="9"/>
        <v>0</v>
      </c>
      <c r="L154" s="63"/>
      <c r="M154" s="64">
        <v>0</v>
      </c>
      <c r="N154" s="63"/>
      <c r="O154" s="63">
        <v>-29730160</v>
      </c>
      <c r="P154" s="63"/>
      <c r="Q154" s="63">
        <v>0</v>
      </c>
      <c r="R154" s="63"/>
      <c r="S154" s="64">
        <f t="shared" si="11"/>
        <v>-29730160</v>
      </c>
      <c r="T154" s="63"/>
      <c r="U154" s="74">
        <f t="shared" si="10"/>
        <v>-1.8715084269276072E-6</v>
      </c>
      <c r="V154" s="63"/>
      <c r="W154" s="63"/>
      <c r="X154" s="65"/>
      <c r="Y154" s="66"/>
    </row>
    <row r="155" spans="1:25" s="62" customFormat="1" ht="24" x14ac:dyDescent="0.55000000000000004">
      <c r="A155" s="61" t="s">
        <v>248</v>
      </c>
      <c r="C155" s="46">
        <v>0</v>
      </c>
      <c r="D155" s="63"/>
      <c r="E155" s="63">
        <v>0</v>
      </c>
      <c r="F155" s="63"/>
      <c r="G155" s="63">
        <v>0</v>
      </c>
      <c r="H155" s="63"/>
      <c r="I155" s="46">
        <f t="shared" si="8"/>
        <v>0</v>
      </c>
      <c r="J155" s="63"/>
      <c r="K155" s="74">
        <f t="shared" si="9"/>
        <v>0</v>
      </c>
      <c r="L155" s="63"/>
      <c r="M155" s="64">
        <v>0</v>
      </c>
      <c r="N155" s="63"/>
      <c r="O155" s="63">
        <v>63385705</v>
      </c>
      <c r="P155" s="63"/>
      <c r="Q155" s="63">
        <v>0</v>
      </c>
      <c r="R155" s="63"/>
      <c r="S155" s="64">
        <f t="shared" si="11"/>
        <v>63385705</v>
      </c>
      <c r="T155" s="63"/>
      <c r="U155" s="74">
        <f t="shared" si="10"/>
        <v>3.9901191602819283E-6</v>
      </c>
      <c r="V155" s="63"/>
      <c r="W155" s="63"/>
      <c r="X155" s="65"/>
      <c r="Y155" s="66"/>
    </row>
    <row r="156" spans="1:25" s="62" customFormat="1" ht="24" x14ac:dyDescent="0.55000000000000004">
      <c r="A156" s="61" t="s">
        <v>249</v>
      </c>
      <c r="C156" s="46">
        <v>0</v>
      </c>
      <c r="D156" s="63"/>
      <c r="E156" s="63">
        <v>0</v>
      </c>
      <c r="F156" s="63"/>
      <c r="G156" s="63">
        <v>-297062479</v>
      </c>
      <c r="H156" s="63"/>
      <c r="I156" s="46">
        <f>C156+E156+G156</f>
        <v>-297062479</v>
      </c>
      <c r="J156" s="63"/>
      <c r="K156" s="74">
        <f t="shared" si="9"/>
        <v>-1.144824260793025E-4</v>
      </c>
      <c r="L156" s="63"/>
      <c r="M156" s="64">
        <v>0</v>
      </c>
      <c r="N156" s="63"/>
      <c r="O156" s="63">
        <v>-297062479</v>
      </c>
      <c r="P156" s="63"/>
      <c r="Q156" s="63">
        <v>0</v>
      </c>
      <c r="R156" s="63"/>
      <c r="S156" s="64">
        <f t="shared" si="11"/>
        <v>-297062479</v>
      </c>
      <c r="T156" s="63"/>
      <c r="U156" s="74">
        <f t="shared" si="10"/>
        <v>-1.8700031643708118E-5</v>
      </c>
      <c r="V156" s="63"/>
      <c r="W156" s="63"/>
      <c r="X156" s="65"/>
      <c r="Y156" s="66"/>
    </row>
    <row r="157" spans="1:25" s="62" customFormat="1" ht="24" x14ac:dyDescent="0.55000000000000004">
      <c r="A157" s="61" t="s">
        <v>250</v>
      </c>
      <c r="C157" s="46">
        <v>0</v>
      </c>
      <c r="D157" s="63"/>
      <c r="E157" s="63">
        <v>0</v>
      </c>
      <c r="F157" s="63"/>
      <c r="G157" s="63">
        <v>0</v>
      </c>
      <c r="H157" s="63"/>
      <c r="I157" s="46">
        <f t="shared" si="8"/>
        <v>0</v>
      </c>
      <c r="J157" s="63"/>
      <c r="K157" s="74">
        <f t="shared" si="9"/>
        <v>0</v>
      </c>
      <c r="L157" s="63"/>
      <c r="M157" s="64">
        <v>0</v>
      </c>
      <c r="N157" s="63"/>
      <c r="O157" s="63">
        <v>2838330684</v>
      </c>
      <c r="P157" s="63"/>
      <c r="Q157" s="63">
        <v>0</v>
      </c>
      <c r="R157" s="63"/>
      <c r="S157" s="64">
        <f t="shared" si="11"/>
        <v>2838330684</v>
      </c>
      <c r="T157" s="63"/>
      <c r="U157" s="74">
        <f t="shared" si="10"/>
        <v>1.7867242535906969E-4</v>
      </c>
      <c r="V157" s="63"/>
      <c r="W157" s="63"/>
      <c r="X157" s="65"/>
      <c r="Y157" s="66"/>
    </row>
    <row r="158" spans="1:25" s="62" customFormat="1" ht="24" x14ac:dyDescent="0.55000000000000004">
      <c r="A158" s="61" t="s">
        <v>251</v>
      </c>
      <c r="C158" s="46">
        <v>0</v>
      </c>
      <c r="D158" s="63"/>
      <c r="E158" s="63">
        <v>0</v>
      </c>
      <c r="F158" s="63"/>
      <c r="G158" s="63">
        <v>0</v>
      </c>
      <c r="H158" s="63"/>
      <c r="I158" s="46">
        <f>C158+E158+G158</f>
        <v>0</v>
      </c>
      <c r="J158" s="63"/>
      <c r="K158" s="74">
        <f t="shared" si="9"/>
        <v>0</v>
      </c>
      <c r="L158" s="63"/>
      <c r="M158" s="64">
        <v>0</v>
      </c>
      <c r="N158" s="63"/>
      <c r="O158" s="63">
        <v>2409980</v>
      </c>
      <c r="P158" s="63"/>
      <c r="Q158" s="63">
        <v>0</v>
      </c>
      <c r="R158" s="63"/>
      <c r="S158" s="64">
        <f>M158+O158+Q158</f>
        <v>2409980</v>
      </c>
      <c r="T158" s="63"/>
      <c r="U158" s="74">
        <f t="shared" si="10"/>
        <v>1.5170782393121983E-7</v>
      </c>
      <c r="V158" s="63"/>
      <c r="W158" s="63"/>
      <c r="X158" s="65"/>
      <c r="Y158" s="66"/>
    </row>
    <row r="159" spans="1:25" s="62" customFormat="1" ht="24" x14ac:dyDescent="0.55000000000000004">
      <c r="A159" s="61" t="s">
        <v>252</v>
      </c>
      <c r="C159" s="46">
        <v>0</v>
      </c>
      <c r="D159" s="63"/>
      <c r="E159" s="63">
        <v>0</v>
      </c>
      <c r="F159" s="63"/>
      <c r="G159" s="63">
        <v>2819357709</v>
      </c>
      <c r="H159" s="63"/>
      <c r="I159" s="46">
        <f t="shared" si="8"/>
        <v>2819357709</v>
      </c>
      <c r="J159" s="63"/>
      <c r="K159" s="74">
        <f t="shared" si="9"/>
        <v>1.0865287046625102E-3</v>
      </c>
      <c r="L159" s="63"/>
      <c r="M159" s="64">
        <v>0</v>
      </c>
      <c r="N159" s="63"/>
      <c r="O159" s="63">
        <v>2469062485</v>
      </c>
      <c r="P159" s="63"/>
      <c r="Q159" s="63">
        <v>0</v>
      </c>
      <c r="R159" s="63"/>
      <c r="S159" s="64">
        <f t="shared" si="11"/>
        <v>2469062485</v>
      </c>
      <c r="T159" s="63"/>
      <c r="U159" s="74">
        <f t="shared" si="10"/>
        <v>1.554270561372128E-4</v>
      </c>
      <c r="V159" s="63"/>
      <c r="W159" s="63"/>
      <c r="X159" s="65"/>
      <c r="Y159" s="66"/>
    </row>
    <row r="160" spans="1:25" s="62" customFormat="1" ht="24" x14ac:dyDescent="0.55000000000000004">
      <c r="A160" s="61" t="s">
        <v>253</v>
      </c>
      <c r="C160" s="46">
        <v>0</v>
      </c>
      <c r="D160" s="63"/>
      <c r="E160" s="63">
        <v>0</v>
      </c>
      <c r="F160" s="63"/>
      <c r="G160" s="63">
        <v>1821492650</v>
      </c>
      <c r="H160" s="63"/>
      <c r="I160" s="46">
        <f t="shared" si="8"/>
        <v>1821492650</v>
      </c>
      <c r="J160" s="63"/>
      <c r="K160" s="74">
        <f t="shared" si="9"/>
        <v>7.019698292412682E-4</v>
      </c>
      <c r="L160" s="63"/>
      <c r="M160" s="64">
        <v>0</v>
      </c>
      <c r="N160" s="63"/>
      <c r="O160" s="63">
        <v>1821492650</v>
      </c>
      <c r="P160" s="63"/>
      <c r="Q160" s="63">
        <v>0</v>
      </c>
      <c r="R160" s="63"/>
      <c r="S160" s="64">
        <f>M160+O160+Q160</f>
        <v>1821492650</v>
      </c>
      <c r="T160" s="63"/>
      <c r="U160" s="74">
        <f t="shared" si="10"/>
        <v>1.1466264709176469E-4</v>
      </c>
      <c r="V160" s="63"/>
      <c r="W160" s="63"/>
      <c r="X160" s="65"/>
      <c r="Y160" s="66"/>
    </row>
    <row r="161" spans="1:25" s="62" customFormat="1" ht="24" x14ac:dyDescent="0.55000000000000004">
      <c r="A161" s="61" t="s">
        <v>198</v>
      </c>
      <c r="C161" s="46">
        <v>0</v>
      </c>
      <c r="D161" s="63"/>
      <c r="E161" s="63">
        <v>0</v>
      </c>
      <c r="F161" s="63"/>
      <c r="G161" s="63">
        <v>0</v>
      </c>
      <c r="H161" s="63"/>
      <c r="I161" s="46">
        <f t="shared" si="8"/>
        <v>0</v>
      </c>
      <c r="J161" s="63"/>
      <c r="K161" s="74">
        <f t="shared" si="9"/>
        <v>0</v>
      </c>
      <c r="L161" s="63"/>
      <c r="M161" s="64">
        <v>0</v>
      </c>
      <c r="N161" s="63"/>
      <c r="O161" s="63">
        <v>1045093929</v>
      </c>
      <c r="P161" s="63"/>
      <c r="Q161" s="63">
        <v>0</v>
      </c>
      <c r="R161" s="63"/>
      <c r="S161" s="64">
        <f>M161+O161+Q161</f>
        <v>1045093929</v>
      </c>
      <c r="T161" s="63"/>
      <c r="U161" s="74">
        <f t="shared" si="10"/>
        <v>6.5788481967617483E-5</v>
      </c>
      <c r="V161" s="63"/>
      <c r="W161" s="63"/>
      <c r="X161" s="65"/>
      <c r="Y161" s="66"/>
    </row>
    <row r="162" spans="1:25" ht="26.25" x14ac:dyDescent="0.65">
      <c r="A162" s="71" t="s">
        <v>114</v>
      </c>
      <c r="B162" s="23"/>
      <c r="C162" s="22">
        <f>SUM(C8:C161)</f>
        <v>570179323561</v>
      </c>
      <c r="D162" s="23"/>
      <c r="E162" s="22">
        <f>SUM(E8:E161)</f>
        <v>1737093851884</v>
      </c>
      <c r="F162" s="23"/>
      <c r="G162" s="22">
        <f>SUM(G8:G161)</f>
        <v>287557220569</v>
      </c>
      <c r="H162" s="23"/>
      <c r="I162" s="22">
        <f>SUM(I8:I161)</f>
        <v>2594830396014</v>
      </c>
      <c r="J162" s="23"/>
      <c r="K162" s="24">
        <f>SUM(K8:K161)</f>
        <v>0.99999999999999978</v>
      </c>
      <c r="L162" s="23"/>
      <c r="M162" s="73">
        <f>SUM(M8:M161)</f>
        <v>1736592546356</v>
      </c>
      <c r="N162" s="23"/>
      <c r="O162" s="22">
        <f>SUM(O8:O161)</f>
        <v>11945182704976</v>
      </c>
      <c r="P162" s="23"/>
      <c r="Q162" s="22">
        <f>SUM(Q8:Q161)</f>
        <v>2203891931480</v>
      </c>
      <c r="R162" s="23"/>
      <c r="S162" s="22">
        <f>SUM(S8:S161)</f>
        <v>15885667182812</v>
      </c>
      <c r="T162" s="23"/>
      <c r="U162" s="24">
        <f>SUM(U8:U161)</f>
        <v>1</v>
      </c>
    </row>
    <row r="163" spans="1:25" x14ac:dyDescent="0.45">
      <c r="C163" s="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Y11"/>
  <sheetViews>
    <sheetView rightToLeft="1" workbookViewId="0">
      <selection activeCell="C11" sqref="C11"/>
    </sheetView>
  </sheetViews>
  <sheetFormatPr defaultRowHeight="18.75" x14ac:dyDescent="0.45"/>
  <cols>
    <col min="1" max="1" width="31.85546875" style="1" bestFit="1" customWidth="1"/>
    <col min="2" max="2" width="1" style="1" customWidth="1"/>
    <col min="3" max="3" width="21" style="1" customWidth="1"/>
    <col min="4" max="4" width="1" style="1" customWidth="1"/>
    <col min="5" max="5" width="21" style="1" customWidth="1"/>
    <col min="6" max="6" width="1" style="1" customWidth="1"/>
    <col min="7" max="7" width="21" style="1" customWidth="1"/>
    <col min="8" max="8" width="1" style="1" customWidth="1"/>
    <col min="9" max="9" width="21" style="1" customWidth="1"/>
    <col min="10" max="10" width="1" style="1" customWidth="1"/>
    <col min="11" max="11" width="21" style="1" customWidth="1"/>
    <col min="12" max="12" width="1" style="1" customWidth="1"/>
    <col min="13" max="13" width="21" style="1" customWidth="1"/>
    <col min="14" max="14" width="1" style="1" customWidth="1"/>
    <col min="15" max="15" width="21" style="1" customWidth="1"/>
    <col min="16" max="16" width="1" style="1" customWidth="1"/>
    <col min="17" max="17" width="21" style="1" customWidth="1"/>
    <col min="18" max="18" width="1" style="1" customWidth="1"/>
    <col min="19" max="19" width="9.140625" style="1" customWidth="1"/>
    <col min="20" max="16384" width="9.140625" style="1"/>
  </cols>
  <sheetData>
    <row r="2" spans="1:2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6" t="s">
        <v>0</v>
      </c>
      <c r="I2" s="6" t="s">
        <v>0</v>
      </c>
      <c r="J2" s="6" t="s">
        <v>0</v>
      </c>
      <c r="K2" s="6" t="s">
        <v>0</v>
      </c>
      <c r="L2" s="6" t="s">
        <v>0</v>
      </c>
      <c r="M2" s="6" t="s">
        <v>0</v>
      </c>
      <c r="N2" s="6" t="s">
        <v>0</v>
      </c>
      <c r="O2" s="6" t="s">
        <v>0</v>
      </c>
      <c r="P2" s="6" t="s">
        <v>0</v>
      </c>
      <c r="Q2" s="6" t="s">
        <v>0</v>
      </c>
    </row>
    <row r="3" spans="1:25" ht="26.25" x14ac:dyDescent="0.45">
      <c r="A3" s="6" t="s">
        <v>143</v>
      </c>
      <c r="B3" s="6" t="s">
        <v>143</v>
      </c>
      <c r="C3" s="6" t="s">
        <v>143</v>
      </c>
      <c r="D3" s="6" t="s">
        <v>143</v>
      </c>
      <c r="E3" s="6" t="s">
        <v>143</v>
      </c>
      <c r="F3" s="6" t="s">
        <v>143</v>
      </c>
      <c r="G3" s="6" t="s">
        <v>143</v>
      </c>
      <c r="H3" s="6" t="s">
        <v>143</v>
      </c>
      <c r="I3" s="6" t="s">
        <v>143</v>
      </c>
      <c r="J3" s="6" t="s">
        <v>143</v>
      </c>
      <c r="K3" s="6" t="s">
        <v>143</v>
      </c>
      <c r="L3" s="6" t="s">
        <v>143</v>
      </c>
      <c r="M3" s="6" t="s">
        <v>143</v>
      </c>
      <c r="N3" s="6" t="s">
        <v>143</v>
      </c>
      <c r="O3" s="6" t="s">
        <v>143</v>
      </c>
      <c r="P3" s="6" t="s">
        <v>143</v>
      </c>
      <c r="Q3" s="6" t="s">
        <v>143</v>
      </c>
    </row>
    <row r="4" spans="1:2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  <c r="F4" s="6" t="s">
        <v>2</v>
      </c>
      <c r="G4" s="6" t="s">
        <v>2</v>
      </c>
      <c r="H4" s="6" t="s">
        <v>2</v>
      </c>
      <c r="I4" s="6" t="s">
        <v>2</v>
      </c>
      <c r="J4" s="6" t="s">
        <v>2</v>
      </c>
      <c r="K4" s="6" t="s">
        <v>2</v>
      </c>
      <c r="L4" s="6" t="s">
        <v>2</v>
      </c>
      <c r="M4" s="6" t="s">
        <v>2</v>
      </c>
      <c r="N4" s="6" t="s">
        <v>2</v>
      </c>
      <c r="O4" s="6" t="s">
        <v>2</v>
      </c>
      <c r="P4" s="6" t="s">
        <v>2</v>
      </c>
      <c r="Q4" s="6" t="s">
        <v>2</v>
      </c>
    </row>
    <row r="6" spans="1:25" ht="26.25" x14ac:dyDescent="0.45">
      <c r="A6" s="5" t="s">
        <v>147</v>
      </c>
      <c r="C6" s="5" t="s">
        <v>145</v>
      </c>
      <c r="D6" s="5" t="s">
        <v>145</v>
      </c>
      <c r="E6" s="5" t="s">
        <v>145</v>
      </c>
      <c r="F6" s="5" t="s">
        <v>145</v>
      </c>
      <c r="G6" s="5" t="s">
        <v>145</v>
      </c>
      <c r="H6" s="5" t="s">
        <v>145</v>
      </c>
      <c r="I6" s="5" t="s">
        <v>145</v>
      </c>
      <c r="K6" s="5" t="s">
        <v>146</v>
      </c>
      <c r="L6" s="5" t="s">
        <v>146</v>
      </c>
      <c r="M6" s="5" t="s">
        <v>146</v>
      </c>
      <c r="N6" s="5" t="s">
        <v>146</v>
      </c>
      <c r="O6" s="5" t="s">
        <v>146</v>
      </c>
      <c r="P6" s="5" t="s">
        <v>146</v>
      </c>
      <c r="Q6" s="5" t="s">
        <v>146</v>
      </c>
    </row>
    <row r="7" spans="1:25" ht="26.25" x14ac:dyDescent="0.45">
      <c r="A7" s="5" t="s">
        <v>147</v>
      </c>
      <c r="C7" s="5" t="s">
        <v>203</v>
      </c>
      <c r="E7" s="5" t="s">
        <v>200</v>
      </c>
      <c r="G7" s="5" t="s">
        <v>201</v>
      </c>
      <c r="I7" s="5" t="s">
        <v>204</v>
      </c>
      <c r="K7" s="5" t="s">
        <v>203</v>
      </c>
      <c r="M7" s="5" t="s">
        <v>200</v>
      </c>
      <c r="O7" s="5" t="s">
        <v>201</v>
      </c>
      <c r="Q7" s="5" t="s">
        <v>204</v>
      </c>
    </row>
    <row r="8" spans="1:25" s="62" customFormat="1" ht="24" x14ac:dyDescent="0.55000000000000004">
      <c r="A8" s="61" t="s">
        <v>198</v>
      </c>
      <c r="C8" s="46">
        <v>0</v>
      </c>
      <c r="D8" s="63"/>
      <c r="E8" s="63">
        <v>0</v>
      </c>
      <c r="F8" s="63"/>
      <c r="G8" s="63">
        <v>0</v>
      </c>
      <c r="H8" s="63"/>
      <c r="I8" s="46">
        <f>C8+E8+G8</f>
        <v>0</v>
      </c>
      <c r="J8" s="63"/>
      <c r="K8" s="46">
        <v>0</v>
      </c>
      <c r="L8" s="63"/>
      <c r="M8" s="64">
        <v>0</v>
      </c>
      <c r="N8" s="63"/>
      <c r="O8" s="63">
        <v>1045093929</v>
      </c>
      <c r="P8" s="63"/>
      <c r="Q8" s="63">
        <f>K8+M8+O8</f>
        <v>1045093929</v>
      </c>
      <c r="R8" s="63"/>
      <c r="S8" s="64"/>
      <c r="T8" s="63"/>
      <c r="U8" s="74"/>
      <c r="V8" s="63"/>
      <c r="W8" s="63"/>
      <c r="X8" s="65"/>
      <c r="Y8" s="66"/>
    </row>
    <row r="9" spans="1:25" s="62" customFormat="1" ht="24.75" thickBot="1" x14ac:dyDescent="0.6">
      <c r="A9" s="61" t="s">
        <v>124</v>
      </c>
      <c r="C9" s="46">
        <v>375691500</v>
      </c>
      <c r="D9" s="63"/>
      <c r="E9" s="63">
        <v>0</v>
      </c>
      <c r="F9" s="63"/>
      <c r="G9" s="63">
        <v>0</v>
      </c>
      <c r="H9" s="63"/>
      <c r="I9" s="46">
        <f t="shared" ref="I9:I10" si="0">C9+E9+G9</f>
        <v>375691500</v>
      </c>
      <c r="J9" s="63"/>
      <c r="K9" s="46">
        <v>2548514493</v>
      </c>
      <c r="L9" s="63"/>
      <c r="M9" s="64">
        <v>0</v>
      </c>
      <c r="N9" s="63"/>
      <c r="O9" s="63">
        <v>0</v>
      </c>
      <c r="P9" s="63"/>
      <c r="Q9" s="63">
        <f>K9+M9+O9</f>
        <v>2548514493</v>
      </c>
      <c r="R9" s="63"/>
      <c r="S9" s="64"/>
      <c r="T9" s="63"/>
      <c r="U9" s="74"/>
      <c r="V9" s="63"/>
      <c r="W9" s="63"/>
      <c r="X9" s="65"/>
      <c r="Y9" s="66"/>
    </row>
    <row r="10" spans="1:25" ht="25.5" thickBot="1" x14ac:dyDescent="0.65">
      <c r="A10" s="3" t="s">
        <v>114</v>
      </c>
      <c r="C10" s="27">
        <f>SUM(C8:C9)</f>
        <v>375691500</v>
      </c>
      <c r="D10" s="28"/>
      <c r="E10" s="27">
        <f>SUM(E8:E9)</f>
        <v>0</v>
      </c>
      <c r="F10" s="28"/>
      <c r="G10" s="27">
        <f>SUM(G8:G9)</f>
        <v>0</v>
      </c>
      <c r="H10" s="28"/>
      <c r="I10" s="27">
        <f>SUM(I8:I9)</f>
        <v>375691500</v>
      </c>
      <c r="J10" s="23"/>
      <c r="K10" s="22">
        <f>SUM(K8:K9)</f>
        <v>2548514493</v>
      </c>
      <c r="L10" s="23"/>
      <c r="M10" s="27">
        <f>SUM(M8:M9)</f>
        <v>0</v>
      </c>
      <c r="N10" s="23"/>
      <c r="O10" s="27">
        <f>SUM(O8:O9)</f>
        <v>1045093929</v>
      </c>
      <c r="P10" s="23"/>
      <c r="Q10" s="22">
        <f>SUM(Q8:Q9)</f>
        <v>3593608422</v>
      </c>
    </row>
    <row r="11" spans="1:25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E11" sqref="E1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22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6.25" x14ac:dyDescent="0.45">
      <c r="A2" s="6" t="s">
        <v>0</v>
      </c>
      <c r="B2" s="6" t="s">
        <v>0</v>
      </c>
      <c r="C2" s="6" t="s">
        <v>0</v>
      </c>
      <c r="D2" s="6" t="s">
        <v>0</v>
      </c>
      <c r="E2" s="6" t="s">
        <v>0</v>
      </c>
    </row>
    <row r="3" spans="1:5" ht="26.25" x14ac:dyDescent="0.45">
      <c r="A3" s="6" t="s">
        <v>143</v>
      </c>
      <c r="B3" s="6" t="s">
        <v>143</v>
      </c>
      <c r="C3" s="6" t="s">
        <v>143</v>
      </c>
      <c r="D3" s="6" t="s">
        <v>143</v>
      </c>
      <c r="E3" s="6" t="s">
        <v>143</v>
      </c>
    </row>
    <row r="4" spans="1:5" ht="26.25" x14ac:dyDescent="0.45">
      <c r="A4" s="6" t="s">
        <v>2</v>
      </c>
      <c r="B4" s="6" t="s">
        <v>2</v>
      </c>
      <c r="C4" s="6" t="s">
        <v>2</v>
      </c>
      <c r="D4" s="6" t="s">
        <v>2</v>
      </c>
      <c r="E4" s="6" t="s">
        <v>2</v>
      </c>
    </row>
    <row r="5" spans="1:5" ht="26.25" x14ac:dyDescent="0.45">
      <c r="E5" s="76" t="s">
        <v>254</v>
      </c>
    </row>
    <row r="6" spans="1:5" ht="27" thickBot="1" x14ac:dyDescent="0.5">
      <c r="A6" s="5" t="s">
        <v>211</v>
      </c>
      <c r="C6" s="5" t="s">
        <v>145</v>
      </c>
      <c r="E6" s="2" t="s">
        <v>255</v>
      </c>
    </row>
    <row r="7" spans="1:5" ht="26.25" x14ac:dyDescent="0.45">
      <c r="A7" s="5" t="s">
        <v>211</v>
      </c>
      <c r="C7" s="5" t="s">
        <v>131</v>
      </c>
      <c r="E7" s="5" t="s">
        <v>131</v>
      </c>
    </row>
    <row r="8" spans="1:5" x14ac:dyDescent="0.45">
      <c r="A8" s="1" t="s">
        <v>212</v>
      </c>
      <c r="C8" s="19">
        <v>244815905</v>
      </c>
      <c r="D8" s="18"/>
      <c r="E8" s="19">
        <v>21975981276</v>
      </c>
    </row>
    <row r="9" spans="1:5" x14ac:dyDescent="0.45">
      <c r="A9" s="1" t="s">
        <v>213</v>
      </c>
      <c r="C9" s="19">
        <v>0</v>
      </c>
      <c r="D9" s="18"/>
      <c r="E9" s="19">
        <v>4260979</v>
      </c>
    </row>
    <row r="10" spans="1:5" ht="21" x14ac:dyDescent="0.55000000000000004">
      <c r="A10" s="3" t="s">
        <v>114</v>
      </c>
      <c r="C10" s="20">
        <f>SUM(C8:C9)</f>
        <v>244815905</v>
      </c>
      <c r="D10" s="18"/>
      <c r="E10" s="20">
        <f>SUM(E8:E9)</f>
        <v>21980242255</v>
      </c>
    </row>
    <row r="11" spans="1:5" x14ac:dyDescent="0.45">
      <c r="C11" s="18"/>
      <c r="D11" s="18"/>
      <c r="E11" s="18"/>
    </row>
  </sheetData>
  <mergeCells count="7">
    <mergeCell ref="A2:E2"/>
    <mergeCell ref="A3:E3"/>
    <mergeCell ref="A4:E4"/>
    <mergeCell ref="A6:A7"/>
    <mergeCell ref="C7"/>
    <mergeCell ref="C6"/>
    <mergeCell ref="E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Y32"/>
  <sheetViews>
    <sheetView rightToLeft="1" topLeftCell="A13" workbookViewId="0">
      <selection activeCell="I31" sqref="I31"/>
    </sheetView>
  </sheetViews>
  <sheetFormatPr defaultRowHeight="18" x14ac:dyDescent="0.4"/>
  <cols>
    <col min="1" max="1" width="29.42578125" style="39" bestFit="1" customWidth="1"/>
    <col min="2" max="2" width="1" style="39" customWidth="1"/>
    <col min="3" max="3" width="13.7109375" style="39" bestFit="1" customWidth="1"/>
    <col min="4" max="4" width="1" style="39" customWidth="1"/>
    <col min="5" max="5" width="36" style="39" bestFit="1" customWidth="1"/>
    <col min="6" max="6" width="1" style="39" customWidth="1"/>
    <col min="7" max="7" width="24.5703125" style="39" bestFit="1" customWidth="1"/>
    <col min="8" max="8" width="1" style="39" customWidth="1"/>
    <col min="9" max="9" width="24.140625" style="39" bestFit="1" customWidth="1"/>
    <col min="10" max="10" width="1" style="39" customWidth="1"/>
    <col min="11" max="11" width="15.42578125" style="39" bestFit="1" customWidth="1"/>
    <col min="12" max="12" width="1" style="39" customWidth="1"/>
    <col min="13" max="13" width="26.140625" style="39" bestFit="1" customWidth="1"/>
    <col min="14" max="14" width="1" style="39" customWidth="1"/>
    <col min="15" max="15" width="24.140625" style="39" bestFit="1" customWidth="1"/>
    <col min="16" max="16" width="1" style="39" customWidth="1"/>
    <col min="17" max="17" width="15.42578125" style="39" bestFit="1" customWidth="1"/>
    <col min="18" max="18" width="1" style="39" customWidth="1"/>
    <col min="19" max="19" width="26.140625" style="39" bestFit="1" customWidth="1"/>
    <col min="20" max="20" width="1" style="39" customWidth="1"/>
    <col min="21" max="21" width="9.140625" style="39" customWidth="1"/>
    <col min="22" max="16384" width="9.140625" style="39"/>
  </cols>
  <sheetData>
    <row r="2" spans="1:25" ht="24.75" x14ac:dyDescent="0.4">
      <c r="A2" s="38" t="s">
        <v>0</v>
      </c>
      <c r="B2" s="38" t="s">
        <v>0</v>
      </c>
      <c r="C2" s="38" t="s">
        <v>0</v>
      </c>
      <c r="D2" s="38" t="s">
        <v>0</v>
      </c>
      <c r="E2" s="38" t="s">
        <v>0</v>
      </c>
      <c r="F2" s="38" t="s">
        <v>0</v>
      </c>
      <c r="G2" s="38" t="s">
        <v>0</v>
      </c>
      <c r="H2" s="38" t="s">
        <v>0</v>
      </c>
      <c r="I2" s="38" t="s">
        <v>0</v>
      </c>
      <c r="J2" s="38" t="s">
        <v>0</v>
      </c>
      <c r="K2" s="38" t="s">
        <v>0</v>
      </c>
      <c r="L2" s="38" t="s">
        <v>0</v>
      </c>
      <c r="M2" s="38" t="s">
        <v>0</v>
      </c>
      <c r="N2" s="38" t="s">
        <v>0</v>
      </c>
      <c r="O2" s="38" t="s">
        <v>0</v>
      </c>
      <c r="P2" s="38" t="s">
        <v>0</v>
      </c>
      <c r="Q2" s="38" t="s">
        <v>0</v>
      </c>
      <c r="R2" s="38" t="s">
        <v>0</v>
      </c>
      <c r="S2" s="38" t="s">
        <v>0</v>
      </c>
    </row>
    <row r="3" spans="1:25" ht="24.75" x14ac:dyDescent="0.4">
      <c r="A3" s="38" t="s">
        <v>143</v>
      </c>
      <c r="B3" s="38" t="s">
        <v>143</v>
      </c>
      <c r="C3" s="38" t="s">
        <v>143</v>
      </c>
      <c r="D3" s="38" t="s">
        <v>143</v>
      </c>
      <c r="E3" s="38" t="s">
        <v>143</v>
      </c>
      <c r="F3" s="38" t="s">
        <v>143</v>
      </c>
      <c r="G3" s="38" t="s">
        <v>143</v>
      </c>
      <c r="H3" s="38" t="s">
        <v>143</v>
      </c>
      <c r="I3" s="38" t="s">
        <v>143</v>
      </c>
      <c r="J3" s="38" t="s">
        <v>143</v>
      </c>
      <c r="K3" s="38" t="s">
        <v>143</v>
      </c>
      <c r="L3" s="38" t="s">
        <v>143</v>
      </c>
      <c r="M3" s="38" t="s">
        <v>143</v>
      </c>
      <c r="N3" s="38" t="s">
        <v>143</v>
      </c>
      <c r="O3" s="38" t="s">
        <v>143</v>
      </c>
      <c r="P3" s="38" t="s">
        <v>143</v>
      </c>
      <c r="Q3" s="38" t="s">
        <v>143</v>
      </c>
      <c r="R3" s="38" t="s">
        <v>143</v>
      </c>
      <c r="S3" s="38" t="s">
        <v>143</v>
      </c>
    </row>
    <row r="4" spans="1:25" ht="24.75" x14ac:dyDescent="0.4">
      <c r="A4" s="38" t="s">
        <v>2</v>
      </c>
      <c r="B4" s="38" t="s">
        <v>2</v>
      </c>
      <c r="C4" s="38" t="s">
        <v>2</v>
      </c>
      <c r="D4" s="38" t="s">
        <v>2</v>
      </c>
      <c r="E4" s="38" t="s">
        <v>2</v>
      </c>
      <c r="F4" s="38" t="s">
        <v>2</v>
      </c>
      <c r="G4" s="38" t="s">
        <v>2</v>
      </c>
      <c r="H4" s="38" t="s">
        <v>2</v>
      </c>
      <c r="I4" s="38" t="s">
        <v>2</v>
      </c>
      <c r="J4" s="38" t="s">
        <v>2</v>
      </c>
      <c r="K4" s="38" t="s">
        <v>2</v>
      </c>
      <c r="L4" s="38" t="s">
        <v>2</v>
      </c>
      <c r="M4" s="38" t="s">
        <v>2</v>
      </c>
      <c r="N4" s="38" t="s">
        <v>2</v>
      </c>
      <c r="O4" s="38" t="s">
        <v>2</v>
      </c>
      <c r="P4" s="38" t="s">
        <v>2</v>
      </c>
      <c r="Q4" s="38" t="s">
        <v>2</v>
      </c>
      <c r="R4" s="38" t="s">
        <v>2</v>
      </c>
      <c r="S4" s="38" t="s">
        <v>2</v>
      </c>
    </row>
    <row r="6" spans="1:25" ht="24.75" x14ac:dyDescent="0.4">
      <c r="A6" s="40" t="s">
        <v>3</v>
      </c>
      <c r="C6" s="40" t="s">
        <v>152</v>
      </c>
      <c r="D6" s="40" t="s">
        <v>152</v>
      </c>
      <c r="E6" s="40" t="s">
        <v>152</v>
      </c>
      <c r="F6" s="40" t="s">
        <v>152</v>
      </c>
      <c r="G6" s="40" t="s">
        <v>152</v>
      </c>
      <c r="I6" s="40" t="s">
        <v>145</v>
      </c>
      <c r="J6" s="40" t="s">
        <v>145</v>
      </c>
      <c r="K6" s="40" t="s">
        <v>145</v>
      </c>
      <c r="L6" s="40" t="s">
        <v>145</v>
      </c>
      <c r="M6" s="40" t="s">
        <v>145</v>
      </c>
      <c r="O6" s="40" t="s">
        <v>146</v>
      </c>
      <c r="P6" s="40" t="s">
        <v>146</v>
      </c>
      <c r="Q6" s="40" t="s">
        <v>146</v>
      </c>
      <c r="R6" s="40" t="s">
        <v>146</v>
      </c>
      <c r="S6" s="40" t="s">
        <v>146</v>
      </c>
    </row>
    <row r="7" spans="1:25" ht="24.75" x14ac:dyDescent="0.4">
      <c r="A7" s="40" t="s">
        <v>3</v>
      </c>
      <c r="C7" s="40" t="s">
        <v>153</v>
      </c>
      <c r="E7" s="40" t="s">
        <v>154</v>
      </c>
      <c r="G7" s="40" t="s">
        <v>155</v>
      </c>
      <c r="I7" s="40" t="s">
        <v>156</v>
      </c>
      <c r="K7" s="40" t="s">
        <v>149</v>
      </c>
      <c r="M7" s="40" t="s">
        <v>157</v>
      </c>
      <c r="O7" s="40" t="s">
        <v>156</v>
      </c>
      <c r="Q7" s="40" t="s">
        <v>149</v>
      </c>
      <c r="S7" s="40" t="s">
        <v>157</v>
      </c>
    </row>
    <row r="8" spans="1:25" s="41" customFormat="1" ht="21.75" x14ac:dyDescent="0.5">
      <c r="A8" s="41" t="s">
        <v>56</v>
      </c>
      <c r="C8" s="42" t="s">
        <v>158</v>
      </c>
      <c r="D8" s="42"/>
      <c r="E8" s="42">
        <v>86419271</v>
      </c>
      <c r="F8" s="42"/>
      <c r="G8" s="42">
        <v>1100</v>
      </c>
      <c r="H8" s="42"/>
      <c r="I8" s="42">
        <v>0</v>
      </c>
      <c r="J8" s="42"/>
      <c r="K8" s="42">
        <v>0</v>
      </c>
      <c r="L8" s="42"/>
      <c r="M8" s="42">
        <f>I8-K8</f>
        <v>0</v>
      </c>
      <c r="N8" s="42"/>
      <c r="O8" s="42">
        <v>95061198100</v>
      </c>
      <c r="P8" s="42"/>
      <c r="Q8" s="42">
        <v>0</v>
      </c>
      <c r="R8" s="42"/>
      <c r="S8" s="42">
        <f>O8-Q8</f>
        <v>95061198100</v>
      </c>
      <c r="T8" s="42"/>
      <c r="U8" s="42"/>
      <c r="V8" s="42"/>
      <c r="W8" s="42"/>
      <c r="X8" s="43"/>
      <c r="Y8" s="44"/>
    </row>
    <row r="9" spans="1:25" s="45" customFormat="1" ht="24" x14ac:dyDescent="0.55000000000000004">
      <c r="A9" s="45" t="s">
        <v>58</v>
      </c>
      <c r="C9" s="46" t="s">
        <v>159</v>
      </c>
      <c r="D9" s="46"/>
      <c r="E9" s="46">
        <v>159758092</v>
      </c>
      <c r="F9" s="46"/>
      <c r="G9" s="46">
        <v>1170</v>
      </c>
      <c r="H9" s="46"/>
      <c r="I9" s="46">
        <v>0</v>
      </c>
      <c r="J9" s="46"/>
      <c r="K9" s="46">
        <v>0</v>
      </c>
      <c r="L9" s="46"/>
      <c r="M9" s="42">
        <f t="shared" ref="M9:M28" si="0">I9-K9</f>
        <v>0</v>
      </c>
      <c r="N9" s="46"/>
      <c r="O9" s="46">
        <v>186916967640</v>
      </c>
      <c r="P9" s="46"/>
      <c r="Q9" s="46">
        <v>0</v>
      </c>
      <c r="R9" s="46"/>
      <c r="S9" s="42">
        <f t="shared" ref="S9:S28" si="1">O9-Q9</f>
        <v>186916967640</v>
      </c>
      <c r="T9" s="46"/>
      <c r="U9" s="46"/>
      <c r="V9" s="46"/>
      <c r="W9" s="46"/>
      <c r="X9" s="47"/>
      <c r="Y9" s="48"/>
    </row>
    <row r="10" spans="1:25" s="45" customFormat="1" ht="24" x14ac:dyDescent="0.55000000000000004">
      <c r="A10" s="45" t="s">
        <v>109</v>
      </c>
      <c r="C10" s="46" t="s">
        <v>160</v>
      </c>
      <c r="D10" s="46"/>
      <c r="E10" s="46">
        <v>38819488</v>
      </c>
      <c r="F10" s="46"/>
      <c r="G10" s="46">
        <v>2320</v>
      </c>
      <c r="H10" s="46"/>
      <c r="I10" s="46">
        <v>90061212160</v>
      </c>
      <c r="J10" s="46"/>
      <c r="K10" s="46">
        <v>612661307</v>
      </c>
      <c r="L10" s="46"/>
      <c r="M10" s="42">
        <f t="shared" si="0"/>
        <v>89448550853</v>
      </c>
      <c r="N10" s="46"/>
      <c r="O10" s="46">
        <v>90061212160</v>
      </c>
      <c r="P10" s="46"/>
      <c r="Q10" s="46">
        <v>612661307</v>
      </c>
      <c r="R10" s="46"/>
      <c r="S10" s="42">
        <f t="shared" si="1"/>
        <v>89448550853</v>
      </c>
      <c r="T10" s="46"/>
      <c r="U10" s="46"/>
      <c r="V10" s="46"/>
      <c r="W10" s="46"/>
      <c r="X10" s="47"/>
      <c r="Y10" s="48"/>
    </row>
    <row r="11" spans="1:25" s="45" customFormat="1" ht="24" x14ac:dyDescent="0.55000000000000004">
      <c r="A11" s="45" t="s">
        <v>63</v>
      </c>
      <c r="C11" s="46" t="s">
        <v>6</v>
      </c>
      <c r="D11" s="46"/>
      <c r="E11" s="46">
        <v>9322018</v>
      </c>
      <c r="F11" s="46"/>
      <c r="G11" s="46">
        <v>15200</v>
      </c>
      <c r="H11" s="46"/>
      <c r="I11" s="46">
        <v>141694673600</v>
      </c>
      <c r="J11" s="46"/>
      <c r="K11" s="46">
        <v>10595672677</v>
      </c>
      <c r="L11" s="46"/>
      <c r="M11" s="42">
        <f t="shared" si="0"/>
        <v>131099000923</v>
      </c>
      <c r="N11" s="46"/>
      <c r="O11" s="46">
        <v>141694673600</v>
      </c>
      <c r="P11" s="46"/>
      <c r="Q11" s="46">
        <v>10595672677</v>
      </c>
      <c r="R11" s="46"/>
      <c r="S11" s="42">
        <f t="shared" si="1"/>
        <v>131099000923</v>
      </c>
      <c r="T11" s="46"/>
      <c r="U11" s="46"/>
      <c r="V11" s="46"/>
      <c r="W11" s="46"/>
      <c r="X11" s="47"/>
      <c r="Y11" s="48"/>
    </row>
    <row r="12" spans="1:25" s="45" customFormat="1" ht="24" x14ac:dyDescent="0.55000000000000004">
      <c r="A12" s="45" t="s">
        <v>68</v>
      </c>
      <c r="C12" s="46" t="s">
        <v>161</v>
      </c>
      <c r="D12" s="46"/>
      <c r="E12" s="46">
        <v>14052643</v>
      </c>
      <c r="F12" s="46"/>
      <c r="G12" s="46">
        <v>5000</v>
      </c>
      <c r="H12" s="46"/>
      <c r="I12" s="46">
        <v>0</v>
      </c>
      <c r="J12" s="46"/>
      <c r="K12" s="46">
        <v>0</v>
      </c>
      <c r="L12" s="46"/>
      <c r="M12" s="42">
        <f t="shared" si="0"/>
        <v>0</v>
      </c>
      <c r="N12" s="46"/>
      <c r="O12" s="46">
        <v>70263215000</v>
      </c>
      <c r="P12" s="46"/>
      <c r="Q12" s="46">
        <v>855708978</v>
      </c>
      <c r="R12" s="46"/>
      <c r="S12" s="42">
        <f t="shared" si="1"/>
        <v>69407506022</v>
      </c>
      <c r="T12" s="46"/>
      <c r="U12" s="46"/>
      <c r="V12" s="46"/>
      <c r="W12" s="46"/>
      <c r="X12" s="47"/>
      <c r="Y12" s="48"/>
    </row>
    <row r="13" spans="1:25" s="45" customFormat="1" ht="24" x14ac:dyDescent="0.55000000000000004">
      <c r="A13" s="45" t="s">
        <v>66</v>
      </c>
      <c r="C13" s="46" t="s">
        <v>162</v>
      </c>
      <c r="D13" s="46"/>
      <c r="E13" s="46">
        <v>7514971</v>
      </c>
      <c r="F13" s="46"/>
      <c r="G13" s="46">
        <v>14500</v>
      </c>
      <c r="H13" s="46"/>
      <c r="I13" s="46">
        <v>108967079500</v>
      </c>
      <c r="J13" s="46"/>
      <c r="K13" s="46">
        <v>7245892754</v>
      </c>
      <c r="L13" s="46"/>
      <c r="M13" s="42">
        <f t="shared" si="0"/>
        <v>101721186746</v>
      </c>
      <c r="N13" s="46"/>
      <c r="O13" s="46">
        <v>108967079500</v>
      </c>
      <c r="P13" s="46"/>
      <c r="Q13" s="46">
        <v>7245892754</v>
      </c>
      <c r="R13" s="46"/>
      <c r="S13" s="42">
        <f t="shared" si="1"/>
        <v>101721186746</v>
      </c>
      <c r="T13" s="46"/>
      <c r="U13" s="46"/>
      <c r="V13" s="46"/>
      <c r="W13" s="46"/>
      <c r="X13" s="47"/>
      <c r="Y13" s="48"/>
    </row>
    <row r="14" spans="1:25" s="45" customFormat="1" ht="24" x14ac:dyDescent="0.55000000000000004">
      <c r="A14" s="45" t="s">
        <v>47</v>
      </c>
      <c r="C14" s="46" t="s">
        <v>163</v>
      </c>
      <c r="D14" s="46"/>
      <c r="E14" s="46">
        <v>64552424</v>
      </c>
      <c r="F14" s="46"/>
      <c r="G14" s="46">
        <v>600</v>
      </c>
      <c r="H14" s="46"/>
      <c r="I14" s="46">
        <v>38731454400</v>
      </c>
      <c r="J14" s="46"/>
      <c r="K14" s="46">
        <v>2713668780</v>
      </c>
      <c r="L14" s="46"/>
      <c r="M14" s="42">
        <f t="shared" si="0"/>
        <v>36017785620</v>
      </c>
      <c r="N14" s="46"/>
      <c r="O14" s="46">
        <v>38731454400</v>
      </c>
      <c r="P14" s="46"/>
      <c r="Q14" s="46">
        <v>2713668780</v>
      </c>
      <c r="R14" s="46"/>
      <c r="S14" s="42">
        <f t="shared" si="1"/>
        <v>36017785620</v>
      </c>
      <c r="T14" s="46"/>
      <c r="U14" s="46"/>
      <c r="V14" s="46"/>
      <c r="W14" s="46"/>
      <c r="X14" s="47"/>
      <c r="Y14" s="48"/>
    </row>
    <row r="15" spans="1:25" s="45" customFormat="1" ht="24" x14ac:dyDescent="0.55000000000000004">
      <c r="A15" s="45" t="s">
        <v>104</v>
      </c>
      <c r="C15" s="46" t="s">
        <v>6</v>
      </c>
      <c r="D15" s="46"/>
      <c r="E15" s="46">
        <v>15262103</v>
      </c>
      <c r="F15" s="46"/>
      <c r="G15" s="46">
        <v>670</v>
      </c>
      <c r="H15" s="46"/>
      <c r="I15" s="46">
        <v>10225609010</v>
      </c>
      <c r="J15" s="46"/>
      <c r="K15" s="46">
        <v>716443943</v>
      </c>
      <c r="L15" s="46"/>
      <c r="M15" s="42">
        <f t="shared" si="0"/>
        <v>9509165067</v>
      </c>
      <c r="N15" s="46"/>
      <c r="O15" s="46">
        <v>10225609010</v>
      </c>
      <c r="P15" s="46"/>
      <c r="Q15" s="46">
        <v>716443943</v>
      </c>
      <c r="R15" s="46"/>
      <c r="S15" s="42">
        <f t="shared" si="1"/>
        <v>9509165067</v>
      </c>
      <c r="T15" s="46"/>
      <c r="U15" s="46"/>
      <c r="V15" s="46"/>
      <c r="W15" s="46"/>
      <c r="X15" s="47"/>
      <c r="Y15" s="48"/>
    </row>
    <row r="16" spans="1:25" s="45" customFormat="1" ht="24" x14ac:dyDescent="0.55000000000000004">
      <c r="A16" s="45" t="s">
        <v>65</v>
      </c>
      <c r="C16" s="46" t="s">
        <v>158</v>
      </c>
      <c r="D16" s="46"/>
      <c r="E16" s="46">
        <v>2468479</v>
      </c>
      <c r="F16" s="46"/>
      <c r="G16" s="46">
        <v>6216</v>
      </c>
      <c r="H16" s="46"/>
      <c r="I16" s="46">
        <v>0</v>
      </c>
      <c r="J16" s="46"/>
      <c r="K16" s="46">
        <v>0</v>
      </c>
      <c r="L16" s="46"/>
      <c r="M16" s="42">
        <f t="shared" si="0"/>
        <v>0</v>
      </c>
      <c r="N16" s="46"/>
      <c r="O16" s="46">
        <v>15344065464</v>
      </c>
      <c r="P16" s="46"/>
      <c r="Q16" s="46">
        <v>0</v>
      </c>
      <c r="R16" s="46"/>
      <c r="S16" s="42">
        <f t="shared" si="1"/>
        <v>15344065464</v>
      </c>
      <c r="T16" s="46"/>
      <c r="U16" s="46"/>
      <c r="V16" s="46"/>
      <c r="W16" s="46"/>
      <c r="X16" s="47"/>
      <c r="Y16" s="48"/>
    </row>
    <row r="17" spans="1:25" s="45" customFormat="1" ht="24" x14ac:dyDescent="0.55000000000000004">
      <c r="A17" s="45" t="s">
        <v>67</v>
      </c>
      <c r="C17" s="46" t="s">
        <v>164</v>
      </c>
      <c r="D17" s="46"/>
      <c r="E17" s="46">
        <v>3889191</v>
      </c>
      <c r="F17" s="46"/>
      <c r="G17" s="46">
        <v>1380</v>
      </c>
      <c r="H17" s="46"/>
      <c r="I17" s="46">
        <v>0</v>
      </c>
      <c r="J17" s="46"/>
      <c r="K17" s="46">
        <v>0</v>
      </c>
      <c r="L17" s="46"/>
      <c r="M17" s="42">
        <f t="shared" si="0"/>
        <v>0</v>
      </c>
      <c r="N17" s="46"/>
      <c r="O17" s="46">
        <v>5367083580</v>
      </c>
      <c r="P17" s="46"/>
      <c r="Q17" s="46">
        <v>0</v>
      </c>
      <c r="R17" s="46"/>
      <c r="S17" s="42">
        <f t="shared" si="1"/>
        <v>5367083580</v>
      </c>
      <c r="T17" s="46"/>
      <c r="U17" s="46"/>
      <c r="V17" s="46"/>
      <c r="W17" s="46"/>
      <c r="X17" s="47"/>
      <c r="Y17" s="48"/>
    </row>
    <row r="18" spans="1:25" s="45" customFormat="1" ht="24" x14ac:dyDescent="0.55000000000000004">
      <c r="A18" s="45" t="s">
        <v>74</v>
      </c>
      <c r="C18" s="46" t="s">
        <v>165</v>
      </c>
      <c r="D18" s="46"/>
      <c r="E18" s="46">
        <v>8652033</v>
      </c>
      <c r="F18" s="46"/>
      <c r="G18" s="46">
        <v>2600</v>
      </c>
      <c r="H18" s="46"/>
      <c r="I18" s="46">
        <v>22495285800</v>
      </c>
      <c r="J18" s="46"/>
      <c r="K18" s="46">
        <v>1576102827</v>
      </c>
      <c r="L18" s="46"/>
      <c r="M18" s="42">
        <f t="shared" si="0"/>
        <v>20919182973</v>
      </c>
      <c r="N18" s="46"/>
      <c r="O18" s="46">
        <v>22495285800</v>
      </c>
      <c r="P18" s="46"/>
      <c r="Q18" s="46">
        <v>1576102827</v>
      </c>
      <c r="R18" s="46"/>
      <c r="S18" s="42">
        <f t="shared" si="1"/>
        <v>20919182973</v>
      </c>
      <c r="T18" s="46"/>
      <c r="U18" s="46"/>
      <c r="V18" s="46"/>
      <c r="W18" s="46"/>
      <c r="X18" s="47"/>
      <c r="Y18" s="48"/>
    </row>
    <row r="19" spans="1:25" s="45" customFormat="1" ht="24" x14ac:dyDescent="0.55000000000000004">
      <c r="A19" s="45" t="s">
        <v>89</v>
      </c>
      <c r="C19" s="46" t="s">
        <v>166</v>
      </c>
      <c r="D19" s="46"/>
      <c r="E19" s="46">
        <v>30082381</v>
      </c>
      <c r="F19" s="46"/>
      <c r="G19" s="46">
        <v>7240</v>
      </c>
      <c r="H19" s="46"/>
      <c r="I19" s="46">
        <v>0</v>
      </c>
      <c r="J19" s="46"/>
      <c r="K19" s="46">
        <v>0</v>
      </c>
      <c r="L19" s="46"/>
      <c r="M19" s="42">
        <f t="shared" si="0"/>
        <v>0</v>
      </c>
      <c r="N19" s="46"/>
      <c r="O19" s="46">
        <v>217796438440</v>
      </c>
      <c r="P19" s="46"/>
      <c r="Q19" s="46">
        <v>0</v>
      </c>
      <c r="R19" s="46"/>
      <c r="S19" s="42">
        <f t="shared" si="1"/>
        <v>217796438440</v>
      </c>
      <c r="T19" s="46"/>
      <c r="U19" s="46"/>
      <c r="V19" s="46"/>
      <c r="W19" s="46"/>
      <c r="X19" s="47"/>
      <c r="Y19" s="48"/>
    </row>
    <row r="20" spans="1:25" s="45" customFormat="1" ht="24" x14ac:dyDescent="0.55000000000000004">
      <c r="A20" s="45" t="s">
        <v>28</v>
      </c>
      <c r="C20" s="46" t="s">
        <v>167</v>
      </c>
      <c r="D20" s="46"/>
      <c r="E20" s="46">
        <v>8050000</v>
      </c>
      <c r="F20" s="46"/>
      <c r="G20" s="46">
        <v>37000</v>
      </c>
      <c r="H20" s="46"/>
      <c r="I20" s="46">
        <v>0</v>
      </c>
      <c r="J20" s="46"/>
      <c r="K20" s="46">
        <v>0</v>
      </c>
      <c r="L20" s="46"/>
      <c r="M20" s="42">
        <f t="shared" si="0"/>
        <v>0</v>
      </c>
      <c r="N20" s="46"/>
      <c r="O20" s="46">
        <v>297850000000</v>
      </c>
      <c r="P20" s="46"/>
      <c r="Q20" s="46">
        <v>0</v>
      </c>
      <c r="R20" s="46"/>
      <c r="S20" s="42">
        <f t="shared" si="1"/>
        <v>297850000000</v>
      </c>
      <c r="T20" s="46"/>
      <c r="U20" s="46"/>
      <c r="V20" s="46"/>
      <c r="W20" s="46"/>
      <c r="X20" s="47"/>
      <c r="Y20" s="48"/>
    </row>
    <row r="21" spans="1:25" s="45" customFormat="1" ht="24" x14ac:dyDescent="0.55000000000000004">
      <c r="A21" s="45" t="s">
        <v>48</v>
      </c>
      <c r="C21" s="46" t="s">
        <v>168</v>
      </c>
      <c r="D21" s="46"/>
      <c r="E21" s="46">
        <v>157555782</v>
      </c>
      <c r="F21" s="46"/>
      <c r="G21" s="46">
        <v>300</v>
      </c>
      <c r="H21" s="46"/>
      <c r="I21" s="46">
        <v>0</v>
      </c>
      <c r="J21" s="46"/>
      <c r="K21" s="46">
        <v>0</v>
      </c>
      <c r="L21" s="46"/>
      <c r="M21" s="42">
        <f t="shared" si="0"/>
        <v>0</v>
      </c>
      <c r="N21" s="46"/>
      <c r="O21" s="46">
        <v>47266734600</v>
      </c>
      <c r="P21" s="46"/>
      <c r="Q21" s="46">
        <v>0</v>
      </c>
      <c r="R21" s="46"/>
      <c r="S21" s="42">
        <f t="shared" si="1"/>
        <v>47266734600</v>
      </c>
      <c r="T21" s="46"/>
      <c r="U21" s="46"/>
      <c r="V21" s="46"/>
      <c r="W21" s="46"/>
      <c r="X21" s="47"/>
      <c r="Y21" s="48"/>
    </row>
    <row r="22" spans="1:25" s="45" customFormat="1" ht="24" x14ac:dyDescent="0.55000000000000004">
      <c r="A22" s="45" t="s">
        <v>35</v>
      </c>
      <c r="C22" s="46" t="s">
        <v>169</v>
      </c>
      <c r="D22" s="46"/>
      <c r="E22" s="46">
        <v>22832806</v>
      </c>
      <c r="F22" s="46"/>
      <c r="G22" s="46">
        <v>957</v>
      </c>
      <c r="H22" s="46"/>
      <c r="I22" s="46">
        <v>0</v>
      </c>
      <c r="J22" s="46"/>
      <c r="K22" s="46">
        <v>0</v>
      </c>
      <c r="L22" s="46"/>
      <c r="M22" s="42">
        <f t="shared" si="0"/>
        <v>0</v>
      </c>
      <c r="N22" s="46"/>
      <c r="O22" s="46">
        <v>21850995342</v>
      </c>
      <c r="P22" s="46"/>
      <c r="Q22" s="46">
        <v>0</v>
      </c>
      <c r="R22" s="46"/>
      <c r="S22" s="42">
        <f t="shared" si="1"/>
        <v>21850995342</v>
      </c>
      <c r="T22" s="46"/>
      <c r="U22" s="46"/>
      <c r="V22" s="46"/>
      <c r="W22" s="46"/>
      <c r="X22" s="47"/>
      <c r="Y22" s="48"/>
    </row>
    <row r="23" spans="1:25" s="45" customFormat="1" ht="24" x14ac:dyDescent="0.55000000000000004">
      <c r="A23" s="45" t="s">
        <v>69</v>
      </c>
      <c r="C23" s="46" t="s">
        <v>4</v>
      </c>
      <c r="D23" s="46"/>
      <c r="E23" s="46">
        <v>199453101</v>
      </c>
      <c r="F23" s="46"/>
      <c r="G23" s="46">
        <v>200</v>
      </c>
      <c r="H23" s="46"/>
      <c r="I23" s="46">
        <v>0</v>
      </c>
      <c r="J23" s="46"/>
      <c r="K23" s="46">
        <v>0</v>
      </c>
      <c r="L23" s="46"/>
      <c r="M23" s="42">
        <f t="shared" si="0"/>
        <v>0</v>
      </c>
      <c r="N23" s="46"/>
      <c r="O23" s="46">
        <v>39890620200</v>
      </c>
      <c r="P23" s="46"/>
      <c r="Q23" s="46">
        <v>5099517756</v>
      </c>
      <c r="R23" s="46"/>
      <c r="S23" s="42">
        <f t="shared" si="1"/>
        <v>34791102444</v>
      </c>
      <c r="T23" s="46"/>
      <c r="U23" s="46"/>
      <c r="V23" s="46"/>
      <c r="W23" s="46"/>
      <c r="X23" s="47"/>
      <c r="Y23" s="48"/>
    </row>
    <row r="24" spans="1:25" s="45" customFormat="1" ht="24" x14ac:dyDescent="0.55000000000000004">
      <c r="A24" s="45" t="s">
        <v>108</v>
      </c>
      <c r="C24" s="46" t="s">
        <v>170</v>
      </c>
      <c r="D24" s="46"/>
      <c r="E24" s="46">
        <v>31464377</v>
      </c>
      <c r="F24" s="46"/>
      <c r="G24" s="46">
        <v>890</v>
      </c>
      <c r="H24" s="46"/>
      <c r="I24" s="46">
        <v>0</v>
      </c>
      <c r="J24" s="46"/>
      <c r="K24" s="46">
        <v>0</v>
      </c>
      <c r="L24" s="46"/>
      <c r="M24" s="42">
        <f t="shared" si="0"/>
        <v>0</v>
      </c>
      <c r="N24" s="46"/>
      <c r="O24" s="46">
        <v>28003295530</v>
      </c>
      <c r="P24" s="46"/>
      <c r="Q24" s="46">
        <v>1574845967</v>
      </c>
      <c r="R24" s="46"/>
      <c r="S24" s="42">
        <f t="shared" si="1"/>
        <v>26428449563</v>
      </c>
      <c r="T24" s="46"/>
      <c r="U24" s="46"/>
      <c r="V24" s="46"/>
      <c r="W24" s="46"/>
      <c r="X24" s="47"/>
      <c r="Y24" s="48"/>
    </row>
    <row r="25" spans="1:25" s="45" customFormat="1" ht="24" x14ac:dyDescent="0.55000000000000004">
      <c r="A25" s="45" t="s">
        <v>38</v>
      </c>
      <c r="C25" s="46" t="s">
        <v>171</v>
      </c>
      <c r="D25" s="46"/>
      <c r="E25" s="46">
        <v>7046644</v>
      </c>
      <c r="F25" s="46"/>
      <c r="G25" s="46">
        <v>14500</v>
      </c>
      <c r="H25" s="46"/>
      <c r="I25" s="46">
        <v>102176338000</v>
      </c>
      <c r="J25" s="46"/>
      <c r="K25" s="46">
        <v>6118737562</v>
      </c>
      <c r="L25" s="46"/>
      <c r="M25" s="42">
        <f t="shared" si="0"/>
        <v>96057600438</v>
      </c>
      <c r="N25" s="46"/>
      <c r="O25" s="46">
        <v>102176338000</v>
      </c>
      <c r="P25" s="46"/>
      <c r="Q25" s="46">
        <v>6118737562</v>
      </c>
      <c r="R25" s="46"/>
      <c r="S25" s="42">
        <f t="shared" si="1"/>
        <v>96057600438</v>
      </c>
      <c r="T25" s="46"/>
      <c r="U25" s="46"/>
      <c r="V25" s="46"/>
      <c r="W25" s="46"/>
      <c r="X25" s="47"/>
      <c r="Y25" s="48"/>
    </row>
    <row r="26" spans="1:25" s="45" customFormat="1" ht="24" x14ac:dyDescent="0.55000000000000004">
      <c r="A26" s="45" t="s">
        <v>31</v>
      </c>
      <c r="C26" s="46" t="s">
        <v>172</v>
      </c>
      <c r="D26" s="46"/>
      <c r="E26" s="46">
        <v>6129047</v>
      </c>
      <c r="F26" s="46"/>
      <c r="G26" s="46">
        <v>5330</v>
      </c>
      <c r="H26" s="46"/>
      <c r="I26" s="46">
        <v>32667820510</v>
      </c>
      <c r="J26" s="46"/>
      <c r="K26" s="46">
        <v>4176172992</v>
      </c>
      <c r="L26" s="46"/>
      <c r="M26" s="42">
        <f t="shared" si="0"/>
        <v>28491647518</v>
      </c>
      <c r="N26" s="46"/>
      <c r="O26" s="46">
        <v>32667820510</v>
      </c>
      <c r="P26" s="46"/>
      <c r="Q26" s="46">
        <v>4176172992</v>
      </c>
      <c r="R26" s="46"/>
      <c r="S26" s="42">
        <f t="shared" si="1"/>
        <v>28491647518</v>
      </c>
      <c r="T26" s="46"/>
      <c r="U26" s="46"/>
      <c r="V26" s="46"/>
      <c r="W26" s="46"/>
      <c r="X26" s="47"/>
      <c r="Y26" s="48"/>
    </row>
    <row r="27" spans="1:25" s="45" customFormat="1" ht="24" x14ac:dyDescent="0.55000000000000004">
      <c r="A27" s="45" t="s">
        <v>61</v>
      </c>
      <c r="C27" s="46" t="s">
        <v>160</v>
      </c>
      <c r="D27" s="46"/>
      <c r="E27" s="46">
        <v>57387637</v>
      </c>
      <c r="F27" s="46"/>
      <c r="G27" s="46">
        <v>1076</v>
      </c>
      <c r="H27" s="46"/>
      <c r="I27" s="46">
        <v>61749097412</v>
      </c>
      <c r="J27" s="46"/>
      <c r="K27" s="46">
        <v>4833893989</v>
      </c>
      <c r="L27" s="46"/>
      <c r="M27" s="42">
        <f t="shared" si="0"/>
        <v>56915203423</v>
      </c>
      <c r="N27" s="46"/>
      <c r="O27" s="46">
        <v>61749097412</v>
      </c>
      <c r="P27" s="46"/>
      <c r="Q27" s="46">
        <v>4833893989</v>
      </c>
      <c r="R27" s="46"/>
      <c r="S27" s="42">
        <f t="shared" si="1"/>
        <v>56915203423</v>
      </c>
      <c r="T27" s="46"/>
      <c r="U27" s="46"/>
      <c r="V27" s="46"/>
      <c r="W27" s="46"/>
      <c r="X27" s="47"/>
      <c r="Y27" s="48"/>
    </row>
    <row r="28" spans="1:25" s="45" customFormat="1" ht="24" x14ac:dyDescent="0.55000000000000004">
      <c r="A28" s="45" t="s">
        <v>37</v>
      </c>
      <c r="C28" s="46" t="s">
        <v>173</v>
      </c>
      <c r="D28" s="46"/>
      <c r="E28" s="46">
        <v>18371064</v>
      </c>
      <c r="F28" s="46"/>
      <c r="G28" s="46">
        <v>4400</v>
      </c>
      <c r="H28" s="46"/>
      <c r="I28" s="46">
        <v>0</v>
      </c>
      <c r="J28" s="46"/>
      <c r="K28" s="46">
        <v>0</v>
      </c>
      <c r="L28" s="46"/>
      <c r="M28" s="42">
        <f t="shared" si="0"/>
        <v>0</v>
      </c>
      <c r="N28" s="46"/>
      <c r="O28" s="46">
        <v>80832681600</v>
      </c>
      <c r="P28" s="46"/>
      <c r="Q28" s="46">
        <v>0</v>
      </c>
      <c r="R28" s="46"/>
      <c r="S28" s="42">
        <f>O28-Q28</f>
        <v>80832681600</v>
      </c>
      <c r="T28" s="46"/>
      <c r="U28" s="46"/>
      <c r="V28" s="46"/>
      <c r="W28" s="46"/>
      <c r="X28" s="47"/>
      <c r="Y28" s="48"/>
    </row>
    <row r="29" spans="1:25" s="45" customFormat="1" ht="24" x14ac:dyDescent="0.55000000000000004">
      <c r="A29" s="45" t="s">
        <v>218</v>
      </c>
      <c r="C29" s="46" t="s">
        <v>219</v>
      </c>
      <c r="D29" s="46"/>
      <c r="E29" s="46" t="s">
        <v>219</v>
      </c>
      <c r="F29" s="46"/>
      <c r="G29" s="46">
        <v>0</v>
      </c>
      <c r="H29" s="46"/>
      <c r="I29" s="46">
        <v>0</v>
      </c>
      <c r="J29" s="46"/>
      <c r="K29" s="46">
        <v>0</v>
      </c>
      <c r="L29" s="46"/>
      <c r="M29" s="42">
        <f t="shared" ref="M29" si="2">I29-K29</f>
        <v>0</v>
      </c>
      <c r="N29" s="46"/>
      <c r="O29" s="46">
        <v>6949471665</v>
      </c>
      <c r="P29" s="46"/>
      <c r="Q29" s="46">
        <v>0</v>
      </c>
      <c r="R29" s="46"/>
      <c r="S29" s="42">
        <f>O29-Q29</f>
        <v>6949471665</v>
      </c>
      <c r="T29" s="46"/>
      <c r="U29" s="46"/>
      <c r="V29" s="46"/>
      <c r="W29" s="46"/>
      <c r="X29" s="47"/>
      <c r="Y29" s="48"/>
    </row>
    <row r="30" spans="1:25" ht="21.75" x14ac:dyDescent="0.5">
      <c r="A30" s="49" t="s">
        <v>114</v>
      </c>
      <c r="C30" s="39" t="s">
        <v>114</v>
      </c>
      <c r="E30" s="39" t="s">
        <v>114</v>
      </c>
      <c r="G30" s="39" t="s">
        <v>114</v>
      </c>
      <c r="I30" s="50">
        <f>SUM(I8:I29)</f>
        <v>608768570392</v>
      </c>
      <c r="J30" s="41"/>
      <c r="K30" s="50">
        <f>SUM(K8:K29)</f>
        <v>38589246831</v>
      </c>
      <c r="L30" s="41"/>
      <c r="M30" s="50">
        <f>SUM(M8:M29)</f>
        <v>570179323561</v>
      </c>
      <c r="N30" s="41"/>
      <c r="O30" s="52">
        <f>SUM(O8:O29)</f>
        <v>1722161337553</v>
      </c>
      <c r="P30" s="43"/>
      <c r="Q30" s="52">
        <f>SUM(Q8:Q29)</f>
        <v>46119319532</v>
      </c>
      <c r="R30" s="43"/>
      <c r="S30" s="52">
        <f>SUM(S8:S29)</f>
        <v>1676042018021</v>
      </c>
    </row>
    <row r="31" spans="1:25" x14ac:dyDescent="0.4">
      <c r="O31" s="51"/>
      <c r="S31" s="51"/>
    </row>
    <row r="32" spans="1:25" x14ac:dyDescent="0.4">
      <c r="O32" s="51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سهام</vt:lpstr>
      <vt:lpstr>اوراق </vt:lpstr>
      <vt:lpstr>سپرده</vt:lpstr>
      <vt:lpstr>سود اوراق بهادار </vt:lpstr>
      <vt:lpstr> درآمدها</vt:lpstr>
      <vt:lpstr>درآمدسرمایه‌گذاری در سهام</vt:lpstr>
      <vt:lpstr>درآمدسرمایه‌گذاری در اوراق بها</vt:lpstr>
      <vt:lpstr>سایر درآمدها</vt:lpstr>
      <vt:lpstr>درآمد سود سهام</vt:lpstr>
      <vt:lpstr>درآمد سپرده بانکی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2025-05-25T11:12:23Z</dcterms:modified>
</cp:coreProperties>
</file>