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\"/>
    </mc:Choice>
  </mc:AlternateContent>
  <xr:revisionPtr revIDLastSave="0" documentId="13_ncr:1_{E4515882-28F9-46D4-A80E-7E5664F3D0DF}" xr6:coauthVersionLast="47" xr6:coauthVersionMax="47" xr10:uidLastSave="{00000000-0000-0000-0000-000000000000}"/>
  <bookViews>
    <workbookView xWindow="-120" yWindow="-120" windowWidth="29040" windowHeight="15720" tabRatio="988" activeTab="13" xr2:uid="{00000000-000D-0000-FFFF-FFFF00000000}"/>
  </bookViews>
  <sheets>
    <sheet name="سهام" sheetId="1" r:id="rId1"/>
    <sheet name="اوراق " sheetId="3" r:id="rId2"/>
    <sheet name="سپرده" sheetId="6" r:id="rId3"/>
    <sheet name="سود اوراق بهادار " sheetId="16" r:id="rId4"/>
    <sheet name="تعدیل قیمت" sheetId="4" r:id="rId5"/>
    <sheet name=" درآمدها" sheetId="15" r:id="rId6"/>
    <sheet name="درآمدسرمایه‌گذاری در سهام" sheetId="11" r:id="rId7"/>
    <sheet name="درآمدسرمایه‌گذاری در اوراق بها " sheetId="12" r:id="rId8"/>
    <sheet name="سایر درآمدها" sheetId="14" r:id="rId9"/>
    <sheet name="درآمد سود سهام" sheetId="8" r:id="rId10"/>
    <sheet name="درآمد سپرده بانکی" sheetId="13" r:id="rId11"/>
    <sheet name="سود سپرده بانکی" sheetId="7" r:id="rId12"/>
    <sheet name="درآمد ناشی از فروش" sheetId="10" r:id="rId13"/>
    <sheet name="درآمد ناشی از تغییر قیمت اوراق" sheetId="9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C11" i="15"/>
  <c r="E8" i="15" s="1"/>
  <c r="E11" i="15" s="1"/>
  <c r="E9" i="15"/>
  <c r="E10" i="15"/>
  <c r="E7" i="15"/>
  <c r="C10" i="15"/>
  <c r="C9" i="15"/>
  <c r="C8" i="15"/>
  <c r="C7" i="15"/>
  <c r="E10" i="14"/>
  <c r="C10" i="14"/>
  <c r="K14" i="13"/>
  <c r="K9" i="13"/>
  <c r="K10" i="13"/>
  <c r="K11" i="13"/>
  <c r="K12" i="13"/>
  <c r="K13" i="13"/>
  <c r="K8" i="13"/>
  <c r="G14" i="13"/>
  <c r="G9" i="13"/>
  <c r="G10" i="13"/>
  <c r="G11" i="13"/>
  <c r="G12" i="13"/>
  <c r="G13" i="13"/>
  <c r="G8" i="13"/>
  <c r="K10" i="12"/>
  <c r="I10" i="12"/>
  <c r="G10" i="12"/>
  <c r="E10" i="12"/>
  <c r="C10" i="12"/>
  <c r="U148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8" i="11"/>
  <c r="K148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8" i="11"/>
  <c r="M148" i="11"/>
  <c r="O148" i="11"/>
  <c r="Q148" i="11"/>
  <c r="S14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8" i="11"/>
  <c r="I148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8" i="11"/>
  <c r="G148" i="11"/>
  <c r="Q146" i="11"/>
  <c r="G146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E84" i="10"/>
  <c r="G84" i="10"/>
  <c r="I84" i="10"/>
  <c r="M84" i="10"/>
  <c r="Q84" i="10"/>
  <c r="O84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83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83" i="10"/>
  <c r="I8" i="10"/>
  <c r="I63" i="9"/>
  <c r="I101" i="9"/>
  <c r="Q96" i="9"/>
  <c r="E103" i="9"/>
  <c r="G103" i="9"/>
  <c r="I103" i="9"/>
  <c r="M103" i="9"/>
  <c r="O103" i="9"/>
  <c r="Q10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7" i="9"/>
  <c r="Q98" i="9"/>
  <c r="Q99" i="9"/>
  <c r="Q100" i="9"/>
  <c r="Q101" i="9"/>
  <c r="Q10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2" i="9"/>
  <c r="I8" i="9"/>
  <c r="S21" i="8"/>
  <c r="S9" i="8"/>
  <c r="S10" i="8"/>
  <c r="S11" i="8"/>
  <c r="S12" i="8"/>
  <c r="S13" i="8"/>
  <c r="S14" i="8"/>
  <c r="S15" i="8"/>
  <c r="S16" i="8"/>
  <c r="S17" i="8"/>
  <c r="S18" i="8"/>
  <c r="S19" i="8"/>
  <c r="S20" i="8"/>
  <c r="S8" i="8"/>
  <c r="S9" i="16"/>
  <c r="Q9" i="16"/>
  <c r="O9" i="16"/>
  <c r="M9" i="16"/>
  <c r="K9" i="16"/>
  <c r="I9" i="16"/>
  <c r="G9" i="16"/>
  <c r="K12" i="6"/>
  <c r="I12" i="6"/>
  <c r="G12" i="6"/>
  <c r="E12" i="6"/>
  <c r="C12" i="6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14" i="13" l="1"/>
  <c r="E14" i="13"/>
  <c r="Q10" i="12"/>
  <c r="O10" i="12"/>
  <c r="M10" i="12"/>
  <c r="E148" i="11"/>
  <c r="C148" i="11"/>
  <c r="Q21" i="8"/>
  <c r="O21" i="8"/>
  <c r="M21" i="8"/>
  <c r="K21" i="8"/>
  <c r="I21" i="8"/>
  <c r="M14" i="7"/>
  <c r="K14" i="7"/>
  <c r="I14" i="7"/>
  <c r="G14" i="7"/>
  <c r="E14" i="7"/>
  <c r="C14" i="7"/>
  <c r="AI10" i="3"/>
  <c r="AG10" i="3"/>
  <c r="AA10" i="3"/>
  <c r="W10" i="3"/>
  <c r="S10" i="3"/>
  <c r="Q10" i="3"/>
  <c r="W104" i="1"/>
  <c r="U104" i="1"/>
  <c r="O104" i="1"/>
  <c r="K104" i="1"/>
  <c r="G104" i="1"/>
  <c r="E104" i="1"/>
</calcChain>
</file>

<file path=xl/sharedStrings.xml><?xml version="1.0" encoding="utf-8"?>
<sst xmlns="http://schemas.openxmlformats.org/spreadsheetml/2006/main" count="1693" uniqueCount="318">
  <si>
    <t>صندوق سرمایه‌گذاری توسعه اطلس مفید</t>
  </si>
  <si>
    <t>صورت وضعیت پورتفوی</t>
  </si>
  <si>
    <t>برای ماه منتهی به 1404/01/31</t>
  </si>
  <si>
    <t>نام شرکت</t>
  </si>
  <si>
    <t>1403/12/30</t>
  </si>
  <si>
    <t>تغییرات طی دوره</t>
  </si>
  <si>
    <t>1404/01/31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</si>
  <si>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</si>
  <si>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</si>
  <si>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</si>
  <si>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</si>
  <si>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</si>
  <si>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</si>
  <si>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</si>
  <si>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</si>
  <si>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1.54%</t>
  </si>
  <si>
    <t>آریان کیمیا تک</t>
  </si>
  <si>
    <t>0.20%</t>
  </si>
  <si>
    <t>آهن و فولاد غدیر ایرانیان</t>
  </si>
  <si>
    <t>0.43%</t>
  </si>
  <si>
    <t>اختیارف شستا-1400-1404/01/20</t>
  </si>
  <si>
    <t>0.00%</t>
  </si>
  <si>
    <t>اخشان خراسان</t>
  </si>
  <si>
    <t>0.01%</t>
  </si>
  <si>
    <t>بانک خاورمیانه</t>
  </si>
  <si>
    <t>1.76%</t>
  </si>
  <si>
    <t>بانک ملت</t>
  </si>
  <si>
    <t>بهار رز عالیس چناران</t>
  </si>
  <si>
    <t>0.95%</t>
  </si>
  <si>
    <t>پارس  مینو</t>
  </si>
  <si>
    <t>پالایش نفت اصفهان</t>
  </si>
  <si>
    <t>2.73%</t>
  </si>
  <si>
    <t>پالایش نفت بندرعباس</t>
  </si>
  <si>
    <t>2.12%</t>
  </si>
  <si>
    <t>پالایش نفت تبریز</t>
  </si>
  <si>
    <t>0.55%</t>
  </si>
  <si>
    <t>پاکدیس</t>
  </si>
  <si>
    <t>0.26%</t>
  </si>
  <si>
    <t>پتروشیمی  خارک</t>
  </si>
  <si>
    <t>0.60%</t>
  </si>
  <si>
    <t>پتروشیمی پردیس</t>
  </si>
  <si>
    <t>4.95%</t>
  </si>
  <si>
    <t>پتروشیمی جم</t>
  </si>
  <si>
    <t>1.88%</t>
  </si>
  <si>
    <t>پتروشیمی شیراز</t>
  </si>
  <si>
    <t>0.41%</t>
  </si>
  <si>
    <t>پخش هجرت</t>
  </si>
  <si>
    <t>پست بانک ایران</t>
  </si>
  <si>
    <t>2.09%</t>
  </si>
  <si>
    <t>تراکتورسازی ایران</t>
  </si>
  <si>
    <t>0.94%</t>
  </si>
  <si>
    <t>تمام سکه طرح جدید0312 رفاه</t>
  </si>
  <si>
    <t>0.79%</t>
  </si>
  <si>
    <t>توسعه حمل و نقل ریلی پارسیان</t>
  </si>
  <si>
    <t>0.53%</t>
  </si>
  <si>
    <t>توسعه معدنی و صنعتی صبانور</t>
  </si>
  <si>
    <t>1.59%</t>
  </si>
  <si>
    <t>توسعه نیشکر و  صنایع جانبی</t>
  </si>
  <si>
    <t>2.25%</t>
  </si>
  <si>
    <t>تولید ژلاتین کپسول ایران</t>
  </si>
  <si>
    <t>تولیدی برنا باطری</t>
  </si>
  <si>
    <t>0.03%</t>
  </si>
  <si>
    <t>ح توسعه معدنی و صنعتی صبانور</t>
  </si>
  <si>
    <t>حمل و نقل گهرترابر سیرجان</t>
  </si>
  <si>
    <t>0.02%</t>
  </si>
  <si>
    <t>داروپخش‌ (هلدینگ‌</t>
  </si>
  <si>
    <t>0.61%</t>
  </si>
  <si>
    <t>داروسازی  ابوریحان</t>
  </si>
  <si>
    <t>0.24%</t>
  </si>
  <si>
    <t>داروسازی  فارابی</t>
  </si>
  <si>
    <t>0.32%</t>
  </si>
  <si>
    <t>دارویی و نهاده های زاگرس دارو</t>
  </si>
  <si>
    <t>0.93%</t>
  </si>
  <si>
    <t>دامداری تلیسه نمونه</t>
  </si>
  <si>
    <t>0.57%</t>
  </si>
  <si>
    <t>دوده  صنعتی  پارس</t>
  </si>
  <si>
    <t>0.74%</t>
  </si>
  <si>
    <t>س.ص.بازنشستگی کارکنان بانکها</t>
  </si>
  <si>
    <t>0.65%</t>
  </si>
  <si>
    <t>سپید ماکیان</t>
  </si>
  <si>
    <t>2.06%</t>
  </si>
  <si>
    <t>سرمایه گذاری تامین اجتماعی</t>
  </si>
  <si>
    <t>سرمایه گذاری توسعه صنایع سیمان</t>
  </si>
  <si>
    <t>0.15%</t>
  </si>
  <si>
    <t>سرمایه گذاری دارویی تامین</t>
  </si>
  <si>
    <t>2.38%</t>
  </si>
  <si>
    <t>سرمایه گذاری سیمان تامین</t>
  </si>
  <si>
    <t>سرمایه گذاری صدرتامین</t>
  </si>
  <si>
    <t>1.34%</t>
  </si>
  <si>
    <t>سرمایه‌ گذاری‌ پارس‌ توشه‌</t>
  </si>
  <si>
    <t>0.68%</t>
  </si>
  <si>
    <t>سرمایه‌گذاری‌ سپه‌</t>
  </si>
  <si>
    <t>1.19%</t>
  </si>
  <si>
    <t>سرمایه‌گذاری‌صندوق‌بازنشستگی‌</t>
  </si>
  <si>
    <t>3.40%</t>
  </si>
  <si>
    <t>سرمایه‌گذاری‌غدیر(هلدینگ‌</t>
  </si>
  <si>
    <t>3.66%</t>
  </si>
  <si>
    <t>سیمان آبیک</t>
  </si>
  <si>
    <t>1.09%</t>
  </si>
  <si>
    <t>سیمان خوزستان</t>
  </si>
  <si>
    <t>سیمان ساوه</t>
  </si>
  <si>
    <t>1.25%</t>
  </si>
  <si>
    <t>سیمان فارس و خوزستان</t>
  </si>
  <si>
    <t>0.47%</t>
  </si>
  <si>
    <t>سیمان هگمتان</t>
  </si>
  <si>
    <t>2.19%</t>
  </si>
  <si>
    <t>سیمان‌ داراب‌</t>
  </si>
  <si>
    <t>0.78%</t>
  </si>
  <si>
    <t>سیمان‌ کرمان‌</t>
  </si>
  <si>
    <t>0.22%</t>
  </si>
  <si>
    <t>سیمان‌ارومیه‌</t>
  </si>
  <si>
    <t>سیمان‌سپاهان‌</t>
  </si>
  <si>
    <t>0.11%</t>
  </si>
  <si>
    <t>سیمان‌مازندران‌</t>
  </si>
  <si>
    <t>1.60%</t>
  </si>
  <si>
    <t>سیمرغ</t>
  </si>
  <si>
    <t>0.63%</t>
  </si>
  <si>
    <t>شرکت آهن و فولاد ارفع</t>
  </si>
  <si>
    <t>شرکت س استان کردستان</t>
  </si>
  <si>
    <t>0.08%</t>
  </si>
  <si>
    <t>شمش طلا</t>
  </si>
  <si>
    <t>1.02%</t>
  </si>
  <si>
    <t>شیر و گوشت زاگرس شهرکرد</t>
  </si>
  <si>
    <t>0.39%</t>
  </si>
  <si>
    <t>صنایع  لاستیکی   سهند</t>
  </si>
  <si>
    <t>0.73%</t>
  </si>
  <si>
    <t>صنایع ارتباطی آوا</t>
  </si>
  <si>
    <t>صنایع پتروشیمی کرمانشاه</t>
  </si>
  <si>
    <t>صنایع فروآلیاژ ایران</t>
  </si>
  <si>
    <t>0.25%</t>
  </si>
  <si>
    <t>صنایع‌ کاشی‌ و سرامیک‌ سینا</t>
  </si>
  <si>
    <t>0.31%</t>
  </si>
  <si>
    <t>صنعتی  آما</t>
  </si>
  <si>
    <t>0.75%</t>
  </si>
  <si>
    <t>فجر انرژی خلیج فارس</t>
  </si>
  <si>
    <t>0.40%</t>
  </si>
  <si>
    <t>فرآورده های سیمان شرق</t>
  </si>
  <si>
    <t>فرآورده های نسوزآذر</t>
  </si>
  <si>
    <t>0.13%</t>
  </si>
  <si>
    <t>فرآوری زغال سنگ پروده طبس</t>
  </si>
  <si>
    <t>0.16%</t>
  </si>
  <si>
    <t>فروسیلیس  ایران</t>
  </si>
  <si>
    <t>فولاد  خوزستان</t>
  </si>
  <si>
    <t>0.86%</t>
  </si>
  <si>
    <t>فولاد مبارکه اصفهان</t>
  </si>
  <si>
    <t>3.55%</t>
  </si>
  <si>
    <t>قندهکمتان‌</t>
  </si>
  <si>
    <t>0.83%</t>
  </si>
  <si>
    <t>گسترش سوخت سبززاگرس(سهامی عام)</t>
  </si>
  <si>
    <t>گسترش نفت و گاز پارسیان</t>
  </si>
  <si>
    <t>4.77%</t>
  </si>
  <si>
    <t>م .صنایع و معادن احیاء سپاهان</t>
  </si>
  <si>
    <t>0.44%</t>
  </si>
  <si>
    <t>مبین انرژی خلیج فارس</t>
  </si>
  <si>
    <t>2.02%</t>
  </si>
  <si>
    <t>محصولات کاغذی لطیف</t>
  </si>
  <si>
    <t>1.07%</t>
  </si>
  <si>
    <t>معدنکاران نسوز</t>
  </si>
  <si>
    <t>1.37%</t>
  </si>
  <si>
    <t>نخریسی و نساجی خسروی خراسان</t>
  </si>
  <si>
    <t>1.08%</t>
  </si>
  <si>
    <t>نساجی بابکان</t>
  </si>
  <si>
    <t>نساجی هدیه البرز مشهد</t>
  </si>
  <si>
    <t>0.06%</t>
  </si>
  <si>
    <t>نفت  بهران</t>
  </si>
  <si>
    <t>1.14%</t>
  </si>
  <si>
    <t>نفت ایرانول</t>
  </si>
  <si>
    <t>0.88%</t>
  </si>
  <si>
    <t>نفت سپاهان</t>
  </si>
  <si>
    <t>2.67%</t>
  </si>
  <si>
    <t>کارخانجات‌ قند قزوین‌</t>
  </si>
  <si>
    <t>1.15%</t>
  </si>
  <si>
    <t>کارخانجات‌داروپخش‌</t>
  </si>
  <si>
    <t>0.21%</t>
  </si>
  <si>
    <t>کاشی‌ الوند</t>
  </si>
  <si>
    <t>کاشی‌ پارس‌</t>
  </si>
  <si>
    <t>0.28%</t>
  </si>
  <si>
    <t>کانی کربن طبس</t>
  </si>
  <si>
    <t>کشت و دام قیام اصفهان</t>
  </si>
  <si>
    <t>کشت و دامداری فکا</t>
  </si>
  <si>
    <t>کشت وصنعت شریف آباد</t>
  </si>
  <si>
    <t>0.37%</t>
  </si>
  <si>
    <t>معدنی و صنعتی گل گهر</t>
  </si>
  <si>
    <t>1.92%</t>
  </si>
  <si>
    <t/>
  </si>
  <si>
    <t>92.85%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</si>
  <si>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</si>
  <si>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</si>
  <si>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</si>
  <si>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</si>
  <si>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</si>
  <si>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</si>
  <si>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</si>
  <si>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</si>
  <si>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</si>
  <si>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صکوک اجاره صملی404-6ماهه18%</t>
  </si>
  <si>
    <t>بله</t>
  </si>
  <si>
    <t>1400/05/05</t>
  </si>
  <si>
    <t>1404/05/04</t>
  </si>
  <si>
    <t>0.05%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</si>
  <si>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</si>
  <si>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</si>
  <si>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</si>
  <si>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</si>
  <si>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</si>
  <si>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</si>
  <si>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</si>
  <si>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</si>
  <si>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</si>
  <si>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</si>
  <si>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</si>
  <si>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</si>
  <si>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5211835220</t>
  </si>
  <si>
    <t>بانک پاسارگاد هفت تیر</t>
  </si>
  <si>
    <t>207-8100-15522155-1</t>
  </si>
  <si>
    <t>بانک خاورمیانه آفریقا</t>
  </si>
  <si>
    <t>1009-10-810-707074689</t>
  </si>
  <si>
    <t>بانک صادرات بورس کالا</t>
  </si>
  <si>
    <t>0219097367001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</si>
  <si>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</si>
  <si>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</si>
  <si>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</si>
  <si>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</si>
  <si>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</si>
  <si>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</si>
  <si>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</si>
  <si>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</si>
  <si>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</si>
  <si>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بانک صادرات دکتر شریعتی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</si>
  <si>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</si>
  <si>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</si>
  <si>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</si>
  <si>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</si>
  <si>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</si>
  <si>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</si>
  <si>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1403/12/25</t>
  </si>
  <si>
    <t>1403/12/08</t>
  </si>
  <si>
    <t>1403/11/23</t>
  </si>
  <si>
    <t>1403/09/15</t>
  </si>
  <si>
    <t>1403/10/19</t>
  </si>
  <si>
    <t>1403/09/10</t>
  </si>
  <si>
    <t>1403/12/05</t>
  </si>
  <si>
    <t>1403/09/28</t>
  </si>
  <si>
    <t>1404/01/25</t>
  </si>
  <si>
    <t>1403/12/20</t>
  </si>
  <si>
    <t>بهای فروش</t>
  </si>
  <si>
    <t>ارزش دفتری</t>
  </si>
  <si>
    <t>سود و زیان ناشی از تغییر قیمت</t>
  </si>
  <si>
    <t>سود و زیان ناشی از فروش</t>
  </si>
  <si>
    <t>ح.پست بانک ایران</t>
  </si>
  <si>
    <t>سرمایه‌گذاری‌توکافولاد(هلدینگ</t>
  </si>
  <si>
    <t>تمام سکه طرح جدید 0310 صادرات</t>
  </si>
  <si>
    <t>سپیدار سیستم آسیا</t>
  </si>
  <si>
    <t>بانک سینا</t>
  </si>
  <si>
    <t>نوردوقطعات‌ فولادی‌</t>
  </si>
  <si>
    <t>ح. گسترش سوخت سبززاگرس(س. عام)</t>
  </si>
  <si>
    <t>غلتک سازان سپاهان</t>
  </si>
  <si>
    <t>ایران  خودرو</t>
  </si>
  <si>
    <t>زغال سنگ پروده طبس</t>
  </si>
  <si>
    <t>بین المللی توسعه ص. معادن غدیر</t>
  </si>
  <si>
    <t>بیمه  ما</t>
  </si>
  <si>
    <t>سخت آژند</t>
  </si>
  <si>
    <t>سرمایه گذاری  صنعت  نفت</t>
  </si>
  <si>
    <t>نفت پاسارگاد</t>
  </si>
  <si>
    <t>پتروشیمی شازند</t>
  </si>
  <si>
    <t>بانک سامان</t>
  </si>
  <si>
    <t>ح . حمل و نقل گهرترابر سیرجان</t>
  </si>
  <si>
    <t>پویا زرکان آق دره</t>
  </si>
  <si>
    <t>پتروشیمی تندگویان</t>
  </si>
  <si>
    <t>اسنادخزانه-م1بودجه00-030821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</si>
  <si>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</si>
  <si>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</si>
  <si>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</si>
  <si>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</si>
  <si>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</si>
  <si>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</si>
  <si>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</si>
  <si>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</si>
  <si>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</si>
  <si>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</si>
  <si>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207303155221552</t>
  </si>
  <si>
    <t>0407559149002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</si>
  <si>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</si>
  <si>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</si>
  <si>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</si>
  <si>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</si>
  <si>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</si>
  <si>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گواهی سپرده تمام سکه بهار آزادی طرح جدید</t>
  </si>
  <si>
    <t>1404/01/01</t>
  </si>
  <si>
    <t>جلوگیری از نوسانات ناگهانی</t>
  </si>
  <si>
    <t>سود سهام شرکت س استان کردستان</t>
  </si>
  <si>
    <t>-</t>
  </si>
  <si>
    <t>اختیارخ شستا-1350-1403/10/12</t>
  </si>
  <si>
    <t>اختیارخ شستا-1450-1403/10/12</t>
  </si>
  <si>
    <t>اختیارخ شستا-1050-1403/11/10</t>
  </si>
  <si>
    <t>اختیارخ شستا-1150-1403/11/10</t>
  </si>
  <si>
    <t>اختیارخ شستا-1250-1403/11/10</t>
  </si>
  <si>
    <t>اختیارخ خودرو-3000-1403/12/01</t>
  </si>
  <si>
    <t>اختیارخ شستا-1050-1403/12/08</t>
  </si>
  <si>
    <t>اختیارخ شستا-1150-1403/12/08</t>
  </si>
  <si>
    <t>اختیارخ فولاد-4500-1403/12/01</t>
  </si>
  <si>
    <t>اختیارخ فولاد-5500-1403/12/01</t>
  </si>
  <si>
    <t>اختیارخ فولاد-6000-1403/12/01</t>
  </si>
  <si>
    <t>اختیارخ فولاد-6500-1403/12/01</t>
  </si>
  <si>
    <t>اختیارخ وبملت-2000-1403/11/24</t>
  </si>
  <si>
    <t>اختیارخ وبملت-2200-1403/11/24</t>
  </si>
  <si>
    <t>اختیارخ وبملت-2400-1403/11/24</t>
  </si>
  <si>
    <t>اختیارخ وبملت-2600-1403/11/24</t>
  </si>
  <si>
    <t>اختیارخ شپنا-4000-1403/12/08</t>
  </si>
  <si>
    <t>اختیارخ شپنا-4500-1403/12/08</t>
  </si>
  <si>
    <t>اختیارخ شپنا-5000-1403/12/08</t>
  </si>
  <si>
    <t>اختیارخ شپنا-5500-1403/12/08</t>
  </si>
  <si>
    <t>اختیارخ شستا-1400-1404/01/20</t>
  </si>
  <si>
    <t>اختیارخ وبملت-1526-1404/01/27</t>
  </si>
  <si>
    <t>اختیارخ شپنا-6000-1403/12/08</t>
  </si>
  <si>
    <t xml:space="preserve"> سایر درآمدهای تنزیل سود بانک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</si>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</sst>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8" x14ac:knownFonts="1">
    <font>
      <sz val="11"/>
      <name val="Calibri"/>
    </font>
    <font>
      <sz val="11"/>
      <name val="Calibri"/>
      <family val="2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6"/>
      <color theme="1"/>
      <name val="B Mitra"/>
      <charset val="178"/>
    </font>
    <font>
      <sz val="16"/>
      <name val="Calibri"/>
      <family val="2"/>
    </font>
    <font>
      <sz val="16"/>
      <color theme="1"/>
      <name val="Calibri"/>
      <family val="2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5" fillId="0" borderId="0" xfId="0" applyNumberFormat="1" applyFont="1" applyAlignment="1">
      <alignment horizontal="center" vertical="center" readingOrder="2"/>
    </xf>
    <xf numFmtId="0" fontId="4" fillId="0" borderId="0" xfId="0" applyFont="1" applyAlignment="1">
      <alignment horizontal="center"/>
    </xf>
    <xf numFmtId="10" fontId="3" fillId="0" borderId="0" xfId="1" applyNumberFormat="1" applyFont="1" applyAlignment="1">
      <alignment horizontal="center"/>
    </xf>
    <xf numFmtId="10" fontId="3" fillId="0" borderId="0" xfId="1" applyNumberFormat="1" applyFont="1"/>
    <xf numFmtId="0" fontId="2" fillId="0" borderId="1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6" fillId="0" borderId="0" xfId="0" applyFont="1"/>
    <xf numFmtId="3" fontId="3" fillId="0" borderId="0" xfId="0" applyNumberFormat="1" applyFont="1" applyFill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0" fontId="5" fillId="0" borderId="0" xfId="1" applyNumberFormat="1" applyFont="1" applyAlignment="1">
      <alignment horizontal="center" vertical="center" readingOrder="2"/>
    </xf>
    <xf numFmtId="10" fontId="3" fillId="0" borderId="2" xfId="0" applyNumberFormat="1" applyFont="1" applyBorder="1"/>
    <xf numFmtId="10" fontId="3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7"/>
  <sheetViews>
    <sheetView rightToLeft="1" topLeftCell="D94" workbookViewId="0">
      <selection activeCell="G113" sqref="G113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3" style="1" customWidth="1"/>
    <col min="12" max="12" width="1" style="1" customWidth="1"/>
    <col min="13" max="13" width="17" style="1" customWidth="1"/>
    <col min="14" max="14" width="1" style="1" customWidth="1"/>
    <col min="15" max="15" width="23" style="1" customWidth="1"/>
    <col min="16" max="16" width="1" style="1" customWidth="1"/>
    <col min="17" max="17" width="19" style="1" customWidth="1"/>
    <col min="18" max="18" width="1" style="1" customWidth="1"/>
    <col min="19" max="19" width="19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  <c r="V2" s="28" t="s">
        <v>0</v>
      </c>
      <c r="W2" s="28" t="s">
        <v>0</v>
      </c>
      <c r="X2" s="28" t="s">
        <v>0</v>
      </c>
      <c r="Y2" s="28" t="s">
        <v>0</v>
      </c>
    </row>
    <row r="3" spans="1:25" ht="24.75" x14ac:dyDescent="0.55000000000000004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</row>
    <row r="4" spans="1:25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  <c r="V4" s="28" t="s">
        <v>2</v>
      </c>
      <c r="W4" s="28" t="s">
        <v>2</v>
      </c>
      <c r="X4" s="28" t="s">
        <v>2</v>
      </c>
      <c r="Y4" s="28" t="s">
        <v>2</v>
      </c>
    </row>
    <row r="6" spans="1:25" ht="24.75" x14ac:dyDescent="0.55000000000000004">
      <c r="A6" s="27" t="s">
        <v>3</v>
      </c>
      <c r="C6" s="27" t="s">
        <v>288</v>
      </c>
      <c r="D6" s="27" t="s">
        <v>4</v>
      </c>
      <c r="E6" s="27" t="s">
        <v>4</v>
      </c>
      <c r="F6" s="27" t="s">
        <v>4</v>
      </c>
      <c r="G6" s="27" t="s">
        <v>4</v>
      </c>
      <c r="I6" s="27" t="s">
        <v>5</v>
      </c>
      <c r="J6" s="27" t="s">
        <v>5</v>
      </c>
      <c r="K6" s="27" t="s">
        <v>5</v>
      </c>
      <c r="L6" s="27" t="s">
        <v>5</v>
      </c>
      <c r="M6" s="27" t="s">
        <v>5</v>
      </c>
      <c r="N6" s="27" t="s">
        <v>5</v>
      </c>
      <c r="O6" s="27" t="s">
        <v>5</v>
      </c>
      <c r="Q6" s="27" t="s">
        <v>6</v>
      </c>
      <c r="R6" s="27" t="s">
        <v>6</v>
      </c>
      <c r="S6" s="27" t="s">
        <v>6</v>
      </c>
      <c r="T6" s="27" t="s">
        <v>6</v>
      </c>
      <c r="U6" s="27" t="s">
        <v>6</v>
      </c>
      <c r="V6" s="27" t="s">
        <v>6</v>
      </c>
      <c r="W6" s="27" t="s">
        <v>6</v>
      </c>
      <c r="X6" s="27" t="s">
        <v>6</v>
      </c>
      <c r="Y6" s="27" t="s">
        <v>6</v>
      </c>
    </row>
    <row r="7" spans="1:25" ht="24.75" x14ac:dyDescent="0.55000000000000004">
      <c r="A7" s="27" t="s">
        <v>3</v>
      </c>
      <c r="C7" s="27" t="s">
        <v>7</v>
      </c>
      <c r="E7" s="27" t="s">
        <v>8</v>
      </c>
      <c r="G7" s="27" t="s">
        <v>9</v>
      </c>
      <c r="I7" s="27" t="s">
        <v>10</v>
      </c>
      <c r="J7" s="27" t="s">
        <v>10</v>
      </c>
      <c r="K7" s="27" t="s">
        <v>10</v>
      </c>
      <c r="M7" s="27" t="s">
        <v>11</v>
      </c>
      <c r="N7" s="27" t="s">
        <v>11</v>
      </c>
      <c r="O7" s="27" t="s">
        <v>11</v>
      </c>
      <c r="Q7" s="27" t="s">
        <v>7</v>
      </c>
      <c r="S7" s="27" t="s">
        <v>12</v>
      </c>
      <c r="U7" s="27" t="s">
        <v>8</v>
      </c>
      <c r="W7" s="27" t="s">
        <v>9</v>
      </c>
      <c r="Y7" s="27" t="s">
        <v>13</v>
      </c>
    </row>
    <row r="8" spans="1:25" ht="24.75" x14ac:dyDescent="0.55000000000000004">
      <c r="A8" s="27" t="s">
        <v>3</v>
      </c>
      <c r="C8" s="27" t="s">
        <v>7</v>
      </c>
      <c r="E8" s="27" t="s">
        <v>8</v>
      </c>
      <c r="G8" s="27" t="s">
        <v>9</v>
      </c>
      <c r="I8" s="27" t="s">
        <v>7</v>
      </c>
      <c r="K8" s="27" t="s">
        <v>8</v>
      </c>
      <c r="M8" s="27" t="s">
        <v>7</v>
      </c>
      <c r="O8" s="27" t="s">
        <v>14</v>
      </c>
      <c r="Q8" s="27" t="s">
        <v>7</v>
      </c>
      <c r="S8" s="27" t="s">
        <v>12</v>
      </c>
      <c r="U8" s="27" t="s">
        <v>8</v>
      </c>
      <c r="W8" s="27" t="s">
        <v>9</v>
      </c>
      <c r="Y8" s="27" t="s">
        <v>13</v>
      </c>
    </row>
    <row r="9" spans="1:25" x14ac:dyDescent="0.55000000000000004">
      <c r="A9" t="s">
        <v>287</v>
      </c>
      <c r="C9" s="10">
        <v>1793</v>
      </c>
      <c r="D9" s="10"/>
      <c r="E9" s="10">
        <v>882692050000</v>
      </c>
      <c r="F9" s="10"/>
      <c r="G9" s="10">
        <v>1600385515273.8799</v>
      </c>
      <c r="H9" s="10"/>
      <c r="I9" s="10">
        <v>0</v>
      </c>
      <c r="J9" s="10"/>
      <c r="K9" s="10">
        <v>0</v>
      </c>
      <c r="L9" s="10"/>
      <c r="M9" s="10">
        <v>-755</v>
      </c>
      <c r="N9" s="10"/>
      <c r="O9" s="10">
        <v>717656640501</v>
      </c>
      <c r="P9" s="10"/>
      <c r="Q9" s="10">
        <v>1038</v>
      </c>
      <c r="R9" s="10"/>
      <c r="S9" s="10">
        <v>718492000</v>
      </c>
      <c r="T9" s="10"/>
      <c r="U9" s="10">
        <v>511006329011</v>
      </c>
      <c r="V9" s="10"/>
      <c r="W9" s="10">
        <v>744862452630</v>
      </c>
      <c r="X9" s="7"/>
      <c r="Y9" s="7" t="s">
        <v>15</v>
      </c>
    </row>
    <row r="10" spans="1:25" x14ac:dyDescent="0.55000000000000004">
      <c r="A10" t="s">
        <v>16</v>
      </c>
      <c r="C10" s="10">
        <v>8584851</v>
      </c>
      <c r="D10" s="10"/>
      <c r="E10" s="10">
        <v>61101558602</v>
      </c>
      <c r="F10" s="10"/>
      <c r="G10" s="10">
        <v>86617777035.982498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0</v>
      </c>
      <c r="P10" s="10"/>
      <c r="Q10" s="10">
        <v>8584851</v>
      </c>
      <c r="R10" s="10"/>
      <c r="S10" s="10">
        <v>11580</v>
      </c>
      <c r="T10" s="10"/>
      <c r="U10" s="10">
        <v>61101558602</v>
      </c>
      <c r="V10" s="10"/>
      <c r="W10" s="10">
        <v>98821069761.248993</v>
      </c>
      <c r="X10" s="7"/>
      <c r="Y10" s="7" t="s">
        <v>17</v>
      </c>
    </row>
    <row r="11" spans="1:25" x14ac:dyDescent="0.55000000000000004">
      <c r="A11" t="s">
        <v>18</v>
      </c>
      <c r="C11" s="10">
        <v>37576068</v>
      </c>
      <c r="D11" s="10"/>
      <c r="E11" s="10">
        <v>255303309342</v>
      </c>
      <c r="F11" s="10"/>
      <c r="G11" s="10">
        <v>198341723999.57401</v>
      </c>
      <c r="H11" s="10"/>
      <c r="I11" s="10">
        <v>0</v>
      </c>
      <c r="J11" s="10"/>
      <c r="K11" s="10">
        <v>0</v>
      </c>
      <c r="L11" s="10"/>
      <c r="M11" s="10">
        <v>0</v>
      </c>
      <c r="N11" s="10"/>
      <c r="O11" s="10">
        <v>0</v>
      </c>
      <c r="P11" s="10"/>
      <c r="Q11" s="10">
        <v>37576068</v>
      </c>
      <c r="R11" s="10"/>
      <c r="S11" s="10">
        <v>5630</v>
      </c>
      <c r="T11" s="10"/>
      <c r="U11" s="10">
        <v>255303309342</v>
      </c>
      <c r="V11" s="10"/>
      <c r="W11" s="10">
        <v>210294520926.10199</v>
      </c>
      <c r="X11" s="7"/>
      <c r="Y11" s="7" t="s">
        <v>19</v>
      </c>
    </row>
    <row r="12" spans="1:25" x14ac:dyDescent="0.55000000000000004">
      <c r="A12" t="s">
        <v>20</v>
      </c>
      <c r="C12" s="10">
        <v>1000000</v>
      </c>
      <c r="D12" s="10"/>
      <c r="E12" s="10">
        <v>101626160</v>
      </c>
      <c r="F12" s="10"/>
      <c r="G12" s="10">
        <v>121968585</v>
      </c>
      <c r="H12" s="10"/>
      <c r="I12" s="10">
        <v>0</v>
      </c>
      <c r="J12" s="10"/>
      <c r="K12" s="10">
        <v>0</v>
      </c>
      <c r="L12" s="10"/>
      <c r="M12" s="10">
        <v>0</v>
      </c>
      <c r="N12" s="10"/>
      <c r="O12" s="10">
        <v>0</v>
      </c>
      <c r="P12" s="10"/>
      <c r="Q12" s="10">
        <v>0</v>
      </c>
      <c r="R12" s="10"/>
      <c r="S12" s="10">
        <v>0</v>
      </c>
      <c r="T12" s="10"/>
      <c r="U12" s="10">
        <v>0</v>
      </c>
      <c r="V12" s="10"/>
      <c r="W12" s="10">
        <v>0</v>
      </c>
      <c r="X12" s="7"/>
      <c r="Y12" s="7" t="s">
        <v>21</v>
      </c>
    </row>
    <row r="13" spans="1:25" x14ac:dyDescent="0.55000000000000004">
      <c r="A13" t="s">
        <v>22</v>
      </c>
      <c r="C13" s="10">
        <v>490000</v>
      </c>
      <c r="D13" s="10"/>
      <c r="E13" s="10">
        <v>3580738358</v>
      </c>
      <c r="F13" s="10"/>
      <c r="G13" s="10">
        <v>3492395865</v>
      </c>
      <c r="H13" s="10"/>
      <c r="I13" s="10">
        <v>0</v>
      </c>
      <c r="J13" s="10"/>
      <c r="K13" s="10">
        <v>0</v>
      </c>
      <c r="L13" s="10"/>
      <c r="M13" s="10">
        <v>0</v>
      </c>
      <c r="N13" s="10"/>
      <c r="O13" s="10">
        <v>0</v>
      </c>
      <c r="P13" s="10"/>
      <c r="Q13" s="10">
        <v>490000</v>
      </c>
      <c r="R13" s="10"/>
      <c r="S13" s="10">
        <v>7830</v>
      </c>
      <c r="T13" s="10"/>
      <c r="U13" s="10">
        <v>3580738358</v>
      </c>
      <c r="V13" s="10"/>
      <c r="W13" s="10">
        <v>3813871635</v>
      </c>
      <c r="X13" s="7"/>
      <c r="Y13" s="7" t="s">
        <v>23</v>
      </c>
    </row>
    <row r="14" spans="1:25" x14ac:dyDescent="0.55000000000000004">
      <c r="A14" t="s">
        <v>24</v>
      </c>
      <c r="C14" s="10">
        <v>218347697</v>
      </c>
      <c r="D14" s="10"/>
      <c r="E14" s="10">
        <v>604149060067</v>
      </c>
      <c r="F14" s="10"/>
      <c r="G14" s="10">
        <v>643548886121.44995</v>
      </c>
      <c r="H14" s="10"/>
      <c r="I14" s="10">
        <v>0</v>
      </c>
      <c r="J14" s="10"/>
      <c r="K14" s="10">
        <v>0</v>
      </c>
      <c r="L14" s="10"/>
      <c r="M14" s="10">
        <v>0</v>
      </c>
      <c r="N14" s="10"/>
      <c r="O14" s="10">
        <v>0</v>
      </c>
      <c r="P14" s="10"/>
      <c r="Q14" s="10">
        <v>218347697</v>
      </c>
      <c r="R14" s="10"/>
      <c r="S14" s="10">
        <v>3922.24</v>
      </c>
      <c r="T14" s="10"/>
      <c r="U14" s="10">
        <v>604149060067</v>
      </c>
      <c r="V14" s="10"/>
      <c r="W14" s="10">
        <v>851316419258.34595</v>
      </c>
      <c r="X14" s="7"/>
      <c r="Y14" s="7" t="s">
        <v>25</v>
      </c>
    </row>
    <row r="15" spans="1:25" x14ac:dyDescent="0.55000000000000004">
      <c r="A15" t="s">
        <v>26</v>
      </c>
      <c r="C15" s="10">
        <v>13922887</v>
      </c>
      <c r="D15" s="10"/>
      <c r="E15" s="10">
        <v>26299366147</v>
      </c>
      <c r="F15" s="10"/>
      <c r="G15" s="10">
        <v>29936019113.743</v>
      </c>
      <c r="H15" s="10"/>
      <c r="I15" s="10">
        <v>0</v>
      </c>
      <c r="J15" s="10"/>
      <c r="K15" s="10">
        <v>0</v>
      </c>
      <c r="L15" s="10"/>
      <c r="M15" s="10">
        <v>0</v>
      </c>
      <c r="N15" s="10"/>
      <c r="O15" s="10">
        <v>0</v>
      </c>
      <c r="P15" s="10"/>
      <c r="Q15" s="10">
        <v>123895</v>
      </c>
      <c r="R15" s="10"/>
      <c r="S15" s="10">
        <v>2911</v>
      </c>
      <c r="T15" s="10"/>
      <c r="U15" s="10">
        <v>234029047</v>
      </c>
      <c r="V15" s="10"/>
      <c r="W15" s="10">
        <v>358512427.84724998</v>
      </c>
      <c r="X15" s="7"/>
      <c r="Y15" s="7" t="s">
        <v>21</v>
      </c>
    </row>
    <row r="16" spans="1:25" x14ac:dyDescent="0.55000000000000004">
      <c r="A16" t="s">
        <v>27</v>
      </c>
      <c r="C16" s="10">
        <v>72418509</v>
      </c>
      <c r="D16" s="10"/>
      <c r="E16" s="10">
        <v>312302746723</v>
      </c>
      <c r="F16" s="10"/>
      <c r="G16" s="10">
        <v>284926995493.19897</v>
      </c>
      <c r="H16" s="10"/>
      <c r="I16" s="10">
        <v>25000000</v>
      </c>
      <c r="J16" s="10"/>
      <c r="K16" s="10">
        <v>108841095000</v>
      </c>
      <c r="L16" s="10"/>
      <c r="M16" s="10">
        <v>0</v>
      </c>
      <c r="N16" s="10"/>
      <c r="O16" s="10">
        <v>0</v>
      </c>
      <c r="P16" s="10"/>
      <c r="Q16" s="10">
        <v>97418509</v>
      </c>
      <c r="R16" s="10"/>
      <c r="S16" s="10">
        <v>4736.97</v>
      </c>
      <c r="T16" s="10"/>
      <c r="U16" s="10">
        <v>421143841723</v>
      </c>
      <c r="V16" s="10"/>
      <c r="W16" s="10">
        <v>458722816677.99298</v>
      </c>
      <c r="X16" s="7"/>
      <c r="Y16" s="7" t="s">
        <v>28</v>
      </c>
    </row>
    <row r="17" spans="1:25" x14ac:dyDescent="0.55000000000000004">
      <c r="A17" t="s">
        <v>29</v>
      </c>
      <c r="C17" s="10">
        <v>500000</v>
      </c>
      <c r="D17" s="10"/>
      <c r="E17" s="10">
        <v>2214052731</v>
      </c>
      <c r="F17" s="10"/>
      <c r="G17" s="10">
        <v>1936409400</v>
      </c>
      <c r="H17" s="10"/>
      <c r="I17" s="10">
        <v>0</v>
      </c>
      <c r="J17" s="10"/>
      <c r="K17" s="10">
        <v>0</v>
      </c>
      <c r="L17" s="10"/>
      <c r="M17" s="10">
        <v>0</v>
      </c>
      <c r="N17" s="10"/>
      <c r="O17" s="10">
        <v>0</v>
      </c>
      <c r="P17" s="10"/>
      <c r="Q17" s="10">
        <v>500000</v>
      </c>
      <c r="R17" s="10"/>
      <c r="S17" s="10">
        <v>4537</v>
      </c>
      <c r="T17" s="10"/>
      <c r="U17" s="10">
        <v>2214052731</v>
      </c>
      <c r="V17" s="10"/>
      <c r="W17" s="10">
        <v>2255002425</v>
      </c>
      <c r="X17" s="7"/>
      <c r="Y17" s="7" t="s">
        <v>21</v>
      </c>
    </row>
    <row r="18" spans="1:25" x14ac:dyDescent="0.55000000000000004">
      <c r="A18" t="s">
        <v>30</v>
      </c>
      <c r="C18" s="10">
        <v>347359583</v>
      </c>
      <c r="D18" s="10"/>
      <c r="E18" s="10">
        <v>959180030570</v>
      </c>
      <c r="F18" s="10"/>
      <c r="G18" s="10">
        <v>1196439529412.1799</v>
      </c>
      <c r="H18" s="10"/>
      <c r="I18" s="10">
        <v>0</v>
      </c>
      <c r="J18" s="10"/>
      <c r="K18" s="10">
        <v>0</v>
      </c>
      <c r="L18" s="10"/>
      <c r="M18" s="10">
        <v>0</v>
      </c>
      <c r="N18" s="10"/>
      <c r="O18" s="10">
        <v>0</v>
      </c>
      <c r="P18" s="10"/>
      <c r="Q18" s="10">
        <v>347359583</v>
      </c>
      <c r="R18" s="10"/>
      <c r="S18" s="10">
        <v>3827.48</v>
      </c>
      <c r="T18" s="10"/>
      <c r="U18" s="10">
        <v>959180030570</v>
      </c>
      <c r="V18" s="10"/>
      <c r="W18" s="10">
        <v>1321601261193.23</v>
      </c>
      <c r="X18" s="7"/>
      <c r="Y18" s="7" t="s">
        <v>31</v>
      </c>
    </row>
    <row r="19" spans="1:25" x14ac:dyDescent="0.55000000000000004">
      <c r="A19" t="s">
        <v>32</v>
      </c>
      <c r="C19" s="10">
        <v>100556299</v>
      </c>
      <c r="D19" s="10"/>
      <c r="E19" s="10">
        <v>932714925961</v>
      </c>
      <c r="F19" s="10"/>
      <c r="G19" s="10">
        <v>927610138114.41602</v>
      </c>
      <c r="H19" s="10"/>
      <c r="I19" s="10">
        <v>4057260</v>
      </c>
      <c r="J19" s="10"/>
      <c r="K19" s="10">
        <v>35127867166</v>
      </c>
      <c r="L19" s="10"/>
      <c r="M19" s="10">
        <v>0</v>
      </c>
      <c r="N19" s="10"/>
      <c r="O19" s="10">
        <v>0</v>
      </c>
      <c r="P19" s="10"/>
      <c r="Q19" s="10">
        <v>104613559</v>
      </c>
      <c r="R19" s="10"/>
      <c r="S19" s="10">
        <v>9888</v>
      </c>
      <c r="T19" s="10"/>
      <c r="U19" s="10">
        <v>967842793127</v>
      </c>
      <c r="V19" s="10"/>
      <c r="W19" s="10">
        <v>1028264079107.22</v>
      </c>
      <c r="X19" s="7"/>
      <c r="Y19" s="7" t="s">
        <v>33</v>
      </c>
    </row>
    <row r="20" spans="1:25" x14ac:dyDescent="0.55000000000000004">
      <c r="A20" t="s">
        <v>34</v>
      </c>
      <c r="C20" s="10">
        <v>13776909</v>
      </c>
      <c r="D20" s="10"/>
      <c r="E20" s="10">
        <v>179781512329</v>
      </c>
      <c r="F20" s="10"/>
      <c r="G20" s="10">
        <v>244180715859.55301</v>
      </c>
      <c r="H20" s="10"/>
      <c r="I20" s="10">
        <v>0</v>
      </c>
      <c r="J20" s="10"/>
      <c r="K20" s="10">
        <v>0</v>
      </c>
      <c r="L20" s="10"/>
      <c r="M20" s="10">
        <v>0</v>
      </c>
      <c r="N20" s="10"/>
      <c r="O20" s="10">
        <v>0</v>
      </c>
      <c r="P20" s="10"/>
      <c r="Q20" s="10">
        <v>13776909</v>
      </c>
      <c r="R20" s="10"/>
      <c r="S20" s="10">
        <v>19400</v>
      </c>
      <c r="T20" s="10"/>
      <c r="U20" s="10">
        <v>179781512329</v>
      </c>
      <c r="V20" s="10"/>
      <c r="W20" s="10">
        <v>265681765994.13</v>
      </c>
      <c r="X20" s="7"/>
      <c r="Y20" s="7" t="s">
        <v>35</v>
      </c>
    </row>
    <row r="21" spans="1:25" x14ac:dyDescent="0.55000000000000004">
      <c r="A21" t="s">
        <v>36</v>
      </c>
      <c r="C21" s="10">
        <v>5582269</v>
      </c>
      <c r="D21" s="10"/>
      <c r="E21" s="10">
        <v>131701937926</v>
      </c>
      <c r="F21" s="10"/>
      <c r="G21" s="10">
        <v>103933790774.69901</v>
      </c>
      <c r="H21" s="10"/>
      <c r="I21" s="10">
        <v>0</v>
      </c>
      <c r="J21" s="10"/>
      <c r="K21" s="10">
        <v>0</v>
      </c>
      <c r="L21" s="10"/>
      <c r="M21" s="10">
        <v>0</v>
      </c>
      <c r="N21" s="10"/>
      <c r="O21" s="10">
        <v>0</v>
      </c>
      <c r="P21" s="10"/>
      <c r="Q21" s="10">
        <v>5582269</v>
      </c>
      <c r="R21" s="10"/>
      <c r="S21" s="10">
        <v>22600</v>
      </c>
      <c r="T21" s="10"/>
      <c r="U21" s="10">
        <v>131701937926</v>
      </c>
      <c r="V21" s="10"/>
      <c r="W21" s="10">
        <v>125408631687.57001</v>
      </c>
      <c r="X21" s="7"/>
      <c r="Y21" s="7" t="s">
        <v>37</v>
      </c>
    </row>
    <row r="22" spans="1:25" x14ac:dyDescent="0.55000000000000004">
      <c r="A22" t="s">
        <v>38</v>
      </c>
      <c r="C22" s="10">
        <v>3165331</v>
      </c>
      <c r="D22" s="10"/>
      <c r="E22" s="10">
        <v>166684725224</v>
      </c>
      <c r="F22" s="10"/>
      <c r="G22" s="10">
        <v>256817108038.491</v>
      </c>
      <c r="H22" s="10"/>
      <c r="I22" s="10">
        <v>0</v>
      </c>
      <c r="J22" s="10"/>
      <c r="K22" s="10">
        <v>0</v>
      </c>
      <c r="L22" s="10"/>
      <c r="M22" s="10">
        <v>0</v>
      </c>
      <c r="N22" s="10"/>
      <c r="O22" s="10">
        <v>0</v>
      </c>
      <c r="P22" s="10"/>
      <c r="Q22" s="10">
        <v>3165331</v>
      </c>
      <c r="R22" s="10"/>
      <c r="S22" s="10">
        <v>92240</v>
      </c>
      <c r="T22" s="10"/>
      <c r="U22" s="10">
        <v>166684725224</v>
      </c>
      <c r="V22" s="10"/>
      <c r="W22" s="10">
        <v>290232909157.93201</v>
      </c>
      <c r="X22" s="7"/>
      <c r="Y22" s="7" t="s">
        <v>39</v>
      </c>
    </row>
    <row r="23" spans="1:25" x14ac:dyDescent="0.55000000000000004">
      <c r="A23" t="s">
        <v>40</v>
      </c>
      <c r="C23" s="10">
        <v>8050000</v>
      </c>
      <c r="D23" s="10"/>
      <c r="E23" s="10">
        <v>1124505488548</v>
      </c>
      <c r="F23" s="10"/>
      <c r="G23" s="10">
        <v>2074865157225</v>
      </c>
      <c r="H23" s="10"/>
      <c r="I23" s="10">
        <v>0</v>
      </c>
      <c r="J23" s="10"/>
      <c r="K23" s="10">
        <v>0</v>
      </c>
      <c r="L23" s="10"/>
      <c r="M23" s="10">
        <v>0</v>
      </c>
      <c r="N23" s="10"/>
      <c r="O23" s="10">
        <v>0</v>
      </c>
      <c r="P23" s="10"/>
      <c r="Q23" s="10">
        <v>8050000</v>
      </c>
      <c r="R23" s="10"/>
      <c r="S23" s="10">
        <v>299670</v>
      </c>
      <c r="T23" s="10"/>
      <c r="U23" s="10">
        <v>1124505488548</v>
      </c>
      <c r="V23" s="10"/>
      <c r="W23" s="10">
        <v>2397990056175</v>
      </c>
      <c r="X23" s="7"/>
      <c r="Y23" s="7" t="s">
        <v>41</v>
      </c>
    </row>
    <row r="24" spans="1:25" x14ac:dyDescent="0.55000000000000004">
      <c r="A24" t="s">
        <v>42</v>
      </c>
      <c r="C24" s="10">
        <v>12594317</v>
      </c>
      <c r="D24" s="10"/>
      <c r="E24" s="10">
        <v>628537653897</v>
      </c>
      <c r="F24" s="10"/>
      <c r="G24" s="10">
        <v>809377969615.40198</v>
      </c>
      <c r="H24" s="10"/>
      <c r="I24" s="10">
        <v>0</v>
      </c>
      <c r="J24" s="10"/>
      <c r="K24" s="10">
        <v>0</v>
      </c>
      <c r="L24" s="10"/>
      <c r="M24" s="10">
        <v>0</v>
      </c>
      <c r="N24" s="10"/>
      <c r="O24" s="10">
        <v>0</v>
      </c>
      <c r="P24" s="10"/>
      <c r="Q24" s="10">
        <v>12594317</v>
      </c>
      <c r="R24" s="10"/>
      <c r="S24" s="10">
        <v>72740</v>
      </c>
      <c r="T24" s="10"/>
      <c r="U24" s="10">
        <v>628537653897</v>
      </c>
      <c r="V24" s="10"/>
      <c r="W24" s="10">
        <v>910659760399.44897</v>
      </c>
      <c r="X24" s="7"/>
      <c r="Y24" s="7" t="s">
        <v>43</v>
      </c>
    </row>
    <row r="25" spans="1:25" x14ac:dyDescent="0.55000000000000004">
      <c r="A25" t="s">
        <v>44</v>
      </c>
      <c r="C25" s="10">
        <v>4841249</v>
      </c>
      <c r="D25" s="10"/>
      <c r="E25" s="10">
        <v>39275820864</v>
      </c>
      <c r="F25" s="10"/>
      <c r="G25" s="10">
        <v>169927382401.97</v>
      </c>
      <c r="H25" s="10"/>
      <c r="I25" s="10">
        <v>0</v>
      </c>
      <c r="J25" s="10"/>
      <c r="K25" s="10">
        <v>0</v>
      </c>
      <c r="L25" s="10"/>
      <c r="M25" s="10">
        <v>0</v>
      </c>
      <c r="N25" s="10"/>
      <c r="O25" s="10">
        <v>0</v>
      </c>
      <c r="P25" s="10"/>
      <c r="Q25" s="10">
        <v>4841249</v>
      </c>
      <c r="R25" s="10"/>
      <c r="S25" s="10">
        <v>41450</v>
      </c>
      <c r="T25" s="10"/>
      <c r="U25" s="10">
        <v>39275820864</v>
      </c>
      <c r="V25" s="10"/>
      <c r="W25" s="10">
        <v>199475785912.25299</v>
      </c>
      <c r="X25" s="7"/>
      <c r="Y25" s="7" t="s">
        <v>45</v>
      </c>
    </row>
    <row r="26" spans="1:25" x14ac:dyDescent="0.55000000000000004">
      <c r="A26" t="s">
        <v>46</v>
      </c>
      <c r="C26" s="10">
        <v>6129047</v>
      </c>
      <c r="D26" s="10"/>
      <c r="E26" s="10">
        <v>141874512924</v>
      </c>
      <c r="F26" s="10"/>
      <c r="G26" s="10">
        <v>182168117193.465</v>
      </c>
      <c r="H26" s="10"/>
      <c r="I26" s="10">
        <v>0</v>
      </c>
      <c r="J26" s="10"/>
      <c r="K26" s="10">
        <v>0</v>
      </c>
      <c r="L26" s="10"/>
      <c r="M26" s="10">
        <v>0</v>
      </c>
      <c r="N26" s="10"/>
      <c r="O26" s="10">
        <v>0</v>
      </c>
      <c r="P26" s="10"/>
      <c r="Q26" s="10">
        <v>6129047</v>
      </c>
      <c r="R26" s="10"/>
      <c r="S26" s="10">
        <v>32700</v>
      </c>
      <c r="T26" s="10"/>
      <c r="U26" s="10">
        <v>141874512924</v>
      </c>
      <c r="V26" s="10"/>
      <c r="W26" s="10">
        <v>199227338870.44501</v>
      </c>
      <c r="X26" s="7"/>
      <c r="Y26" s="7" t="s">
        <v>45</v>
      </c>
    </row>
    <row r="27" spans="1:25" x14ac:dyDescent="0.55000000000000004">
      <c r="A27" t="s">
        <v>47</v>
      </c>
      <c r="C27" s="10">
        <v>65000000</v>
      </c>
      <c r="D27" s="10"/>
      <c r="E27" s="10">
        <v>279012397590</v>
      </c>
      <c r="F27" s="10"/>
      <c r="G27" s="10">
        <v>437431702500</v>
      </c>
      <c r="H27" s="10"/>
      <c r="I27" s="10">
        <v>60000000</v>
      </c>
      <c r="J27" s="10"/>
      <c r="K27" s="10">
        <v>400342233600</v>
      </c>
      <c r="L27" s="10"/>
      <c r="M27" s="10">
        <v>0</v>
      </c>
      <c r="N27" s="10"/>
      <c r="O27" s="10">
        <v>0</v>
      </c>
      <c r="P27" s="10"/>
      <c r="Q27" s="10">
        <v>125000000</v>
      </c>
      <c r="R27" s="10"/>
      <c r="S27" s="10">
        <v>8157.6</v>
      </c>
      <c r="T27" s="10"/>
      <c r="U27" s="10">
        <v>679354631190</v>
      </c>
      <c r="V27" s="10"/>
      <c r="W27" s="10">
        <v>1013632785000</v>
      </c>
      <c r="X27" s="7"/>
      <c r="Y27" s="7" t="s">
        <v>48</v>
      </c>
    </row>
    <row r="28" spans="1:25" x14ac:dyDescent="0.55000000000000004">
      <c r="A28" t="s">
        <v>49</v>
      </c>
      <c r="C28" s="10">
        <v>54289453</v>
      </c>
      <c r="D28" s="10"/>
      <c r="E28" s="10">
        <v>164878276016</v>
      </c>
      <c r="F28" s="10"/>
      <c r="G28" s="10">
        <v>245007595626.11099</v>
      </c>
      <c r="H28" s="10"/>
      <c r="I28" s="10">
        <v>35000000</v>
      </c>
      <c r="J28" s="10"/>
      <c r="K28" s="10">
        <v>153645795560</v>
      </c>
      <c r="L28" s="10"/>
      <c r="M28" s="10">
        <v>-1</v>
      </c>
      <c r="N28" s="10"/>
      <c r="O28" s="10">
        <v>1</v>
      </c>
      <c r="P28" s="10"/>
      <c r="Q28" s="10">
        <v>89289452</v>
      </c>
      <c r="R28" s="10"/>
      <c r="S28" s="10">
        <v>5123.22</v>
      </c>
      <c r="T28" s="10"/>
      <c r="U28" s="10">
        <v>318524068539</v>
      </c>
      <c r="V28" s="10"/>
      <c r="W28" s="10">
        <v>454727681713.10101</v>
      </c>
      <c r="X28" s="7"/>
      <c r="Y28" s="7" t="s">
        <v>50</v>
      </c>
    </row>
    <row r="29" spans="1:25" x14ac:dyDescent="0.55000000000000004">
      <c r="A29" t="s">
        <v>51</v>
      </c>
      <c r="C29" s="10">
        <v>106800</v>
      </c>
      <c r="D29" s="10"/>
      <c r="E29" s="10">
        <v>136080705743</v>
      </c>
      <c r="F29" s="10"/>
      <c r="G29" s="10">
        <v>959019408196.5</v>
      </c>
      <c r="H29" s="10"/>
      <c r="I29" s="10">
        <v>585000</v>
      </c>
      <c r="J29" s="10"/>
      <c r="K29" s="10">
        <v>0</v>
      </c>
      <c r="L29" s="10"/>
      <c r="M29" s="10">
        <v>-159800</v>
      </c>
      <c r="N29" s="10"/>
      <c r="O29" s="10">
        <v>510163354681</v>
      </c>
      <c r="P29" s="10"/>
      <c r="Q29" s="10">
        <v>532000</v>
      </c>
      <c r="R29" s="10"/>
      <c r="S29" s="10">
        <v>717335</v>
      </c>
      <c r="T29" s="10"/>
      <c r="U29" s="10">
        <v>67785520118</v>
      </c>
      <c r="V29" s="10"/>
      <c r="W29" s="10">
        <v>381145192225</v>
      </c>
      <c r="X29" s="7"/>
      <c r="Y29" s="7" t="s">
        <v>52</v>
      </c>
    </row>
    <row r="30" spans="1:25" x14ac:dyDescent="0.55000000000000004">
      <c r="A30" t="s">
        <v>53</v>
      </c>
      <c r="C30" s="10">
        <v>33805339</v>
      </c>
      <c r="D30" s="10"/>
      <c r="E30" s="10">
        <v>238180969422</v>
      </c>
      <c r="F30" s="10"/>
      <c r="G30" s="10">
        <v>228172499211.73001</v>
      </c>
      <c r="H30" s="10"/>
      <c r="I30" s="10">
        <v>0</v>
      </c>
      <c r="J30" s="10"/>
      <c r="K30" s="10">
        <v>0</v>
      </c>
      <c r="L30" s="10"/>
      <c r="M30" s="10">
        <v>0</v>
      </c>
      <c r="N30" s="10"/>
      <c r="O30" s="10">
        <v>0</v>
      </c>
      <c r="P30" s="10"/>
      <c r="Q30" s="10">
        <v>33805339</v>
      </c>
      <c r="R30" s="10"/>
      <c r="S30" s="10">
        <v>7680</v>
      </c>
      <c r="T30" s="10"/>
      <c r="U30" s="10">
        <v>238180969422</v>
      </c>
      <c r="V30" s="10"/>
      <c r="W30" s="10">
        <v>258080234749.056</v>
      </c>
      <c r="X30" s="7"/>
      <c r="Y30" s="7" t="s">
        <v>54</v>
      </c>
    </row>
    <row r="31" spans="1:25" x14ac:dyDescent="0.55000000000000004">
      <c r="A31" t="s">
        <v>55</v>
      </c>
      <c r="C31" s="10">
        <v>119996819</v>
      </c>
      <c r="D31" s="10"/>
      <c r="E31" s="10">
        <v>469701300103</v>
      </c>
      <c r="F31" s="10"/>
      <c r="G31" s="10">
        <v>463413825346.20099</v>
      </c>
      <c r="H31" s="10"/>
      <c r="I31" s="10">
        <v>61505000</v>
      </c>
      <c r="J31" s="10"/>
      <c r="K31" s="10">
        <v>251153604135</v>
      </c>
      <c r="L31" s="10"/>
      <c r="M31" s="10">
        <v>-1</v>
      </c>
      <c r="N31" s="10"/>
      <c r="O31" s="10">
        <v>1</v>
      </c>
      <c r="P31" s="10"/>
      <c r="Q31" s="10">
        <v>181501818</v>
      </c>
      <c r="R31" s="10"/>
      <c r="S31" s="10">
        <v>4268</v>
      </c>
      <c r="T31" s="10"/>
      <c r="U31" s="10">
        <v>720854900324</v>
      </c>
      <c r="V31" s="10"/>
      <c r="W31" s="10">
        <v>770040593156.61694</v>
      </c>
      <c r="X31" s="7"/>
      <c r="Y31" s="7" t="s">
        <v>56</v>
      </c>
    </row>
    <row r="32" spans="1:25" x14ac:dyDescent="0.55000000000000004">
      <c r="A32" t="s">
        <v>57</v>
      </c>
      <c r="C32" s="10">
        <v>18495991</v>
      </c>
      <c r="D32" s="10"/>
      <c r="E32" s="10">
        <v>980909982337</v>
      </c>
      <c r="F32" s="10"/>
      <c r="G32" s="10">
        <v>881605815977.72302</v>
      </c>
      <c r="H32" s="10"/>
      <c r="I32" s="10">
        <v>1942051</v>
      </c>
      <c r="J32" s="10"/>
      <c r="K32" s="10">
        <v>102488862909</v>
      </c>
      <c r="L32" s="10"/>
      <c r="M32" s="10">
        <v>0</v>
      </c>
      <c r="N32" s="10"/>
      <c r="O32" s="10">
        <v>0</v>
      </c>
      <c r="P32" s="10"/>
      <c r="Q32" s="10">
        <v>20438042</v>
      </c>
      <c r="R32" s="10"/>
      <c r="S32" s="10">
        <v>53700</v>
      </c>
      <c r="T32" s="10"/>
      <c r="U32" s="10">
        <v>1083398845246</v>
      </c>
      <c r="V32" s="10"/>
      <c r="W32" s="10">
        <v>1090992594410.37</v>
      </c>
      <c r="X32" s="7"/>
      <c r="Y32" s="7" t="s">
        <v>58</v>
      </c>
    </row>
    <row r="33" spans="1:25" x14ac:dyDescent="0.55000000000000004">
      <c r="A33" t="s">
        <v>59</v>
      </c>
      <c r="C33" s="10">
        <v>5907225</v>
      </c>
      <c r="D33" s="10"/>
      <c r="E33" s="10">
        <v>567825307725</v>
      </c>
      <c r="F33" s="10"/>
      <c r="G33" s="10">
        <v>652094152099.31299</v>
      </c>
      <c r="H33" s="10"/>
      <c r="I33" s="10">
        <v>1139419</v>
      </c>
      <c r="J33" s="10"/>
      <c r="K33" s="10">
        <v>124593280764</v>
      </c>
      <c r="L33" s="10"/>
      <c r="M33" s="10">
        <v>0</v>
      </c>
      <c r="N33" s="10"/>
      <c r="O33" s="10">
        <v>0</v>
      </c>
      <c r="P33" s="10"/>
      <c r="Q33" s="10">
        <v>7046644</v>
      </c>
      <c r="R33" s="10"/>
      <c r="S33" s="10">
        <v>110300</v>
      </c>
      <c r="T33" s="10"/>
      <c r="U33" s="10">
        <v>692418588489</v>
      </c>
      <c r="V33" s="10"/>
      <c r="W33" s="10">
        <v>772620226442.45996</v>
      </c>
      <c r="X33" s="7"/>
      <c r="Y33" s="7" t="s">
        <v>56</v>
      </c>
    </row>
    <row r="34" spans="1:25" x14ac:dyDescent="0.55000000000000004">
      <c r="A34" t="s">
        <v>60</v>
      </c>
      <c r="C34" s="10">
        <v>2000000</v>
      </c>
      <c r="D34" s="10"/>
      <c r="E34" s="10">
        <v>11009988000</v>
      </c>
      <c r="F34" s="10"/>
      <c r="G34" s="10">
        <v>12783483000</v>
      </c>
      <c r="H34" s="10"/>
      <c r="I34" s="10">
        <v>0</v>
      </c>
      <c r="J34" s="10"/>
      <c r="K34" s="10">
        <v>0</v>
      </c>
      <c r="L34" s="10"/>
      <c r="M34" s="10">
        <v>0</v>
      </c>
      <c r="N34" s="10"/>
      <c r="O34" s="10">
        <v>0</v>
      </c>
      <c r="P34" s="10"/>
      <c r="Q34" s="10">
        <v>2000000</v>
      </c>
      <c r="R34" s="10"/>
      <c r="S34" s="10">
        <v>6810</v>
      </c>
      <c r="T34" s="10"/>
      <c r="U34" s="10">
        <v>11009988000</v>
      </c>
      <c r="V34" s="10"/>
      <c r="W34" s="10">
        <v>13538961000</v>
      </c>
      <c r="X34" s="7"/>
      <c r="Y34" s="7" t="s">
        <v>61</v>
      </c>
    </row>
    <row r="35" spans="1:25" x14ac:dyDescent="0.55000000000000004">
      <c r="A35" t="s">
        <v>62</v>
      </c>
      <c r="C35" s="10">
        <v>63574473</v>
      </c>
      <c r="D35" s="10"/>
      <c r="E35" s="10">
        <v>185256014322</v>
      </c>
      <c r="F35" s="10"/>
      <c r="G35" s="10">
        <v>182321051095.10001</v>
      </c>
      <c r="H35" s="10"/>
      <c r="I35" s="10">
        <v>0</v>
      </c>
      <c r="J35" s="10"/>
      <c r="K35" s="10">
        <v>0</v>
      </c>
      <c r="L35" s="10"/>
      <c r="M35" s="10">
        <v>0</v>
      </c>
      <c r="N35" s="10"/>
      <c r="O35" s="10">
        <v>0</v>
      </c>
      <c r="P35" s="10"/>
      <c r="Q35" s="10">
        <v>63574473</v>
      </c>
      <c r="R35" s="10"/>
      <c r="S35" s="10">
        <v>3268</v>
      </c>
      <c r="T35" s="10"/>
      <c r="U35" s="10">
        <v>185256014322</v>
      </c>
      <c r="V35" s="10"/>
      <c r="W35" s="10">
        <v>206525197566.30399</v>
      </c>
      <c r="X35" s="7"/>
      <c r="Y35" s="7" t="s">
        <v>19</v>
      </c>
    </row>
    <row r="36" spans="1:25" x14ac:dyDescent="0.55000000000000004">
      <c r="A36" t="s">
        <v>63</v>
      </c>
      <c r="C36" s="10">
        <v>2046967</v>
      </c>
      <c r="D36" s="10"/>
      <c r="E36" s="10">
        <v>6764069397</v>
      </c>
      <c r="F36" s="10"/>
      <c r="G36" s="10">
        <v>9970458977.1149998</v>
      </c>
      <c r="H36" s="10"/>
      <c r="I36" s="10">
        <v>0</v>
      </c>
      <c r="J36" s="10"/>
      <c r="K36" s="10">
        <v>0</v>
      </c>
      <c r="L36" s="10"/>
      <c r="M36" s="10">
        <v>0</v>
      </c>
      <c r="N36" s="10"/>
      <c r="O36" s="10">
        <v>0</v>
      </c>
      <c r="P36" s="10"/>
      <c r="Q36" s="10">
        <v>2046967</v>
      </c>
      <c r="R36" s="10"/>
      <c r="S36" s="10">
        <v>5740</v>
      </c>
      <c r="T36" s="10"/>
      <c r="U36" s="10">
        <v>6764069397</v>
      </c>
      <c r="V36" s="10"/>
      <c r="W36" s="10">
        <v>11679680516.049</v>
      </c>
      <c r="X36" s="7"/>
      <c r="Y36" s="7" t="s">
        <v>64</v>
      </c>
    </row>
    <row r="37" spans="1:25" x14ac:dyDescent="0.55000000000000004">
      <c r="A37" t="s">
        <v>65</v>
      </c>
      <c r="C37" s="10">
        <v>20536144</v>
      </c>
      <c r="D37" s="10"/>
      <c r="E37" s="10">
        <v>365671882650</v>
      </c>
      <c r="F37" s="10"/>
      <c r="G37" s="10">
        <v>256399261526.59201</v>
      </c>
      <c r="H37" s="10"/>
      <c r="I37" s="10">
        <v>4170000</v>
      </c>
      <c r="J37" s="10"/>
      <c r="K37" s="10">
        <v>48834276192</v>
      </c>
      <c r="L37" s="10"/>
      <c r="M37" s="10">
        <v>0</v>
      </c>
      <c r="N37" s="10"/>
      <c r="O37" s="10">
        <v>0</v>
      </c>
      <c r="P37" s="10"/>
      <c r="Q37" s="10">
        <v>24706144</v>
      </c>
      <c r="R37" s="10"/>
      <c r="S37" s="10">
        <v>12100</v>
      </c>
      <c r="T37" s="10"/>
      <c r="U37" s="10">
        <v>414506158842</v>
      </c>
      <c r="V37" s="10"/>
      <c r="W37" s="10">
        <v>297165623562.71997</v>
      </c>
      <c r="X37" s="7"/>
      <c r="Y37" s="7" t="s">
        <v>66</v>
      </c>
    </row>
    <row r="38" spans="1:25" x14ac:dyDescent="0.55000000000000004">
      <c r="A38" t="s">
        <v>67</v>
      </c>
      <c r="C38" s="10">
        <v>8288198</v>
      </c>
      <c r="D38" s="10"/>
      <c r="E38" s="10">
        <v>115216027029</v>
      </c>
      <c r="F38" s="10"/>
      <c r="G38" s="10">
        <v>118887084892.017</v>
      </c>
      <c r="H38" s="10"/>
      <c r="I38" s="10">
        <v>0</v>
      </c>
      <c r="J38" s="10"/>
      <c r="K38" s="10">
        <v>0</v>
      </c>
      <c r="L38" s="10"/>
      <c r="M38" s="10">
        <v>0</v>
      </c>
      <c r="N38" s="10"/>
      <c r="O38" s="10">
        <v>0</v>
      </c>
      <c r="P38" s="10"/>
      <c r="Q38" s="10">
        <v>8288198</v>
      </c>
      <c r="R38" s="10"/>
      <c r="S38" s="10">
        <v>13900</v>
      </c>
      <c r="T38" s="10"/>
      <c r="U38" s="10">
        <v>115216027029</v>
      </c>
      <c r="V38" s="10"/>
      <c r="W38" s="10">
        <v>114520476784.41</v>
      </c>
      <c r="X38" s="7"/>
      <c r="Y38" s="7" t="s">
        <v>68</v>
      </c>
    </row>
    <row r="39" spans="1:25" x14ac:dyDescent="0.55000000000000004">
      <c r="A39" t="s">
        <v>69</v>
      </c>
      <c r="C39" s="10">
        <v>6114347</v>
      </c>
      <c r="D39" s="10"/>
      <c r="E39" s="10">
        <v>186504834907</v>
      </c>
      <c r="F39" s="10"/>
      <c r="G39" s="10">
        <v>145263402584.86499</v>
      </c>
      <c r="H39" s="10"/>
      <c r="I39" s="10">
        <v>0</v>
      </c>
      <c r="J39" s="10"/>
      <c r="K39" s="10">
        <v>0</v>
      </c>
      <c r="L39" s="10"/>
      <c r="M39" s="10">
        <v>0</v>
      </c>
      <c r="N39" s="10"/>
      <c r="O39" s="10">
        <v>0</v>
      </c>
      <c r="P39" s="10"/>
      <c r="Q39" s="10">
        <v>6114347</v>
      </c>
      <c r="R39" s="10"/>
      <c r="S39" s="10">
        <v>25910</v>
      </c>
      <c r="T39" s="10"/>
      <c r="U39" s="10">
        <v>186504834907</v>
      </c>
      <c r="V39" s="10"/>
      <c r="W39" s="10">
        <v>157480115521.918</v>
      </c>
      <c r="X39" s="7"/>
      <c r="Y39" s="7" t="s">
        <v>70</v>
      </c>
    </row>
    <row r="40" spans="1:25" x14ac:dyDescent="0.55000000000000004">
      <c r="A40" t="s">
        <v>71</v>
      </c>
      <c r="C40" s="10">
        <v>495868</v>
      </c>
      <c r="D40" s="10"/>
      <c r="E40" s="10">
        <v>13943280117</v>
      </c>
      <c r="F40" s="10"/>
      <c r="G40" s="10">
        <v>13505941839.959999</v>
      </c>
      <c r="H40" s="10"/>
      <c r="I40" s="10">
        <v>13723695</v>
      </c>
      <c r="J40" s="10"/>
      <c r="K40" s="10">
        <v>423090009479</v>
      </c>
      <c r="L40" s="10"/>
      <c r="M40" s="10">
        <v>0</v>
      </c>
      <c r="N40" s="10"/>
      <c r="O40" s="10">
        <v>0</v>
      </c>
      <c r="P40" s="10"/>
      <c r="Q40" s="10">
        <v>14219563</v>
      </c>
      <c r="R40" s="10"/>
      <c r="S40" s="10">
        <v>31800</v>
      </c>
      <c r="T40" s="10"/>
      <c r="U40" s="10">
        <v>437033289596</v>
      </c>
      <c r="V40" s="10"/>
      <c r="W40" s="10">
        <v>449491619884.77002</v>
      </c>
      <c r="X40" s="7"/>
      <c r="Y40" s="7" t="s">
        <v>72</v>
      </c>
    </row>
    <row r="41" spans="1:25" x14ac:dyDescent="0.55000000000000004">
      <c r="A41" t="s">
        <v>73</v>
      </c>
      <c r="C41" s="10">
        <v>69359284</v>
      </c>
      <c r="D41" s="10"/>
      <c r="E41" s="10">
        <v>289022284444</v>
      </c>
      <c r="F41" s="10"/>
      <c r="G41" s="10">
        <v>238486276464.03201</v>
      </c>
      <c r="H41" s="10"/>
      <c r="I41" s="10">
        <v>0</v>
      </c>
      <c r="J41" s="10"/>
      <c r="K41" s="10">
        <v>0</v>
      </c>
      <c r="L41" s="10"/>
      <c r="M41" s="10">
        <v>0</v>
      </c>
      <c r="N41" s="10"/>
      <c r="O41" s="10">
        <v>0</v>
      </c>
      <c r="P41" s="10"/>
      <c r="Q41" s="10">
        <v>69359284</v>
      </c>
      <c r="R41" s="10"/>
      <c r="S41" s="10">
        <v>3986</v>
      </c>
      <c r="T41" s="10"/>
      <c r="U41" s="10">
        <v>289022284444</v>
      </c>
      <c r="V41" s="10"/>
      <c r="W41" s="10">
        <v>274821132693.15701</v>
      </c>
      <c r="X41" s="7"/>
      <c r="Y41" s="7" t="s">
        <v>74</v>
      </c>
    </row>
    <row r="42" spans="1:25" x14ac:dyDescent="0.55000000000000004">
      <c r="A42" t="s">
        <v>75</v>
      </c>
      <c r="C42" s="10">
        <v>50044758</v>
      </c>
      <c r="D42" s="10"/>
      <c r="E42" s="10">
        <v>98113494656</v>
      </c>
      <c r="F42" s="10"/>
      <c r="G42" s="10">
        <v>333802314239.229</v>
      </c>
      <c r="H42" s="10"/>
      <c r="I42" s="10">
        <v>0</v>
      </c>
      <c r="J42" s="10"/>
      <c r="K42" s="10">
        <v>0</v>
      </c>
      <c r="L42" s="10"/>
      <c r="M42" s="10">
        <v>0</v>
      </c>
      <c r="N42" s="10"/>
      <c r="O42" s="10">
        <v>0</v>
      </c>
      <c r="P42" s="10"/>
      <c r="Q42" s="10">
        <v>50044758</v>
      </c>
      <c r="R42" s="10"/>
      <c r="S42" s="10">
        <v>7220</v>
      </c>
      <c r="T42" s="10"/>
      <c r="U42" s="10">
        <v>98113494656</v>
      </c>
      <c r="V42" s="10"/>
      <c r="W42" s="10">
        <v>359173280001.078</v>
      </c>
      <c r="X42" s="7"/>
      <c r="Y42" s="7" t="s">
        <v>76</v>
      </c>
    </row>
    <row r="43" spans="1:25" x14ac:dyDescent="0.55000000000000004">
      <c r="A43" t="s">
        <v>77</v>
      </c>
      <c r="C43" s="10">
        <v>157555782</v>
      </c>
      <c r="D43" s="10"/>
      <c r="E43" s="10">
        <v>280642017935</v>
      </c>
      <c r="F43" s="10"/>
      <c r="G43" s="10">
        <v>274238687245.022</v>
      </c>
      <c r="H43" s="10"/>
      <c r="I43" s="10">
        <v>0</v>
      </c>
      <c r="J43" s="10"/>
      <c r="K43" s="10">
        <v>0</v>
      </c>
      <c r="L43" s="10"/>
      <c r="M43" s="10">
        <v>0</v>
      </c>
      <c r="N43" s="10"/>
      <c r="O43" s="10">
        <v>0</v>
      </c>
      <c r="P43" s="10"/>
      <c r="Q43" s="10">
        <v>157555782</v>
      </c>
      <c r="R43" s="10"/>
      <c r="S43" s="10">
        <v>2005</v>
      </c>
      <c r="T43" s="10"/>
      <c r="U43" s="10">
        <v>280642017935</v>
      </c>
      <c r="V43" s="10"/>
      <c r="W43" s="10">
        <v>314019741819.685</v>
      </c>
      <c r="X43" s="7"/>
      <c r="Y43" s="7" t="s">
        <v>78</v>
      </c>
    </row>
    <row r="44" spans="1:25" x14ac:dyDescent="0.55000000000000004">
      <c r="A44" t="s">
        <v>79</v>
      </c>
      <c r="C44" s="10">
        <v>131893647</v>
      </c>
      <c r="D44" s="10"/>
      <c r="E44" s="10">
        <v>976398772231</v>
      </c>
      <c r="F44" s="10"/>
      <c r="G44" s="10">
        <v>891540382642.38</v>
      </c>
      <c r="H44" s="10"/>
      <c r="I44" s="10">
        <v>5646699</v>
      </c>
      <c r="J44" s="10"/>
      <c r="K44" s="10">
        <v>38948759030</v>
      </c>
      <c r="L44" s="10"/>
      <c r="M44" s="10">
        <v>0</v>
      </c>
      <c r="N44" s="10"/>
      <c r="O44" s="10">
        <v>0</v>
      </c>
      <c r="P44" s="10"/>
      <c r="Q44" s="10">
        <v>137540346</v>
      </c>
      <c r="R44" s="10"/>
      <c r="S44" s="10">
        <v>7290</v>
      </c>
      <c r="T44" s="10"/>
      <c r="U44" s="10">
        <v>1015347531261</v>
      </c>
      <c r="V44" s="10"/>
      <c r="W44" s="10">
        <v>996703241062.07703</v>
      </c>
      <c r="X44" s="7"/>
      <c r="Y44" s="7" t="s">
        <v>80</v>
      </c>
    </row>
    <row r="45" spans="1:25" x14ac:dyDescent="0.55000000000000004">
      <c r="A45" t="s">
        <v>81</v>
      </c>
      <c r="C45" s="10">
        <v>2781829</v>
      </c>
      <c r="D45" s="10"/>
      <c r="E45" s="10">
        <v>3842556835</v>
      </c>
      <c r="F45" s="10"/>
      <c r="G45" s="10">
        <v>3650165795.0339999</v>
      </c>
      <c r="H45" s="10"/>
      <c r="I45" s="10">
        <v>0</v>
      </c>
      <c r="J45" s="10"/>
      <c r="K45" s="10">
        <v>0</v>
      </c>
      <c r="L45" s="10"/>
      <c r="M45" s="10">
        <v>0</v>
      </c>
      <c r="N45" s="10"/>
      <c r="O45" s="10">
        <v>0</v>
      </c>
      <c r="P45" s="10"/>
      <c r="Q45" s="10">
        <v>2781829</v>
      </c>
      <c r="R45" s="10"/>
      <c r="S45" s="10">
        <v>1537</v>
      </c>
      <c r="T45" s="10"/>
      <c r="U45" s="10">
        <v>3842556835</v>
      </c>
      <c r="V45" s="10"/>
      <c r="W45" s="10">
        <v>4250230929.5206499</v>
      </c>
      <c r="X45" s="7"/>
      <c r="Y45" s="7" t="s">
        <v>23</v>
      </c>
    </row>
    <row r="46" spans="1:25" x14ac:dyDescent="0.55000000000000004">
      <c r="A46" t="s">
        <v>82</v>
      </c>
      <c r="C46" s="10">
        <v>2218435</v>
      </c>
      <c r="D46" s="10"/>
      <c r="E46" s="10">
        <v>45211528364</v>
      </c>
      <c r="F46" s="10"/>
      <c r="G46" s="10">
        <v>67788933483.195</v>
      </c>
      <c r="H46" s="10"/>
      <c r="I46" s="10">
        <v>0</v>
      </c>
      <c r="J46" s="10"/>
      <c r="K46" s="10">
        <v>0</v>
      </c>
      <c r="L46" s="10"/>
      <c r="M46" s="10">
        <v>0</v>
      </c>
      <c r="N46" s="10"/>
      <c r="O46" s="10">
        <v>0</v>
      </c>
      <c r="P46" s="10"/>
      <c r="Q46" s="10">
        <v>2218435</v>
      </c>
      <c r="R46" s="10"/>
      <c r="S46" s="10">
        <v>32320</v>
      </c>
      <c r="T46" s="10"/>
      <c r="U46" s="10">
        <v>45211528364</v>
      </c>
      <c r="V46" s="10"/>
      <c r="W46" s="10">
        <v>71273205275.759995</v>
      </c>
      <c r="X46" s="7"/>
      <c r="Y46" s="7" t="s">
        <v>83</v>
      </c>
    </row>
    <row r="47" spans="1:25" x14ac:dyDescent="0.55000000000000004">
      <c r="A47" t="s">
        <v>84</v>
      </c>
      <c r="C47" s="10">
        <v>40576752</v>
      </c>
      <c r="D47" s="10"/>
      <c r="E47" s="10">
        <v>875349062702</v>
      </c>
      <c r="F47" s="10"/>
      <c r="G47" s="10">
        <v>925292248269.26404</v>
      </c>
      <c r="H47" s="10"/>
      <c r="I47" s="10">
        <v>3667568</v>
      </c>
      <c r="J47" s="10"/>
      <c r="K47" s="10">
        <v>88697380302</v>
      </c>
      <c r="L47" s="10"/>
      <c r="M47" s="10">
        <v>0</v>
      </c>
      <c r="N47" s="10"/>
      <c r="O47" s="10">
        <v>0</v>
      </c>
      <c r="P47" s="10"/>
      <c r="Q47" s="10">
        <v>44244320</v>
      </c>
      <c r="R47" s="10"/>
      <c r="S47" s="10">
        <v>26285.599999999999</v>
      </c>
      <c r="T47" s="10"/>
      <c r="U47" s="10">
        <v>964046443004</v>
      </c>
      <c r="V47" s="10"/>
      <c r="W47" s="10">
        <v>1156068716230.1399</v>
      </c>
      <c r="X47" s="7"/>
      <c r="Y47" s="7" t="s">
        <v>85</v>
      </c>
    </row>
    <row r="48" spans="1:25" x14ac:dyDescent="0.55000000000000004">
      <c r="A48" t="s">
        <v>86</v>
      </c>
      <c r="C48" s="10">
        <v>845046</v>
      </c>
      <c r="D48" s="10"/>
      <c r="E48" s="10">
        <v>7530223830</v>
      </c>
      <c r="F48" s="10"/>
      <c r="G48" s="10">
        <v>13893897328.002001</v>
      </c>
      <c r="H48" s="10"/>
      <c r="I48" s="10">
        <v>0</v>
      </c>
      <c r="J48" s="10"/>
      <c r="K48" s="10">
        <v>0</v>
      </c>
      <c r="L48" s="10"/>
      <c r="M48" s="10">
        <v>0</v>
      </c>
      <c r="N48" s="10"/>
      <c r="O48" s="10">
        <v>0</v>
      </c>
      <c r="P48" s="10"/>
      <c r="Q48" s="10">
        <v>845046</v>
      </c>
      <c r="R48" s="10"/>
      <c r="S48" s="10">
        <v>19410</v>
      </c>
      <c r="T48" s="10"/>
      <c r="U48" s="10">
        <v>7530223830</v>
      </c>
      <c r="V48" s="10"/>
      <c r="W48" s="10">
        <v>16304748919.983</v>
      </c>
      <c r="X48" s="7"/>
      <c r="Y48" s="7" t="s">
        <v>61</v>
      </c>
    </row>
    <row r="49" spans="1:25" x14ac:dyDescent="0.55000000000000004">
      <c r="A49" t="s">
        <v>87</v>
      </c>
      <c r="C49" s="10">
        <v>43807493</v>
      </c>
      <c r="D49" s="10"/>
      <c r="E49" s="10">
        <v>331375937624</v>
      </c>
      <c r="F49" s="10"/>
      <c r="G49" s="10">
        <v>557399531733.12</v>
      </c>
      <c r="H49" s="10"/>
      <c r="I49" s="10">
        <v>0</v>
      </c>
      <c r="J49" s="10"/>
      <c r="K49" s="10">
        <v>0</v>
      </c>
      <c r="L49" s="10"/>
      <c r="M49" s="10">
        <v>0</v>
      </c>
      <c r="N49" s="10"/>
      <c r="O49" s="10">
        <v>0</v>
      </c>
      <c r="P49" s="10"/>
      <c r="Q49" s="10">
        <v>43807493</v>
      </c>
      <c r="R49" s="10"/>
      <c r="S49" s="10">
        <v>14893.8</v>
      </c>
      <c r="T49" s="10"/>
      <c r="U49" s="10">
        <v>331375937624</v>
      </c>
      <c r="V49" s="10"/>
      <c r="W49" s="10">
        <v>648577902009.90198</v>
      </c>
      <c r="X49" s="7"/>
      <c r="Y49" s="7" t="s">
        <v>88</v>
      </c>
    </row>
    <row r="50" spans="1:25" x14ac:dyDescent="0.55000000000000004">
      <c r="A50" t="s">
        <v>89</v>
      </c>
      <c r="C50" s="10">
        <v>67831664</v>
      </c>
      <c r="D50" s="10"/>
      <c r="E50" s="10">
        <v>189796781700</v>
      </c>
      <c r="F50" s="10"/>
      <c r="G50" s="10">
        <v>263643736492.87201</v>
      </c>
      <c r="H50" s="10"/>
      <c r="I50" s="10">
        <v>0</v>
      </c>
      <c r="J50" s="10"/>
      <c r="K50" s="10">
        <v>0</v>
      </c>
      <c r="L50" s="10"/>
      <c r="M50" s="10">
        <v>-1</v>
      </c>
      <c r="N50" s="10"/>
      <c r="O50" s="10">
        <v>1</v>
      </c>
      <c r="P50" s="10"/>
      <c r="Q50" s="10">
        <v>67831663</v>
      </c>
      <c r="R50" s="10"/>
      <c r="S50" s="10">
        <v>4857</v>
      </c>
      <c r="T50" s="10"/>
      <c r="U50" s="10">
        <v>189796778902</v>
      </c>
      <c r="V50" s="10"/>
      <c r="W50" s="10">
        <v>327498109787.21399</v>
      </c>
      <c r="X50" s="7"/>
      <c r="Y50" s="7" t="s">
        <v>90</v>
      </c>
    </row>
    <row r="51" spans="1:25" x14ac:dyDescent="0.55000000000000004">
      <c r="A51" t="s">
        <v>91</v>
      </c>
      <c r="C51" s="10">
        <v>86419271</v>
      </c>
      <c r="D51" s="10"/>
      <c r="E51" s="10">
        <v>259875150228</v>
      </c>
      <c r="F51" s="10"/>
      <c r="G51" s="10">
        <v>461310259932.64301</v>
      </c>
      <c r="H51" s="10"/>
      <c r="I51" s="10">
        <v>0</v>
      </c>
      <c r="J51" s="10"/>
      <c r="K51" s="10">
        <v>0</v>
      </c>
      <c r="L51" s="10"/>
      <c r="M51" s="10">
        <v>0</v>
      </c>
      <c r="N51" s="10"/>
      <c r="O51" s="10">
        <v>0</v>
      </c>
      <c r="P51" s="10"/>
      <c r="Q51" s="10">
        <v>86419271</v>
      </c>
      <c r="R51" s="10"/>
      <c r="S51" s="10">
        <v>6725.9</v>
      </c>
      <c r="T51" s="10"/>
      <c r="U51" s="10">
        <v>259875150228</v>
      </c>
      <c r="V51" s="10"/>
      <c r="W51" s="10">
        <v>577788952938.72803</v>
      </c>
      <c r="X51" s="7"/>
      <c r="Y51" s="7" t="s">
        <v>92</v>
      </c>
    </row>
    <row r="52" spans="1:25" x14ac:dyDescent="0.55000000000000004">
      <c r="A52" t="s">
        <v>93</v>
      </c>
      <c r="C52" s="10">
        <v>42359340</v>
      </c>
      <c r="D52" s="10"/>
      <c r="E52" s="10">
        <v>777946663434</v>
      </c>
      <c r="F52" s="10"/>
      <c r="G52" s="10">
        <v>989521595284.5</v>
      </c>
      <c r="H52" s="10"/>
      <c r="I52" s="10">
        <v>20000000</v>
      </c>
      <c r="J52" s="10"/>
      <c r="K52" s="10">
        <v>466150328000</v>
      </c>
      <c r="L52" s="10"/>
      <c r="M52" s="10">
        <v>0</v>
      </c>
      <c r="N52" s="10"/>
      <c r="O52" s="10">
        <v>0</v>
      </c>
      <c r="P52" s="10"/>
      <c r="Q52" s="10">
        <v>62359340</v>
      </c>
      <c r="R52" s="10"/>
      <c r="S52" s="10">
        <v>26594.6</v>
      </c>
      <c r="T52" s="10"/>
      <c r="U52" s="10">
        <v>1244096991434</v>
      </c>
      <c r="V52" s="10"/>
      <c r="W52" s="10">
        <v>1648554094427.79</v>
      </c>
      <c r="X52" s="7"/>
      <c r="Y52" s="7" t="s">
        <v>94</v>
      </c>
    </row>
    <row r="53" spans="1:25" x14ac:dyDescent="0.55000000000000004">
      <c r="A53" t="s">
        <v>95</v>
      </c>
      <c r="C53" s="10">
        <v>159758092</v>
      </c>
      <c r="D53" s="10"/>
      <c r="E53" s="10">
        <v>750786770458</v>
      </c>
      <c r="F53" s="10"/>
      <c r="G53" s="10">
        <v>1478498116892.71</v>
      </c>
      <c r="H53" s="10"/>
      <c r="I53" s="10">
        <v>0</v>
      </c>
      <c r="J53" s="10"/>
      <c r="K53" s="10">
        <v>0</v>
      </c>
      <c r="L53" s="10"/>
      <c r="M53" s="10">
        <v>0</v>
      </c>
      <c r="N53" s="10"/>
      <c r="O53" s="10">
        <v>0</v>
      </c>
      <c r="P53" s="10"/>
      <c r="Q53" s="10">
        <v>159758092</v>
      </c>
      <c r="R53" s="10"/>
      <c r="S53" s="10">
        <v>11175.5</v>
      </c>
      <c r="T53" s="10"/>
      <c r="U53" s="10">
        <v>750786770458</v>
      </c>
      <c r="V53" s="10"/>
      <c r="W53" s="10">
        <v>1774753566630.98</v>
      </c>
      <c r="X53" s="7"/>
      <c r="Y53" s="7" t="s">
        <v>96</v>
      </c>
    </row>
    <row r="54" spans="1:25" x14ac:dyDescent="0.55000000000000004">
      <c r="A54" t="s">
        <v>97</v>
      </c>
      <c r="C54" s="10">
        <v>9500000</v>
      </c>
      <c r="D54" s="10"/>
      <c r="E54" s="10">
        <v>373544437604</v>
      </c>
      <c r="F54" s="10"/>
      <c r="G54" s="10">
        <v>453381234750</v>
      </c>
      <c r="H54" s="10"/>
      <c r="I54" s="10">
        <v>0</v>
      </c>
      <c r="J54" s="10"/>
      <c r="K54" s="10">
        <v>0</v>
      </c>
      <c r="L54" s="10"/>
      <c r="M54" s="10">
        <v>0</v>
      </c>
      <c r="N54" s="10"/>
      <c r="O54" s="10">
        <v>0</v>
      </c>
      <c r="P54" s="10"/>
      <c r="Q54" s="10">
        <v>9500000</v>
      </c>
      <c r="R54" s="10"/>
      <c r="S54" s="10">
        <v>55980</v>
      </c>
      <c r="T54" s="10"/>
      <c r="U54" s="10">
        <v>373544437604</v>
      </c>
      <c r="V54" s="10"/>
      <c r="W54" s="10">
        <v>528645730500</v>
      </c>
      <c r="X54" s="7"/>
      <c r="Y54" s="7" t="s">
        <v>98</v>
      </c>
    </row>
    <row r="55" spans="1:25" x14ac:dyDescent="0.55000000000000004">
      <c r="A55" t="s">
        <v>99</v>
      </c>
      <c r="C55" s="10">
        <v>3949846</v>
      </c>
      <c r="D55" s="10"/>
      <c r="E55" s="10">
        <v>190910104999</v>
      </c>
      <c r="F55" s="10"/>
      <c r="G55" s="10">
        <v>255133860171.17401</v>
      </c>
      <c r="H55" s="10"/>
      <c r="I55" s="10">
        <v>0</v>
      </c>
      <c r="J55" s="10"/>
      <c r="K55" s="10">
        <v>0</v>
      </c>
      <c r="L55" s="10"/>
      <c r="M55" s="10">
        <v>0</v>
      </c>
      <c r="N55" s="10"/>
      <c r="O55" s="10">
        <v>0</v>
      </c>
      <c r="P55" s="10"/>
      <c r="Q55" s="10">
        <v>3949846</v>
      </c>
      <c r="R55" s="10"/>
      <c r="S55" s="10">
        <v>70770</v>
      </c>
      <c r="T55" s="10"/>
      <c r="U55" s="10">
        <v>190910104999</v>
      </c>
      <c r="V55" s="10"/>
      <c r="W55" s="10">
        <v>277867394341.55103</v>
      </c>
      <c r="X55" s="7"/>
      <c r="Y55" s="7" t="s">
        <v>74</v>
      </c>
    </row>
    <row r="56" spans="1:25" x14ac:dyDescent="0.55000000000000004">
      <c r="A56" t="s">
        <v>100</v>
      </c>
      <c r="C56" s="10">
        <v>57387637</v>
      </c>
      <c r="D56" s="10"/>
      <c r="E56" s="10">
        <v>107499178977</v>
      </c>
      <c r="F56" s="10"/>
      <c r="G56" s="10">
        <v>481469763925.13397</v>
      </c>
      <c r="H56" s="10"/>
      <c r="I56" s="10">
        <v>0</v>
      </c>
      <c r="J56" s="10"/>
      <c r="K56" s="10">
        <v>0</v>
      </c>
      <c r="L56" s="10"/>
      <c r="M56" s="10">
        <v>0</v>
      </c>
      <c r="N56" s="10"/>
      <c r="O56" s="10">
        <v>0</v>
      </c>
      <c r="P56" s="10"/>
      <c r="Q56" s="10">
        <v>57387637</v>
      </c>
      <c r="R56" s="10"/>
      <c r="S56" s="10">
        <v>10580</v>
      </c>
      <c r="T56" s="10"/>
      <c r="U56" s="10">
        <v>107499178977</v>
      </c>
      <c r="V56" s="10"/>
      <c r="W56" s="10">
        <v>603548590323.21301</v>
      </c>
      <c r="X56" s="7"/>
      <c r="Y56" s="7" t="s">
        <v>101</v>
      </c>
    </row>
    <row r="57" spans="1:25" x14ac:dyDescent="0.55000000000000004">
      <c r="A57" t="s">
        <v>102</v>
      </c>
      <c r="C57" s="10">
        <v>12336729</v>
      </c>
      <c r="D57" s="10"/>
      <c r="E57" s="10">
        <v>97890155591</v>
      </c>
      <c r="F57" s="10"/>
      <c r="G57" s="10">
        <v>194974611527.49301</v>
      </c>
      <c r="H57" s="10"/>
      <c r="I57" s="10">
        <v>0</v>
      </c>
      <c r="J57" s="10"/>
      <c r="K57" s="10">
        <v>0</v>
      </c>
      <c r="L57" s="10"/>
      <c r="M57" s="10">
        <v>-1</v>
      </c>
      <c r="N57" s="10"/>
      <c r="O57" s="10">
        <v>1</v>
      </c>
      <c r="P57" s="10"/>
      <c r="Q57" s="10">
        <v>12336728</v>
      </c>
      <c r="R57" s="10"/>
      <c r="S57" s="10">
        <v>18730</v>
      </c>
      <c r="T57" s="10"/>
      <c r="U57" s="10">
        <v>97890147656</v>
      </c>
      <c r="V57" s="10"/>
      <c r="W57" s="10">
        <v>229692067293.13199</v>
      </c>
      <c r="X57" s="7"/>
      <c r="Y57" s="7" t="s">
        <v>103</v>
      </c>
    </row>
    <row r="58" spans="1:25" x14ac:dyDescent="0.55000000000000004">
      <c r="A58" t="s">
        <v>104</v>
      </c>
      <c r="C58" s="10">
        <v>9322018</v>
      </c>
      <c r="D58" s="10"/>
      <c r="E58" s="10">
        <v>333206147243</v>
      </c>
      <c r="F58" s="10"/>
      <c r="G58" s="10">
        <v>860955345660.33899</v>
      </c>
      <c r="H58" s="10"/>
      <c r="I58" s="10">
        <v>0</v>
      </c>
      <c r="J58" s="10"/>
      <c r="K58" s="10">
        <v>0</v>
      </c>
      <c r="L58" s="10"/>
      <c r="M58" s="10">
        <v>0</v>
      </c>
      <c r="N58" s="10"/>
      <c r="O58" s="10">
        <v>0</v>
      </c>
      <c r="P58" s="10"/>
      <c r="Q58" s="10">
        <v>9322018</v>
      </c>
      <c r="R58" s="10"/>
      <c r="S58" s="10">
        <v>114780</v>
      </c>
      <c r="T58" s="10"/>
      <c r="U58" s="10">
        <v>333206147243</v>
      </c>
      <c r="V58" s="10"/>
      <c r="W58" s="10">
        <v>1063614837745.0601</v>
      </c>
      <c r="X58" s="7"/>
      <c r="Y58" s="7" t="s">
        <v>105</v>
      </c>
    </row>
    <row r="59" spans="1:25" x14ac:dyDescent="0.55000000000000004">
      <c r="A59" t="s">
        <v>106</v>
      </c>
      <c r="C59" s="10">
        <v>9259069</v>
      </c>
      <c r="D59" s="10"/>
      <c r="E59" s="10">
        <v>322326938141</v>
      </c>
      <c r="F59" s="10"/>
      <c r="G59" s="10">
        <v>354169055718.03601</v>
      </c>
      <c r="H59" s="10"/>
      <c r="I59" s="10">
        <v>0</v>
      </c>
      <c r="J59" s="10"/>
      <c r="K59" s="10">
        <v>0</v>
      </c>
      <c r="L59" s="10"/>
      <c r="M59" s="10">
        <v>0</v>
      </c>
      <c r="N59" s="10"/>
      <c r="O59" s="10">
        <v>0</v>
      </c>
      <c r="P59" s="10"/>
      <c r="Q59" s="10">
        <v>9259069</v>
      </c>
      <c r="R59" s="10"/>
      <c r="S59" s="10">
        <v>41140</v>
      </c>
      <c r="T59" s="10"/>
      <c r="U59" s="10">
        <v>322326938141</v>
      </c>
      <c r="V59" s="10"/>
      <c r="W59" s="10">
        <v>378651635972.97302</v>
      </c>
      <c r="X59" s="7"/>
      <c r="Y59" s="7" t="s">
        <v>107</v>
      </c>
    </row>
    <row r="60" spans="1:25" x14ac:dyDescent="0.55000000000000004">
      <c r="A60" t="s">
        <v>108</v>
      </c>
      <c r="C60" s="10">
        <v>2468479</v>
      </c>
      <c r="D60" s="10"/>
      <c r="E60" s="10">
        <v>81145873999</v>
      </c>
      <c r="F60" s="10"/>
      <c r="G60" s="10">
        <v>95796022110.048004</v>
      </c>
      <c r="H60" s="10"/>
      <c r="I60" s="10">
        <v>0</v>
      </c>
      <c r="J60" s="10"/>
      <c r="K60" s="10">
        <v>0</v>
      </c>
      <c r="L60" s="10"/>
      <c r="M60" s="10">
        <v>0</v>
      </c>
      <c r="N60" s="10"/>
      <c r="O60" s="10">
        <v>0</v>
      </c>
      <c r="P60" s="10"/>
      <c r="Q60" s="10">
        <v>2468479</v>
      </c>
      <c r="R60" s="10"/>
      <c r="S60" s="10">
        <v>43770</v>
      </c>
      <c r="T60" s="10"/>
      <c r="U60" s="10">
        <v>81145873999</v>
      </c>
      <c r="V60" s="10"/>
      <c r="W60" s="10">
        <v>107402456141.311</v>
      </c>
      <c r="X60" s="7"/>
      <c r="Y60" s="7" t="s">
        <v>109</v>
      </c>
    </row>
    <row r="61" spans="1:25" x14ac:dyDescent="0.55000000000000004">
      <c r="A61" t="s">
        <v>110</v>
      </c>
      <c r="C61" s="10">
        <v>7514971</v>
      </c>
      <c r="D61" s="10"/>
      <c r="E61" s="10">
        <v>187316025147</v>
      </c>
      <c r="F61" s="10"/>
      <c r="G61" s="10">
        <v>681660944182.68799</v>
      </c>
      <c r="H61" s="10"/>
      <c r="I61" s="10">
        <v>0</v>
      </c>
      <c r="J61" s="10"/>
      <c r="K61" s="10">
        <v>0</v>
      </c>
      <c r="L61" s="10"/>
      <c r="M61" s="10">
        <v>0</v>
      </c>
      <c r="N61" s="10"/>
      <c r="O61" s="10">
        <v>0</v>
      </c>
      <c r="P61" s="10"/>
      <c r="Q61" s="10">
        <v>7514971</v>
      </c>
      <c r="R61" s="10"/>
      <c r="S61" s="10">
        <v>114460</v>
      </c>
      <c r="T61" s="10"/>
      <c r="U61" s="10">
        <v>187316025147</v>
      </c>
      <c r="V61" s="10"/>
      <c r="W61" s="10">
        <v>855045607355.073</v>
      </c>
      <c r="X61" s="7"/>
      <c r="Y61" s="7" t="s">
        <v>25</v>
      </c>
    </row>
    <row r="62" spans="1:25" x14ac:dyDescent="0.55000000000000004">
      <c r="A62" t="s">
        <v>111</v>
      </c>
      <c r="C62" s="10">
        <v>3889191</v>
      </c>
      <c r="D62" s="10"/>
      <c r="E62" s="10">
        <v>36567717142</v>
      </c>
      <c r="F62" s="10"/>
      <c r="G62" s="10">
        <v>47165813825.309998</v>
      </c>
      <c r="H62" s="10"/>
      <c r="I62" s="10">
        <v>0</v>
      </c>
      <c r="J62" s="10"/>
      <c r="K62" s="10">
        <v>0</v>
      </c>
      <c r="L62" s="10"/>
      <c r="M62" s="10">
        <v>0</v>
      </c>
      <c r="N62" s="10"/>
      <c r="O62" s="10">
        <v>0</v>
      </c>
      <c r="P62" s="10"/>
      <c r="Q62" s="10">
        <v>3889191</v>
      </c>
      <c r="R62" s="10"/>
      <c r="S62" s="10">
        <v>14120</v>
      </c>
      <c r="T62" s="10"/>
      <c r="U62" s="10">
        <v>36567717142</v>
      </c>
      <c r="V62" s="10"/>
      <c r="W62" s="10">
        <v>54588630427.325996</v>
      </c>
      <c r="X62" s="7"/>
      <c r="Y62" s="7" t="s">
        <v>112</v>
      </c>
    </row>
    <row r="63" spans="1:25" x14ac:dyDescent="0.55000000000000004">
      <c r="A63" t="s">
        <v>113</v>
      </c>
      <c r="C63" s="10">
        <v>18187066</v>
      </c>
      <c r="D63" s="10"/>
      <c r="E63" s="10">
        <v>540951201188</v>
      </c>
      <c r="F63" s="10"/>
      <c r="G63" s="10">
        <v>649392398226.21594</v>
      </c>
      <c r="H63" s="10"/>
      <c r="I63" s="10">
        <v>0</v>
      </c>
      <c r="J63" s="10"/>
      <c r="K63" s="10">
        <v>0</v>
      </c>
      <c r="L63" s="10"/>
      <c r="M63" s="10">
        <v>0</v>
      </c>
      <c r="N63" s="10"/>
      <c r="O63" s="10">
        <v>0</v>
      </c>
      <c r="P63" s="10"/>
      <c r="Q63" s="10">
        <v>18187066</v>
      </c>
      <c r="R63" s="10"/>
      <c r="S63" s="10">
        <v>42890</v>
      </c>
      <c r="T63" s="10"/>
      <c r="U63" s="10">
        <v>540951201188</v>
      </c>
      <c r="V63" s="10"/>
      <c r="W63" s="10">
        <v>775402003338.59705</v>
      </c>
      <c r="X63" s="7"/>
      <c r="Y63" s="7" t="s">
        <v>114</v>
      </c>
    </row>
    <row r="64" spans="1:25" x14ac:dyDescent="0.55000000000000004">
      <c r="A64" t="s">
        <v>115</v>
      </c>
      <c r="C64" s="10">
        <v>199453101</v>
      </c>
      <c r="D64" s="10"/>
      <c r="E64" s="10">
        <v>333542246330</v>
      </c>
      <c r="F64" s="10"/>
      <c r="G64" s="10">
        <v>318217499853.72498</v>
      </c>
      <c r="H64" s="10"/>
      <c r="I64" s="10">
        <v>0</v>
      </c>
      <c r="J64" s="10"/>
      <c r="K64" s="10">
        <v>0</v>
      </c>
      <c r="L64" s="10"/>
      <c r="M64" s="10">
        <v>0</v>
      </c>
      <c r="N64" s="10"/>
      <c r="O64" s="10">
        <v>0</v>
      </c>
      <c r="P64" s="10"/>
      <c r="Q64" s="10">
        <v>199453101</v>
      </c>
      <c r="R64" s="10"/>
      <c r="S64" s="10">
        <v>1538</v>
      </c>
      <c r="T64" s="10"/>
      <c r="U64" s="10">
        <v>333542246330</v>
      </c>
      <c r="V64" s="10"/>
      <c r="W64" s="10">
        <v>304933654065.43903</v>
      </c>
      <c r="X64" s="7"/>
      <c r="Y64" s="7" t="s">
        <v>116</v>
      </c>
    </row>
    <row r="65" spans="1:25" x14ac:dyDescent="0.55000000000000004">
      <c r="A65" t="s">
        <v>117</v>
      </c>
      <c r="C65" s="10">
        <v>9143022</v>
      </c>
      <c r="D65" s="10"/>
      <c r="E65" s="10">
        <v>110725305216</v>
      </c>
      <c r="F65" s="10"/>
      <c r="G65" s="10">
        <v>149962246815.14999</v>
      </c>
      <c r="H65" s="10"/>
      <c r="I65" s="10">
        <v>0</v>
      </c>
      <c r="J65" s="10"/>
      <c r="K65" s="10">
        <v>0</v>
      </c>
      <c r="L65" s="10"/>
      <c r="M65" s="10">
        <v>0</v>
      </c>
      <c r="N65" s="10"/>
      <c r="O65" s="10">
        <v>0</v>
      </c>
      <c r="P65" s="10"/>
      <c r="Q65" s="10">
        <v>9143022</v>
      </c>
      <c r="R65" s="10"/>
      <c r="S65" s="10">
        <v>17010</v>
      </c>
      <c r="T65" s="10"/>
      <c r="U65" s="10">
        <v>110725305216</v>
      </c>
      <c r="V65" s="10"/>
      <c r="W65" s="10">
        <v>154597443534.89099</v>
      </c>
      <c r="X65" s="7"/>
      <c r="Y65" s="7" t="s">
        <v>70</v>
      </c>
    </row>
    <row r="66" spans="1:25" x14ac:dyDescent="0.55000000000000004">
      <c r="A66" t="s">
        <v>118</v>
      </c>
      <c r="C66" s="10">
        <v>84855799</v>
      </c>
      <c r="D66" s="10"/>
      <c r="E66" s="10">
        <v>36876847481</v>
      </c>
      <c r="F66" s="10"/>
      <c r="G66" s="10">
        <v>36608293636.242302</v>
      </c>
      <c r="H66" s="10"/>
      <c r="I66" s="10">
        <v>0</v>
      </c>
      <c r="J66" s="10"/>
      <c r="K66" s="10">
        <v>0</v>
      </c>
      <c r="L66" s="10"/>
      <c r="M66" s="10">
        <v>0</v>
      </c>
      <c r="N66" s="10"/>
      <c r="O66" s="10">
        <v>0</v>
      </c>
      <c r="P66" s="10"/>
      <c r="Q66" s="10">
        <v>84855799</v>
      </c>
      <c r="R66" s="10"/>
      <c r="S66" s="10">
        <v>434</v>
      </c>
      <c r="T66" s="10"/>
      <c r="U66" s="10">
        <v>36876847481</v>
      </c>
      <c r="V66" s="10"/>
      <c r="W66" s="10">
        <v>36608293636.242302</v>
      </c>
      <c r="X66" s="7"/>
      <c r="Y66" s="7" t="s">
        <v>119</v>
      </c>
    </row>
    <row r="67" spans="1:25" x14ac:dyDescent="0.55000000000000004">
      <c r="A67" t="s">
        <v>120</v>
      </c>
      <c r="C67" s="10">
        <v>133009</v>
      </c>
      <c r="D67" s="10"/>
      <c r="E67" s="10">
        <v>435567807031</v>
      </c>
      <c r="F67" s="10"/>
      <c r="G67" s="10">
        <v>1341051802661.9299</v>
      </c>
      <c r="H67" s="10"/>
      <c r="I67" s="10">
        <v>0</v>
      </c>
      <c r="J67" s="10"/>
      <c r="K67" s="10">
        <v>0</v>
      </c>
      <c r="L67" s="10"/>
      <c r="M67" s="10">
        <v>-72993</v>
      </c>
      <c r="N67" s="10"/>
      <c r="O67" s="10">
        <v>775380881470</v>
      </c>
      <c r="P67" s="10"/>
      <c r="Q67" s="10">
        <v>60016</v>
      </c>
      <c r="R67" s="10"/>
      <c r="S67" s="10">
        <v>8298780</v>
      </c>
      <c r="T67" s="10"/>
      <c r="U67" s="10">
        <v>196535854775</v>
      </c>
      <c r="V67" s="10"/>
      <c r="W67" s="10">
        <v>496864237486.84802</v>
      </c>
      <c r="X67" s="7"/>
      <c r="Y67" s="7" t="s">
        <v>121</v>
      </c>
    </row>
    <row r="68" spans="1:25" x14ac:dyDescent="0.55000000000000004">
      <c r="A68" t="s">
        <v>122</v>
      </c>
      <c r="C68" s="10">
        <v>14341118</v>
      </c>
      <c r="D68" s="10"/>
      <c r="E68" s="10">
        <v>182614273181</v>
      </c>
      <c r="F68" s="10"/>
      <c r="G68" s="10">
        <v>180193164717.45599</v>
      </c>
      <c r="H68" s="10"/>
      <c r="I68" s="10">
        <v>0</v>
      </c>
      <c r="J68" s="10"/>
      <c r="K68" s="10">
        <v>0</v>
      </c>
      <c r="L68" s="10"/>
      <c r="M68" s="10">
        <v>0</v>
      </c>
      <c r="N68" s="10"/>
      <c r="O68" s="10">
        <v>0</v>
      </c>
      <c r="P68" s="10"/>
      <c r="Q68" s="10">
        <v>14341118</v>
      </c>
      <c r="R68" s="10"/>
      <c r="S68" s="10">
        <v>13340</v>
      </c>
      <c r="T68" s="10"/>
      <c r="U68" s="10">
        <v>182614273181</v>
      </c>
      <c r="V68" s="10"/>
      <c r="W68" s="10">
        <v>190172216560.98599</v>
      </c>
      <c r="X68" s="7"/>
      <c r="Y68" s="7" t="s">
        <v>123</v>
      </c>
    </row>
    <row r="69" spans="1:25" x14ac:dyDescent="0.55000000000000004">
      <c r="A69" t="s">
        <v>124</v>
      </c>
      <c r="C69" s="10">
        <v>8524530</v>
      </c>
      <c r="D69" s="10"/>
      <c r="E69" s="10">
        <v>274171009104</v>
      </c>
      <c r="F69" s="10"/>
      <c r="G69" s="10">
        <v>297091745170.28998</v>
      </c>
      <c r="H69" s="10"/>
      <c r="I69" s="10">
        <v>0</v>
      </c>
      <c r="J69" s="10"/>
      <c r="K69" s="10">
        <v>0</v>
      </c>
      <c r="L69" s="10"/>
      <c r="M69" s="10">
        <v>0</v>
      </c>
      <c r="N69" s="10"/>
      <c r="O69" s="10">
        <v>0</v>
      </c>
      <c r="P69" s="10"/>
      <c r="Q69" s="10">
        <v>8524530</v>
      </c>
      <c r="R69" s="10"/>
      <c r="S69" s="10">
        <v>41560</v>
      </c>
      <c r="T69" s="10"/>
      <c r="U69" s="10">
        <v>274171009104</v>
      </c>
      <c r="V69" s="10"/>
      <c r="W69" s="10">
        <v>352171503972.53998</v>
      </c>
      <c r="X69" s="7"/>
      <c r="Y69" s="7" t="s">
        <v>125</v>
      </c>
    </row>
    <row r="70" spans="1:25" x14ac:dyDescent="0.55000000000000004">
      <c r="A70" t="s">
        <v>126</v>
      </c>
      <c r="C70" s="10">
        <v>249999</v>
      </c>
      <c r="D70" s="10"/>
      <c r="E70" s="10">
        <v>1651741812</v>
      </c>
      <c r="F70" s="10"/>
      <c r="G70" s="10">
        <v>1729640081.4119999</v>
      </c>
      <c r="H70" s="10"/>
      <c r="I70" s="10">
        <v>0</v>
      </c>
      <c r="J70" s="10"/>
      <c r="K70" s="10">
        <v>0</v>
      </c>
      <c r="L70" s="10"/>
      <c r="M70" s="10">
        <v>0</v>
      </c>
      <c r="N70" s="10"/>
      <c r="O70" s="10">
        <v>0</v>
      </c>
      <c r="P70" s="10"/>
      <c r="Q70" s="10">
        <v>249999</v>
      </c>
      <c r="R70" s="10"/>
      <c r="S70" s="10">
        <v>7640</v>
      </c>
      <c r="T70" s="10"/>
      <c r="U70" s="10">
        <v>1651741812</v>
      </c>
      <c r="V70" s="10"/>
      <c r="W70" s="10">
        <v>1898627905.4579999</v>
      </c>
      <c r="X70" s="7"/>
      <c r="Y70" s="7" t="s">
        <v>21</v>
      </c>
    </row>
    <row r="71" spans="1:25" x14ac:dyDescent="0.55000000000000004">
      <c r="A71" t="s">
        <v>127</v>
      </c>
      <c r="C71" s="10">
        <v>21708878</v>
      </c>
      <c r="D71" s="10"/>
      <c r="E71" s="10">
        <v>365811889936</v>
      </c>
      <c r="F71" s="10"/>
      <c r="G71" s="10">
        <v>514676087695.21503</v>
      </c>
      <c r="H71" s="10"/>
      <c r="I71" s="10">
        <v>8183000</v>
      </c>
      <c r="J71" s="10"/>
      <c r="K71" s="10">
        <v>200101118742</v>
      </c>
      <c r="L71" s="10"/>
      <c r="M71" s="10">
        <v>0</v>
      </c>
      <c r="N71" s="10"/>
      <c r="O71" s="10">
        <v>0</v>
      </c>
      <c r="P71" s="10"/>
      <c r="Q71" s="10">
        <v>29891878</v>
      </c>
      <c r="R71" s="10"/>
      <c r="S71" s="10">
        <v>25180</v>
      </c>
      <c r="T71" s="10"/>
      <c r="U71" s="10">
        <v>565913008678</v>
      </c>
      <c r="V71" s="10"/>
      <c r="W71" s="10">
        <v>748199056986.16199</v>
      </c>
      <c r="X71" s="7"/>
      <c r="Y71" s="7" t="s">
        <v>15</v>
      </c>
    </row>
    <row r="72" spans="1:25" x14ac:dyDescent="0.55000000000000004">
      <c r="A72" t="s">
        <v>128</v>
      </c>
      <c r="C72" s="10">
        <v>102806374</v>
      </c>
      <c r="D72" s="10"/>
      <c r="E72" s="10">
        <v>287343653581</v>
      </c>
      <c r="F72" s="10"/>
      <c r="G72" s="10">
        <v>119056797627.02499</v>
      </c>
      <c r="H72" s="10"/>
      <c r="I72" s="10">
        <v>0</v>
      </c>
      <c r="J72" s="10"/>
      <c r="K72" s="10">
        <v>0</v>
      </c>
      <c r="L72" s="10"/>
      <c r="M72" s="10">
        <v>0</v>
      </c>
      <c r="N72" s="10"/>
      <c r="O72" s="10">
        <v>0</v>
      </c>
      <c r="P72" s="10"/>
      <c r="Q72" s="10">
        <v>102806374</v>
      </c>
      <c r="R72" s="10"/>
      <c r="S72" s="10">
        <v>1196</v>
      </c>
      <c r="T72" s="10"/>
      <c r="U72" s="10">
        <v>287343653581</v>
      </c>
      <c r="V72" s="10"/>
      <c r="W72" s="10">
        <v>122224832585.341</v>
      </c>
      <c r="X72" s="7"/>
      <c r="Y72" s="7" t="s">
        <v>129</v>
      </c>
    </row>
    <row r="73" spans="1:25" x14ac:dyDescent="0.55000000000000004">
      <c r="A73" t="s">
        <v>130</v>
      </c>
      <c r="C73" s="10">
        <v>11048646</v>
      </c>
      <c r="D73" s="10"/>
      <c r="E73" s="10">
        <v>132055949158</v>
      </c>
      <c r="F73" s="10"/>
      <c r="G73" s="10">
        <v>141020520182.892</v>
      </c>
      <c r="H73" s="10"/>
      <c r="I73" s="10">
        <v>0</v>
      </c>
      <c r="J73" s="10"/>
      <c r="K73" s="10">
        <v>0</v>
      </c>
      <c r="L73" s="10"/>
      <c r="M73" s="10">
        <v>0</v>
      </c>
      <c r="N73" s="10"/>
      <c r="O73" s="10">
        <v>0</v>
      </c>
      <c r="P73" s="10"/>
      <c r="Q73" s="10">
        <v>11048646</v>
      </c>
      <c r="R73" s="10"/>
      <c r="S73" s="10">
        <v>13550</v>
      </c>
      <c r="T73" s="10"/>
      <c r="U73" s="10">
        <v>132055949158</v>
      </c>
      <c r="V73" s="10"/>
      <c r="W73" s="10">
        <v>148818383837.86499</v>
      </c>
      <c r="X73" s="7"/>
      <c r="Y73" s="7" t="s">
        <v>131</v>
      </c>
    </row>
    <row r="74" spans="1:25" x14ac:dyDescent="0.55000000000000004">
      <c r="A74" t="s">
        <v>132</v>
      </c>
      <c r="C74" s="10">
        <v>74706756</v>
      </c>
      <c r="D74" s="10"/>
      <c r="E74" s="10">
        <v>404694403101</v>
      </c>
      <c r="F74" s="10"/>
      <c r="G74" s="10">
        <v>323783413495.84802</v>
      </c>
      <c r="H74" s="10"/>
      <c r="I74" s="10">
        <v>3160713</v>
      </c>
      <c r="J74" s="10"/>
      <c r="K74" s="10">
        <v>14272690679</v>
      </c>
      <c r="L74" s="10"/>
      <c r="M74" s="10">
        <v>-1</v>
      </c>
      <c r="N74" s="10"/>
      <c r="O74" s="10">
        <v>1</v>
      </c>
      <c r="P74" s="10"/>
      <c r="Q74" s="10">
        <v>77867468</v>
      </c>
      <c r="R74" s="10"/>
      <c r="S74" s="10">
        <v>4700</v>
      </c>
      <c r="T74" s="10"/>
      <c r="U74" s="10">
        <v>418967088363</v>
      </c>
      <c r="V74" s="10"/>
      <c r="W74" s="10">
        <v>363799535857.38</v>
      </c>
      <c r="X74" s="7"/>
      <c r="Y74" s="7" t="s">
        <v>133</v>
      </c>
    </row>
    <row r="75" spans="1:25" x14ac:dyDescent="0.55000000000000004">
      <c r="A75" t="s">
        <v>134</v>
      </c>
      <c r="C75" s="10">
        <v>15563307</v>
      </c>
      <c r="D75" s="10"/>
      <c r="E75" s="10">
        <v>81442785531</v>
      </c>
      <c r="F75" s="10"/>
      <c r="G75" s="10">
        <v>192146160116.00699</v>
      </c>
      <c r="H75" s="10"/>
      <c r="I75" s="10">
        <v>0</v>
      </c>
      <c r="J75" s="10"/>
      <c r="K75" s="10">
        <v>0</v>
      </c>
      <c r="L75" s="10"/>
      <c r="M75" s="10">
        <v>0</v>
      </c>
      <c r="N75" s="10"/>
      <c r="O75" s="10">
        <v>0</v>
      </c>
      <c r="P75" s="10"/>
      <c r="Q75" s="10">
        <v>15563307</v>
      </c>
      <c r="R75" s="10"/>
      <c r="S75" s="10">
        <v>12420</v>
      </c>
      <c r="T75" s="10"/>
      <c r="U75" s="10">
        <v>81442785531</v>
      </c>
      <c r="V75" s="10"/>
      <c r="W75" s="10">
        <v>192146160116.00699</v>
      </c>
      <c r="X75" s="7"/>
      <c r="Y75" s="7" t="s">
        <v>135</v>
      </c>
    </row>
    <row r="76" spans="1:25" x14ac:dyDescent="0.55000000000000004">
      <c r="A76" t="s">
        <v>136</v>
      </c>
      <c r="C76" s="10">
        <v>2402248</v>
      </c>
      <c r="D76" s="10"/>
      <c r="E76" s="10">
        <v>42347246384</v>
      </c>
      <c r="F76" s="10"/>
      <c r="G76" s="10">
        <v>37108814863.176003</v>
      </c>
      <c r="H76" s="10"/>
      <c r="I76" s="10">
        <v>0</v>
      </c>
      <c r="J76" s="10"/>
      <c r="K76" s="10">
        <v>0</v>
      </c>
      <c r="L76" s="10"/>
      <c r="M76" s="10">
        <v>0</v>
      </c>
      <c r="N76" s="10"/>
      <c r="O76" s="10">
        <v>0</v>
      </c>
      <c r="P76" s="10"/>
      <c r="Q76" s="10">
        <v>2402248</v>
      </c>
      <c r="R76" s="10"/>
      <c r="S76" s="10">
        <v>16190</v>
      </c>
      <c r="T76" s="10"/>
      <c r="U76" s="10">
        <v>42347246384</v>
      </c>
      <c r="V76" s="10"/>
      <c r="W76" s="10">
        <v>38660985369.036003</v>
      </c>
      <c r="X76" s="7"/>
      <c r="Y76" s="7" t="s">
        <v>119</v>
      </c>
    </row>
    <row r="77" spans="1:25" x14ac:dyDescent="0.55000000000000004">
      <c r="A77" t="s">
        <v>137</v>
      </c>
      <c r="C77" s="10">
        <v>20724498</v>
      </c>
      <c r="D77" s="10"/>
      <c r="E77" s="10">
        <v>70085892746</v>
      </c>
      <c r="F77" s="10"/>
      <c r="G77" s="10">
        <v>54387134305.416</v>
      </c>
      <c r="H77" s="10"/>
      <c r="I77" s="10">
        <v>0</v>
      </c>
      <c r="J77" s="10"/>
      <c r="K77" s="10">
        <v>0</v>
      </c>
      <c r="L77" s="10"/>
      <c r="M77" s="10">
        <v>0</v>
      </c>
      <c r="N77" s="10"/>
      <c r="O77" s="10">
        <v>0</v>
      </c>
      <c r="P77" s="10"/>
      <c r="Q77" s="10">
        <v>20724498</v>
      </c>
      <c r="R77" s="10"/>
      <c r="S77" s="10">
        <v>3102</v>
      </c>
      <c r="T77" s="10"/>
      <c r="U77" s="10">
        <v>70085892746</v>
      </c>
      <c r="V77" s="10"/>
      <c r="W77" s="10">
        <v>63904882808.8638</v>
      </c>
      <c r="X77" s="7"/>
      <c r="Y77" s="7" t="s">
        <v>138</v>
      </c>
    </row>
    <row r="78" spans="1:25" x14ac:dyDescent="0.55000000000000004">
      <c r="A78" t="s">
        <v>139</v>
      </c>
      <c r="C78" s="10">
        <v>9291184</v>
      </c>
      <c r="D78" s="10"/>
      <c r="E78" s="10">
        <v>95020665968</v>
      </c>
      <c r="F78" s="10"/>
      <c r="G78" s="10">
        <v>76657982078.160004</v>
      </c>
      <c r="H78" s="10"/>
      <c r="I78" s="10">
        <v>0</v>
      </c>
      <c r="J78" s="10"/>
      <c r="K78" s="10">
        <v>0</v>
      </c>
      <c r="L78" s="10"/>
      <c r="M78" s="10">
        <v>0</v>
      </c>
      <c r="N78" s="10"/>
      <c r="O78" s="10">
        <v>0</v>
      </c>
      <c r="P78" s="10"/>
      <c r="Q78" s="10">
        <v>9291184</v>
      </c>
      <c r="R78" s="10"/>
      <c r="S78" s="10">
        <v>8520</v>
      </c>
      <c r="T78" s="10"/>
      <c r="U78" s="10">
        <v>95020665968</v>
      </c>
      <c r="V78" s="10"/>
      <c r="W78" s="10">
        <v>78689880398.304001</v>
      </c>
      <c r="X78" s="7"/>
      <c r="Y78" s="7" t="s">
        <v>140</v>
      </c>
    </row>
    <row r="79" spans="1:25" x14ac:dyDescent="0.55000000000000004">
      <c r="A79" t="s">
        <v>141</v>
      </c>
      <c r="C79" s="10">
        <v>74028914</v>
      </c>
      <c r="D79" s="10"/>
      <c r="E79" s="10">
        <v>235703979059</v>
      </c>
      <c r="F79" s="10"/>
      <c r="G79" s="10">
        <v>138051917120.14899</v>
      </c>
      <c r="H79" s="10"/>
      <c r="I79" s="10">
        <v>0</v>
      </c>
      <c r="J79" s="10"/>
      <c r="K79" s="10">
        <v>0</v>
      </c>
      <c r="L79" s="10"/>
      <c r="M79" s="10">
        <v>0</v>
      </c>
      <c r="N79" s="10"/>
      <c r="O79" s="10">
        <v>0</v>
      </c>
      <c r="P79" s="10"/>
      <c r="Q79" s="10">
        <v>74028914</v>
      </c>
      <c r="R79" s="10"/>
      <c r="S79" s="10">
        <v>2137</v>
      </c>
      <c r="T79" s="10"/>
      <c r="U79" s="10">
        <v>235703979059</v>
      </c>
      <c r="V79" s="10"/>
      <c r="W79" s="10">
        <v>157258500472.15302</v>
      </c>
      <c r="X79" s="7"/>
      <c r="Y79" s="7" t="s">
        <v>70</v>
      </c>
    </row>
    <row r="80" spans="1:25" x14ac:dyDescent="0.55000000000000004">
      <c r="A80" t="s">
        <v>142</v>
      </c>
      <c r="C80" s="10">
        <v>232667158</v>
      </c>
      <c r="D80" s="10"/>
      <c r="E80" s="10">
        <v>493095887658</v>
      </c>
      <c r="F80" s="10"/>
      <c r="G80" s="10">
        <v>417465433079.87</v>
      </c>
      <c r="H80" s="10"/>
      <c r="I80" s="10">
        <v>0</v>
      </c>
      <c r="J80" s="10"/>
      <c r="K80" s="10">
        <v>0</v>
      </c>
      <c r="L80" s="10"/>
      <c r="M80" s="10">
        <v>-1</v>
      </c>
      <c r="N80" s="10"/>
      <c r="O80" s="10">
        <v>1</v>
      </c>
      <c r="P80" s="10"/>
      <c r="Q80" s="10">
        <v>232667157</v>
      </c>
      <c r="R80" s="10"/>
      <c r="S80" s="10">
        <v>1813</v>
      </c>
      <c r="T80" s="10"/>
      <c r="U80" s="10">
        <v>493095885539</v>
      </c>
      <c r="V80" s="10"/>
      <c r="W80" s="10">
        <v>419315693584.93597</v>
      </c>
      <c r="X80" s="7"/>
      <c r="Y80" s="7" t="s">
        <v>143</v>
      </c>
    </row>
    <row r="81" spans="1:25" x14ac:dyDescent="0.55000000000000004">
      <c r="A81" t="s">
        <v>144</v>
      </c>
      <c r="C81" s="10">
        <v>385902618</v>
      </c>
      <c r="D81" s="10"/>
      <c r="E81" s="10">
        <v>947309302030</v>
      </c>
      <c r="F81" s="10"/>
      <c r="G81" s="10">
        <v>1515245664820.46</v>
      </c>
      <c r="H81" s="10"/>
      <c r="I81" s="10">
        <v>0</v>
      </c>
      <c r="J81" s="10"/>
      <c r="K81" s="10">
        <v>0</v>
      </c>
      <c r="L81" s="10"/>
      <c r="M81" s="10">
        <v>-1</v>
      </c>
      <c r="N81" s="10"/>
      <c r="O81" s="10">
        <v>1</v>
      </c>
      <c r="P81" s="10"/>
      <c r="Q81" s="10">
        <v>385902617</v>
      </c>
      <c r="R81" s="10"/>
      <c r="S81" s="10">
        <v>4481.53</v>
      </c>
      <c r="T81" s="10"/>
      <c r="U81" s="10">
        <v>947309299575</v>
      </c>
      <c r="V81" s="10"/>
      <c r="W81" s="10">
        <v>1719144021940.78</v>
      </c>
      <c r="X81" s="7"/>
      <c r="Y81" s="7" t="s">
        <v>145</v>
      </c>
    </row>
    <row r="82" spans="1:25" x14ac:dyDescent="0.55000000000000004">
      <c r="A82" t="s">
        <v>146</v>
      </c>
      <c r="C82" s="10">
        <v>69227777</v>
      </c>
      <c r="D82" s="10"/>
      <c r="E82" s="10">
        <v>318955273902</v>
      </c>
      <c r="F82" s="10"/>
      <c r="G82" s="10">
        <v>363347802717.76801</v>
      </c>
      <c r="H82" s="10"/>
      <c r="I82" s="10">
        <v>0</v>
      </c>
      <c r="J82" s="10"/>
      <c r="K82" s="10">
        <v>0</v>
      </c>
      <c r="L82" s="10"/>
      <c r="M82" s="10">
        <v>0</v>
      </c>
      <c r="N82" s="10"/>
      <c r="O82" s="10">
        <v>0</v>
      </c>
      <c r="P82" s="10"/>
      <c r="Q82" s="10">
        <v>69227777</v>
      </c>
      <c r="R82" s="10"/>
      <c r="S82" s="10">
        <v>5870</v>
      </c>
      <c r="T82" s="10"/>
      <c r="U82" s="10">
        <v>318955273902</v>
      </c>
      <c r="V82" s="10"/>
      <c r="W82" s="10">
        <v>403949167036.60901</v>
      </c>
      <c r="X82" s="7"/>
      <c r="Y82" s="7" t="s">
        <v>147</v>
      </c>
    </row>
    <row r="83" spans="1:25" x14ac:dyDescent="0.55000000000000004">
      <c r="A83" t="s">
        <v>148</v>
      </c>
      <c r="C83" s="10">
        <v>611438009</v>
      </c>
      <c r="D83" s="10"/>
      <c r="E83" s="10">
        <v>858496815547</v>
      </c>
      <c r="F83" s="10"/>
      <c r="G83" s="10">
        <v>767043540492.21997</v>
      </c>
      <c r="H83" s="10"/>
      <c r="I83" s="10">
        <v>10000000</v>
      </c>
      <c r="J83" s="10"/>
      <c r="K83" s="10">
        <v>12006131228</v>
      </c>
      <c r="L83" s="10"/>
      <c r="M83" s="10">
        <v>0</v>
      </c>
      <c r="N83" s="10"/>
      <c r="O83" s="10">
        <v>0</v>
      </c>
      <c r="P83" s="10"/>
      <c r="Q83" s="10">
        <v>621438009</v>
      </c>
      <c r="R83" s="10"/>
      <c r="S83" s="10">
        <v>1251</v>
      </c>
      <c r="T83" s="10"/>
      <c r="U83" s="10">
        <v>870502946775</v>
      </c>
      <c r="V83" s="10"/>
      <c r="W83" s="10">
        <v>772793306510.90906</v>
      </c>
      <c r="X83" s="7"/>
      <c r="Y83" s="7" t="s">
        <v>56</v>
      </c>
    </row>
    <row r="84" spans="1:25" x14ac:dyDescent="0.55000000000000004">
      <c r="A84" t="s">
        <v>149</v>
      </c>
      <c r="C84" s="10">
        <v>30082381</v>
      </c>
      <c r="D84" s="10"/>
      <c r="E84" s="10">
        <v>1065406067835</v>
      </c>
      <c r="F84" s="10"/>
      <c r="G84" s="10">
        <v>1761010686158.3101</v>
      </c>
      <c r="H84" s="10"/>
      <c r="I84" s="10">
        <v>6240000</v>
      </c>
      <c r="J84" s="10"/>
      <c r="K84" s="10">
        <v>400063786828</v>
      </c>
      <c r="L84" s="10"/>
      <c r="M84" s="10">
        <v>0</v>
      </c>
      <c r="N84" s="10"/>
      <c r="O84" s="10">
        <v>0</v>
      </c>
      <c r="P84" s="10"/>
      <c r="Q84" s="10">
        <v>36322381</v>
      </c>
      <c r="R84" s="10"/>
      <c r="S84" s="10">
        <v>64090</v>
      </c>
      <c r="T84" s="10"/>
      <c r="U84" s="10">
        <v>1465469854663</v>
      </c>
      <c r="V84" s="10"/>
      <c r="W84" s="10">
        <v>2314050384970.1699</v>
      </c>
      <c r="X84" s="7"/>
      <c r="Y84" s="7" t="s">
        <v>150</v>
      </c>
    </row>
    <row r="85" spans="1:25" x14ac:dyDescent="0.55000000000000004">
      <c r="A85" t="s">
        <v>151</v>
      </c>
      <c r="C85" s="10">
        <v>21100000</v>
      </c>
      <c r="D85" s="10"/>
      <c r="E85" s="10">
        <v>189852690917</v>
      </c>
      <c r="F85" s="10"/>
      <c r="G85" s="10">
        <v>206598381750</v>
      </c>
      <c r="H85" s="10"/>
      <c r="I85" s="10">
        <v>0</v>
      </c>
      <c r="J85" s="10"/>
      <c r="K85" s="10">
        <v>0</v>
      </c>
      <c r="L85" s="10"/>
      <c r="M85" s="10">
        <v>0</v>
      </c>
      <c r="N85" s="10"/>
      <c r="O85" s="10">
        <v>0</v>
      </c>
      <c r="P85" s="10"/>
      <c r="Q85" s="10">
        <v>21100000</v>
      </c>
      <c r="R85" s="10"/>
      <c r="S85" s="10">
        <v>10170</v>
      </c>
      <c r="T85" s="10"/>
      <c r="U85" s="10">
        <v>189852690917</v>
      </c>
      <c r="V85" s="10"/>
      <c r="W85" s="10">
        <v>213310207350</v>
      </c>
      <c r="X85" s="7"/>
      <c r="Y85" s="7" t="s">
        <v>152</v>
      </c>
    </row>
    <row r="86" spans="1:25" x14ac:dyDescent="0.55000000000000004">
      <c r="A86" t="s">
        <v>153</v>
      </c>
      <c r="C86" s="10">
        <v>106356113</v>
      </c>
      <c r="D86" s="10"/>
      <c r="E86" s="10">
        <v>1067348867272</v>
      </c>
      <c r="F86" s="10"/>
      <c r="G86" s="10">
        <v>977940470680.76196</v>
      </c>
      <c r="H86" s="10"/>
      <c r="I86" s="10">
        <v>0</v>
      </c>
      <c r="J86" s="10"/>
      <c r="K86" s="10">
        <v>0</v>
      </c>
      <c r="L86" s="10"/>
      <c r="M86" s="10">
        <v>0</v>
      </c>
      <c r="N86" s="10"/>
      <c r="O86" s="10">
        <v>0</v>
      </c>
      <c r="P86" s="10"/>
      <c r="Q86" s="10">
        <v>106356113</v>
      </c>
      <c r="R86" s="10"/>
      <c r="S86" s="10">
        <v>9250</v>
      </c>
      <c r="T86" s="10"/>
      <c r="U86" s="10">
        <v>1067348867272</v>
      </c>
      <c r="V86" s="10"/>
      <c r="W86" s="10">
        <v>977940470680.76196</v>
      </c>
      <c r="X86" s="7"/>
      <c r="Y86" s="7" t="s">
        <v>154</v>
      </c>
    </row>
    <row r="87" spans="1:25" x14ac:dyDescent="0.55000000000000004">
      <c r="A87" t="s">
        <v>155</v>
      </c>
      <c r="C87" s="10">
        <v>5598917</v>
      </c>
      <c r="D87" s="10"/>
      <c r="E87" s="10">
        <v>452143215404</v>
      </c>
      <c r="F87" s="10"/>
      <c r="G87" s="10">
        <v>469458650488.74701</v>
      </c>
      <c r="H87" s="10"/>
      <c r="I87" s="10">
        <v>184172625</v>
      </c>
      <c r="J87" s="10"/>
      <c r="K87" s="10">
        <v>44665079595</v>
      </c>
      <c r="L87" s="10"/>
      <c r="M87" s="10">
        <v>0</v>
      </c>
      <c r="N87" s="10"/>
      <c r="O87" s="10">
        <v>0</v>
      </c>
      <c r="P87" s="10"/>
      <c r="Q87" s="10">
        <v>189771542</v>
      </c>
      <c r="R87" s="10"/>
      <c r="S87" s="10">
        <v>2752</v>
      </c>
      <c r="T87" s="10"/>
      <c r="U87" s="10">
        <v>496808294999</v>
      </c>
      <c r="V87" s="10"/>
      <c r="W87" s="10">
        <v>519143888446.67499</v>
      </c>
      <c r="X87" s="7"/>
      <c r="Y87" s="7" t="s">
        <v>156</v>
      </c>
    </row>
    <row r="88" spans="1:25" x14ac:dyDescent="0.55000000000000004">
      <c r="A88" t="s">
        <v>157</v>
      </c>
      <c r="C88" s="10">
        <v>350000</v>
      </c>
      <c r="D88" s="10"/>
      <c r="E88" s="10">
        <v>13841056278</v>
      </c>
      <c r="F88" s="10"/>
      <c r="G88" s="10">
        <v>14125450500</v>
      </c>
      <c r="H88" s="10"/>
      <c r="I88" s="10">
        <v>14541939</v>
      </c>
      <c r="J88" s="10"/>
      <c r="K88" s="10">
        <v>639316451064</v>
      </c>
      <c r="L88" s="10"/>
      <c r="M88" s="10">
        <v>0</v>
      </c>
      <c r="N88" s="10"/>
      <c r="O88" s="10">
        <v>0</v>
      </c>
      <c r="P88" s="10"/>
      <c r="Q88" s="10">
        <v>14891939</v>
      </c>
      <c r="R88" s="10"/>
      <c r="S88" s="10">
        <v>44950</v>
      </c>
      <c r="T88" s="10"/>
      <c r="U88" s="10">
        <v>653157507342</v>
      </c>
      <c r="V88" s="10"/>
      <c r="W88" s="10">
        <v>665409771734.60303</v>
      </c>
      <c r="X88" s="7"/>
      <c r="Y88" s="7" t="s">
        <v>158</v>
      </c>
    </row>
    <row r="89" spans="1:25" x14ac:dyDescent="0.55000000000000004">
      <c r="A89" t="s">
        <v>159</v>
      </c>
      <c r="C89" s="10">
        <v>25404242</v>
      </c>
      <c r="D89" s="10"/>
      <c r="E89" s="10">
        <v>536600063761</v>
      </c>
      <c r="F89" s="10"/>
      <c r="G89" s="10">
        <v>453797969078.99701</v>
      </c>
      <c r="H89" s="10"/>
      <c r="I89" s="10">
        <v>984499</v>
      </c>
      <c r="J89" s="10"/>
      <c r="K89" s="10">
        <v>19589611042</v>
      </c>
      <c r="L89" s="10"/>
      <c r="M89" s="10">
        <v>0</v>
      </c>
      <c r="N89" s="10"/>
      <c r="O89" s="10">
        <v>0</v>
      </c>
      <c r="P89" s="10"/>
      <c r="Q89" s="10">
        <v>26388741</v>
      </c>
      <c r="R89" s="10"/>
      <c r="S89" s="10">
        <v>19880</v>
      </c>
      <c r="T89" s="10"/>
      <c r="U89" s="10">
        <v>556189674803</v>
      </c>
      <c r="V89" s="10"/>
      <c r="W89" s="10">
        <v>521486752462.07397</v>
      </c>
      <c r="X89" s="7"/>
      <c r="Y89" s="7" t="s">
        <v>160</v>
      </c>
    </row>
    <row r="90" spans="1:25" x14ac:dyDescent="0.55000000000000004">
      <c r="A90" t="s">
        <v>161</v>
      </c>
      <c r="C90" s="10">
        <v>225000</v>
      </c>
      <c r="D90" s="10"/>
      <c r="E90" s="10">
        <v>1891941323</v>
      </c>
      <c r="F90" s="10"/>
      <c r="G90" s="10">
        <v>3129020887.5</v>
      </c>
      <c r="H90" s="10"/>
      <c r="I90" s="10">
        <v>0</v>
      </c>
      <c r="J90" s="10"/>
      <c r="K90" s="10">
        <v>0</v>
      </c>
      <c r="L90" s="10"/>
      <c r="M90" s="10">
        <v>0</v>
      </c>
      <c r="N90" s="10"/>
      <c r="O90" s="10">
        <v>0</v>
      </c>
      <c r="P90" s="10"/>
      <c r="Q90" s="10">
        <v>225000</v>
      </c>
      <c r="R90" s="10"/>
      <c r="S90" s="10">
        <v>16410</v>
      </c>
      <c r="T90" s="10"/>
      <c r="U90" s="10">
        <v>1891941323</v>
      </c>
      <c r="V90" s="10"/>
      <c r="W90" s="10">
        <v>3670281112.5</v>
      </c>
      <c r="X90" s="7"/>
      <c r="Y90" s="7" t="s">
        <v>23</v>
      </c>
    </row>
    <row r="91" spans="1:25" x14ac:dyDescent="0.55000000000000004">
      <c r="A91" t="s">
        <v>162</v>
      </c>
      <c r="C91" s="10">
        <v>1000000</v>
      </c>
      <c r="D91" s="10"/>
      <c r="E91" s="10">
        <v>19512019483</v>
      </c>
      <c r="F91" s="10"/>
      <c r="G91" s="10">
        <v>22366125000</v>
      </c>
      <c r="H91" s="10"/>
      <c r="I91" s="10">
        <v>0</v>
      </c>
      <c r="J91" s="10"/>
      <c r="K91" s="10">
        <v>0</v>
      </c>
      <c r="L91" s="10"/>
      <c r="M91" s="10">
        <v>0</v>
      </c>
      <c r="N91" s="10"/>
      <c r="O91" s="10">
        <v>0</v>
      </c>
      <c r="P91" s="10"/>
      <c r="Q91" s="10">
        <v>1000000</v>
      </c>
      <c r="R91" s="10"/>
      <c r="S91" s="10">
        <v>28550</v>
      </c>
      <c r="T91" s="10"/>
      <c r="U91" s="10">
        <v>19512019483</v>
      </c>
      <c r="V91" s="10"/>
      <c r="W91" s="10">
        <v>28380127500</v>
      </c>
      <c r="X91" s="7"/>
      <c r="Y91" s="7" t="s">
        <v>163</v>
      </c>
    </row>
    <row r="92" spans="1:25" x14ac:dyDescent="0.55000000000000004">
      <c r="A92" t="s">
        <v>164</v>
      </c>
      <c r="C92" s="10">
        <v>36866504</v>
      </c>
      <c r="D92" s="10"/>
      <c r="E92" s="10">
        <v>404316998356</v>
      </c>
      <c r="F92" s="10"/>
      <c r="G92" s="10">
        <v>481543528677.76801</v>
      </c>
      <c r="H92" s="10"/>
      <c r="I92" s="10">
        <v>0</v>
      </c>
      <c r="J92" s="10"/>
      <c r="K92" s="10">
        <v>0</v>
      </c>
      <c r="L92" s="10"/>
      <c r="M92" s="10">
        <v>0</v>
      </c>
      <c r="N92" s="10"/>
      <c r="O92" s="10">
        <v>0</v>
      </c>
      <c r="P92" s="10"/>
      <c r="Q92" s="10">
        <v>36866504</v>
      </c>
      <c r="R92" s="10"/>
      <c r="S92" s="10">
        <v>15089.5</v>
      </c>
      <c r="T92" s="10"/>
      <c r="U92" s="10">
        <v>404316998356</v>
      </c>
      <c r="V92" s="10"/>
      <c r="W92" s="10">
        <v>552987144290.95703</v>
      </c>
      <c r="X92" s="7"/>
      <c r="Y92" s="7" t="s">
        <v>165</v>
      </c>
    </row>
    <row r="93" spans="1:25" x14ac:dyDescent="0.55000000000000004">
      <c r="A93" t="s">
        <v>166</v>
      </c>
      <c r="C93" s="10">
        <v>4653117</v>
      </c>
      <c r="D93" s="10"/>
      <c r="E93" s="10">
        <v>226569407782</v>
      </c>
      <c r="F93" s="10"/>
      <c r="G93" s="10">
        <v>377666437381.85199</v>
      </c>
      <c r="H93" s="10"/>
      <c r="I93" s="10">
        <v>0</v>
      </c>
      <c r="J93" s="10"/>
      <c r="K93" s="10">
        <v>0</v>
      </c>
      <c r="L93" s="10"/>
      <c r="M93" s="10">
        <v>0</v>
      </c>
      <c r="N93" s="10"/>
      <c r="O93" s="10">
        <v>0</v>
      </c>
      <c r="P93" s="10"/>
      <c r="Q93" s="10">
        <v>4653117</v>
      </c>
      <c r="R93" s="10"/>
      <c r="S93" s="10">
        <v>92350</v>
      </c>
      <c r="T93" s="10"/>
      <c r="U93" s="10">
        <v>226569407782</v>
      </c>
      <c r="V93" s="10"/>
      <c r="W93" s="10">
        <v>427158548588.047</v>
      </c>
      <c r="X93" s="7"/>
      <c r="Y93" s="7" t="s">
        <v>167</v>
      </c>
    </row>
    <row r="94" spans="1:25" x14ac:dyDescent="0.55000000000000004">
      <c r="A94" t="s">
        <v>168</v>
      </c>
      <c r="C94" s="10">
        <v>152291807</v>
      </c>
      <c r="D94" s="10"/>
      <c r="E94" s="10">
        <v>752594173449</v>
      </c>
      <c r="F94" s="10"/>
      <c r="G94" s="10">
        <v>887120030585.33105</v>
      </c>
      <c r="H94" s="10"/>
      <c r="I94" s="10">
        <v>29500000</v>
      </c>
      <c r="J94" s="10"/>
      <c r="K94" s="10">
        <v>199823552120</v>
      </c>
      <c r="L94" s="10"/>
      <c r="M94" s="10">
        <v>0</v>
      </c>
      <c r="N94" s="10"/>
      <c r="O94" s="10">
        <v>0</v>
      </c>
      <c r="P94" s="10"/>
      <c r="Q94" s="10">
        <v>181791807</v>
      </c>
      <c r="R94" s="10"/>
      <c r="S94" s="10">
        <v>7168.8</v>
      </c>
      <c r="T94" s="10"/>
      <c r="U94" s="10">
        <v>952417725569</v>
      </c>
      <c r="V94" s="10"/>
      <c r="W94" s="10">
        <v>1295474892840.77</v>
      </c>
      <c r="X94" s="7"/>
      <c r="Y94" s="7" t="s">
        <v>169</v>
      </c>
    </row>
    <row r="95" spans="1:25" x14ac:dyDescent="0.55000000000000004">
      <c r="A95" t="s">
        <v>170</v>
      </c>
      <c r="C95" s="10">
        <v>77229538</v>
      </c>
      <c r="D95" s="10"/>
      <c r="E95" s="10">
        <v>359490448342</v>
      </c>
      <c r="F95" s="10"/>
      <c r="G95" s="10">
        <v>450640030601.04303</v>
      </c>
      <c r="H95" s="10"/>
      <c r="I95" s="10">
        <v>0</v>
      </c>
      <c r="J95" s="10"/>
      <c r="K95" s="10">
        <v>0</v>
      </c>
      <c r="L95" s="10"/>
      <c r="M95" s="10">
        <v>0</v>
      </c>
      <c r="N95" s="10"/>
      <c r="O95" s="10">
        <v>0</v>
      </c>
      <c r="P95" s="10"/>
      <c r="Q95" s="10">
        <v>77229538</v>
      </c>
      <c r="R95" s="10"/>
      <c r="S95" s="10">
        <v>7261.5</v>
      </c>
      <c r="T95" s="10"/>
      <c r="U95" s="10">
        <v>359490448342</v>
      </c>
      <c r="V95" s="10"/>
      <c r="W95" s="10">
        <v>557465516560.38696</v>
      </c>
      <c r="X95" s="7"/>
      <c r="Y95" s="7" t="s">
        <v>171</v>
      </c>
    </row>
    <row r="96" spans="1:25" x14ac:dyDescent="0.55000000000000004">
      <c r="A96" t="s">
        <v>172</v>
      </c>
      <c r="C96" s="10">
        <v>5482372</v>
      </c>
      <c r="D96" s="10"/>
      <c r="E96" s="10">
        <v>70676816607</v>
      </c>
      <c r="F96" s="10"/>
      <c r="G96" s="10">
        <v>94989175383.438004</v>
      </c>
      <c r="H96" s="10"/>
      <c r="I96" s="10">
        <v>0</v>
      </c>
      <c r="J96" s="10"/>
      <c r="K96" s="10">
        <v>0</v>
      </c>
      <c r="L96" s="10"/>
      <c r="M96" s="10">
        <v>0</v>
      </c>
      <c r="N96" s="10"/>
      <c r="O96" s="10">
        <v>0</v>
      </c>
      <c r="P96" s="10"/>
      <c r="Q96" s="10">
        <v>5482372</v>
      </c>
      <c r="R96" s="10"/>
      <c r="S96" s="10">
        <v>18880</v>
      </c>
      <c r="T96" s="10"/>
      <c r="U96" s="10">
        <v>70676816607</v>
      </c>
      <c r="V96" s="10"/>
      <c r="W96" s="10">
        <v>102891315619.008</v>
      </c>
      <c r="X96" s="7"/>
      <c r="Y96" s="7" t="s">
        <v>173</v>
      </c>
    </row>
    <row r="97" spans="1:25" x14ac:dyDescent="0.55000000000000004">
      <c r="A97" t="s">
        <v>174</v>
      </c>
      <c r="C97" s="10">
        <v>42014294</v>
      </c>
      <c r="D97" s="10"/>
      <c r="E97" s="10">
        <v>198550096341</v>
      </c>
      <c r="F97" s="10"/>
      <c r="G97" s="10">
        <v>229703699228.85001</v>
      </c>
      <c r="H97" s="10"/>
      <c r="I97" s="10">
        <v>0</v>
      </c>
      <c r="J97" s="10"/>
      <c r="K97" s="10">
        <v>0</v>
      </c>
      <c r="L97" s="10"/>
      <c r="M97" s="10">
        <v>0</v>
      </c>
      <c r="N97" s="10"/>
      <c r="O97" s="10">
        <v>0</v>
      </c>
      <c r="P97" s="10"/>
      <c r="Q97" s="10">
        <v>42014294</v>
      </c>
      <c r="R97" s="10"/>
      <c r="S97" s="10">
        <v>6650</v>
      </c>
      <c r="T97" s="10"/>
      <c r="U97" s="10">
        <v>198550096341</v>
      </c>
      <c r="V97" s="10"/>
      <c r="W97" s="10">
        <v>277732654522.15503</v>
      </c>
      <c r="X97" s="7"/>
      <c r="Y97" s="7" t="s">
        <v>74</v>
      </c>
    </row>
    <row r="98" spans="1:25" x14ac:dyDescent="0.55000000000000004">
      <c r="A98" t="s">
        <v>175</v>
      </c>
      <c r="C98" s="10">
        <v>15262103</v>
      </c>
      <c r="D98" s="10"/>
      <c r="E98" s="10">
        <v>135389508033</v>
      </c>
      <c r="F98" s="10"/>
      <c r="G98" s="10">
        <v>130776549859.233</v>
      </c>
      <c r="H98" s="10"/>
      <c r="I98" s="10">
        <v>0</v>
      </c>
      <c r="J98" s="10"/>
      <c r="K98" s="10">
        <v>0</v>
      </c>
      <c r="L98" s="10"/>
      <c r="M98" s="10">
        <v>0</v>
      </c>
      <c r="N98" s="10"/>
      <c r="O98" s="10">
        <v>0</v>
      </c>
      <c r="P98" s="10"/>
      <c r="Q98" s="10">
        <v>15262103</v>
      </c>
      <c r="R98" s="10"/>
      <c r="S98" s="10">
        <v>8800</v>
      </c>
      <c r="T98" s="10"/>
      <c r="U98" s="10">
        <v>135389508033</v>
      </c>
      <c r="V98" s="10"/>
      <c r="W98" s="10">
        <v>133507382686.92</v>
      </c>
      <c r="X98" s="7"/>
      <c r="Y98" s="7" t="s">
        <v>176</v>
      </c>
    </row>
    <row r="99" spans="1:25" x14ac:dyDescent="0.55000000000000004">
      <c r="A99" t="s">
        <v>177</v>
      </c>
      <c r="C99" s="10">
        <v>250000</v>
      </c>
      <c r="D99" s="10"/>
      <c r="E99" s="10">
        <v>3505680270</v>
      </c>
      <c r="F99" s="10"/>
      <c r="G99" s="10">
        <v>3436927875</v>
      </c>
      <c r="H99" s="10"/>
      <c r="I99" s="10">
        <v>0</v>
      </c>
      <c r="J99" s="10"/>
      <c r="K99" s="10">
        <v>0</v>
      </c>
      <c r="L99" s="10"/>
      <c r="M99" s="10">
        <v>0</v>
      </c>
      <c r="N99" s="10"/>
      <c r="O99" s="10">
        <v>0</v>
      </c>
      <c r="P99" s="10"/>
      <c r="Q99" s="10">
        <v>250000</v>
      </c>
      <c r="R99" s="10"/>
      <c r="S99" s="10">
        <v>15190</v>
      </c>
      <c r="T99" s="10"/>
      <c r="U99" s="10">
        <v>3505680270</v>
      </c>
      <c r="V99" s="10"/>
      <c r="W99" s="10">
        <v>3774904875</v>
      </c>
      <c r="X99" s="7"/>
      <c r="Y99" s="7" t="s">
        <v>23</v>
      </c>
    </row>
    <row r="100" spans="1:25" x14ac:dyDescent="0.55000000000000004">
      <c r="A100" t="s">
        <v>178</v>
      </c>
      <c r="C100" s="10">
        <v>64046860</v>
      </c>
      <c r="D100" s="10"/>
      <c r="E100" s="10">
        <v>267103845343</v>
      </c>
      <c r="F100" s="10"/>
      <c r="G100" s="10">
        <v>219073953050.703</v>
      </c>
      <c r="H100" s="10"/>
      <c r="I100" s="10">
        <v>0</v>
      </c>
      <c r="J100" s="10"/>
      <c r="K100" s="10">
        <v>0</v>
      </c>
      <c r="L100" s="10"/>
      <c r="M100" s="10">
        <v>0</v>
      </c>
      <c r="N100" s="10"/>
      <c r="O100" s="10">
        <v>0</v>
      </c>
      <c r="P100" s="10"/>
      <c r="Q100" s="10">
        <v>64046860</v>
      </c>
      <c r="R100" s="10"/>
      <c r="S100" s="10">
        <v>4021</v>
      </c>
      <c r="T100" s="10"/>
      <c r="U100" s="10">
        <v>267103845343</v>
      </c>
      <c r="V100" s="10"/>
      <c r="W100" s="10">
        <v>256000106136.84299</v>
      </c>
      <c r="X100" s="7"/>
      <c r="Y100" s="7" t="s">
        <v>54</v>
      </c>
    </row>
    <row r="101" spans="1:25" x14ac:dyDescent="0.55000000000000004">
      <c r="A101" t="s">
        <v>179</v>
      </c>
      <c r="C101" s="10">
        <v>44411857</v>
      </c>
      <c r="D101" s="10"/>
      <c r="E101" s="10">
        <v>119956668288</v>
      </c>
      <c r="F101" s="10"/>
      <c r="G101" s="10">
        <v>106042550694.942</v>
      </c>
      <c r="H101" s="10"/>
      <c r="I101" s="10">
        <v>0</v>
      </c>
      <c r="J101" s="10"/>
      <c r="K101" s="10">
        <v>0</v>
      </c>
      <c r="L101" s="10"/>
      <c r="M101" s="10">
        <v>0</v>
      </c>
      <c r="N101" s="10"/>
      <c r="O101" s="10">
        <v>0</v>
      </c>
      <c r="P101" s="10"/>
      <c r="Q101" s="10">
        <v>44411857</v>
      </c>
      <c r="R101" s="10"/>
      <c r="S101" s="10">
        <v>3086</v>
      </c>
      <c r="T101" s="10"/>
      <c r="U101" s="10">
        <v>119956668288</v>
      </c>
      <c r="V101" s="10"/>
      <c r="W101" s="10">
        <v>136239513507.323</v>
      </c>
      <c r="X101" s="7"/>
      <c r="Y101" s="7" t="s">
        <v>176</v>
      </c>
    </row>
    <row r="102" spans="1:25" x14ac:dyDescent="0.55000000000000004">
      <c r="A102" t="s">
        <v>180</v>
      </c>
      <c r="C102" s="10">
        <v>31464377</v>
      </c>
      <c r="D102" s="10"/>
      <c r="E102" s="10">
        <v>226182464698</v>
      </c>
      <c r="F102" s="10"/>
      <c r="G102" s="10">
        <v>177654291274.90799</v>
      </c>
      <c r="H102" s="10"/>
      <c r="I102" s="10">
        <v>0</v>
      </c>
      <c r="J102" s="10"/>
      <c r="K102" s="10">
        <v>0</v>
      </c>
      <c r="L102" s="10"/>
      <c r="M102" s="10">
        <v>0</v>
      </c>
      <c r="N102" s="10"/>
      <c r="O102" s="10">
        <v>0</v>
      </c>
      <c r="P102" s="10"/>
      <c r="Q102" s="10">
        <v>31464377</v>
      </c>
      <c r="R102" s="10"/>
      <c r="S102" s="10">
        <v>5760</v>
      </c>
      <c r="T102" s="10"/>
      <c r="U102" s="10">
        <v>226182464698</v>
      </c>
      <c r="V102" s="10"/>
      <c r="W102" s="10">
        <v>180156464391.45599</v>
      </c>
      <c r="X102" s="7"/>
      <c r="Y102" s="7" t="s">
        <v>181</v>
      </c>
    </row>
    <row r="103" spans="1:25" x14ac:dyDescent="0.55000000000000004">
      <c r="A103" t="s">
        <v>182</v>
      </c>
      <c r="C103" s="10">
        <v>0</v>
      </c>
      <c r="D103" s="10"/>
      <c r="E103" s="10">
        <v>0</v>
      </c>
      <c r="F103" s="10"/>
      <c r="G103" s="10">
        <v>0</v>
      </c>
      <c r="H103" s="10"/>
      <c r="I103" s="10">
        <v>415836471</v>
      </c>
      <c r="J103" s="10"/>
      <c r="K103" s="10">
        <v>897771452284</v>
      </c>
      <c r="L103" s="10"/>
      <c r="M103" s="10">
        <v>0</v>
      </c>
      <c r="N103" s="10"/>
      <c r="O103" s="10">
        <v>0</v>
      </c>
      <c r="P103" s="10"/>
      <c r="Q103" s="10">
        <v>415836471</v>
      </c>
      <c r="R103" s="10"/>
      <c r="S103" s="10">
        <v>2256.73</v>
      </c>
      <c r="T103" s="10"/>
      <c r="U103" s="10">
        <v>897771452284</v>
      </c>
      <c r="V103" s="10"/>
      <c r="W103" s="10">
        <v>932846976896.59094</v>
      </c>
      <c r="X103" s="7"/>
      <c r="Y103" s="7" t="s">
        <v>183</v>
      </c>
    </row>
    <row r="104" spans="1:25" x14ac:dyDescent="0.55000000000000004">
      <c r="A104" s="5" t="s">
        <v>184</v>
      </c>
      <c r="C104" s="7" t="s">
        <v>184</v>
      </c>
      <c r="D104" s="7"/>
      <c r="E104" s="8">
        <f>SUM(E9:E103)</f>
        <v>29148650180741</v>
      </c>
      <c r="F104" s="7"/>
      <c r="G104" s="8">
        <f>SUM(G9:G103)</f>
        <v>38045588068982.461</v>
      </c>
      <c r="H104" s="7"/>
      <c r="I104" s="7" t="s">
        <v>184</v>
      </c>
      <c r="J104" s="7"/>
      <c r="K104" s="8">
        <f>SUM(K9:K103)</f>
        <v>4669523365719</v>
      </c>
      <c r="L104" s="7"/>
      <c r="M104" s="7" t="s">
        <v>184</v>
      </c>
      <c r="N104" s="7"/>
      <c r="O104" s="8">
        <f>SUM(O9:O103)</f>
        <v>2003200876659</v>
      </c>
      <c r="P104" s="7"/>
      <c r="Q104" s="7" t="s">
        <v>184</v>
      </c>
      <c r="R104" s="7"/>
      <c r="S104" s="7" t="s">
        <v>184</v>
      </c>
      <c r="T104" s="7"/>
      <c r="U104" s="8">
        <f>SUM(U9:U103)</f>
        <v>33112993696655</v>
      </c>
      <c r="V104" s="7"/>
      <c r="W104" s="8">
        <f>SUM(W9:W103)</f>
        <v>45010650802774.789</v>
      </c>
      <c r="X104" s="7"/>
      <c r="Y104" s="9" t="s">
        <v>185</v>
      </c>
    </row>
    <row r="105" spans="1:25" x14ac:dyDescent="0.55000000000000004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7" spans="1:25" x14ac:dyDescent="0.55000000000000004">
      <c r="Y107" s="3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3"/>
  <sheetViews>
    <sheetView rightToLeft="1" topLeftCell="A4" workbookViewId="0">
      <selection activeCell="O22" sqref="O22:O25"/>
    </sheetView>
  </sheetViews>
  <sheetFormatPr defaultRowHeight="24" x14ac:dyDescent="0.55000000000000004"/>
  <cols>
    <col min="1" max="1" width="29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</row>
    <row r="3" spans="1:19" ht="24.75" x14ac:dyDescent="0.55000000000000004">
      <c r="A3" s="28" t="s">
        <v>219</v>
      </c>
      <c r="B3" s="28" t="s">
        <v>219</v>
      </c>
      <c r="C3" s="28" t="s">
        <v>219</v>
      </c>
      <c r="D3" s="28" t="s">
        <v>219</v>
      </c>
      <c r="E3" s="28" t="s">
        <v>219</v>
      </c>
      <c r="F3" s="28" t="s">
        <v>219</v>
      </c>
      <c r="G3" s="28" t="s">
        <v>219</v>
      </c>
      <c r="H3" s="28" t="s">
        <v>219</v>
      </c>
      <c r="I3" s="28" t="s">
        <v>219</v>
      </c>
      <c r="J3" s="28" t="s">
        <v>219</v>
      </c>
      <c r="K3" s="28" t="s">
        <v>219</v>
      </c>
      <c r="L3" s="28" t="s">
        <v>219</v>
      </c>
      <c r="M3" s="28" t="s">
        <v>219</v>
      </c>
      <c r="N3" s="28" t="s">
        <v>219</v>
      </c>
      <c r="O3" s="28" t="s">
        <v>219</v>
      </c>
      <c r="P3" s="28" t="s">
        <v>219</v>
      </c>
      <c r="Q3" s="28" t="s">
        <v>219</v>
      </c>
      <c r="R3" s="28" t="s">
        <v>219</v>
      </c>
      <c r="S3" s="28" t="s">
        <v>219</v>
      </c>
    </row>
    <row r="4" spans="1:19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</row>
    <row r="6" spans="1:19" ht="24.75" x14ac:dyDescent="0.55000000000000004">
      <c r="A6" s="27" t="s">
        <v>3</v>
      </c>
      <c r="C6" s="27" t="s">
        <v>229</v>
      </c>
      <c r="D6" s="27" t="s">
        <v>229</v>
      </c>
      <c r="E6" s="27" t="s">
        <v>229</v>
      </c>
      <c r="F6" s="27" t="s">
        <v>229</v>
      </c>
      <c r="G6" s="27" t="s">
        <v>229</v>
      </c>
      <c r="I6" s="27" t="s">
        <v>221</v>
      </c>
      <c r="J6" s="27" t="s">
        <v>221</v>
      </c>
      <c r="K6" s="27" t="s">
        <v>221</v>
      </c>
      <c r="L6" s="27" t="s">
        <v>221</v>
      </c>
      <c r="M6" s="27" t="s">
        <v>221</v>
      </c>
      <c r="O6" s="27" t="s">
        <v>222</v>
      </c>
      <c r="P6" s="27" t="s">
        <v>222</v>
      </c>
      <c r="Q6" s="27" t="s">
        <v>222</v>
      </c>
      <c r="R6" s="27" t="s">
        <v>222</v>
      </c>
      <c r="S6" s="27" t="s">
        <v>222</v>
      </c>
    </row>
    <row r="7" spans="1:19" ht="24.75" x14ac:dyDescent="0.55000000000000004">
      <c r="A7" s="27" t="s">
        <v>3</v>
      </c>
      <c r="C7" s="27" t="s">
        <v>230</v>
      </c>
      <c r="E7" s="27" t="s">
        <v>231</v>
      </c>
      <c r="G7" s="27" t="s">
        <v>232</v>
      </c>
      <c r="I7" s="27" t="s">
        <v>233</v>
      </c>
      <c r="K7" s="27" t="s">
        <v>226</v>
      </c>
      <c r="M7" s="27" t="s">
        <v>234</v>
      </c>
      <c r="O7" s="27" t="s">
        <v>233</v>
      </c>
      <c r="Q7" s="27" t="s">
        <v>226</v>
      </c>
      <c r="S7" s="27" t="s">
        <v>234</v>
      </c>
    </row>
    <row r="8" spans="1:19" x14ac:dyDescent="0.55000000000000004">
      <c r="A8" s="1" t="s">
        <v>91</v>
      </c>
      <c r="C8" s="7" t="s">
        <v>235</v>
      </c>
      <c r="D8" s="7"/>
      <c r="E8" s="6">
        <v>86419271</v>
      </c>
      <c r="F8" s="7"/>
      <c r="G8" s="6">
        <v>1100</v>
      </c>
      <c r="H8" s="7"/>
      <c r="I8" s="6">
        <v>0</v>
      </c>
      <c r="J8" s="7"/>
      <c r="K8" s="6">
        <v>0</v>
      </c>
      <c r="L8" s="7"/>
      <c r="M8" s="6">
        <v>0</v>
      </c>
      <c r="N8" s="7"/>
      <c r="O8" s="19">
        <v>95061198100</v>
      </c>
      <c r="P8" s="7"/>
      <c r="Q8" s="6">
        <v>1474313929</v>
      </c>
      <c r="R8" s="7"/>
      <c r="S8" s="6">
        <f>O8-Q8</f>
        <v>93586884171</v>
      </c>
    </row>
    <row r="9" spans="1:19" x14ac:dyDescent="0.55000000000000004">
      <c r="A9" s="1" t="s">
        <v>95</v>
      </c>
      <c r="C9" s="7" t="s">
        <v>236</v>
      </c>
      <c r="D9" s="7"/>
      <c r="E9" s="6">
        <v>159758092</v>
      </c>
      <c r="F9" s="7"/>
      <c r="G9" s="6">
        <v>1170</v>
      </c>
      <c r="H9" s="7"/>
      <c r="I9" s="6">
        <v>0</v>
      </c>
      <c r="J9" s="7"/>
      <c r="K9" s="6">
        <v>0</v>
      </c>
      <c r="L9" s="7"/>
      <c r="M9" s="6">
        <v>0</v>
      </c>
      <c r="N9" s="7"/>
      <c r="O9" s="19">
        <v>186916967640</v>
      </c>
      <c r="P9" s="7"/>
      <c r="Q9" s="6">
        <v>0</v>
      </c>
      <c r="R9" s="7"/>
      <c r="S9" s="6">
        <f t="shared" ref="S9:S20" si="0">O9-Q9</f>
        <v>186916967640</v>
      </c>
    </row>
    <row r="10" spans="1:19" x14ac:dyDescent="0.55000000000000004">
      <c r="A10" s="1" t="s">
        <v>113</v>
      </c>
      <c r="C10" s="7" t="s">
        <v>237</v>
      </c>
      <c r="D10" s="7"/>
      <c r="E10" s="6">
        <v>14052643</v>
      </c>
      <c r="F10" s="7"/>
      <c r="G10" s="6">
        <v>5000</v>
      </c>
      <c r="H10" s="7"/>
      <c r="I10" s="6">
        <v>0</v>
      </c>
      <c r="J10" s="7"/>
      <c r="K10" s="6">
        <v>0</v>
      </c>
      <c r="L10" s="7"/>
      <c r="M10" s="6">
        <v>0</v>
      </c>
      <c r="N10" s="7"/>
      <c r="O10" s="19">
        <v>70263215000</v>
      </c>
      <c r="P10" s="7"/>
      <c r="Q10" s="6">
        <v>2281575570</v>
      </c>
      <c r="R10" s="7"/>
      <c r="S10" s="6">
        <f t="shared" si="0"/>
        <v>67981639430</v>
      </c>
    </row>
    <row r="11" spans="1:19" x14ac:dyDescent="0.55000000000000004">
      <c r="A11" s="1" t="s">
        <v>108</v>
      </c>
      <c r="C11" s="7" t="s">
        <v>235</v>
      </c>
      <c r="D11" s="7"/>
      <c r="E11" s="6">
        <v>2468479</v>
      </c>
      <c r="F11" s="7"/>
      <c r="G11" s="6">
        <v>6216</v>
      </c>
      <c r="H11" s="7"/>
      <c r="I11" s="6">
        <v>0</v>
      </c>
      <c r="J11" s="7"/>
      <c r="K11" s="6">
        <v>0</v>
      </c>
      <c r="L11" s="7"/>
      <c r="M11" s="6">
        <v>0</v>
      </c>
      <c r="N11" s="7"/>
      <c r="O11" s="19">
        <v>15344065464</v>
      </c>
      <c r="P11" s="7"/>
      <c r="Q11" s="6">
        <v>1156392521</v>
      </c>
      <c r="R11" s="7"/>
      <c r="S11" s="6">
        <f t="shared" si="0"/>
        <v>14187672943</v>
      </c>
    </row>
    <row r="12" spans="1:19" x14ac:dyDescent="0.55000000000000004">
      <c r="A12" s="1" t="s">
        <v>111</v>
      </c>
      <c r="C12" s="7" t="s">
        <v>238</v>
      </c>
      <c r="D12" s="7"/>
      <c r="E12" s="6">
        <v>3889191</v>
      </c>
      <c r="F12" s="7"/>
      <c r="G12" s="6">
        <v>1380</v>
      </c>
      <c r="H12" s="7"/>
      <c r="I12" s="6">
        <v>0</v>
      </c>
      <c r="J12" s="7"/>
      <c r="K12" s="6">
        <v>0</v>
      </c>
      <c r="L12" s="7"/>
      <c r="M12" s="6">
        <v>0</v>
      </c>
      <c r="N12" s="7"/>
      <c r="O12" s="19">
        <v>5367083580</v>
      </c>
      <c r="P12" s="7"/>
      <c r="Q12" s="6">
        <v>0</v>
      </c>
      <c r="R12" s="7"/>
      <c r="S12" s="6">
        <f t="shared" si="0"/>
        <v>5367083580</v>
      </c>
    </row>
    <row r="13" spans="1:19" x14ac:dyDescent="0.55000000000000004">
      <c r="A13" s="1" t="s">
        <v>149</v>
      </c>
      <c r="C13" s="7" t="s">
        <v>239</v>
      </c>
      <c r="D13" s="7"/>
      <c r="E13" s="6">
        <v>30082381</v>
      </c>
      <c r="F13" s="7"/>
      <c r="G13" s="6">
        <v>7240</v>
      </c>
      <c r="H13" s="7"/>
      <c r="I13" s="6">
        <v>0</v>
      </c>
      <c r="J13" s="7"/>
      <c r="K13" s="6">
        <v>0</v>
      </c>
      <c r="L13" s="7"/>
      <c r="M13" s="6">
        <v>0</v>
      </c>
      <c r="N13" s="7"/>
      <c r="O13" s="19">
        <v>217796438440</v>
      </c>
      <c r="P13" s="7"/>
      <c r="Q13" s="6">
        <v>0</v>
      </c>
      <c r="R13" s="7"/>
      <c r="S13" s="6">
        <f t="shared" si="0"/>
        <v>217796438440</v>
      </c>
    </row>
    <row r="14" spans="1:19" x14ac:dyDescent="0.55000000000000004">
      <c r="A14" s="1" t="s">
        <v>40</v>
      </c>
      <c r="C14" s="7" t="s">
        <v>240</v>
      </c>
      <c r="D14" s="7"/>
      <c r="E14" s="6">
        <v>8050000</v>
      </c>
      <c r="F14" s="7"/>
      <c r="G14" s="6">
        <v>37000</v>
      </c>
      <c r="H14" s="7"/>
      <c r="I14" s="6">
        <v>0</v>
      </c>
      <c r="J14" s="7"/>
      <c r="K14" s="6">
        <v>0</v>
      </c>
      <c r="L14" s="7"/>
      <c r="M14" s="6">
        <v>0</v>
      </c>
      <c r="N14" s="7"/>
      <c r="O14" s="19">
        <v>297850000000</v>
      </c>
      <c r="P14" s="7"/>
      <c r="Q14" s="6">
        <v>0</v>
      </c>
      <c r="R14" s="7"/>
      <c r="S14" s="6">
        <f t="shared" si="0"/>
        <v>297850000000</v>
      </c>
    </row>
    <row r="15" spans="1:19" x14ac:dyDescent="0.55000000000000004">
      <c r="A15" s="1" t="s">
        <v>77</v>
      </c>
      <c r="C15" s="7" t="s">
        <v>241</v>
      </c>
      <c r="D15" s="7"/>
      <c r="E15" s="6">
        <v>157555782</v>
      </c>
      <c r="F15" s="7"/>
      <c r="G15" s="6">
        <v>300</v>
      </c>
      <c r="H15" s="7"/>
      <c r="I15" s="6">
        <v>0</v>
      </c>
      <c r="J15" s="7"/>
      <c r="K15" s="6">
        <v>0</v>
      </c>
      <c r="L15" s="7"/>
      <c r="M15" s="6">
        <v>0</v>
      </c>
      <c r="N15" s="7"/>
      <c r="O15" s="19">
        <v>47266734600</v>
      </c>
      <c r="P15" s="7"/>
      <c r="Q15" s="6">
        <v>0</v>
      </c>
      <c r="R15" s="7"/>
      <c r="S15" s="6">
        <f t="shared" si="0"/>
        <v>47266734600</v>
      </c>
    </row>
    <row r="16" spans="1:19" x14ac:dyDescent="0.55000000000000004">
      <c r="A16" s="1" t="s">
        <v>53</v>
      </c>
      <c r="C16" s="7" t="s">
        <v>242</v>
      </c>
      <c r="D16" s="7"/>
      <c r="E16" s="6">
        <v>22832806</v>
      </c>
      <c r="F16" s="7"/>
      <c r="G16" s="6">
        <v>957</v>
      </c>
      <c r="H16" s="7"/>
      <c r="I16" s="6">
        <v>0</v>
      </c>
      <c r="J16" s="7"/>
      <c r="K16" s="6">
        <v>0</v>
      </c>
      <c r="L16" s="7"/>
      <c r="M16" s="6">
        <v>0</v>
      </c>
      <c r="N16" s="7"/>
      <c r="O16" s="19">
        <v>21850995342</v>
      </c>
      <c r="P16" s="7"/>
      <c r="Q16" s="6">
        <v>0</v>
      </c>
      <c r="R16" s="7"/>
      <c r="S16" s="6">
        <f t="shared" si="0"/>
        <v>21850995342</v>
      </c>
    </row>
    <row r="17" spans="1:19" x14ac:dyDescent="0.55000000000000004">
      <c r="A17" s="1" t="s">
        <v>115</v>
      </c>
      <c r="C17" s="7" t="s">
        <v>6</v>
      </c>
      <c r="D17" s="7"/>
      <c r="E17" s="6">
        <v>199453101</v>
      </c>
      <c r="F17" s="7"/>
      <c r="G17" s="6">
        <v>200</v>
      </c>
      <c r="H17" s="7"/>
      <c r="I17" s="6">
        <v>39890620200</v>
      </c>
      <c r="J17" s="7"/>
      <c r="K17" s="6">
        <v>5732083255</v>
      </c>
      <c r="L17" s="7"/>
      <c r="M17" s="6">
        <v>34158536945</v>
      </c>
      <c r="N17" s="7"/>
      <c r="O17" s="19">
        <v>39890620200</v>
      </c>
      <c r="P17" s="7"/>
      <c r="Q17" s="6">
        <v>5732083255</v>
      </c>
      <c r="R17" s="7"/>
      <c r="S17" s="6">
        <f t="shared" si="0"/>
        <v>34158536945</v>
      </c>
    </row>
    <row r="18" spans="1:19" x14ac:dyDescent="0.55000000000000004">
      <c r="A18" s="1" t="s">
        <v>180</v>
      </c>
      <c r="C18" s="7" t="s">
        <v>243</v>
      </c>
      <c r="D18" s="7"/>
      <c r="E18" s="6">
        <v>31464377</v>
      </c>
      <c r="F18" s="7"/>
      <c r="G18" s="6">
        <v>890</v>
      </c>
      <c r="H18" s="7"/>
      <c r="I18" s="6">
        <v>28003295530</v>
      </c>
      <c r="J18" s="7"/>
      <c r="K18" s="6">
        <v>2094036041</v>
      </c>
      <c r="L18" s="7"/>
      <c r="M18" s="6">
        <v>25909259489</v>
      </c>
      <c r="N18" s="7"/>
      <c r="O18" s="19">
        <v>28003295530</v>
      </c>
      <c r="P18" s="7"/>
      <c r="Q18" s="6">
        <v>2094036041</v>
      </c>
      <c r="R18" s="7"/>
      <c r="S18" s="6">
        <f t="shared" si="0"/>
        <v>25909259489</v>
      </c>
    </row>
    <row r="19" spans="1:19" x14ac:dyDescent="0.55000000000000004">
      <c r="A19" s="1" t="s">
        <v>290</v>
      </c>
      <c r="C19" s="7" t="s">
        <v>291</v>
      </c>
      <c r="D19" s="7"/>
      <c r="E19" s="6">
        <v>0</v>
      </c>
      <c r="F19" s="7"/>
      <c r="G19" s="6">
        <v>0</v>
      </c>
      <c r="H19" s="7"/>
      <c r="I19" s="6">
        <v>0</v>
      </c>
      <c r="J19" s="7"/>
      <c r="K19" s="6">
        <v>0</v>
      </c>
      <c r="L19" s="7"/>
      <c r="M19" s="6">
        <v>0</v>
      </c>
      <c r="N19" s="7"/>
      <c r="O19" s="19">
        <v>6949471665</v>
      </c>
      <c r="P19" s="7"/>
      <c r="Q19" s="6">
        <v>0</v>
      </c>
      <c r="R19" s="7"/>
      <c r="S19" s="6">
        <f t="shared" si="0"/>
        <v>6949471665</v>
      </c>
    </row>
    <row r="20" spans="1:19" x14ac:dyDescent="0.55000000000000004">
      <c r="A20" s="1" t="s">
        <v>57</v>
      </c>
      <c r="C20" s="7" t="s">
        <v>244</v>
      </c>
      <c r="D20" s="7"/>
      <c r="E20" s="6">
        <v>18371064</v>
      </c>
      <c r="F20" s="7"/>
      <c r="G20" s="6">
        <v>4400</v>
      </c>
      <c r="H20" s="7"/>
      <c r="I20" s="6">
        <v>0</v>
      </c>
      <c r="J20" s="7"/>
      <c r="K20" s="6">
        <v>0</v>
      </c>
      <c r="L20" s="7"/>
      <c r="M20" s="6">
        <v>0</v>
      </c>
      <c r="N20" s="7"/>
      <c r="O20" s="19">
        <v>80832681600</v>
      </c>
      <c r="P20" s="7"/>
      <c r="Q20" s="6">
        <v>1680625841</v>
      </c>
      <c r="R20" s="7"/>
      <c r="S20" s="6">
        <f t="shared" si="0"/>
        <v>79152055759</v>
      </c>
    </row>
    <row r="21" spans="1:19" x14ac:dyDescent="0.55000000000000004">
      <c r="A21" s="1" t="s">
        <v>184</v>
      </c>
      <c r="C21" s="7" t="s">
        <v>184</v>
      </c>
      <c r="D21" s="7"/>
      <c r="E21" s="7" t="s">
        <v>184</v>
      </c>
      <c r="F21" s="7"/>
      <c r="G21" s="7" t="s">
        <v>184</v>
      </c>
      <c r="H21" s="7"/>
      <c r="I21" s="8">
        <f>SUM(I8:I20)</f>
        <v>67893915730</v>
      </c>
      <c r="J21" s="7"/>
      <c r="K21" s="8">
        <f>SUM(K8:K20)</f>
        <v>7826119296</v>
      </c>
      <c r="L21" s="7"/>
      <c r="M21" s="8">
        <f>SUM(M8:M20)</f>
        <v>60067796434</v>
      </c>
      <c r="N21" s="7"/>
      <c r="O21" s="20">
        <f>SUM(O8:O20)</f>
        <v>1113392767161</v>
      </c>
      <c r="P21" s="7"/>
      <c r="Q21" s="8">
        <f>SUM(Q8:Q20)</f>
        <v>14419027157</v>
      </c>
      <c r="R21" s="7"/>
      <c r="S21" s="8">
        <f>SUM(S8:S20)</f>
        <v>1098973740004</v>
      </c>
    </row>
    <row r="22" spans="1:19" x14ac:dyDescent="0.55000000000000004"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9"/>
      <c r="P22" s="7"/>
      <c r="Q22" s="7"/>
      <c r="R22" s="7"/>
      <c r="S22" s="7"/>
    </row>
    <row r="23" spans="1:19" x14ac:dyDescent="0.55000000000000004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6"/>
      <c r="P23" s="7"/>
      <c r="Q23" s="7"/>
      <c r="R23" s="7"/>
      <c r="S23" s="7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workbookViewId="0">
      <selection activeCell="I6" sqref="I6:K6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</row>
    <row r="3" spans="1:11" ht="24.75" x14ac:dyDescent="0.55000000000000004">
      <c r="A3" s="28" t="s">
        <v>219</v>
      </c>
      <c r="B3" s="28" t="s">
        <v>219</v>
      </c>
      <c r="C3" s="28" t="s">
        <v>219</v>
      </c>
      <c r="D3" s="28" t="s">
        <v>219</v>
      </c>
      <c r="E3" s="28" t="s">
        <v>219</v>
      </c>
      <c r="F3" s="28" t="s">
        <v>219</v>
      </c>
      <c r="G3" s="28" t="s">
        <v>219</v>
      </c>
      <c r="H3" s="28" t="s">
        <v>219</v>
      </c>
      <c r="I3" s="28" t="s">
        <v>219</v>
      </c>
      <c r="J3" s="28" t="s">
        <v>219</v>
      </c>
      <c r="K3" s="28" t="s">
        <v>219</v>
      </c>
    </row>
    <row r="4" spans="1:11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</row>
    <row r="6" spans="1:11" ht="24.75" x14ac:dyDescent="0.55000000000000004">
      <c r="A6" s="27" t="s">
        <v>276</v>
      </c>
      <c r="B6" s="27" t="s">
        <v>276</v>
      </c>
      <c r="C6" s="27" t="s">
        <v>276</v>
      </c>
      <c r="E6" s="27" t="s">
        <v>221</v>
      </c>
      <c r="F6" s="27" t="s">
        <v>221</v>
      </c>
      <c r="G6" s="27" t="s">
        <v>221</v>
      </c>
      <c r="I6" s="27" t="s">
        <v>222</v>
      </c>
      <c r="J6" s="27" t="s">
        <v>222</v>
      </c>
      <c r="K6" s="27" t="s">
        <v>222</v>
      </c>
    </row>
    <row r="7" spans="1:11" ht="24.75" x14ac:dyDescent="0.55000000000000004">
      <c r="A7" s="27" t="s">
        <v>277</v>
      </c>
      <c r="C7" s="27" t="s">
        <v>207</v>
      </c>
      <c r="E7" s="27" t="s">
        <v>278</v>
      </c>
      <c r="G7" s="27" t="s">
        <v>279</v>
      </c>
      <c r="I7" s="27" t="s">
        <v>278</v>
      </c>
      <c r="K7" s="27" t="s">
        <v>279</v>
      </c>
    </row>
    <row r="8" spans="1:11" x14ac:dyDescent="0.55000000000000004">
      <c r="A8" s="1" t="s">
        <v>211</v>
      </c>
      <c r="C8" s="7" t="s">
        <v>212</v>
      </c>
      <c r="D8" s="7"/>
      <c r="E8" s="6">
        <v>0</v>
      </c>
      <c r="F8" s="7"/>
      <c r="G8" s="12">
        <f>E8/$E$14</f>
        <v>0</v>
      </c>
      <c r="H8" s="7"/>
      <c r="I8" s="6">
        <v>11853597</v>
      </c>
      <c r="J8" s="7"/>
      <c r="K8" s="12">
        <f>I8/$I$14</f>
        <v>6.9552975199625752E-5</v>
      </c>
    </row>
    <row r="9" spans="1:11" x14ac:dyDescent="0.55000000000000004">
      <c r="A9" s="1" t="s">
        <v>213</v>
      </c>
      <c r="C9" s="7" t="s">
        <v>214</v>
      </c>
      <c r="D9" s="7"/>
      <c r="E9" s="6">
        <v>3946</v>
      </c>
      <c r="F9" s="7"/>
      <c r="G9" s="12">
        <f t="shared" ref="G9:G13" si="0">E9/$E$14</f>
        <v>2.5162564869003753E-7</v>
      </c>
      <c r="H9" s="7"/>
      <c r="I9" s="6">
        <v>753839</v>
      </c>
      <c r="J9" s="7"/>
      <c r="K9" s="12">
        <f t="shared" ref="K9:K13" si="1">I9/$I$14</f>
        <v>4.4232771935397059E-6</v>
      </c>
    </row>
    <row r="10" spans="1:11" x14ac:dyDescent="0.55000000000000004">
      <c r="A10" s="1" t="s">
        <v>215</v>
      </c>
      <c r="C10" s="7" t="s">
        <v>216</v>
      </c>
      <c r="D10" s="7"/>
      <c r="E10" s="6">
        <v>15682022193</v>
      </c>
      <c r="F10" s="7"/>
      <c r="G10" s="12">
        <f t="shared" si="0"/>
        <v>0.99999974837435135</v>
      </c>
      <c r="H10" s="7"/>
      <c r="I10" s="6">
        <v>67666477557</v>
      </c>
      <c r="J10" s="7"/>
      <c r="K10" s="12">
        <f t="shared" si="1"/>
        <v>0.39704444443050102</v>
      </c>
    </row>
    <row r="11" spans="1:11" x14ac:dyDescent="0.55000000000000004">
      <c r="A11" s="1" t="s">
        <v>217</v>
      </c>
      <c r="C11" s="7" t="s">
        <v>218</v>
      </c>
      <c r="D11" s="7"/>
      <c r="E11" s="6">
        <v>0</v>
      </c>
      <c r="F11" s="7"/>
      <c r="G11" s="12">
        <f t="shared" si="0"/>
        <v>0</v>
      </c>
      <c r="H11" s="7"/>
      <c r="I11" s="6">
        <v>423914</v>
      </c>
      <c r="J11" s="7"/>
      <c r="K11" s="12">
        <f t="shared" si="1"/>
        <v>2.4873867340668115E-6</v>
      </c>
    </row>
    <row r="12" spans="1:11" x14ac:dyDescent="0.55000000000000004">
      <c r="A12" s="1" t="s">
        <v>213</v>
      </c>
      <c r="C12" s="7" t="s">
        <v>280</v>
      </c>
      <c r="D12" s="7"/>
      <c r="E12" s="6">
        <v>0</v>
      </c>
      <c r="F12" s="7"/>
      <c r="G12" s="12">
        <f t="shared" si="0"/>
        <v>0</v>
      </c>
      <c r="H12" s="7"/>
      <c r="I12" s="6">
        <v>27745939077</v>
      </c>
      <c r="J12" s="7"/>
      <c r="K12" s="12">
        <f t="shared" si="1"/>
        <v>0.16280396680542691</v>
      </c>
    </row>
    <row r="13" spans="1:11" ht="24.75" thickBot="1" x14ac:dyDescent="0.6">
      <c r="A13" s="1" t="s">
        <v>228</v>
      </c>
      <c r="C13" s="7" t="s">
        <v>281</v>
      </c>
      <c r="D13" s="7"/>
      <c r="E13" s="6">
        <v>0</v>
      </c>
      <c r="F13" s="7"/>
      <c r="G13" s="12">
        <f t="shared" si="0"/>
        <v>0</v>
      </c>
      <c r="H13" s="7"/>
      <c r="I13" s="6">
        <v>75000000618</v>
      </c>
      <c r="J13" s="7"/>
      <c r="K13" s="12">
        <f t="shared" si="1"/>
        <v>0.44007512512494479</v>
      </c>
    </row>
    <row r="14" spans="1:11" ht="24.75" thickBot="1" x14ac:dyDescent="0.6">
      <c r="A14" s="1" t="s">
        <v>184</v>
      </c>
      <c r="C14" s="7" t="s">
        <v>184</v>
      </c>
      <c r="D14" s="7"/>
      <c r="E14" s="8">
        <f>SUM(E8:E13)</f>
        <v>15682026139</v>
      </c>
      <c r="F14" s="7"/>
      <c r="G14" s="26">
        <f>SUM(G8:G13)</f>
        <v>1</v>
      </c>
      <c r="H14" s="7"/>
      <c r="I14" s="8">
        <f>SUM(I8:I13)</f>
        <v>170425448602</v>
      </c>
      <c r="J14" s="7"/>
      <c r="K14" s="26">
        <f>SUM(K8:K13)</f>
        <v>1</v>
      </c>
    </row>
    <row r="15" spans="1:11" ht="24.75" thickTop="1" x14ac:dyDescent="0.55000000000000004"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55000000000000004">
      <c r="C16" s="7"/>
      <c r="D16" s="7"/>
      <c r="E16" s="7"/>
      <c r="F16" s="7"/>
      <c r="G16" s="7"/>
      <c r="H16" s="7"/>
      <c r="I16" s="7"/>
      <c r="J16" s="7"/>
      <c r="K16" s="7"/>
    </row>
    <row r="17" spans="3:11" x14ac:dyDescent="0.55000000000000004">
      <c r="C17" s="7"/>
      <c r="D17" s="7"/>
      <c r="E17" s="7"/>
      <c r="F17" s="7"/>
      <c r="G17" s="7"/>
      <c r="H17" s="7"/>
      <c r="I17" s="7"/>
      <c r="J17" s="7"/>
      <c r="K17" s="7"/>
    </row>
    <row r="18" spans="3:11" x14ac:dyDescent="0.55000000000000004">
      <c r="C18" s="7"/>
      <c r="D18" s="7"/>
      <c r="E18" s="7"/>
      <c r="F18" s="7"/>
      <c r="G18" s="7"/>
      <c r="H18" s="7"/>
      <c r="I18" s="7"/>
      <c r="J18" s="7"/>
      <c r="K18" s="7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5"/>
  <sheetViews>
    <sheetView rightToLeft="1" workbookViewId="0">
      <selection activeCell="E24" sqref="E24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</row>
    <row r="3" spans="1:13" ht="24.75" x14ac:dyDescent="0.55000000000000004">
      <c r="A3" s="28" t="s">
        <v>219</v>
      </c>
      <c r="B3" s="28" t="s">
        <v>219</v>
      </c>
      <c r="C3" s="28" t="s">
        <v>219</v>
      </c>
      <c r="D3" s="28" t="s">
        <v>219</v>
      </c>
      <c r="E3" s="28" t="s">
        <v>219</v>
      </c>
      <c r="F3" s="28" t="s">
        <v>219</v>
      </c>
      <c r="G3" s="28" t="s">
        <v>219</v>
      </c>
      <c r="H3" s="28" t="s">
        <v>219</v>
      </c>
      <c r="I3" s="28" t="s">
        <v>219</v>
      </c>
      <c r="J3" s="28" t="s">
        <v>219</v>
      </c>
      <c r="K3" s="28" t="s">
        <v>219</v>
      </c>
      <c r="L3" s="28" t="s">
        <v>219</v>
      </c>
      <c r="M3" s="28" t="s">
        <v>219</v>
      </c>
    </row>
    <row r="4" spans="1:13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</row>
    <row r="6" spans="1:13" ht="25.5" thickBot="1" x14ac:dyDescent="0.6">
      <c r="A6" s="14" t="s">
        <v>220</v>
      </c>
      <c r="C6" s="27" t="s">
        <v>221</v>
      </c>
      <c r="D6" s="27" t="s">
        <v>221</v>
      </c>
      <c r="E6" s="27" t="s">
        <v>221</v>
      </c>
      <c r="F6" s="27" t="s">
        <v>221</v>
      </c>
      <c r="G6" s="27" t="s">
        <v>221</v>
      </c>
      <c r="I6" s="27" t="s">
        <v>222</v>
      </c>
      <c r="J6" s="27" t="s">
        <v>222</v>
      </c>
      <c r="K6" s="27" t="s">
        <v>222</v>
      </c>
      <c r="L6" s="27" t="s">
        <v>222</v>
      </c>
      <c r="M6" s="27" t="s">
        <v>222</v>
      </c>
    </row>
    <row r="7" spans="1:13" ht="25.5" thickBot="1" x14ac:dyDescent="0.6">
      <c r="A7" s="27" t="s">
        <v>223</v>
      </c>
      <c r="C7" s="27" t="s">
        <v>225</v>
      </c>
      <c r="E7" s="27" t="s">
        <v>226</v>
      </c>
      <c r="G7" s="27" t="s">
        <v>227</v>
      </c>
      <c r="I7" s="27" t="s">
        <v>225</v>
      </c>
      <c r="K7" s="27" t="s">
        <v>226</v>
      </c>
      <c r="M7" s="27" t="s">
        <v>227</v>
      </c>
    </row>
    <row r="8" spans="1:13" x14ac:dyDescent="0.55000000000000004">
      <c r="A8" s="1" t="s">
        <v>211</v>
      </c>
      <c r="C8" s="6">
        <v>0</v>
      </c>
      <c r="D8" s="7"/>
      <c r="E8" s="6">
        <v>0</v>
      </c>
      <c r="F8" s="7"/>
      <c r="G8" s="6">
        <v>0</v>
      </c>
      <c r="H8" s="7"/>
      <c r="I8" s="6">
        <v>11853597</v>
      </c>
      <c r="J8" s="7"/>
      <c r="K8" s="6">
        <v>0</v>
      </c>
      <c r="L8" s="7"/>
      <c r="M8" s="6">
        <v>11853597</v>
      </c>
    </row>
    <row r="9" spans="1:13" x14ac:dyDescent="0.55000000000000004">
      <c r="A9" s="1" t="s">
        <v>213</v>
      </c>
      <c r="C9" s="6">
        <v>3946</v>
      </c>
      <c r="D9" s="7"/>
      <c r="E9" s="6">
        <v>0</v>
      </c>
      <c r="F9" s="7"/>
      <c r="G9" s="6">
        <v>3946</v>
      </c>
      <c r="H9" s="7"/>
      <c r="I9" s="6">
        <v>753839</v>
      </c>
      <c r="J9" s="7"/>
      <c r="K9" s="6">
        <v>0</v>
      </c>
      <c r="L9" s="7"/>
      <c r="M9" s="6">
        <v>753839</v>
      </c>
    </row>
    <row r="10" spans="1:13" x14ac:dyDescent="0.55000000000000004">
      <c r="A10" s="1" t="s">
        <v>215</v>
      </c>
      <c r="C10" s="6">
        <v>15682022193</v>
      </c>
      <c r="D10" s="7"/>
      <c r="E10" s="6">
        <v>0</v>
      </c>
      <c r="F10" s="7"/>
      <c r="G10" s="6">
        <v>15682022193</v>
      </c>
      <c r="H10" s="7"/>
      <c r="I10" s="6">
        <v>67666477557</v>
      </c>
      <c r="J10" s="7"/>
      <c r="K10" s="6">
        <v>0</v>
      </c>
      <c r="L10" s="7"/>
      <c r="M10" s="6">
        <v>67666477557</v>
      </c>
    </row>
    <row r="11" spans="1:13" x14ac:dyDescent="0.55000000000000004">
      <c r="A11" s="1" t="s">
        <v>217</v>
      </c>
      <c r="C11" s="6">
        <v>0</v>
      </c>
      <c r="D11" s="7"/>
      <c r="E11" s="6">
        <v>0</v>
      </c>
      <c r="F11" s="7"/>
      <c r="G11" s="6">
        <v>0</v>
      </c>
      <c r="H11" s="7"/>
      <c r="I11" s="6">
        <v>423914</v>
      </c>
      <c r="J11" s="7"/>
      <c r="K11" s="6">
        <v>0</v>
      </c>
      <c r="L11" s="7"/>
      <c r="M11" s="6">
        <v>423914</v>
      </c>
    </row>
    <row r="12" spans="1:13" x14ac:dyDescent="0.55000000000000004">
      <c r="A12" s="1" t="s">
        <v>213</v>
      </c>
      <c r="C12" s="6">
        <v>0</v>
      </c>
      <c r="D12" s="7"/>
      <c r="E12" s="6">
        <v>0</v>
      </c>
      <c r="F12" s="7"/>
      <c r="G12" s="6">
        <v>0</v>
      </c>
      <c r="H12" s="7"/>
      <c r="I12" s="6">
        <v>27745939077</v>
      </c>
      <c r="J12" s="7"/>
      <c r="K12" s="6">
        <v>0</v>
      </c>
      <c r="L12" s="7"/>
      <c r="M12" s="6">
        <v>27745939077</v>
      </c>
    </row>
    <row r="13" spans="1:13" ht="24.75" thickBot="1" x14ac:dyDescent="0.6">
      <c r="A13" s="1" t="s">
        <v>228</v>
      </c>
      <c r="C13" s="6">
        <v>0</v>
      </c>
      <c r="D13" s="7"/>
      <c r="E13" s="6">
        <v>0</v>
      </c>
      <c r="F13" s="7"/>
      <c r="G13" s="6">
        <v>0</v>
      </c>
      <c r="H13" s="7"/>
      <c r="I13" s="6">
        <v>75000000618</v>
      </c>
      <c r="J13" s="7"/>
      <c r="K13" s="6">
        <v>0</v>
      </c>
      <c r="L13" s="7"/>
      <c r="M13" s="6">
        <v>75000000618</v>
      </c>
    </row>
    <row r="14" spans="1:13" ht="24.75" thickBot="1" x14ac:dyDescent="0.6">
      <c r="A14" s="1" t="s">
        <v>184</v>
      </c>
      <c r="C14" s="8">
        <f>SUM(C8:C13)</f>
        <v>15682026139</v>
      </c>
      <c r="D14" s="7"/>
      <c r="E14" s="8">
        <f>SUM(E8:E13)</f>
        <v>0</v>
      </c>
      <c r="F14" s="7"/>
      <c r="G14" s="8">
        <f>SUM(G8:G13)</f>
        <v>15682026139</v>
      </c>
      <c r="H14" s="7"/>
      <c r="I14" s="8">
        <f>SUM(I8:I13)</f>
        <v>170425448602</v>
      </c>
      <c r="J14" s="7"/>
      <c r="K14" s="8">
        <f>SUM(K8:K13)</f>
        <v>0</v>
      </c>
      <c r="L14" s="7"/>
      <c r="M14" s="8">
        <f>SUM(M8:M13)</f>
        <v>170425448602</v>
      </c>
    </row>
    <row r="15" spans="1:13" ht="24.75" thickTop="1" x14ac:dyDescent="0.55000000000000004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91"/>
  <sheetViews>
    <sheetView rightToLeft="1" topLeftCell="A75" workbookViewId="0">
      <selection activeCell="O95" sqref="O95:O96"/>
    </sheetView>
  </sheetViews>
  <sheetFormatPr defaultRowHeight="24" x14ac:dyDescent="0.55000000000000004"/>
  <cols>
    <col min="1" max="1" width="32.85546875" style="1" bestFit="1" customWidth="1"/>
    <col min="2" max="2" width="1" style="1" customWidth="1"/>
    <col min="3" max="3" width="16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20" width="18.42578125" style="1" bestFit="1" customWidth="1"/>
    <col min="21" max="16384" width="9.140625" style="1"/>
  </cols>
  <sheetData>
    <row r="2" spans="1:17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4.75" x14ac:dyDescent="0.55000000000000004">
      <c r="A3" s="28" t="s">
        <v>219</v>
      </c>
      <c r="B3" s="28" t="s">
        <v>219</v>
      </c>
      <c r="C3" s="28" t="s">
        <v>219</v>
      </c>
      <c r="D3" s="28" t="s">
        <v>219</v>
      </c>
      <c r="E3" s="28" t="s">
        <v>219</v>
      </c>
      <c r="F3" s="28" t="s">
        <v>219</v>
      </c>
      <c r="G3" s="28" t="s">
        <v>219</v>
      </c>
      <c r="H3" s="28" t="s">
        <v>219</v>
      </c>
      <c r="I3" s="28" t="s">
        <v>219</v>
      </c>
      <c r="J3" s="28" t="s">
        <v>219</v>
      </c>
      <c r="K3" s="28" t="s">
        <v>219</v>
      </c>
      <c r="L3" s="28" t="s">
        <v>219</v>
      </c>
      <c r="M3" s="28" t="s">
        <v>219</v>
      </c>
      <c r="N3" s="28" t="s">
        <v>219</v>
      </c>
      <c r="O3" s="28" t="s">
        <v>219</v>
      </c>
      <c r="P3" s="28" t="s">
        <v>219</v>
      </c>
      <c r="Q3" s="28" t="s">
        <v>219</v>
      </c>
    </row>
    <row r="4" spans="1:17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4.75" x14ac:dyDescent="0.55000000000000004">
      <c r="A6" s="27" t="s">
        <v>3</v>
      </c>
      <c r="C6" s="27" t="s">
        <v>221</v>
      </c>
      <c r="D6" s="27" t="s">
        <v>221</v>
      </c>
      <c r="E6" s="27" t="s">
        <v>221</v>
      </c>
      <c r="F6" s="27" t="s">
        <v>221</v>
      </c>
      <c r="G6" s="27" t="s">
        <v>221</v>
      </c>
      <c r="H6" s="27" t="s">
        <v>221</v>
      </c>
      <c r="I6" s="27" t="s">
        <v>221</v>
      </c>
      <c r="K6" s="27" t="s">
        <v>222</v>
      </c>
      <c r="L6" s="27" t="s">
        <v>222</v>
      </c>
      <c r="M6" s="27" t="s">
        <v>222</v>
      </c>
      <c r="N6" s="27" t="s">
        <v>222</v>
      </c>
      <c r="O6" s="27" t="s">
        <v>222</v>
      </c>
      <c r="P6" s="27" t="s">
        <v>222</v>
      </c>
      <c r="Q6" s="27" t="s">
        <v>222</v>
      </c>
    </row>
    <row r="7" spans="1:17" ht="24.75" x14ac:dyDescent="0.55000000000000004">
      <c r="A7" s="27" t="s">
        <v>3</v>
      </c>
      <c r="C7" s="27" t="s">
        <v>7</v>
      </c>
      <c r="E7" s="27" t="s">
        <v>245</v>
      </c>
      <c r="G7" s="27" t="s">
        <v>246</v>
      </c>
      <c r="I7" s="27" t="s">
        <v>248</v>
      </c>
      <c r="K7" s="27" t="s">
        <v>7</v>
      </c>
      <c r="M7" s="27" t="s">
        <v>245</v>
      </c>
      <c r="O7" s="27" t="s">
        <v>246</v>
      </c>
      <c r="Q7" s="27" t="s">
        <v>248</v>
      </c>
    </row>
    <row r="8" spans="1:17" x14ac:dyDescent="0.55000000000000004">
      <c r="A8" t="s">
        <v>49</v>
      </c>
      <c r="C8" s="10">
        <v>1</v>
      </c>
      <c r="D8" s="10"/>
      <c r="E8" s="10">
        <v>1</v>
      </c>
      <c r="F8" s="10"/>
      <c r="G8" s="10">
        <v>3732</v>
      </c>
      <c r="H8" s="10"/>
      <c r="I8" s="10">
        <f>E8-G8</f>
        <v>-3731</v>
      </c>
      <c r="J8" s="10"/>
      <c r="K8" s="10">
        <v>1</v>
      </c>
      <c r="L8" s="10"/>
      <c r="M8" s="10">
        <v>1</v>
      </c>
      <c r="N8" s="10"/>
      <c r="O8" s="10">
        <v>3732</v>
      </c>
      <c r="P8" s="10"/>
      <c r="Q8" s="10">
        <f>M8-O8</f>
        <v>-3731</v>
      </c>
    </row>
    <row r="9" spans="1:17" x14ac:dyDescent="0.55000000000000004">
      <c r="A9" t="s">
        <v>102</v>
      </c>
      <c r="C9" s="10">
        <v>1</v>
      </c>
      <c r="D9" s="10"/>
      <c r="E9" s="10">
        <v>1</v>
      </c>
      <c r="F9" s="10"/>
      <c r="G9" s="10">
        <v>9528</v>
      </c>
      <c r="H9" s="10"/>
      <c r="I9" s="10">
        <f t="shared" ref="I9:I83" si="0">E9-G9</f>
        <v>-9527</v>
      </c>
      <c r="J9" s="10"/>
      <c r="K9" s="10">
        <v>1</v>
      </c>
      <c r="L9" s="10"/>
      <c r="M9" s="10">
        <v>1</v>
      </c>
      <c r="N9" s="10"/>
      <c r="O9" s="10">
        <v>9528</v>
      </c>
      <c r="P9" s="10"/>
      <c r="Q9" s="10">
        <f t="shared" ref="Q9:Q83" si="1">M9-O9</f>
        <v>-9527</v>
      </c>
    </row>
    <row r="10" spans="1:17" x14ac:dyDescent="0.55000000000000004">
      <c r="A10" t="s">
        <v>55</v>
      </c>
      <c r="C10" s="10">
        <v>1</v>
      </c>
      <c r="D10" s="10"/>
      <c r="E10" s="10">
        <v>1</v>
      </c>
      <c r="F10" s="10"/>
      <c r="G10" s="10">
        <v>4006</v>
      </c>
      <c r="H10" s="10"/>
      <c r="I10" s="10">
        <f t="shared" si="0"/>
        <v>-4005</v>
      </c>
      <c r="J10" s="10"/>
      <c r="K10" s="10">
        <v>1</v>
      </c>
      <c r="L10" s="10"/>
      <c r="M10" s="10">
        <v>1</v>
      </c>
      <c r="N10" s="10"/>
      <c r="O10" s="10">
        <v>4006</v>
      </c>
      <c r="P10" s="10"/>
      <c r="Q10" s="10">
        <f t="shared" si="1"/>
        <v>-4005</v>
      </c>
    </row>
    <row r="11" spans="1:17" x14ac:dyDescent="0.55000000000000004">
      <c r="A11" t="s">
        <v>51</v>
      </c>
      <c r="C11" s="10">
        <v>159800</v>
      </c>
      <c r="D11" s="10"/>
      <c r="E11" s="10">
        <v>510163354681</v>
      </c>
      <c r="F11" s="10"/>
      <c r="G11" s="10">
        <v>288357538701</v>
      </c>
      <c r="H11" s="10"/>
      <c r="I11" s="10">
        <f t="shared" si="0"/>
        <v>221805815980</v>
      </c>
      <c r="J11" s="10"/>
      <c r="K11" s="10">
        <v>167900</v>
      </c>
      <c r="L11" s="10"/>
      <c r="M11" s="10">
        <v>560314626261</v>
      </c>
      <c r="N11" s="10"/>
      <c r="O11" s="10">
        <v>331933957780</v>
      </c>
      <c r="P11" s="10"/>
      <c r="Q11" s="10">
        <f t="shared" si="1"/>
        <v>228380668481</v>
      </c>
    </row>
    <row r="12" spans="1:17" x14ac:dyDescent="0.55000000000000004">
      <c r="A12" t="s">
        <v>144</v>
      </c>
      <c r="C12" s="10">
        <v>1</v>
      </c>
      <c r="D12" s="10"/>
      <c r="E12" s="10">
        <v>1</v>
      </c>
      <c r="F12" s="10"/>
      <c r="G12" s="10">
        <v>2805</v>
      </c>
      <c r="H12" s="10"/>
      <c r="I12" s="10">
        <f t="shared" si="0"/>
        <v>-2804</v>
      </c>
      <c r="J12" s="10"/>
      <c r="K12" s="10">
        <v>75000001</v>
      </c>
      <c r="L12" s="10"/>
      <c r="M12" s="10">
        <v>431286049806</v>
      </c>
      <c r="N12" s="10"/>
      <c r="O12" s="10">
        <v>286286402736</v>
      </c>
      <c r="P12" s="10"/>
      <c r="Q12" s="10">
        <f t="shared" si="1"/>
        <v>144999647070</v>
      </c>
    </row>
    <row r="13" spans="1:17" x14ac:dyDescent="0.55000000000000004">
      <c r="A13" t="s">
        <v>287</v>
      </c>
      <c r="C13" s="10">
        <v>755</v>
      </c>
      <c r="D13" s="10"/>
      <c r="E13" s="10">
        <v>717656640501</v>
      </c>
      <c r="F13" s="10"/>
      <c r="G13" s="10">
        <v>419944089229</v>
      </c>
      <c r="H13" s="10"/>
      <c r="I13" s="10">
        <f t="shared" si="0"/>
        <v>297712551272</v>
      </c>
      <c r="J13" s="10"/>
      <c r="K13" s="10">
        <v>755</v>
      </c>
      <c r="L13" s="10"/>
      <c r="M13" s="10">
        <v>717656640501</v>
      </c>
      <c r="N13" s="10"/>
      <c r="O13" s="10">
        <v>419944089229</v>
      </c>
      <c r="P13" s="10"/>
      <c r="Q13" s="10">
        <f t="shared" si="1"/>
        <v>297712551272</v>
      </c>
    </row>
    <row r="14" spans="1:17" x14ac:dyDescent="0.55000000000000004">
      <c r="A14" t="s">
        <v>132</v>
      </c>
      <c r="C14" s="10">
        <v>1</v>
      </c>
      <c r="D14" s="10"/>
      <c r="E14" s="10">
        <v>1</v>
      </c>
      <c r="F14" s="10"/>
      <c r="G14" s="10">
        <v>5417</v>
      </c>
      <c r="H14" s="10"/>
      <c r="I14" s="10">
        <f t="shared" si="0"/>
        <v>-5416</v>
      </c>
      <c r="J14" s="10"/>
      <c r="K14" s="10">
        <v>1</v>
      </c>
      <c r="L14" s="10"/>
      <c r="M14" s="10">
        <v>1</v>
      </c>
      <c r="N14" s="10"/>
      <c r="O14" s="10">
        <v>5417</v>
      </c>
      <c r="P14" s="10"/>
      <c r="Q14" s="10">
        <f t="shared" si="1"/>
        <v>-5416</v>
      </c>
    </row>
    <row r="15" spans="1:17" x14ac:dyDescent="0.55000000000000004">
      <c r="A15" t="s">
        <v>142</v>
      </c>
      <c r="C15" s="10">
        <v>1</v>
      </c>
      <c r="D15" s="10"/>
      <c r="E15" s="10">
        <v>1</v>
      </c>
      <c r="F15" s="10"/>
      <c r="G15" s="10">
        <v>1812</v>
      </c>
      <c r="H15" s="10"/>
      <c r="I15" s="10">
        <f t="shared" si="0"/>
        <v>-1811</v>
      </c>
      <c r="J15" s="10"/>
      <c r="K15" s="10">
        <v>1</v>
      </c>
      <c r="L15" s="10"/>
      <c r="M15" s="10">
        <v>1</v>
      </c>
      <c r="N15" s="10"/>
      <c r="O15" s="10">
        <v>1812</v>
      </c>
      <c r="P15" s="10"/>
      <c r="Q15" s="10">
        <f t="shared" si="1"/>
        <v>-1811</v>
      </c>
    </row>
    <row r="16" spans="1:17" x14ac:dyDescent="0.55000000000000004">
      <c r="A16" t="s">
        <v>89</v>
      </c>
      <c r="C16" s="10">
        <v>1</v>
      </c>
      <c r="D16" s="10"/>
      <c r="E16" s="10">
        <v>1</v>
      </c>
      <c r="F16" s="10"/>
      <c r="G16" s="10">
        <v>3512</v>
      </c>
      <c r="H16" s="10"/>
      <c r="I16" s="10">
        <f t="shared" si="0"/>
        <v>-3511</v>
      </c>
      <c r="J16" s="10"/>
      <c r="K16" s="10">
        <v>1</v>
      </c>
      <c r="L16" s="10"/>
      <c r="M16" s="10">
        <v>1</v>
      </c>
      <c r="N16" s="10"/>
      <c r="O16" s="10">
        <v>3512</v>
      </c>
      <c r="P16" s="10"/>
      <c r="Q16" s="10">
        <f t="shared" si="1"/>
        <v>-3511</v>
      </c>
    </row>
    <row r="17" spans="1:17" x14ac:dyDescent="0.55000000000000004">
      <c r="A17" t="s">
        <v>120</v>
      </c>
      <c r="C17" s="10">
        <v>72993</v>
      </c>
      <c r="D17" s="10"/>
      <c r="E17" s="10">
        <v>775380881470</v>
      </c>
      <c r="F17" s="10"/>
      <c r="G17" s="10">
        <v>423576871236</v>
      </c>
      <c r="H17" s="10"/>
      <c r="I17" s="10">
        <f t="shared" si="0"/>
        <v>351804010234</v>
      </c>
      <c r="J17" s="10"/>
      <c r="K17" s="10">
        <v>99494</v>
      </c>
      <c r="L17" s="10"/>
      <c r="M17" s="10">
        <v>976259307419</v>
      </c>
      <c r="N17" s="10"/>
      <c r="O17" s="10">
        <v>577361626860</v>
      </c>
      <c r="P17" s="10"/>
      <c r="Q17" s="10">
        <f t="shared" si="1"/>
        <v>398897680559</v>
      </c>
    </row>
    <row r="18" spans="1:17" x14ac:dyDescent="0.55000000000000004">
      <c r="A18" t="s">
        <v>249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f t="shared" si="0"/>
        <v>0</v>
      </c>
      <c r="J18" s="10"/>
      <c r="K18" s="10">
        <v>15000000</v>
      </c>
      <c r="L18" s="10"/>
      <c r="M18" s="10">
        <v>43900437590</v>
      </c>
      <c r="N18" s="10"/>
      <c r="O18" s="10">
        <v>43599033000</v>
      </c>
      <c r="P18" s="10"/>
      <c r="Q18" s="10">
        <f t="shared" si="1"/>
        <v>301404590</v>
      </c>
    </row>
    <row r="19" spans="1:17" x14ac:dyDescent="0.55000000000000004">
      <c r="A19" t="s">
        <v>149</v>
      </c>
      <c r="C19" s="10">
        <v>0</v>
      </c>
      <c r="D19" s="10"/>
      <c r="E19" s="10">
        <v>0</v>
      </c>
      <c r="F19" s="10"/>
      <c r="G19" s="10">
        <v>0</v>
      </c>
      <c r="H19" s="10"/>
      <c r="I19" s="10">
        <f t="shared" si="0"/>
        <v>0</v>
      </c>
      <c r="J19" s="10"/>
      <c r="K19" s="10">
        <v>9467320</v>
      </c>
      <c r="L19" s="10"/>
      <c r="M19" s="10">
        <v>525040089199</v>
      </c>
      <c r="N19" s="10"/>
      <c r="O19" s="10">
        <v>336725202372</v>
      </c>
      <c r="P19" s="10"/>
      <c r="Q19" s="10">
        <f t="shared" si="1"/>
        <v>188314886827</v>
      </c>
    </row>
    <row r="20" spans="1:17" x14ac:dyDescent="0.55000000000000004">
      <c r="A20" t="s">
        <v>30</v>
      </c>
      <c r="C20" s="10">
        <v>0</v>
      </c>
      <c r="D20" s="10"/>
      <c r="E20" s="10">
        <v>0</v>
      </c>
      <c r="F20" s="10"/>
      <c r="G20" s="10">
        <v>0</v>
      </c>
      <c r="H20" s="10"/>
      <c r="I20" s="10">
        <f t="shared" si="0"/>
        <v>0</v>
      </c>
      <c r="J20" s="10"/>
      <c r="K20" s="10">
        <v>20000000</v>
      </c>
      <c r="L20" s="10"/>
      <c r="M20" s="10">
        <v>65110275267</v>
      </c>
      <c r="N20" s="10"/>
      <c r="O20" s="10">
        <v>64486338095</v>
      </c>
      <c r="P20" s="10"/>
      <c r="Q20" s="10">
        <f t="shared" si="1"/>
        <v>623937172</v>
      </c>
    </row>
    <row r="21" spans="1:17" x14ac:dyDescent="0.55000000000000004">
      <c r="A21" t="s">
        <v>170</v>
      </c>
      <c r="C21" s="10">
        <v>0</v>
      </c>
      <c r="D21" s="10"/>
      <c r="E21" s="10">
        <v>0</v>
      </c>
      <c r="F21" s="10"/>
      <c r="G21" s="10">
        <v>0</v>
      </c>
      <c r="H21" s="10"/>
      <c r="I21" s="10">
        <f t="shared" si="0"/>
        <v>0</v>
      </c>
      <c r="J21" s="10"/>
      <c r="K21" s="10">
        <v>1</v>
      </c>
      <c r="L21" s="10"/>
      <c r="M21" s="10">
        <v>1</v>
      </c>
      <c r="N21" s="10"/>
      <c r="O21" s="10">
        <v>4386</v>
      </c>
      <c r="P21" s="10"/>
      <c r="Q21" s="10">
        <f t="shared" si="1"/>
        <v>-4385</v>
      </c>
    </row>
    <row r="22" spans="1:17" x14ac:dyDescent="0.55000000000000004">
      <c r="A22" t="s">
        <v>130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f t="shared" si="0"/>
        <v>0</v>
      </c>
      <c r="J22" s="10"/>
      <c r="K22" s="10">
        <v>1</v>
      </c>
      <c r="L22" s="10"/>
      <c r="M22" s="10">
        <v>1</v>
      </c>
      <c r="N22" s="10"/>
      <c r="O22" s="10">
        <v>9418</v>
      </c>
      <c r="P22" s="10"/>
      <c r="Q22" s="10">
        <f t="shared" si="1"/>
        <v>-9417</v>
      </c>
    </row>
    <row r="23" spans="1:17" x14ac:dyDescent="0.55000000000000004">
      <c r="A23" t="s">
        <v>250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f t="shared" si="0"/>
        <v>0</v>
      </c>
      <c r="J23" s="10"/>
      <c r="K23" s="10">
        <v>21219355</v>
      </c>
      <c r="L23" s="10"/>
      <c r="M23" s="10">
        <v>72730133518</v>
      </c>
      <c r="N23" s="10"/>
      <c r="O23" s="10">
        <v>65726099094</v>
      </c>
      <c r="P23" s="10"/>
      <c r="Q23" s="10">
        <f t="shared" si="1"/>
        <v>7004034424</v>
      </c>
    </row>
    <row r="24" spans="1:17" x14ac:dyDescent="0.55000000000000004">
      <c r="A24" t="s">
        <v>148</v>
      </c>
      <c r="C24" s="10">
        <v>0</v>
      </c>
      <c r="D24" s="10"/>
      <c r="E24" s="10">
        <v>0</v>
      </c>
      <c r="F24" s="10"/>
      <c r="G24" s="10">
        <v>0</v>
      </c>
      <c r="H24" s="10"/>
      <c r="I24" s="10">
        <f t="shared" si="0"/>
        <v>0</v>
      </c>
      <c r="J24" s="10"/>
      <c r="K24" s="10">
        <v>29181669</v>
      </c>
      <c r="L24" s="10"/>
      <c r="M24" s="10">
        <v>48044310493</v>
      </c>
      <c r="N24" s="10"/>
      <c r="O24" s="10">
        <v>38723606283</v>
      </c>
      <c r="P24" s="10"/>
      <c r="Q24" s="10">
        <f t="shared" si="1"/>
        <v>9320704210</v>
      </c>
    </row>
    <row r="25" spans="1:17" x14ac:dyDescent="0.55000000000000004">
      <c r="A25" t="s">
        <v>126</v>
      </c>
      <c r="C25" s="10">
        <v>0</v>
      </c>
      <c r="D25" s="10"/>
      <c r="E25" s="10">
        <v>0</v>
      </c>
      <c r="F25" s="10"/>
      <c r="G25" s="10">
        <v>0</v>
      </c>
      <c r="H25" s="10"/>
      <c r="I25" s="10">
        <f t="shared" si="0"/>
        <v>0</v>
      </c>
      <c r="J25" s="10"/>
      <c r="K25" s="10">
        <v>250001</v>
      </c>
      <c r="L25" s="10"/>
      <c r="M25" s="10">
        <v>2413714948</v>
      </c>
      <c r="N25" s="10"/>
      <c r="O25" s="10">
        <v>1651755030</v>
      </c>
      <c r="P25" s="10"/>
      <c r="Q25" s="10">
        <f t="shared" si="1"/>
        <v>761959918</v>
      </c>
    </row>
    <row r="26" spans="1:17" x14ac:dyDescent="0.55000000000000004">
      <c r="A26" t="s">
        <v>251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f t="shared" si="0"/>
        <v>0</v>
      </c>
      <c r="J26" s="10"/>
      <c r="K26" s="10">
        <v>104300</v>
      </c>
      <c r="L26" s="10"/>
      <c r="M26" s="10">
        <v>588617050000</v>
      </c>
      <c r="N26" s="10"/>
      <c r="O26" s="10">
        <v>561113643508</v>
      </c>
      <c r="P26" s="10"/>
      <c r="Q26" s="10">
        <f t="shared" si="1"/>
        <v>27503406492</v>
      </c>
    </row>
    <row r="27" spans="1:17" x14ac:dyDescent="0.55000000000000004">
      <c r="A27" t="s">
        <v>71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f t="shared" si="0"/>
        <v>0</v>
      </c>
      <c r="J27" s="10"/>
      <c r="K27" s="10">
        <v>595000</v>
      </c>
      <c r="L27" s="10"/>
      <c r="M27" s="10">
        <v>18009949520</v>
      </c>
      <c r="N27" s="10"/>
      <c r="O27" s="10">
        <v>10421954550</v>
      </c>
      <c r="P27" s="10"/>
      <c r="Q27" s="10">
        <f t="shared" si="1"/>
        <v>7587994970</v>
      </c>
    </row>
    <row r="28" spans="1:17" x14ac:dyDescent="0.55000000000000004">
      <c r="A28" t="s">
        <v>252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f t="shared" si="0"/>
        <v>0</v>
      </c>
      <c r="J28" s="10"/>
      <c r="K28" s="10">
        <v>1608495</v>
      </c>
      <c r="L28" s="10"/>
      <c r="M28" s="10">
        <v>248786447227</v>
      </c>
      <c r="N28" s="10"/>
      <c r="O28" s="10">
        <v>225288455674</v>
      </c>
      <c r="P28" s="10"/>
      <c r="Q28" s="10">
        <f t="shared" si="1"/>
        <v>23497991553</v>
      </c>
    </row>
    <row r="29" spans="1:17" x14ac:dyDescent="0.55000000000000004">
      <c r="A29" t="s">
        <v>16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f t="shared" si="0"/>
        <v>0</v>
      </c>
      <c r="J29" s="10"/>
      <c r="K29" s="10">
        <v>1</v>
      </c>
      <c r="L29" s="10"/>
      <c r="M29" s="10">
        <v>1</v>
      </c>
      <c r="N29" s="10"/>
      <c r="O29" s="10">
        <v>8600</v>
      </c>
      <c r="P29" s="10"/>
      <c r="Q29" s="10">
        <f t="shared" si="1"/>
        <v>-8599</v>
      </c>
    </row>
    <row r="30" spans="1:17" x14ac:dyDescent="0.55000000000000004">
      <c r="A30" t="s">
        <v>146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f t="shared" si="0"/>
        <v>0</v>
      </c>
      <c r="J30" s="10"/>
      <c r="K30" s="10">
        <v>1</v>
      </c>
      <c r="L30" s="10"/>
      <c r="M30" s="10">
        <v>1</v>
      </c>
      <c r="N30" s="10"/>
      <c r="O30" s="10">
        <v>4552</v>
      </c>
      <c r="P30" s="10"/>
      <c r="Q30" s="10">
        <f t="shared" si="1"/>
        <v>-4551</v>
      </c>
    </row>
    <row r="31" spans="1:17" x14ac:dyDescent="0.55000000000000004">
      <c r="A31" t="s">
        <v>77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f t="shared" si="0"/>
        <v>0</v>
      </c>
      <c r="J31" s="10"/>
      <c r="K31" s="10">
        <v>16172832</v>
      </c>
      <c r="L31" s="10"/>
      <c r="M31" s="10">
        <v>33633600227</v>
      </c>
      <c r="N31" s="10"/>
      <c r="O31" s="10">
        <v>25481416750</v>
      </c>
      <c r="P31" s="10"/>
      <c r="Q31" s="10">
        <f t="shared" si="1"/>
        <v>8152183477</v>
      </c>
    </row>
    <row r="32" spans="1:17" x14ac:dyDescent="0.55000000000000004">
      <c r="A32" t="s">
        <v>75</v>
      </c>
      <c r="C32" s="10">
        <v>0</v>
      </c>
      <c r="D32" s="10"/>
      <c r="E32" s="10">
        <v>0</v>
      </c>
      <c r="F32" s="10"/>
      <c r="G32" s="10">
        <v>0</v>
      </c>
      <c r="H32" s="10"/>
      <c r="I32" s="10">
        <f t="shared" si="0"/>
        <v>0</v>
      </c>
      <c r="J32" s="10"/>
      <c r="K32" s="10">
        <v>1625557</v>
      </c>
      <c r="L32" s="10"/>
      <c r="M32" s="10">
        <v>10056209315</v>
      </c>
      <c r="N32" s="10"/>
      <c r="O32" s="10">
        <v>10777952406</v>
      </c>
      <c r="P32" s="10"/>
      <c r="Q32" s="10">
        <f t="shared" si="1"/>
        <v>-721743091</v>
      </c>
    </row>
    <row r="33" spans="1:17" x14ac:dyDescent="0.55000000000000004">
      <c r="A33" t="s">
        <v>177</v>
      </c>
      <c r="C33" s="10">
        <v>0</v>
      </c>
      <c r="D33" s="10"/>
      <c r="E33" s="10">
        <v>0</v>
      </c>
      <c r="F33" s="10"/>
      <c r="G33" s="10">
        <v>0</v>
      </c>
      <c r="H33" s="10"/>
      <c r="I33" s="10">
        <f t="shared" si="0"/>
        <v>0</v>
      </c>
      <c r="J33" s="10"/>
      <c r="K33" s="10">
        <v>250000</v>
      </c>
      <c r="L33" s="10"/>
      <c r="M33" s="10">
        <v>4421037422</v>
      </c>
      <c r="N33" s="10"/>
      <c r="O33" s="10">
        <v>3505680270</v>
      </c>
      <c r="P33" s="10"/>
      <c r="Q33" s="10">
        <f t="shared" si="1"/>
        <v>915357152</v>
      </c>
    </row>
    <row r="34" spans="1:17" x14ac:dyDescent="0.55000000000000004">
      <c r="A34" t="s">
        <v>91</v>
      </c>
      <c r="C34" s="10">
        <v>0</v>
      </c>
      <c r="D34" s="10"/>
      <c r="E34" s="10">
        <v>0</v>
      </c>
      <c r="F34" s="10"/>
      <c r="G34" s="10">
        <v>0</v>
      </c>
      <c r="H34" s="10"/>
      <c r="I34" s="10">
        <f t="shared" si="0"/>
        <v>0</v>
      </c>
      <c r="J34" s="10"/>
      <c r="K34" s="10">
        <v>3917816</v>
      </c>
      <c r="L34" s="10"/>
      <c r="M34" s="10">
        <v>21006960043</v>
      </c>
      <c r="N34" s="10"/>
      <c r="O34" s="10">
        <v>16006415524</v>
      </c>
      <c r="P34" s="10"/>
      <c r="Q34" s="10">
        <f t="shared" si="1"/>
        <v>5000544519</v>
      </c>
    </row>
    <row r="35" spans="1:17" x14ac:dyDescent="0.55000000000000004">
      <c r="A35" t="s">
        <v>253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f t="shared" si="0"/>
        <v>0</v>
      </c>
      <c r="J35" s="10"/>
      <c r="K35" s="10">
        <v>40455704</v>
      </c>
      <c r="L35" s="10"/>
      <c r="M35" s="10">
        <v>94400472251</v>
      </c>
      <c r="N35" s="10"/>
      <c r="O35" s="10">
        <v>76730205806</v>
      </c>
      <c r="P35" s="10"/>
      <c r="Q35" s="10">
        <f t="shared" si="1"/>
        <v>17670266445</v>
      </c>
    </row>
    <row r="36" spans="1:17" x14ac:dyDescent="0.55000000000000004">
      <c r="A36" t="s">
        <v>254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f t="shared" si="0"/>
        <v>0</v>
      </c>
      <c r="J36" s="10"/>
      <c r="K36" s="10">
        <v>5383251</v>
      </c>
      <c r="L36" s="10"/>
      <c r="M36" s="10">
        <v>50524295410</v>
      </c>
      <c r="N36" s="10"/>
      <c r="O36" s="10">
        <v>36816398117</v>
      </c>
      <c r="P36" s="10"/>
      <c r="Q36" s="10">
        <f t="shared" si="1"/>
        <v>13707897293</v>
      </c>
    </row>
    <row r="37" spans="1:17" x14ac:dyDescent="0.55000000000000004">
      <c r="A37" t="s">
        <v>255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f t="shared" si="0"/>
        <v>0</v>
      </c>
      <c r="J37" s="10"/>
      <c r="K37" s="10">
        <v>259509671</v>
      </c>
      <c r="L37" s="10"/>
      <c r="M37" s="10">
        <v>387068923518</v>
      </c>
      <c r="N37" s="10"/>
      <c r="O37" s="10">
        <v>387068923518</v>
      </c>
      <c r="P37" s="10"/>
      <c r="Q37" s="10">
        <f t="shared" si="1"/>
        <v>0</v>
      </c>
    </row>
    <row r="38" spans="1:17" x14ac:dyDescent="0.55000000000000004">
      <c r="A38" t="s">
        <v>256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f t="shared" si="0"/>
        <v>0</v>
      </c>
      <c r="J38" s="10"/>
      <c r="K38" s="10">
        <v>17971237</v>
      </c>
      <c r="L38" s="10"/>
      <c r="M38" s="10">
        <v>88418046011</v>
      </c>
      <c r="N38" s="10"/>
      <c r="O38" s="10">
        <v>55307898000</v>
      </c>
      <c r="P38" s="10"/>
      <c r="Q38" s="10">
        <f t="shared" si="1"/>
        <v>33110148011</v>
      </c>
    </row>
    <row r="39" spans="1:17" x14ac:dyDescent="0.55000000000000004">
      <c r="A39" t="s">
        <v>26</v>
      </c>
      <c r="C39" s="10">
        <v>0</v>
      </c>
      <c r="D39" s="10"/>
      <c r="E39" s="10">
        <v>0</v>
      </c>
      <c r="F39" s="10"/>
      <c r="G39" s="10">
        <v>0</v>
      </c>
      <c r="H39" s="10"/>
      <c r="I39" s="10">
        <f t="shared" si="0"/>
        <v>0</v>
      </c>
      <c r="J39" s="10"/>
      <c r="K39" s="10">
        <v>2215000</v>
      </c>
      <c r="L39" s="10"/>
      <c r="M39" s="10">
        <v>7127071212</v>
      </c>
      <c r="N39" s="10"/>
      <c r="O39" s="10">
        <v>7130446575</v>
      </c>
      <c r="P39" s="10"/>
      <c r="Q39" s="10">
        <f t="shared" si="1"/>
        <v>-3375363</v>
      </c>
    </row>
    <row r="40" spans="1:17" x14ac:dyDescent="0.55000000000000004">
      <c r="A40" t="s">
        <v>137</v>
      </c>
      <c r="C40" s="10">
        <v>0</v>
      </c>
      <c r="D40" s="10"/>
      <c r="E40" s="10">
        <v>0</v>
      </c>
      <c r="F40" s="10"/>
      <c r="G40" s="10">
        <v>0</v>
      </c>
      <c r="H40" s="10"/>
      <c r="I40" s="10">
        <f t="shared" si="0"/>
        <v>0</v>
      </c>
      <c r="J40" s="10"/>
      <c r="K40" s="10">
        <v>2071671</v>
      </c>
      <c r="L40" s="10"/>
      <c r="M40" s="10">
        <v>10850923510</v>
      </c>
      <c r="N40" s="10"/>
      <c r="O40" s="10">
        <v>7671058470</v>
      </c>
      <c r="P40" s="10"/>
      <c r="Q40" s="10">
        <f t="shared" si="1"/>
        <v>3179865040</v>
      </c>
    </row>
    <row r="41" spans="1:17" x14ac:dyDescent="0.55000000000000004">
      <c r="A41" t="s">
        <v>257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f t="shared" si="0"/>
        <v>0</v>
      </c>
      <c r="J41" s="10"/>
      <c r="K41" s="10">
        <v>1500000</v>
      </c>
      <c r="L41" s="10"/>
      <c r="M41" s="10">
        <v>5041342881</v>
      </c>
      <c r="N41" s="10"/>
      <c r="O41" s="10">
        <v>5187069283</v>
      </c>
      <c r="P41" s="10"/>
      <c r="Q41" s="10">
        <f t="shared" si="1"/>
        <v>-145726402</v>
      </c>
    </row>
    <row r="42" spans="1:17" x14ac:dyDescent="0.55000000000000004">
      <c r="A42" t="s">
        <v>258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f t="shared" si="0"/>
        <v>0</v>
      </c>
      <c r="J42" s="10"/>
      <c r="K42" s="10">
        <v>11740461</v>
      </c>
      <c r="L42" s="10"/>
      <c r="M42" s="10">
        <v>149442051915</v>
      </c>
      <c r="N42" s="10"/>
      <c r="O42" s="10">
        <v>155102343866</v>
      </c>
      <c r="P42" s="10"/>
      <c r="Q42" s="10">
        <f t="shared" si="1"/>
        <v>-5660291951</v>
      </c>
    </row>
    <row r="43" spans="1:17" x14ac:dyDescent="0.55000000000000004">
      <c r="A43" t="s">
        <v>81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f t="shared" si="0"/>
        <v>0</v>
      </c>
      <c r="J43" s="10"/>
      <c r="K43" s="10">
        <v>318357142</v>
      </c>
      <c r="L43" s="10"/>
      <c r="M43" s="10">
        <v>407102886207</v>
      </c>
      <c r="N43" s="10"/>
      <c r="O43" s="10">
        <v>297475141970</v>
      </c>
      <c r="P43" s="10"/>
      <c r="Q43" s="10">
        <f t="shared" si="1"/>
        <v>109627744237</v>
      </c>
    </row>
    <row r="44" spans="1:17" x14ac:dyDescent="0.55000000000000004">
      <c r="A44" t="s">
        <v>259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f t="shared" si="0"/>
        <v>0</v>
      </c>
      <c r="J44" s="10"/>
      <c r="K44" s="10">
        <v>32209334</v>
      </c>
      <c r="L44" s="10"/>
      <c r="M44" s="10">
        <v>161973325961</v>
      </c>
      <c r="N44" s="10"/>
      <c r="O44" s="10">
        <v>146576977782</v>
      </c>
      <c r="P44" s="10"/>
      <c r="Q44" s="10">
        <f t="shared" si="1"/>
        <v>15396348179</v>
      </c>
    </row>
    <row r="45" spans="1:17" x14ac:dyDescent="0.55000000000000004">
      <c r="A45" t="s">
        <v>260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f t="shared" si="0"/>
        <v>0</v>
      </c>
      <c r="J45" s="10"/>
      <c r="K45" s="10">
        <v>15499748</v>
      </c>
      <c r="L45" s="10"/>
      <c r="M45" s="10">
        <v>44247556091</v>
      </c>
      <c r="N45" s="10"/>
      <c r="O45" s="10">
        <v>39027259556</v>
      </c>
      <c r="P45" s="10"/>
      <c r="Q45" s="10">
        <f t="shared" si="1"/>
        <v>5220296535</v>
      </c>
    </row>
    <row r="46" spans="1:17" x14ac:dyDescent="0.55000000000000004">
      <c r="A46" t="s">
        <v>261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f t="shared" si="0"/>
        <v>0</v>
      </c>
      <c r="J46" s="10"/>
      <c r="K46" s="10">
        <v>8338164</v>
      </c>
      <c r="L46" s="10"/>
      <c r="M46" s="10">
        <v>32251456657</v>
      </c>
      <c r="N46" s="10"/>
      <c r="O46" s="10">
        <v>32267332640</v>
      </c>
      <c r="P46" s="10"/>
      <c r="Q46" s="10">
        <f t="shared" si="1"/>
        <v>-15875983</v>
      </c>
    </row>
    <row r="47" spans="1:17" x14ac:dyDescent="0.55000000000000004">
      <c r="A47" t="s">
        <v>44</v>
      </c>
      <c r="C47" s="10">
        <v>0</v>
      </c>
      <c r="D47" s="10"/>
      <c r="E47" s="10">
        <v>0</v>
      </c>
      <c r="F47" s="10"/>
      <c r="G47" s="10">
        <v>0</v>
      </c>
      <c r="H47" s="10"/>
      <c r="I47" s="10">
        <f t="shared" si="0"/>
        <v>0</v>
      </c>
      <c r="J47" s="10"/>
      <c r="K47" s="10">
        <v>1066576</v>
      </c>
      <c r="L47" s="10"/>
      <c r="M47" s="10">
        <v>41041498490</v>
      </c>
      <c r="N47" s="10"/>
      <c r="O47" s="10">
        <v>28732229549</v>
      </c>
      <c r="P47" s="10"/>
      <c r="Q47" s="10">
        <f t="shared" si="1"/>
        <v>12309268941</v>
      </c>
    </row>
    <row r="48" spans="1:17" x14ac:dyDescent="0.55000000000000004">
      <c r="A48" t="s">
        <v>262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f t="shared" si="0"/>
        <v>0</v>
      </c>
      <c r="J48" s="10"/>
      <c r="K48" s="10">
        <v>18399289</v>
      </c>
      <c r="L48" s="10"/>
      <c r="M48" s="10">
        <v>88912428095</v>
      </c>
      <c r="N48" s="10"/>
      <c r="O48" s="10">
        <v>69245232890</v>
      </c>
      <c r="P48" s="10"/>
      <c r="Q48" s="10">
        <f t="shared" si="1"/>
        <v>19667195205</v>
      </c>
    </row>
    <row r="49" spans="1:17" x14ac:dyDescent="0.55000000000000004">
      <c r="A49" t="s">
        <v>263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f t="shared" si="0"/>
        <v>0</v>
      </c>
      <c r="J49" s="10"/>
      <c r="K49" s="10">
        <v>3250272</v>
      </c>
      <c r="L49" s="10"/>
      <c r="M49" s="10">
        <v>88583925331</v>
      </c>
      <c r="N49" s="10"/>
      <c r="O49" s="10">
        <v>58189101197</v>
      </c>
      <c r="P49" s="10"/>
      <c r="Q49" s="10">
        <f t="shared" si="1"/>
        <v>30394824134</v>
      </c>
    </row>
    <row r="50" spans="1:17" x14ac:dyDescent="0.55000000000000004">
      <c r="A50" t="s">
        <v>264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f t="shared" si="0"/>
        <v>0</v>
      </c>
      <c r="J50" s="10"/>
      <c r="K50" s="10">
        <v>7235790</v>
      </c>
      <c r="L50" s="10"/>
      <c r="M50" s="10">
        <v>168974883114</v>
      </c>
      <c r="N50" s="10"/>
      <c r="O50" s="10">
        <v>161183397524</v>
      </c>
      <c r="P50" s="10"/>
      <c r="Q50" s="10">
        <f t="shared" si="1"/>
        <v>7791485590</v>
      </c>
    </row>
    <row r="51" spans="1:17" x14ac:dyDescent="0.55000000000000004">
      <c r="A51" t="s">
        <v>265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f t="shared" si="0"/>
        <v>0</v>
      </c>
      <c r="J51" s="10"/>
      <c r="K51" s="10">
        <v>77389946</v>
      </c>
      <c r="L51" s="10"/>
      <c r="M51" s="10">
        <v>187389253908</v>
      </c>
      <c r="N51" s="10"/>
      <c r="O51" s="10">
        <v>141934882890</v>
      </c>
      <c r="P51" s="10"/>
      <c r="Q51" s="10">
        <f t="shared" si="1"/>
        <v>45454371018</v>
      </c>
    </row>
    <row r="52" spans="1:17" x14ac:dyDescent="0.55000000000000004">
      <c r="A52" t="s">
        <v>161</v>
      </c>
      <c r="C52" s="10">
        <v>0</v>
      </c>
      <c r="D52" s="10"/>
      <c r="E52" s="10">
        <v>0</v>
      </c>
      <c r="F52" s="10"/>
      <c r="G52" s="10">
        <v>0</v>
      </c>
      <c r="H52" s="10"/>
      <c r="I52" s="10">
        <f t="shared" si="0"/>
        <v>0</v>
      </c>
      <c r="J52" s="10"/>
      <c r="K52" s="10">
        <v>225000</v>
      </c>
      <c r="L52" s="10"/>
      <c r="M52" s="10">
        <v>2332786854</v>
      </c>
      <c r="N52" s="10"/>
      <c r="O52" s="10">
        <v>1891941324</v>
      </c>
      <c r="P52" s="10"/>
      <c r="Q52" s="10">
        <f t="shared" si="1"/>
        <v>440845530</v>
      </c>
    </row>
    <row r="53" spans="1:17" x14ac:dyDescent="0.55000000000000004">
      <c r="A53" t="s">
        <v>266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f t="shared" si="0"/>
        <v>0</v>
      </c>
      <c r="J53" s="10"/>
      <c r="K53" s="10">
        <v>2046967</v>
      </c>
      <c r="L53" s="10"/>
      <c r="M53" s="10">
        <v>4717102397</v>
      </c>
      <c r="N53" s="10"/>
      <c r="O53" s="10">
        <v>4717102397</v>
      </c>
      <c r="P53" s="10"/>
      <c r="Q53" s="10">
        <f t="shared" si="1"/>
        <v>0</v>
      </c>
    </row>
    <row r="54" spans="1:17" x14ac:dyDescent="0.55000000000000004">
      <c r="A54" t="s">
        <v>267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f t="shared" si="0"/>
        <v>0</v>
      </c>
      <c r="J54" s="10"/>
      <c r="K54" s="10">
        <v>15212817</v>
      </c>
      <c r="L54" s="10"/>
      <c r="M54" s="10">
        <v>765955751847</v>
      </c>
      <c r="N54" s="10"/>
      <c r="O54" s="10">
        <v>567188312045</v>
      </c>
      <c r="P54" s="10"/>
      <c r="Q54" s="10">
        <f t="shared" si="1"/>
        <v>198767439802</v>
      </c>
    </row>
    <row r="55" spans="1:17" x14ac:dyDescent="0.55000000000000004">
      <c r="A55" t="s">
        <v>128</v>
      </c>
      <c r="C55" s="10">
        <v>0</v>
      </c>
      <c r="D55" s="10"/>
      <c r="E55" s="10">
        <v>0</v>
      </c>
      <c r="F55" s="10"/>
      <c r="G55" s="10">
        <v>0</v>
      </c>
      <c r="H55" s="10"/>
      <c r="I55" s="10">
        <f t="shared" si="0"/>
        <v>0</v>
      </c>
      <c r="J55" s="10"/>
      <c r="K55" s="10">
        <v>7000000</v>
      </c>
      <c r="L55" s="10"/>
      <c r="M55" s="10">
        <v>8920604960</v>
      </c>
      <c r="N55" s="10"/>
      <c r="O55" s="10">
        <v>7918602396</v>
      </c>
      <c r="P55" s="10"/>
      <c r="Q55" s="10">
        <f t="shared" si="1"/>
        <v>1002002564</v>
      </c>
    </row>
    <row r="56" spans="1:17" x14ac:dyDescent="0.55000000000000004">
      <c r="A56" t="s">
        <v>268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f t="shared" si="0"/>
        <v>0</v>
      </c>
      <c r="J56" s="10"/>
      <c r="K56" s="10">
        <v>14546919</v>
      </c>
      <c r="L56" s="10"/>
      <c r="M56" s="10">
        <v>174970414866</v>
      </c>
      <c r="N56" s="10"/>
      <c r="O56" s="10">
        <v>149520172362</v>
      </c>
      <c r="P56" s="10"/>
      <c r="Q56" s="10">
        <f t="shared" si="1"/>
        <v>25450242504</v>
      </c>
    </row>
    <row r="57" spans="1:17" x14ac:dyDescent="0.55000000000000004">
      <c r="A57" t="s">
        <v>18</v>
      </c>
      <c r="C57" s="10">
        <v>0</v>
      </c>
      <c r="D57" s="10"/>
      <c r="E57" s="10">
        <v>0</v>
      </c>
      <c r="F57" s="10"/>
      <c r="G57" s="10">
        <v>0</v>
      </c>
      <c r="H57" s="10"/>
      <c r="I57" s="10">
        <f t="shared" si="0"/>
        <v>0</v>
      </c>
      <c r="J57" s="10"/>
      <c r="K57" s="10">
        <v>2800000</v>
      </c>
      <c r="L57" s="10"/>
      <c r="M57" s="10">
        <v>16592682655</v>
      </c>
      <c r="N57" s="10"/>
      <c r="O57" s="10">
        <v>16727873404</v>
      </c>
      <c r="P57" s="10"/>
      <c r="Q57" s="10">
        <f t="shared" si="1"/>
        <v>-135190749</v>
      </c>
    </row>
    <row r="58" spans="1:17" x14ac:dyDescent="0.55000000000000004">
      <c r="A58" t="s">
        <v>95</v>
      </c>
      <c r="C58" s="10">
        <v>0</v>
      </c>
      <c r="D58" s="10"/>
      <c r="E58" s="10">
        <v>0</v>
      </c>
      <c r="F58" s="10"/>
      <c r="G58" s="10">
        <v>0</v>
      </c>
      <c r="H58" s="10"/>
      <c r="I58" s="10">
        <f t="shared" si="0"/>
        <v>0</v>
      </c>
      <c r="J58" s="10"/>
      <c r="K58" s="10">
        <v>17650064</v>
      </c>
      <c r="L58" s="10"/>
      <c r="M58" s="10">
        <v>156747372450</v>
      </c>
      <c r="N58" s="10"/>
      <c r="O58" s="10">
        <v>117551808881</v>
      </c>
      <c r="P58" s="10"/>
      <c r="Q58" s="10">
        <f t="shared" si="1"/>
        <v>39195563569</v>
      </c>
    </row>
    <row r="59" spans="1:17" x14ac:dyDescent="0.55000000000000004">
      <c r="A59" t="s">
        <v>292</v>
      </c>
      <c r="C59" s="10">
        <v>0</v>
      </c>
      <c r="D59" s="10"/>
      <c r="E59" s="10">
        <v>0</v>
      </c>
      <c r="F59" s="10"/>
      <c r="G59" s="10">
        <v>0</v>
      </c>
      <c r="H59" s="10"/>
      <c r="I59" s="10">
        <f t="shared" ref="I59:I78" si="2">E59-G59</f>
        <v>0</v>
      </c>
      <c r="J59" s="10"/>
      <c r="K59" s="10">
        <v>0</v>
      </c>
      <c r="L59" s="10"/>
      <c r="M59" s="10">
        <v>0</v>
      </c>
      <c r="N59" s="10"/>
      <c r="O59" s="10">
        <v>0</v>
      </c>
      <c r="P59" s="10"/>
      <c r="Q59" s="10">
        <v>-902100979</v>
      </c>
    </row>
    <row r="60" spans="1:17" x14ac:dyDescent="0.55000000000000004">
      <c r="A60" t="s">
        <v>293</v>
      </c>
      <c r="C60" s="10">
        <v>0</v>
      </c>
      <c r="D60" s="10"/>
      <c r="E60" s="10">
        <v>0</v>
      </c>
      <c r="F60" s="10"/>
      <c r="G60" s="10">
        <v>0</v>
      </c>
      <c r="H60" s="10"/>
      <c r="I60" s="10">
        <f t="shared" si="2"/>
        <v>0</v>
      </c>
      <c r="J60" s="10"/>
      <c r="K60" s="10">
        <v>0</v>
      </c>
      <c r="L60" s="10"/>
      <c r="M60" s="10">
        <v>0</v>
      </c>
      <c r="N60" s="10"/>
      <c r="O60" s="10">
        <v>0</v>
      </c>
      <c r="P60" s="10"/>
      <c r="Q60" s="10">
        <v>408372376</v>
      </c>
    </row>
    <row r="61" spans="1:17" x14ac:dyDescent="0.55000000000000004">
      <c r="A61" t="s">
        <v>294</v>
      </c>
      <c r="C61" s="10">
        <v>0</v>
      </c>
      <c r="D61" s="10"/>
      <c r="E61" s="10">
        <v>0</v>
      </c>
      <c r="F61" s="10"/>
      <c r="G61" s="10">
        <v>0</v>
      </c>
      <c r="H61" s="10"/>
      <c r="I61" s="10">
        <f t="shared" si="2"/>
        <v>0</v>
      </c>
      <c r="J61" s="10"/>
      <c r="K61" s="10">
        <v>0</v>
      </c>
      <c r="L61" s="10"/>
      <c r="M61" s="10">
        <v>0</v>
      </c>
      <c r="N61" s="10"/>
      <c r="O61" s="10">
        <v>0</v>
      </c>
      <c r="P61" s="10"/>
      <c r="Q61" s="10">
        <v>6430913</v>
      </c>
    </row>
    <row r="62" spans="1:17" x14ac:dyDescent="0.55000000000000004">
      <c r="A62" t="s">
        <v>295</v>
      </c>
      <c r="C62" s="10">
        <v>0</v>
      </c>
      <c r="D62" s="10"/>
      <c r="E62" s="10">
        <v>0</v>
      </c>
      <c r="F62" s="10"/>
      <c r="G62" s="10">
        <v>0</v>
      </c>
      <c r="H62" s="10"/>
      <c r="I62" s="10">
        <f t="shared" si="2"/>
        <v>0</v>
      </c>
      <c r="J62" s="10"/>
      <c r="K62" s="10">
        <v>0</v>
      </c>
      <c r="L62" s="10"/>
      <c r="M62" s="10">
        <v>0</v>
      </c>
      <c r="N62" s="10"/>
      <c r="O62" s="10">
        <v>0</v>
      </c>
      <c r="P62" s="10"/>
      <c r="Q62" s="10">
        <v>165298543</v>
      </c>
    </row>
    <row r="63" spans="1:17" x14ac:dyDescent="0.55000000000000004">
      <c r="A63" t="s">
        <v>296</v>
      </c>
      <c r="C63" s="10">
        <v>0</v>
      </c>
      <c r="D63" s="10"/>
      <c r="E63" s="10">
        <v>0</v>
      </c>
      <c r="F63" s="10"/>
      <c r="G63" s="10">
        <v>0</v>
      </c>
      <c r="H63" s="10"/>
      <c r="I63" s="10">
        <f t="shared" si="2"/>
        <v>0</v>
      </c>
      <c r="J63" s="10"/>
      <c r="K63" s="10">
        <v>0</v>
      </c>
      <c r="L63" s="10"/>
      <c r="M63" s="10">
        <v>0</v>
      </c>
      <c r="N63" s="10"/>
      <c r="O63" s="10">
        <v>0</v>
      </c>
      <c r="P63" s="10"/>
      <c r="Q63" s="10">
        <v>950020886</v>
      </c>
    </row>
    <row r="64" spans="1:17" x14ac:dyDescent="0.55000000000000004">
      <c r="A64" t="s">
        <v>297</v>
      </c>
      <c r="C64" s="10">
        <v>0</v>
      </c>
      <c r="D64" s="10"/>
      <c r="E64" s="10">
        <v>0</v>
      </c>
      <c r="F64" s="10"/>
      <c r="G64" s="10">
        <v>0</v>
      </c>
      <c r="H64" s="10"/>
      <c r="I64" s="10">
        <f t="shared" si="2"/>
        <v>0</v>
      </c>
      <c r="J64" s="10"/>
      <c r="K64" s="10">
        <v>0</v>
      </c>
      <c r="L64" s="10"/>
      <c r="M64" s="10">
        <v>0</v>
      </c>
      <c r="N64" s="10"/>
      <c r="O64" s="10">
        <v>0</v>
      </c>
      <c r="P64" s="10"/>
      <c r="Q64" s="10">
        <v>330890528</v>
      </c>
    </row>
    <row r="65" spans="1:17" x14ac:dyDescent="0.55000000000000004">
      <c r="A65" t="s">
        <v>298</v>
      </c>
      <c r="C65" s="10">
        <v>0</v>
      </c>
      <c r="D65" s="10"/>
      <c r="E65" s="10">
        <v>0</v>
      </c>
      <c r="F65" s="10"/>
      <c r="G65" s="10">
        <v>0</v>
      </c>
      <c r="H65" s="10"/>
      <c r="I65" s="10">
        <f t="shared" si="2"/>
        <v>0</v>
      </c>
      <c r="J65" s="10"/>
      <c r="K65" s="10">
        <v>0</v>
      </c>
      <c r="L65" s="10"/>
      <c r="M65" s="10">
        <v>0</v>
      </c>
      <c r="N65" s="10"/>
      <c r="O65" s="10">
        <v>0</v>
      </c>
      <c r="P65" s="10"/>
      <c r="Q65" s="10">
        <v>8338914</v>
      </c>
    </row>
    <row r="66" spans="1:17" x14ac:dyDescent="0.55000000000000004">
      <c r="A66" t="s">
        <v>299</v>
      </c>
      <c r="C66" s="10">
        <v>0</v>
      </c>
      <c r="D66" s="10"/>
      <c r="E66" s="10">
        <v>0</v>
      </c>
      <c r="F66" s="10"/>
      <c r="G66" s="10">
        <v>0</v>
      </c>
      <c r="H66" s="10"/>
      <c r="I66" s="10">
        <f t="shared" si="2"/>
        <v>0</v>
      </c>
      <c r="J66" s="10"/>
      <c r="K66" s="10">
        <v>0</v>
      </c>
      <c r="L66" s="10"/>
      <c r="M66" s="10">
        <v>0</v>
      </c>
      <c r="N66" s="10"/>
      <c r="O66" s="10">
        <v>0</v>
      </c>
      <c r="P66" s="10"/>
      <c r="Q66" s="10">
        <v>265619820</v>
      </c>
    </row>
    <row r="67" spans="1:17" x14ac:dyDescent="0.55000000000000004">
      <c r="A67" t="s">
        <v>300</v>
      </c>
      <c r="C67" s="10">
        <v>0</v>
      </c>
      <c r="D67" s="10"/>
      <c r="E67" s="10">
        <v>0</v>
      </c>
      <c r="F67" s="10"/>
      <c r="G67" s="10">
        <v>0</v>
      </c>
      <c r="H67" s="10"/>
      <c r="I67" s="10">
        <f t="shared" si="2"/>
        <v>0</v>
      </c>
      <c r="J67" s="10"/>
      <c r="K67" s="10">
        <v>0</v>
      </c>
      <c r="L67" s="10"/>
      <c r="M67" s="10">
        <v>0</v>
      </c>
      <c r="N67" s="10"/>
      <c r="O67" s="10">
        <v>0</v>
      </c>
      <c r="P67" s="10"/>
      <c r="Q67" s="10">
        <v>60342103</v>
      </c>
    </row>
    <row r="68" spans="1:17" x14ac:dyDescent="0.55000000000000004">
      <c r="A68" t="s">
        <v>301</v>
      </c>
      <c r="C68" s="10">
        <v>0</v>
      </c>
      <c r="D68" s="10"/>
      <c r="E68" s="10">
        <v>0</v>
      </c>
      <c r="F68" s="10"/>
      <c r="G68" s="10">
        <v>0</v>
      </c>
      <c r="H68" s="10"/>
      <c r="I68" s="10">
        <f t="shared" si="2"/>
        <v>0</v>
      </c>
      <c r="J68" s="10"/>
      <c r="K68" s="10">
        <v>0</v>
      </c>
      <c r="L68" s="10"/>
      <c r="M68" s="10">
        <v>0</v>
      </c>
      <c r="N68" s="10"/>
      <c r="O68" s="10">
        <v>0</v>
      </c>
      <c r="P68" s="10"/>
      <c r="Q68" s="10">
        <v>4233628851</v>
      </c>
    </row>
    <row r="69" spans="1:17" x14ac:dyDescent="0.55000000000000004">
      <c r="A69" t="s">
        <v>302</v>
      </c>
      <c r="C69" s="10">
        <v>0</v>
      </c>
      <c r="D69" s="10"/>
      <c r="E69" s="10">
        <v>0</v>
      </c>
      <c r="F69" s="10"/>
      <c r="G69" s="10">
        <v>0</v>
      </c>
      <c r="H69" s="10"/>
      <c r="I69" s="10">
        <f t="shared" si="2"/>
        <v>0</v>
      </c>
      <c r="J69" s="10"/>
      <c r="K69" s="10">
        <v>0</v>
      </c>
      <c r="L69" s="10"/>
      <c r="M69" s="10">
        <v>0</v>
      </c>
      <c r="N69" s="10"/>
      <c r="O69" s="10">
        <v>0</v>
      </c>
      <c r="P69" s="10"/>
      <c r="Q69" s="10">
        <v>13502534592</v>
      </c>
    </row>
    <row r="70" spans="1:17" x14ac:dyDescent="0.55000000000000004">
      <c r="A70" t="s">
        <v>303</v>
      </c>
      <c r="C70" s="10">
        <v>0</v>
      </c>
      <c r="D70" s="10"/>
      <c r="E70" s="10">
        <v>0</v>
      </c>
      <c r="F70" s="10"/>
      <c r="G70" s="10">
        <v>0</v>
      </c>
      <c r="H70" s="10"/>
      <c r="I70" s="10">
        <f t="shared" si="2"/>
        <v>0</v>
      </c>
      <c r="J70" s="10"/>
      <c r="K70" s="10">
        <v>0</v>
      </c>
      <c r="L70" s="10"/>
      <c r="M70" s="10">
        <v>0</v>
      </c>
      <c r="N70" s="10"/>
      <c r="O70" s="10">
        <v>0</v>
      </c>
      <c r="P70" s="10"/>
      <c r="Q70" s="10">
        <v>2722272070</v>
      </c>
    </row>
    <row r="71" spans="1:17" x14ac:dyDescent="0.55000000000000004">
      <c r="A71" t="s">
        <v>304</v>
      </c>
      <c r="C71" s="10">
        <v>0</v>
      </c>
      <c r="D71" s="10"/>
      <c r="E71" s="10">
        <v>0</v>
      </c>
      <c r="F71" s="10"/>
      <c r="G71" s="10">
        <v>0</v>
      </c>
      <c r="H71" s="10"/>
      <c r="I71" s="10">
        <f t="shared" si="2"/>
        <v>0</v>
      </c>
      <c r="J71" s="10"/>
      <c r="K71" s="10">
        <v>0</v>
      </c>
      <c r="L71" s="10"/>
      <c r="M71" s="10">
        <v>0</v>
      </c>
      <c r="N71" s="10"/>
      <c r="O71" s="10">
        <v>0</v>
      </c>
      <c r="P71" s="10"/>
      <c r="Q71" s="10">
        <v>56267274</v>
      </c>
    </row>
    <row r="72" spans="1:17" x14ac:dyDescent="0.55000000000000004">
      <c r="A72" t="s">
        <v>305</v>
      </c>
      <c r="C72" s="10">
        <v>0</v>
      </c>
      <c r="D72" s="10"/>
      <c r="E72" s="10">
        <v>0</v>
      </c>
      <c r="F72" s="10"/>
      <c r="G72" s="10">
        <v>0</v>
      </c>
      <c r="H72" s="10"/>
      <c r="I72" s="10">
        <f t="shared" si="2"/>
        <v>0</v>
      </c>
      <c r="J72" s="10"/>
      <c r="K72" s="10">
        <v>0</v>
      </c>
      <c r="L72" s="10"/>
      <c r="M72" s="10">
        <v>0</v>
      </c>
      <c r="N72" s="10"/>
      <c r="O72" s="10">
        <v>0</v>
      </c>
      <c r="P72" s="10"/>
      <c r="Q72" s="10">
        <v>80138590</v>
      </c>
    </row>
    <row r="73" spans="1:17" x14ac:dyDescent="0.55000000000000004">
      <c r="A73" t="s">
        <v>306</v>
      </c>
      <c r="C73" s="10">
        <v>0</v>
      </c>
      <c r="D73" s="10"/>
      <c r="E73" s="10">
        <v>0</v>
      </c>
      <c r="F73" s="10"/>
      <c r="G73" s="10">
        <v>0</v>
      </c>
      <c r="H73" s="10"/>
      <c r="I73" s="10">
        <f t="shared" si="2"/>
        <v>0</v>
      </c>
      <c r="J73" s="10"/>
      <c r="K73" s="10">
        <v>0</v>
      </c>
      <c r="L73" s="10"/>
      <c r="M73" s="10">
        <v>0</v>
      </c>
      <c r="N73" s="10"/>
      <c r="O73" s="10">
        <v>0</v>
      </c>
      <c r="P73" s="10"/>
      <c r="Q73" s="10">
        <v>8750443</v>
      </c>
    </row>
    <row r="74" spans="1:17" x14ac:dyDescent="0.55000000000000004">
      <c r="A74" t="s">
        <v>307</v>
      </c>
      <c r="C74" s="10">
        <v>0</v>
      </c>
      <c r="D74" s="10"/>
      <c r="E74" s="10">
        <v>0</v>
      </c>
      <c r="F74" s="10"/>
      <c r="G74" s="10">
        <v>0</v>
      </c>
      <c r="H74" s="10"/>
      <c r="I74" s="10">
        <f t="shared" si="2"/>
        <v>0</v>
      </c>
      <c r="J74" s="10"/>
      <c r="K74" s="10">
        <v>0</v>
      </c>
      <c r="L74" s="10"/>
      <c r="M74" s="10">
        <v>0</v>
      </c>
      <c r="N74" s="10"/>
      <c r="O74" s="10">
        <v>0</v>
      </c>
      <c r="P74" s="10"/>
      <c r="Q74" s="10">
        <v>187048410</v>
      </c>
    </row>
    <row r="75" spans="1:17" x14ac:dyDescent="0.55000000000000004">
      <c r="A75" t="s">
        <v>308</v>
      </c>
      <c r="C75" s="10">
        <v>0</v>
      </c>
      <c r="D75" s="10"/>
      <c r="E75" s="10">
        <v>0</v>
      </c>
      <c r="F75" s="10"/>
      <c r="G75" s="10">
        <v>0</v>
      </c>
      <c r="H75" s="10"/>
      <c r="I75" s="10">
        <f t="shared" si="2"/>
        <v>0</v>
      </c>
      <c r="J75" s="10"/>
      <c r="K75" s="10">
        <v>0</v>
      </c>
      <c r="L75" s="10"/>
      <c r="M75" s="10">
        <v>0</v>
      </c>
      <c r="N75" s="10"/>
      <c r="O75" s="10">
        <v>0</v>
      </c>
      <c r="P75" s="10"/>
      <c r="Q75" s="10">
        <v>-19303990</v>
      </c>
    </row>
    <row r="76" spans="1:17" x14ac:dyDescent="0.55000000000000004">
      <c r="A76" t="s">
        <v>309</v>
      </c>
      <c r="C76" s="10">
        <v>0</v>
      </c>
      <c r="D76" s="10"/>
      <c r="E76" s="10">
        <v>0</v>
      </c>
      <c r="F76" s="10"/>
      <c r="G76" s="10">
        <v>0</v>
      </c>
      <c r="H76" s="10"/>
      <c r="I76" s="10">
        <f t="shared" si="2"/>
        <v>0</v>
      </c>
      <c r="J76" s="10"/>
      <c r="K76" s="10">
        <v>0</v>
      </c>
      <c r="L76" s="10"/>
      <c r="M76" s="10">
        <v>0</v>
      </c>
      <c r="N76" s="10"/>
      <c r="O76" s="10">
        <v>0</v>
      </c>
      <c r="P76" s="10"/>
      <c r="Q76" s="10">
        <v>-248048886</v>
      </c>
    </row>
    <row r="77" spans="1:17" x14ac:dyDescent="0.55000000000000004">
      <c r="A77" t="s">
        <v>310</v>
      </c>
      <c r="C77" s="10">
        <v>0</v>
      </c>
      <c r="D77" s="10"/>
      <c r="E77" s="10">
        <v>0</v>
      </c>
      <c r="F77" s="10"/>
      <c r="G77" s="10">
        <v>0</v>
      </c>
      <c r="H77" s="10"/>
      <c r="I77" s="10">
        <f t="shared" si="2"/>
        <v>0</v>
      </c>
      <c r="J77" s="10"/>
      <c r="K77" s="10">
        <v>0</v>
      </c>
      <c r="L77" s="10"/>
      <c r="M77" s="10">
        <v>0</v>
      </c>
      <c r="N77" s="10"/>
      <c r="O77" s="10">
        <v>0</v>
      </c>
      <c r="P77" s="10"/>
      <c r="Q77" s="10">
        <v>197347716</v>
      </c>
    </row>
    <row r="78" spans="1:17" x14ac:dyDescent="0.55000000000000004">
      <c r="A78" t="s">
        <v>311</v>
      </c>
      <c r="C78" s="10">
        <v>0</v>
      </c>
      <c r="D78" s="10"/>
      <c r="E78" s="10">
        <v>0</v>
      </c>
      <c r="F78" s="10"/>
      <c r="G78" s="10">
        <v>0</v>
      </c>
      <c r="H78" s="10"/>
      <c r="I78" s="10">
        <f t="shared" si="2"/>
        <v>0</v>
      </c>
      <c r="J78" s="10"/>
      <c r="K78" s="10">
        <v>0</v>
      </c>
      <c r="L78" s="10"/>
      <c r="M78" s="10">
        <v>0</v>
      </c>
      <c r="N78" s="10"/>
      <c r="O78" s="10">
        <v>0</v>
      </c>
      <c r="P78" s="10"/>
      <c r="Q78" s="10">
        <v>9551466210</v>
      </c>
    </row>
    <row r="79" spans="1:17" x14ac:dyDescent="0.55000000000000004">
      <c r="A79" t="s">
        <v>20</v>
      </c>
      <c r="C79" s="10">
        <v>0</v>
      </c>
      <c r="D79" s="10"/>
      <c r="E79" s="10">
        <v>0</v>
      </c>
      <c r="F79" s="10"/>
      <c r="G79" s="10">
        <v>0</v>
      </c>
      <c r="H79" s="10"/>
      <c r="I79" s="10">
        <v>-29730160</v>
      </c>
      <c r="J79" s="10"/>
      <c r="K79" s="10">
        <v>0</v>
      </c>
      <c r="L79" s="10"/>
      <c r="M79" s="10">
        <v>0</v>
      </c>
      <c r="N79" s="10"/>
      <c r="O79" s="10">
        <v>0</v>
      </c>
      <c r="P79" s="10"/>
      <c r="Q79" s="10">
        <v>-29730160</v>
      </c>
    </row>
    <row r="80" spans="1:17" x14ac:dyDescent="0.55000000000000004">
      <c r="A80" t="s">
        <v>312</v>
      </c>
      <c r="C80" s="10">
        <v>0</v>
      </c>
      <c r="D80" s="10"/>
      <c r="E80" s="10">
        <v>0</v>
      </c>
      <c r="F80" s="10"/>
      <c r="G80" s="10">
        <v>0</v>
      </c>
      <c r="H80" s="10"/>
      <c r="I80" s="10">
        <v>65167659</v>
      </c>
      <c r="J80" s="10"/>
      <c r="K80" s="10">
        <v>0</v>
      </c>
      <c r="L80" s="10"/>
      <c r="M80" s="10">
        <v>0</v>
      </c>
      <c r="N80" s="10"/>
      <c r="O80" s="10">
        <v>0</v>
      </c>
      <c r="P80" s="10"/>
      <c r="Q80" s="10">
        <v>63385705</v>
      </c>
    </row>
    <row r="81" spans="1:20" x14ac:dyDescent="0.55000000000000004">
      <c r="A81" t="s">
        <v>313</v>
      </c>
      <c r="C81" s="10">
        <v>0</v>
      </c>
      <c r="D81" s="10"/>
      <c r="E81" s="10">
        <v>0</v>
      </c>
      <c r="F81" s="10"/>
      <c r="G81" s="10">
        <v>0</v>
      </c>
      <c r="H81" s="10"/>
      <c r="I81" s="10">
        <v>2722476138</v>
      </c>
      <c r="J81" s="10"/>
      <c r="K81" s="10">
        <v>0</v>
      </c>
      <c r="L81" s="10"/>
      <c r="M81" s="10">
        <v>0</v>
      </c>
      <c r="N81" s="10"/>
      <c r="O81" s="10">
        <v>0</v>
      </c>
      <c r="P81" s="10"/>
      <c r="Q81" s="10">
        <v>2488035460</v>
      </c>
    </row>
    <row r="82" spans="1:20" x14ac:dyDescent="0.55000000000000004">
      <c r="A82" t="s">
        <v>314</v>
      </c>
      <c r="C82" s="10">
        <v>0</v>
      </c>
      <c r="D82" s="10"/>
      <c r="E82" s="10">
        <v>0</v>
      </c>
      <c r="F82" s="10"/>
      <c r="G82" s="10">
        <v>0</v>
      </c>
      <c r="H82" s="10"/>
      <c r="I82" s="10">
        <v>0</v>
      </c>
      <c r="J82" s="10"/>
      <c r="K82" s="10">
        <v>0</v>
      </c>
      <c r="L82" s="10"/>
      <c r="M82" s="10">
        <v>0</v>
      </c>
      <c r="N82" s="10"/>
      <c r="O82" s="10">
        <v>0</v>
      </c>
      <c r="P82" s="10"/>
      <c r="Q82" s="10">
        <v>2409980</v>
      </c>
    </row>
    <row r="83" spans="1:20" x14ac:dyDescent="0.55000000000000004">
      <c r="A83" t="s">
        <v>269</v>
      </c>
      <c r="C83" s="10">
        <v>0</v>
      </c>
      <c r="D83" s="10"/>
      <c r="E83" s="10">
        <v>0</v>
      </c>
      <c r="F83" s="10"/>
      <c r="G83" s="10">
        <v>0</v>
      </c>
      <c r="H83" s="10"/>
      <c r="I83" s="10">
        <f t="shared" si="0"/>
        <v>0</v>
      </c>
      <c r="J83" s="10"/>
      <c r="K83" s="10">
        <v>65000</v>
      </c>
      <c r="L83" s="10"/>
      <c r="M83" s="10">
        <v>65000000000</v>
      </c>
      <c r="N83" s="10"/>
      <c r="O83" s="10">
        <v>63954906071</v>
      </c>
      <c r="P83" s="10"/>
      <c r="Q83" s="10">
        <f t="shared" si="1"/>
        <v>1045093929</v>
      </c>
    </row>
    <row r="84" spans="1:20" ht="24.75" x14ac:dyDescent="0.6">
      <c r="A84" s="2" t="s">
        <v>184</v>
      </c>
      <c r="C84" s="1" t="s">
        <v>184</v>
      </c>
      <c r="E84" s="4">
        <f>SUM(E8:E83)</f>
        <v>2003200876659</v>
      </c>
      <c r="G84" s="4">
        <f>SUM(G8:G83)</f>
        <v>1131878529978</v>
      </c>
      <c r="I84" s="4">
        <f>SUM(I8:I83)</f>
        <v>874080260318</v>
      </c>
      <c r="K84" s="1" t="s">
        <v>184</v>
      </c>
      <c r="M84" s="4">
        <f>SUM(M8:M83)</f>
        <v>7575873895357</v>
      </c>
      <c r="O84" s="4">
        <f>SUM(O8:O83)</f>
        <v>5654150302637</v>
      </c>
      <c r="Q84" s="4">
        <f>SUM(Q8:Q83)</f>
        <v>1955813008089</v>
      </c>
      <c r="T84" s="3"/>
    </row>
    <row r="85" spans="1:20" x14ac:dyDescent="0.55000000000000004">
      <c r="H85" s="17"/>
      <c r="I85" s="17"/>
      <c r="J85" s="17"/>
      <c r="K85" s="17"/>
      <c r="L85" s="17"/>
      <c r="M85" s="17"/>
      <c r="N85" s="17"/>
      <c r="O85" s="17"/>
      <c r="P85" s="17"/>
      <c r="Q85" s="17"/>
      <c r="T85" s="3"/>
    </row>
    <row r="86" spans="1:20" x14ac:dyDescent="0.55000000000000004">
      <c r="T86" s="3"/>
    </row>
    <row r="87" spans="1:20" x14ac:dyDescent="0.55000000000000004">
      <c r="E87" s="3"/>
      <c r="T87" s="3"/>
    </row>
    <row r="88" spans="1:20" x14ac:dyDescent="0.55000000000000004">
      <c r="E88" s="3"/>
      <c r="I88" s="17"/>
      <c r="J88" s="17"/>
      <c r="K88" s="17"/>
      <c r="L88" s="17"/>
      <c r="M88" s="17"/>
      <c r="N88" s="17"/>
      <c r="O88" s="17"/>
      <c r="P88" s="17"/>
      <c r="Q88" s="17"/>
      <c r="T88" s="3"/>
    </row>
    <row r="89" spans="1:20" x14ac:dyDescent="0.55000000000000004">
      <c r="E89" s="3"/>
      <c r="T89" s="3"/>
    </row>
    <row r="90" spans="1:20" x14ac:dyDescent="0.55000000000000004">
      <c r="E90" s="3"/>
      <c r="I90" s="17"/>
      <c r="Q90" s="17"/>
      <c r="T90" s="3"/>
    </row>
    <row r="91" spans="1:20" x14ac:dyDescent="0.55000000000000004">
      <c r="E91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7"/>
  <sheetViews>
    <sheetView rightToLeft="1" tabSelected="1" topLeftCell="A90" workbookViewId="0">
      <selection activeCell="K107" sqref="K107"/>
    </sheetView>
  </sheetViews>
  <sheetFormatPr defaultRowHeight="24" x14ac:dyDescent="0.55000000000000004"/>
  <cols>
    <col min="1" max="1" width="32.85546875" style="1" bestFit="1" customWidth="1"/>
    <col min="2" max="2" width="1" style="1" customWidth="1"/>
    <col min="3" max="3" width="19" style="1" customWidth="1"/>
    <col min="4" max="4" width="1" style="1" customWidth="1"/>
    <col min="5" max="5" width="23" style="7" customWidth="1"/>
    <col min="6" max="6" width="1" style="7" customWidth="1"/>
    <col min="7" max="7" width="23" style="7" customWidth="1"/>
    <col min="8" max="8" width="1" style="7" customWidth="1"/>
    <col min="9" max="9" width="34" style="7" customWidth="1"/>
    <col min="10" max="10" width="1" style="7" customWidth="1"/>
    <col min="11" max="11" width="19" style="7" customWidth="1"/>
    <col min="12" max="12" width="1" style="7" customWidth="1"/>
    <col min="13" max="13" width="23" style="7" customWidth="1"/>
    <col min="14" max="14" width="1" style="7" customWidth="1"/>
    <col min="15" max="15" width="23" style="7" customWidth="1"/>
    <col min="16" max="16" width="1" style="7" customWidth="1"/>
    <col min="17" max="17" width="34" style="7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17" ht="24.75" x14ac:dyDescent="0.55000000000000004">
      <c r="A3" s="28" t="s">
        <v>219</v>
      </c>
      <c r="B3" s="28" t="s">
        <v>219</v>
      </c>
      <c r="C3" s="28" t="s">
        <v>219</v>
      </c>
      <c r="D3" s="28" t="s">
        <v>219</v>
      </c>
      <c r="E3" s="28" t="s">
        <v>219</v>
      </c>
      <c r="F3" s="28" t="s">
        <v>219</v>
      </c>
      <c r="G3" s="28" t="s">
        <v>219</v>
      </c>
      <c r="H3" s="28" t="s">
        <v>219</v>
      </c>
      <c r="I3" s="28" t="s">
        <v>219</v>
      </c>
      <c r="J3" s="28" t="s">
        <v>219</v>
      </c>
      <c r="K3" s="28" t="s">
        <v>219</v>
      </c>
      <c r="L3" s="28" t="s">
        <v>219</v>
      </c>
      <c r="M3" s="28" t="s">
        <v>219</v>
      </c>
      <c r="N3" s="28" t="s">
        <v>219</v>
      </c>
      <c r="O3" s="28" t="s">
        <v>219</v>
      </c>
      <c r="P3" s="28" t="s">
        <v>219</v>
      </c>
      <c r="Q3" s="28" t="s">
        <v>219</v>
      </c>
    </row>
    <row r="4" spans="1:17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17" ht="24.75" x14ac:dyDescent="0.55000000000000004">
      <c r="A6" s="27" t="s">
        <v>3</v>
      </c>
      <c r="C6" s="27" t="s">
        <v>221</v>
      </c>
      <c r="D6" s="27" t="s">
        <v>221</v>
      </c>
      <c r="E6" s="27" t="s">
        <v>221</v>
      </c>
      <c r="F6" s="27" t="s">
        <v>221</v>
      </c>
      <c r="G6" s="27" t="s">
        <v>221</v>
      </c>
      <c r="H6" s="27" t="s">
        <v>221</v>
      </c>
      <c r="I6" s="27" t="s">
        <v>221</v>
      </c>
      <c r="K6" s="27" t="s">
        <v>222</v>
      </c>
      <c r="L6" s="27" t="s">
        <v>222</v>
      </c>
      <c r="M6" s="27" t="s">
        <v>222</v>
      </c>
      <c r="N6" s="27" t="s">
        <v>222</v>
      </c>
      <c r="O6" s="27" t="s">
        <v>222</v>
      </c>
      <c r="P6" s="27" t="s">
        <v>222</v>
      </c>
      <c r="Q6" s="27" t="s">
        <v>222</v>
      </c>
    </row>
    <row r="7" spans="1:17" ht="24.75" x14ac:dyDescent="0.55000000000000004">
      <c r="A7" s="27" t="s">
        <v>3</v>
      </c>
      <c r="C7" s="27" t="s">
        <v>7</v>
      </c>
      <c r="E7" s="27" t="s">
        <v>245</v>
      </c>
      <c r="G7" s="27" t="s">
        <v>246</v>
      </c>
      <c r="I7" s="27" t="s">
        <v>247</v>
      </c>
      <c r="K7" s="27" t="s">
        <v>7</v>
      </c>
      <c r="M7" s="27" t="s">
        <v>245</v>
      </c>
      <c r="O7" s="27" t="s">
        <v>246</v>
      </c>
      <c r="Q7" s="27" t="s">
        <v>247</v>
      </c>
    </row>
    <row r="8" spans="1:17" x14ac:dyDescent="0.55000000000000004">
      <c r="A8" t="s">
        <v>177</v>
      </c>
      <c r="C8" s="10">
        <v>250000</v>
      </c>
      <c r="D8" s="10"/>
      <c r="E8" s="10">
        <v>3774904875</v>
      </c>
      <c r="F8" s="10"/>
      <c r="G8" s="10">
        <v>3436927875</v>
      </c>
      <c r="H8" s="10"/>
      <c r="I8" s="10">
        <f>E8-G8</f>
        <v>337977000</v>
      </c>
      <c r="J8" s="10"/>
      <c r="K8" s="10">
        <v>250000</v>
      </c>
      <c r="L8" s="10"/>
      <c r="M8" s="10">
        <v>3774904875</v>
      </c>
      <c r="N8" s="10"/>
      <c r="O8" s="10">
        <v>3505680270</v>
      </c>
      <c r="P8" s="10"/>
      <c r="Q8" s="10">
        <f>M8-O8</f>
        <v>269224605</v>
      </c>
    </row>
    <row r="9" spans="1:17" x14ac:dyDescent="0.55000000000000004">
      <c r="A9" t="s">
        <v>91</v>
      </c>
      <c r="C9" s="10">
        <v>86419271</v>
      </c>
      <c r="D9" s="10"/>
      <c r="E9" s="10">
        <v>577788952938</v>
      </c>
      <c r="F9" s="10"/>
      <c r="G9" s="10">
        <v>461310259932</v>
      </c>
      <c r="H9" s="10"/>
      <c r="I9" s="10">
        <f t="shared" ref="I9:I72" si="0">E9-G9</f>
        <v>116478693006</v>
      </c>
      <c r="J9" s="10"/>
      <c r="K9" s="10">
        <v>86419271</v>
      </c>
      <c r="L9" s="10"/>
      <c r="M9" s="10">
        <v>577788952938</v>
      </c>
      <c r="N9" s="10"/>
      <c r="O9" s="10">
        <v>353069863751</v>
      </c>
      <c r="P9" s="10"/>
      <c r="Q9" s="10">
        <f t="shared" ref="Q9:Q72" si="1">M9-O9</f>
        <v>224719089187</v>
      </c>
    </row>
    <row r="10" spans="1:17" x14ac:dyDescent="0.55000000000000004">
      <c r="A10" t="s">
        <v>136</v>
      </c>
      <c r="C10" s="10">
        <v>2402248</v>
      </c>
      <c r="D10" s="10"/>
      <c r="E10" s="10">
        <v>38660985369</v>
      </c>
      <c r="F10" s="10"/>
      <c r="G10" s="10">
        <v>37108814863</v>
      </c>
      <c r="H10" s="10"/>
      <c r="I10" s="10">
        <f t="shared" si="0"/>
        <v>1552170506</v>
      </c>
      <c r="J10" s="10"/>
      <c r="K10" s="10">
        <v>2402248</v>
      </c>
      <c r="L10" s="10"/>
      <c r="M10" s="10">
        <v>38660985369</v>
      </c>
      <c r="N10" s="10"/>
      <c r="O10" s="10">
        <v>31640398773</v>
      </c>
      <c r="P10" s="10"/>
      <c r="Q10" s="10">
        <f t="shared" si="1"/>
        <v>7020586596</v>
      </c>
    </row>
    <row r="11" spans="1:17" x14ac:dyDescent="0.55000000000000004">
      <c r="A11" t="s">
        <v>175</v>
      </c>
      <c r="C11" s="10">
        <v>15262103</v>
      </c>
      <c r="D11" s="10"/>
      <c r="E11" s="10">
        <v>133507382686</v>
      </c>
      <c r="F11" s="10"/>
      <c r="G11" s="10">
        <v>130776549859</v>
      </c>
      <c r="H11" s="10"/>
      <c r="I11" s="10">
        <f t="shared" si="0"/>
        <v>2730832827</v>
      </c>
      <c r="J11" s="10"/>
      <c r="K11" s="10">
        <v>15262103</v>
      </c>
      <c r="L11" s="10"/>
      <c r="M11" s="10">
        <v>133507382686</v>
      </c>
      <c r="N11" s="10"/>
      <c r="O11" s="10">
        <v>110458378955</v>
      </c>
      <c r="P11" s="10"/>
      <c r="Q11" s="10">
        <f t="shared" si="1"/>
        <v>23049003731</v>
      </c>
    </row>
    <row r="12" spans="1:17" x14ac:dyDescent="0.55000000000000004">
      <c r="A12" t="s">
        <v>168</v>
      </c>
      <c r="C12" s="10">
        <v>181791807</v>
      </c>
      <c r="D12" s="10"/>
      <c r="E12" s="10">
        <v>1295474892840</v>
      </c>
      <c r="F12" s="10"/>
      <c r="G12" s="10">
        <v>1086943582705</v>
      </c>
      <c r="H12" s="10"/>
      <c r="I12" s="10">
        <f t="shared" si="0"/>
        <v>208531310135</v>
      </c>
      <c r="J12" s="10"/>
      <c r="K12" s="10">
        <v>181791807</v>
      </c>
      <c r="L12" s="10"/>
      <c r="M12" s="10">
        <v>1295474892840</v>
      </c>
      <c r="N12" s="10"/>
      <c r="O12" s="10">
        <v>983799616697</v>
      </c>
      <c r="P12" s="10"/>
      <c r="Q12" s="10">
        <f t="shared" si="1"/>
        <v>311675276143</v>
      </c>
    </row>
    <row r="13" spans="1:17" x14ac:dyDescent="0.55000000000000004">
      <c r="A13" t="s">
        <v>65</v>
      </c>
      <c r="C13" s="10">
        <v>24706144</v>
      </c>
      <c r="D13" s="10"/>
      <c r="E13" s="10">
        <v>297165623562</v>
      </c>
      <c r="F13" s="10"/>
      <c r="G13" s="10">
        <v>305233537718</v>
      </c>
      <c r="H13" s="10"/>
      <c r="I13" s="10">
        <f t="shared" si="0"/>
        <v>-8067914156</v>
      </c>
      <c r="J13" s="10"/>
      <c r="K13" s="10">
        <v>24706144</v>
      </c>
      <c r="L13" s="10"/>
      <c r="M13" s="10">
        <v>297165623562</v>
      </c>
      <c r="N13" s="10"/>
      <c r="O13" s="10">
        <v>308950636488</v>
      </c>
      <c r="P13" s="10"/>
      <c r="Q13" s="10">
        <f t="shared" si="1"/>
        <v>-11785012926</v>
      </c>
    </row>
    <row r="14" spans="1:17" x14ac:dyDescent="0.55000000000000004">
      <c r="A14" t="s">
        <v>99</v>
      </c>
      <c r="C14" s="10">
        <v>3949846</v>
      </c>
      <c r="D14" s="10"/>
      <c r="E14" s="10">
        <v>277867394341</v>
      </c>
      <c r="F14" s="10"/>
      <c r="G14" s="10">
        <v>255133860171</v>
      </c>
      <c r="H14" s="10"/>
      <c r="I14" s="10">
        <f t="shared" si="0"/>
        <v>22733534170</v>
      </c>
      <c r="J14" s="10"/>
      <c r="K14" s="10">
        <v>3949846</v>
      </c>
      <c r="L14" s="10"/>
      <c r="M14" s="10">
        <v>277867394341</v>
      </c>
      <c r="N14" s="10"/>
      <c r="O14" s="10">
        <v>136322678133</v>
      </c>
      <c r="P14" s="10"/>
      <c r="Q14" s="10">
        <f t="shared" si="1"/>
        <v>141544716208</v>
      </c>
    </row>
    <row r="15" spans="1:17" x14ac:dyDescent="0.55000000000000004">
      <c r="A15" t="s">
        <v>93</v>
      </c>
      <c r="C15" s="10">
        <v>62359340</v>
      </c>
      <c r="D15" s="10"/>
      <c r="E15" s="10">
        <v>1648554094427</v>
      </c>
      <c r="F15" s="10"/>
      <c r="G15" s="10">
        <v>1455671923284</v>
      </c>
      <c r="H15" s="10"/>
      <c r="I15" s="10">
        <f t="shared" si="0"/>
        <v>192882171143</v>
      </c>
      <c r="J15" s="10"/>
      <c r="K15" s="10">
        <v>62359340</v>
      </c>
      <c r="L15" s="10"/>
      <c r="M15" s="10">
        <v>1648554094427</v>
      </c>
      <c r="N15" s="10"/>
      <c r="O15" s="10">
        <v>1244096991434</v>
      </c>
      <c r="P15" s="10"/>
      <c r="Q15" s="10">
        <f t="shared" si="1"/>
        <v>404457102993</v>
      </c>
    </row>
    <row r="16" spans="1:17" x14ac:dyDescent="0.55000000000000004">
      <c r="A16" t="s">
        <v>42</v>
      </c>
      <c r="C16" s="10">
        <v>12594317</v>
      </c>
      <c r="D16" s="10"/>
      <c r="E16" s="10">
        <v>910659760399</v>
      </c>
      <c r="F16" s="10"/>
      <c r="G16" s="10">
        <v>809377969615</v>
      </c>
      <c r="H16" s="10"/>
      <c r="I16" s="10">
        <f t="shared" si="0"/>
        <v>101281790784</v>
      </c>
      <c r="J16" s="10"/>
      <c r="K16" s="10">
        <v>12594317</v>
      </c>
      <c r="L16" s="10"/>
      <c r="M16" s="10">
        <v>910659760399</v>
      </c>
      <c r="N16" s="10"/>
      <c r="O16" s="10">
        <v>598565562739</v>
      </c>
      <c r="P16" s="10"/>
      <c r="Q16" s="10">
        <f t="shared" si="1"/>
        <v>312094197660</v>
      </c>
    </row>
    <row r="17" spans="1:17" x14ac:dyDescent="0.55000000000000004">
      <c r="A17" t="s">
        <v>55</v>
      </c>
      <c r="C17" s="10">
        <v>181501818</v>
      </c>
      <c r="D17" s="10"/>
      <c r="E17" s="10">
        <v>770040593156</v>
      </c>
      <c r="F17" s="10"/>
      <c r="G17" s="10">
        <v>714567425475</v>
      </c>
      <c r="H17" s="10"/>
      <c r="I17" s="10">
        <f t="shared" si="0"/>
        <v>55473167681</v>
      </c>
      <c r="J17" s="10"/>
      <c r="K17" s="10">
        <v>181501818</v>
      </c>
      <c r="L17" s="10"/>
      <c r="M17" s="10">
        <v>770040593156</v>
      </c>
      <c r="N17" s="10"/>
      <c r="O17" s="10">
        <v>731890283214</v>
      </c>
      <c r="P17" s="10"/>
      <c r="Q17" s="10">
        <f t="shared" si="1"/>
        <v>38150309942</v>
      </c>
    </row>
    <row r="18" spans="1:17" x14ac:dyDescent="0.55000000000000004">
      <c r="A18" t="s">
        <v>16</v>
      </c>
      <c r="C18" s="10">
        <v>8584851</v>
      </c>
      <c r="D18" s="10"/>
      <c r="E18" s="10">
        <v>98821069761</v>
      </c>
      <c r="F18" s="10"/>
      <c r="G18" s="10">
        <v>86617777035</v>
      </c>
      <c r="H18" s="10"/>
      <c r="I18" s="10">
        <f t="shared" si="0"/>
        <v>12203292726</v>
      </c>
      <c r="J18" s="10"/>
      <c r="K18" s="10">
        <v>8584851</v>
      </c>
      <c r="L18" s="10"/>
      <c r="M18" s="10">
        <v>98821069761</v>
      </c>
      <c r="N18" s="10"/>
      <c r="O18" s="10">
        <v>73834185007</v>
      </c>
      <c r="P18" s="10"/>
      <c r="Q18" s="10">
        <f t="shared" si="1"/>
        <v>24986884754</v>
      </c>
    </row>
    <row r="19" spans="1:17" x14ac:dyDescent="0.55000000000000004">
      <c r="A19" t="s">
        <v>146</v>
      </c>
      <c r="C19" s="10">
        <v>69227777</v>
      </c>
      <c r="D19" s="10"/>
      <c r="E19" s="10">
        <v>403949167036</v>
      </c>
      <c r="F19" s="10"/>
      <c r="G19" s="10">
        <v>363347802717</v>
      </c>
      <c r="H19" s="10"/>
      <c r="I19" s="10">
        <f t="shared" si="0"/>
        <v>40601364319</v>
      </c>
      <c r="J19" s="10"/>
      <c r="K19" s="10">
        <v>69227777</v>
      </c>
      <c r="L19" s="10"/>
      <c r="M19" s="10">
        <v>403949167036</v>
      </c>
      <c r="N19" s="10"/>
      <c r="O19" s="10">
        <v>317952780086</v>
      </c>
      <c r="P19" s="10"/>
      <c r="Q19" s="10">
        <f t="shared" si="1"/>
        <v>85996386950</v>
      </c>
    </row>
    <row r="20" spans="1:17" x14ac:dyDescent="0.55000000000000004">
      <c r="A20" t="s">
        <v>139</v>
      </c>
      <c r="C20" s="10">
        <v>9291184</v>
      </c>
      <c r="D20" s="10"/>
      <c r="E20" s="10">
        <v>78689880398</v>
      </c>
      <c r="F20" s="10"/>
      <c r="G20" s="10">
        <v>76657982078</v>
      </c>
      <c r="H20" s="10"/>
      <c r="I20" s="10">
        <f t="shared" si="0"/>
        <v>2031898320</v>
      </c>
      <c r="J20" s="10"/>
      <c r="K20" s="10">
        <v>9291184</v>
      </c>
      <c r="L20" s="10"/>
      <c r="M20" s="10">
        <v>78689880398</v>
      </c>
      <c r="N20" s="10"/>
      <c r="O20" s="10">
        <v>70931723175</v>
      </c>
      <c r="P20" s="10"/>
      <c r="Q20" s="10">
        <f t="shared" si="1"/>
        <v>7758157223</v>
      </c>
    </row>
    <row r="21" spans="1:17" x14ac:dyDescent="0.55000000000000004">
      <c r="A21" t="s">
        <v>117</v>
      </c>
      <c r="C21" s="10">
        <v>9143022</v>
      </c>
      <c r="D21" s="10"/>
      <c r="E21" s="10">
        <v>154597443534</v>
      </c>
      <c r="F21" s="10"/>
      <c r="G21" s="10">
        <v>149962246815</v>
      </c>
      <c r="H21" s="10"/>
      <c r="I21" s="10">
        <f t="shared" si="0"/>
        <v>4635196719</v>
      </c>
      <c r="J21" s="10"/>
      <c r="K21" s="10">
        <v>9143022</v>
      </c>
      <c r="L21" s="10"/>
      <c r="M21" s="10">
        <v>154597443534</v>
      </c>
      <c r="N21" s="10"/>
      <c r="O21" s="10">
        <v>152143515859</v>
      </c>
      <c r="P21" s="10"/>
      <c r="Q21" s="10">
        <f t="shared" si="1"/>
        <v>2453927675</v>
      </c>
    </row>
    <row r="22" spans="1:17" x14ac:dyDescent="0.55000000000000004">
      <c r="A22" t="s">
        <v>51</v>
      </c>
      <c r="C22" s="10">
        <v>532000</v>
      </c>
      <c r="D22" s="10"/>
      <c r="E22" s="10">
        <v>381145192225</v>
      </c>
      <c r="F22" s="10"/>
      <c r="G22" s="10">
        <v>670661869495</v>
      </c>
      <c r="H22" s="10"/>
      <c r="I22" s="10">
        <f t="shared" si="0"/>
        <v>-289516677270</v>
      </c>
      <c r="J22" s="10"/>
      <c r="K22" s="10">
        <v>532000</v>
      </c>
      <c r="L22" s="10"/>
      <c r="M22" s="10">
        <v>381145192225</v>
      </c>
      <c r="N22" s="10"/>
      <c r="O22" s="10">
        <v>286205616899</v>
      </c>
      <c r="P22" s="10"/>
      <c r="Q22" s="10">
        <f t="shared" si="1"/>
        <v>94939575326</v>
      </c>
    </row>
    <row r="23" spans="1:17" x14ac:dyDescent="0.55000000000000004">
      <c r="A23" t="s">
        <v>77</v>
      </c>
      <c r="C23" s="10">
        <v>157555782</v>
      </c>
      <c r="D23" s="10"/>
      <c r="E23" s="10">
        <v>314019741819</v>
      </c>
      <c r="F23" s="10"/>
      <c r="G23" s="10">
        <v>274238687245</v>
      </c>
      <c r="H23" s="10"/>
      <c r="I23" s="10">
        <f t="shared" si="0"/>
        <v>39781054574</v>
      </c>
      <c r="J23" s="10"/>
      <c r="K23" s="10">
        <v>157555782</v>
      </c>
      <c r="L23" s="10"/>
      <c r="M23" s="10">
        <v>314019741819</v>
      </c>
      <c r="N23" s="10"/>
      <c r="O23" s="10">
        <v>248240045313</v>
      </c>
      <c r="P23" s="10"/>
      <c r="Q23" s="10">
        <f t="shared" si="1"/>
        <v>65779696506</v>
      </c>
    </row>
    <row r="24" spans="1:17" x14ac:dyDescent="0.55000000000000004">
      <c r="A24" t="s">
        <v>38</v>
      </c>
      <c r="C24" s="10">
        <v>3165331</v>
      </c>
      <c r="D24" s="10"/>
      <c r="E24" s="10">
        <v>290232909157</v>
      </c>
      <c r="F24" s="10"/>
      <c r="G24" s="10">
        <v>256817108038</v>
      </c>
      <c r="H24" s="10"/>
      <c r="I24" s="10">
        <f t="shared" si="0"/>
        <v>33415801119</v>
      </c>
      <c r="J24" s="10"/>
      <c r="K24" s="10">
        <v>3165331</v>
      </c>
      <c r="L24" s="10"/>
      <c r="M24" s="10">
        <v>290232909157</v>
      </c>
      <c r="N24" s="10"/>
      <c r="O24" s="10">
        <v>179076710278</v>
      </c>
      <c r="P24" s="10"/>
      <c r="Q24" s="10">
        <f t="shared" si="1"/>
        <v>111156198879</v>
      </c>
    </row>
    <row r="25" spans="1:17" x14ac:dyDescent="0.55000000000000004">
      <c r="A25" t="s">
        <v>57</v>
      </c>
      <c r="C25" s="10">
        <v>20438042</v>
      </c>
      <c r="D25" s="10"/>
      <c r="E25" s="10">
        <v>1090992594410</v>
      </c>
      <c r="F25" s="10"/>
      <c r="G25" s="10">
        <v>984094678886</v>
      </c>
      <c r="H25" s="10"/>
      <c r="I25" s="10">
        <f t="shared" si="0"/>
        <v>106897915524</v>
      </c>
      <c r="J25" s="10"/>
      <c r="K25" s="10">
        <v>20438042</v>
      </c>
      <c r="L25" s="10"/>
      <c r="M25" s="10">
        <v>1090992594410</v>
      </c>
      <c r="N25" s="10"/>
      <c r="O25" s="10">
        <v>1083398845246</v>
      </c>
      <c r="P25" s="10"/>
      <c r="Q25" s="10">
        <f t="shared" si="1"/>
        <v>7593749164</v>
      </c>
    </row>
    <row r="26" spans="1:17" x14ac:dyDescent="0.55000000000000004">
      <c r="A26" t="s">
        <v>130</v>
      </c>
      <c r="C26" s="10">
        <v>11048646</v>
      </c>
      <c r="D26" s="10"/>
      <c r="E26" s="10">
        <v>148818383837</v>
      </c>
      <c r="F26" s="10"/>
      <c r="G26" s="10">
        <v>141020520182</v>
      </c>
      <c r="H26" s="10"/>
      <c r="I26" s="10">
        <f t="shared" si="0"/>
        <v>7797863655</v>
      </c>
      <c r="J26" s="10"/>
      <c r="K26" s="10">
        <v>11048646</v>
      </c>
      <c r="L26" s="10"/>
      <c r="M26" s="10">
        <v>148818383837</v>
      </c>
      <c r="N26" s="10"/>
      <c r="O26" s="10">
        <v>104059622544</v>
      </c>
      <c r="P26" s="10"/>
      <c r="Q26" s="10">
        <f t="shared" si="1"/>
        <v>44758761293</v>
      </c>
    </row>
    <row r="27" spans="1:17" x14ac:dyDescent="0.55000000000000004">
      <c r="A27" t="s">
        <v>141</v>
      </c>
      <c r="C27" s="10">
        <v>74028914</v>
      </c>
      <c r="D27" s="10"/>
      <c r="E27" s="10">
        <v>157258500472</v>
      </c>
      <c r="F27" s="10"/>
      <c r="G27" s="10">
        <v>138051917120</v>
      </c>
      <c r="H27" s="10"/>
      <c r="I27" s="10">
        <f t="shared" si="0"/>
        <v>19206583352</v>
      </c>
      <c r="J27" s="10"/>
      <c r="K27" s="10">
        <v>74028914</v>
      </c>
      <c r="L27" s="10"/>
      <c r="M27" s="10">
        <v>157258500472</v>
      </c>
      <c r="N27" s="10"/>
      <c r="O27" s="10">
        <v>144748465338</v>
      </c>
      <c r="P27" s="10"/>
      <c r="Q27" s="10">
        <f t="shared" si="1"/>
        <v>12510035134</v>
      </c>
    </row>
    <row r="28" spans="1:17" x14ac:dyDescent="0.55000000000000004">
      <c r="A28" t="s">
        <v>170</v>
      </c>
      <c r="C28" s="10">
        <v>77229538</v>
      </c>
      <c r="D28" s="10"/>
      <c r="E28" s="10">
        <v>557465516560</v>
      </c>
      <c r="F28" s="10"/>
      <c r="G28" s="10">
        <v>450640030601</v>
      </c>
      <c r="H28" s="10"/>
      <c r="I28" s="10">
        <f t="shared" si="0"/>
        <v>106825485959</v>
      </c>
      <c r="J28" s="10"/>
      <c r="K28" s="10">
        <v>77229538</v>
      </c>
      <c r="L28" s="10"/>
      <c r="M28" s="10">
        <v>557465516560</v>
      </c>
      <c r="N28" s="10"/>
      <c r="O28" s="10">
        <v>368085533895</v>
      </c>
      <c r="P28" s="10"/>
      <c r="Q28" s="10">
        <f t="shared" si="1"/>
        <v>189379982665</v>
      </c>
    </row>
    <row r="29" spans="1:17" x14ac:dyDescent="0.55000000000000004">
      <c r="A29" t="s">
        <v>34</v>
      </c>
      <c r="C29" s="10">
        <v>13776909</v>
      </c>
      <c r="D29" s="10"/>
      <c r="E29" s="10">
        <v>265681765994</v>
      </c>
      <c r="F29" s="10"/>
      <c r="G29" s="10">
        <v>244180715859</v>
      </c>
      <c r="H29" s="10"/>
      <c r="I29" s="10">
        <f t="shared" si="0"/>
        <v>21501050135</v>
      </c>
      <c r="J29" s="10"/>
      <c r="K29" s="10">
        <v>13776909</v>
      </c>
      <c r="L29" s="10"/>
      <c r="M29" s="10">
        <v>265681765994</v>
      </c>
      <c r="N29" s="10"/>
      <c r="O29" s="10">
        <v>141331743559</v>
      </c>
      <c r="P29" s="10"/>
      <c r="Q29" s="10">
        <f t="shared" si="1"/>
        <v>124350022435</v>
      </c>
    </row>
    <row r="30" spans="1:17" x14ac:dyDescent="0.55000000000000004">
      <c r="A30" t="s">
        <v>151</v>
      </c>
      <c r="C30" s="10">
        <v>21100000</v>
      </c>
      <c r="D30" s="10"/>
      <c r="E30" s="10">
        <v>213310207350</v>
      </c>
      <c r="F30" s="10"/>
      <c r="G30" s="10">
        <v>206598381750</v>
      </c>
      <c r="H30" s="10"/>
      <c r="I30" s="10">
        <f t="shared" si="0"/>
        <v>6711825600</v>
      </c>
      <c r="J30" s="10"/>
      <c r="K30" s="10">
        <v>21100000</v>
      </c>
      <c r="L30" s="10"/>
      <c r="M30" s="10">
        <v>213310207350</v>
      </c>
      <c r="N30" s="10"/>
      <c r="O30" s="10">
        <v>168005384550</v>
      </c>
      <c r="P30" s="10"/>
      <c r="Q30" s="10">
        <f t="shared" si="1"/>
        <v>45304822800</v>
      </c>
    </row>
    <row r="31" spans="1:17" x14ac:dyDescent="0.55000000000000004">
      <c r="A31" t="s">
        <v>73</v>
      </c>
      <c r="C31" s="10">
        <v>69359284</v>
      </c>
      <c r="D31" s="10"/>
      <c r="E31" s="10">
        <v>274821132693</v>
      </c>
      <c r="F31" s="10"/>
      <c r="G31" s="10">
        <v>238486276464</v>
      </c>
      <c r="H31" s="10"/>
      <c r="I31" s="10">
        <f t="shared" si="0"/>
        <v>36334856229</v>
      </c>
      <c r="J31" s="10"/>
      <c r="K31" s="10">
        <v>69359284</v>
      </c>
      <c r="L31" s="10"/>
      <c r="M31" s="10">
        <v>274821132693</v>
      </c>
      <c r="N31" s="10"/>
      <c r="O31" s="10">
        <v>289022284444</v>
      </c>
      <c r="P31" s="10"/>
      <c r="Q31" s="10">
        <f t="shared" si="1"/>
        <v>-14201151751</v>
      </c>
    </row>
    <row r="32" spans="1:17" x14ac:dyDescent="0.55000000000000004">
      <c r="A32" t="s">
        <v>111</v>
      </c>
      <c r="C32" s="10">
        <v>3889191</v>
      </c>
      <c r="D32" s="10"/>
      <c r="E32" s="10">
        <v>54588630427</v>
      </c>
      <c r="F32" s="10"/>
      <c r="G32" s="10">
        <v>47165813825</v>
      </c>
      <c r="H32" s="10"/>
      <c r="I32" s="10">
        <f t="shared" si="0"/>
        <v>7422816602</v>
      </c>
      <c r="J32" s="10"/>
      <c r="K32" s="10">
        <v>3889191</v>
      </c>
      <c r="L32" s="10"/>
      <c r="M32" s="10">
        <v>54588630427</v>
      </c>
      <c r="N32" s="10"/>
      <c r="O32" s="10">
        <v>31392328546</v>
      </c>
      <c r="P32" s="10"/>
      <c r="Q32" s="10">
        <f t="shared" si="1"/>
        <v>23196301881</v>
      </c>
    </row>
    <row r="33" spans="1:17" x14ac:dyDescent="0.55000000000000004">
      <c r="A33" t="s">
        <v>159</v>
      </c>
      <c r="C33" s="10">
        <v>26388741</v>
      </c>
      <c r="D33" s="10"/>
      <c r="E33" s="10">
        <v>521486752462</v>
      </c>
      <c r="F33" s="10"/>
      <c r="G33" s="10">
        <v>473387580120</v>
      </c>
      <c r="H33" s="10"/>
      <c r="I33" s="10">
        <f t="shared" si="0"/>
        <v>48099172342</v>
      </c>
      <c r="J33" s="10"/>
      <c r="K33" s="10">
        <v>26388741</v>
      </c>
      <c r="L33" s="10"/>
      <c r="M33" s="10">
        <v>521486752462</v>
      </c>
      <c r="N33" s="10"/>
      <c r="O33" s="10">
        <v>556189674803</v>
      </c>
      <c r="P33" s="10"/>
      <c r="Q33" s="10">
        <f t="shared" si="1"/>
        <v>-34702922341</v>
      </c>
    </row>
    <row r="34" spans="1:17" x14ac:dyDescent="0.55000000000000004">
      <c r="A34" t="s">
        <v>53</v>
      </c>
      <c r="C34" s="10">
        <v>33805339</v>
      </c>
      <c r="D34" s="10"/>
      <c r="E34" s="10">
        <v>258080234749</v>
      </c>
      <c r="F34" s="10"/>
      <c r="G34" s="10">
        <v>228172499211</v>
      </c>
      <c r="H34" s="10"/>
      <c r="I34" s="10">
        <f t="shared" si="0"/>
        <v>29907735538</v>
      </c>
      <c r="J34" s="10"/>
      <c r="K34" s="10">
        <v>33805339</v>
      </c>
      <c r="L34" s="10"/>
      <c r="M34" s="10">
        <v>258080234749</v>
      </c>
      <c r="N34" s="10"/>
      <c r="O34" s="10">
        <v>238250741267</v>
      </c>
      <c r="P34" s="10"/>
      <c r="Q34" s="10">
        <f t="shared" si="1"/>
        <v>19829493482</v>
      </c>
    </row>
    <row r="35" spans="1:17" x14ac:dyDescent="0.55000000000000004">
      <c r="A35" t="s">
        <v>79</v>
      </c>
      <c r="C35" s="10">
        <v>137540346</v>
      </c>
      <c r="D35" s="10"/>
      <c r="E35" s="10">
        <v>996703241062</v>
      </c>
      <c r="F35" s="10"/>
      <c r="G35" s="10">
        <v>930489141672</v>
      </c>
      <c r="H35" s="10"/>
      <c r="I35" s="10">
        <f t="shared" si="0"/>
        <v>66214099390</v>
      </c>
      <c r="J35" s="10"/>
      <c r="K35" s="10">
        <v>137540346</v>
      </c>
      <c r="L35" s="10"/>
      <c r="M35" s="10">
        <v>996703241062</v>
      </c>
      <c r="N35" s="10"/>
      <c r="O35" s="10">
        <v>909304089866</v>
      </c>
      <c r="P35" s="10"/>
      <c r="Q35" s="10">
        <f t="shared" si="1"/>
        <v>87399151196</v>
      </c>
    </row>
    <row r="36" spans="1:17" x14ac:dyDescent="0.55000000000000004">
      <c r="A36" t="s">
        <v>49</v>
      </c>
      <c r="C36" s="10">
        <v>89289452</v>
      </c>
      <c r="D36" s="10"/>
      <c r="E36" s="10">
        <v>454727681713</v>
      </c>
      <c r="F36" s="10"/>
      <c r="G36" s="10">
        <v>398653387454</v>
      </c>
      <c r="H36" s="10"/>
      <c r="I36" s="10">
        <f t="shared" si="0"/>
        <v>56074294259</v>
      </c>
      <c r="J36" s="10"/>
      <c r="K36" s="10">
        <v>89289452</v>
      </c>
      <c r="L36" s="10"/>
      <c r="M36" s="10">
        <v>454727681713</v>
      </c>
      <c r="N36" s="10"/>
      <c r="O36" s="10">
        <v>356246021971</v>
      </c>
      <c r="P36" s="10"/>
      <c r="Q36" s="10">
        <f t="shared" si="1"/>
        <v>98481659742</v>
      </c>
    </row>
    <row r="37" spans="1:17" x14ac:dyDescent="0.55000000000000004">
      <c r="A37" t="s">
        <v>102</v>
      </c>
      <c r="C37" s="10">
        <v>12336728</v>
      </c>
      <c r="D37" s="10"/>
      <c r="E37" s="10">
        <v>229692067293</v>
      </c>
      <c r="F37" s="10"/>
      <c r="G37" s="10">
        <v>194974601999</v>
      </c>
      <c r="H37" s="10"/>
      <c r="I37" s="10">
        <f t="shared" si="0"/>
        <v>34717465294</v>
      </c>
      <c r="J37" s="10"/>
      <c r="K37" s="10">
        <v>12336728</v>
      </c>
      <c r="L37" s="10"/>
      <c r="M37" s="10">
        <v>229692067293</v>
      </c>
      <c r="N37" s="10"/>
      <c r="O37" s="10">
        <v>117543963970</v>
      </c>
      <c r="P37" s="10"/>
      <c r="Q37" s="10">
        <f t="shared" si="1"/>
        <v>112148103323</v>
      </c>
    </row>
    <row r="38" spans="1:17" x14ac:dyDescent="0.55000000000000004">
      <c r="A38" t="s">
        <v>67</v>
      </c>
      <c r="C38" s="10">
        <v>8288198</v>
      </c>
      <c r="D38" s="10"/>
      <c r="E38" s="10">
        <v>114520476784</v>
      </c>
      <c r="F38" s="10"/>
      <c r="G38" s="10">
        <v>118887084892</v>
      </c>
      <c r="H38" s="10"/>
      <c r="I38" s="10">
        <f t="shared" si="0"/>
        <v>-4366608108</v>
      </c>
      <c r="J38" s="10"/>
      <c r="K38" s="10">
        <v>8288198</v>
      </c>
      <c r="L38" s="10"/>
      <c r="M38" s="10">
        <v>114520476784</v>
      </c>
      <c r="N38" s="10"/>
      <c r="O38" s="10">
        <v>96230156031</v>
      </c>
      <c r="P38" s="10"/>
      <c r="Q38" s="10">
        <f t="shared" si="1"/>
        <v>18290320753</v>
      </c>
    </row>
    <row r="39" spans="1:17" x14ac:dyDescent="0.55000000000000004">
      <c r="A39" t="s">
        <v>27</v>
      </c>
      <c r="C39" s="10">
        <v>97418509</v>
      </c>
      <c r="D39" s="10"/>
      <c r="E39" s="10">
        <v>458722816677</v>
      </c>
      <c r="F39" s="10"/>
      <c r="G39" s="10">
        <v>393768090493</v>
      </c>
      <c r="H39" s="10"/>
      <c r="I39" s="10">
        <f t="shared" si="0"/>
        <v>64954726184</v>
      </c>
      <c r="J39" s="10"/>
      <c r="K39" s="10">
        <v>97418509</v>
      </c>
      <c r="L39" s="10"/>
      <c r="M39" s="10">
        <v>458722816677</v>
      </c>
      <c r="N39" s="10"/>
      <c r="O39" s="10">
        <v>421143841723</v>
      </c>
      <c r="P39" s="10"/>
      <c r="Q39" s="10">
        <f t="shared" si="1"/>
        <v>37578974954</v>
      </c>
    </row>
    <row r="40" spans="1:17" x14ac:dyDescent="0.55000000000000004">
      <c r="A40" t="s">
        <v>174</v>
      </c>
      <c r="C40" s="10">
        <v>42014294</v>
      </c>
      <c r="D40" s="10"/>
      <c r="E40" s="10">
        <v>277732654522</v>
      </c>
      <c r="F40" s="10"/>
      <c r="G40" s="10">
        <v>229703699228</v>
      </c>
      <c r="H40" s="10"/>
      <c r="I40" s="10">
        <f t="shared" si="0"/>
        <v>48028955294</v>
      </c>
      <c r="J40" s="10"/>
      <c r="K40" s="10">
        <v>42014294</v>
      </c>
      <c r="L40" s="10"/>
      <c r="M40" s="10">
        <v>277732654522</v>
      </c>
      <c r="N40" s="10"/>
      <c r="O40" s="10">
        <v>193083261141</v>
      </c>
      <c r="P40" s="10"/>
      <c r="Q40" s="10">
        <f t="shared" si="1"/>
        <v>84649393381</v>
      </c>
    </row>
    <row r="41" spans="1:17" x14ac:dyDescent="0.55000000000000004">
      <c r="A41" t="s">
        <v>149</v>
      </c>
      <c r="C41" s="10">
        <v>36322381</v>
      </c>
      <c r="D41" s="10"/>
      <c r="E41" s="10">
        <v>2314050384970</v>
      </c>
      <c r="F41" s="10"/>
      <c r="G41" s="10">
        <v>2161074472986</v>
      </c>
      <c r="H41" s="10"/>
      <c r="I41" s="10">
        <f t="shared" si="0"/>
        <v>152975911984</v>
      </c>
      <c r="J41" s="10"/>
      <c r="K41" s="10">
        <v>36322381</v>
      </c>
      <c r="L41" s="10"/>
      <c r="M41" s="10">
        <v>2314050384970</v>
      </c>
      <c r="N41" s="10"/>
      <c r="O41" s="10">
        <v>1470007110840</v>
      </c>
      <c r="P41" s="10"/>
      <c r="Q41" s="10">
        <f t="shared" si="1"/>
        <v>844043274130</v>
      </c>
    </row>
    <row r="42" spans="1:17" x14ac:dyDescent="0.55000000000000004">
      <c r="A42" t="s">
        <v>100</v>
      </c>
      <c r="C42" s="10">
        <v>57387637</v>
      </c>
      <c r="D42" s="10"/>
      <c r="E42" s="10">
        <v>603548590323</v>
      </c>
      <c r="F42" s="10"/>
      <c r="G42" s="10">
        <v>481469763925</v>
      </c>
      <c r="H42" s="10"/>
      <c r="I42" s="10">
        <f t="shared" si="0"/>
        <v>122078826398</v>
      </c>
      <c r="J42" s="10"/>
      <c r="K42" s="10">
        <v>57387637</v>
      </c>
      <c r="L42" s="10"/>
      <c r="M42" s="10">
        <v>603548590323</v>
      </c>
      <c r="N42" s="10"/>
      <c r="O42" s="10">
        <v>312613069467</v>
      </c>
      <c r="P42" s="10"/>
      <c r="Q42" s="10">
        <f t="shared" si="1"/>
        <v>290935520856</v>
      </c>
    </row>
    <row r="43" spans="1:17" x14ac:dyDescent="0.55000000000000004">
      <c r="A43" t="s">
        <v>108</v>
      </c>
      <c r="C43" s="10">
        <v>2468479</v>
      </c>
      <c r="D43" s="10"/>
      <c r="E43" s="10">
        <v>107402456141</v>
      </c>
      <c r="F43" s="10"/>
      <c r="G43" s="10">
        <v>95796022110</v>
      </c>
      <c r="H43" s="10"/>
      <c r="I43" s="10">
        <f t="shared" si="0"/>
        <v>11606434031</v>
      </c>
      <c r="J43" s="10"/>
      <c r="K43" s="10">
        <v>2468479</v>
      </c>
      <c r="L43" s="10"/>
      <c r="M43" s="10">
        <v>107402456141</v>
      </c>
      <c r="N43" s="10"/>
      <c r="O43" s="10">
        <v>73000298611</v>
      </c>
      <c r="P43" s="10"/>
      <c r="Q43" s="10">
        <f t="shared" si="1"/>
        <v>34402157530</v>
      </c>
    </row>
    <row r="44" spans="1:17" x14ac:dyDescent="0.55000000000000004">
      <c r="A44" t="s">
        <v>124</v>
      </c>
      <c r="C44" s="10">
        <v>8524530</v>
      </c>
      <c r="D44" s="10"/>
      <c r="E44" s="10">
        <v>352171503972</v>
      </c>
      <c r="F44" s="10"/>
      <c r="G44" s="10">
        <v>297091745170</v>
      </c>
      <c r="H44" s="10"/>
      <c r="I44" s="10">
        <f t="shared" si="0"/>
        <v>55079758802</v>
      </c>
      <c r="J44" s="10"/>
      <c r="K44" s="10">
        <v>8524530</v>
      </c>
      <c r="L44" s="10"/>
      <c r="M44" s="10">
        <v>352171503972</v>
      </c>
      <c r="N44" s="10"/>
      <c r="O44" s="10">
        <v>271195161424</v>
      </c>
      <c r="P44" s="10"/>
      <c r="Q44" s="10">
        <f t="shared" si="1"/>
        <v>80976342548</v>
      </c>
    </row>
    <row r="45" spans="1:17" x14ac:dyDescent="0.55000000000000004">
      <c r="A45" t="s">
        <v>69</v>
      </c>
      <c r="C45" s="10">
        <v>6114347</v>
      </c>
      <c r="D45" s="10"/>
      <c r="E45" s="10">
        <v>157480115521</v>
      </c>
      <c r="F45" s="10"/>
      <c r="G45" s="10">
        <v>145263402584</v>
      </c>
      <c r="H45" s="10"/>
      <c r="I45" s="10">
        <f t="shared" si="0"/>
        <v>12216712937</v>
      </c>
      <c r="J45" s="10"/>
      <c r="K45" s="10">
        <v>6114347</v>
      </c>
      <c r="L45" s="10"/>
      <c r="M45" s="10">
        <v>157480115521</v>
      </c>
      <c r="N45" s="10"/>
      <c r="O45" s="10">
        <v>166476945767</v>
      </c>
      <c r="P45" s="10"/>
      <c r="Q45" s="10">
        <f t="shared" si="1"/>
        <v>-8996830246</v>
      </c>
    </row>
    <row r="46" spans="1:17" x14ac:dyDescent="0.55000000000000004">
      <c r="A46" t="s">
        <v>30</v>
      </c>
      <c r="C46" s="10">
        <v>347359583</v>
      </c>
      <c r="D46" s="10"/>
      <c r="E46" s="10">
        <v>1321601261193</v>
      </c>
      <c r="F46" s="10"/>
      <c r="G46" s="10">
        <v>1196439529412</v>
      </c>
      <c r="H46" s="10"/>
      <c r="I46" s="10">
        <f t="shared" si="0"/>
        <v>125161731781</v>
      </c>
      <c r="J46" s="10"/>
      <c r="K46" s="10">
        <v>347359583</v>
      </c>
      <c r="L46" s="10"/>
      <c r="M46" s="10">
        <v>1321601261193</v>
      </c>
      <c r="N46" s="10"/>
      <c r="O46" s="10">
        <v>880779642262</v>
      </c>
      <c r="P46" s="10"/>
      <c r="Q46" s="10">
        <f t="shared" si="1"/>
        <v>440821618931</v>
      </c>
    </row>
    <row r="47" spans="1:17" x14ac:dyDescent="0.55000000000000004">
      <c r="A47" t="s">
        <v>47</v>
      </c>
      <c r="C47" s="10">
        <v>125000000</v>
      </c>
      <c r="D47" s="10"/>
      <c r="E47" s="10">
        <v>1013632785000</v>
      </c>
      <c r="F47" s="10"/>
      <c r="G47" s="10">
        <v>837773936100</v>
      </c>
      <c r="H47" s="10"/>
      <c r="I47" s="10">
        <f t="shared" si="0"/>
        <v>175858848900</v>
      </c>
      <c r="J47" s="10"/>
      <c r="K47" s="10">
        <v>125000000</v>
      </c>
      <c r="L47" s="10"/>
      <c r="M47" s="10">
        <v>1013632785000</v>
      </c>
      <c r="N47" s="10"/>
      <c r="O47" s="10">
        <v>666054773690</v>
      </c>
      <c r="P47" s="10"/>
      <c r="Q47" s="10">
        <f t="shared" si="1"/>
        <v>347578011310</v>
      </c>
    </row>
    <row r="48" spans="1:17" x14ac:dyDescent="0.55000000000000004">
      <c r="A48" t="s">
        <v>128</v>
      </c>
      <c r="C48" s="10">
        <v>102806374</v>
      </c>
      <c r="D48" s="10"/>
      <c r="E48" s="10">
        <v>122224832585</v>
      </c>
      <c r="F48" s="10"/>
      <c r="G48" s="10">
        <v>119056797627</v>
      </c>
      <c r="H48" s="10"/>
      <c r="I48" s="10">
        <f t="shared" si="0"/>
        <v>3168034958</v>
      </c>
      <c r="J48" s="10"/>
      <c r="K48" s="10">
        <v>102806374</v>
      </c>
      <c r="L48" s="10"/>
      <c r="M48" s="10">
        <v>122224832585</v>
      </c>
      <c r="N48" s="10"/>
      <c r="O48" s="10">
        <v>116297541277</v>
      </c>
      <c r="P48" s="10"/>
      <c r="Q48" s="10">
        <f t="shared" si="1"/>
        <v>5927291308</v>
      </c>
    </row>
    <row r="49" spans="1:17" x14ac:dyDescent="0.55000000000000004">
      <c r="A49" t="s">
        <v>86</v>
      </c>
      <c r="C49" s="10">
        <v>845046</v>
      </c>
      <c r="D49" s="10"/>
      <c r="E49" s="10">
        <v>16304748919</v>
      </c>
      <c r="F49" s="10"/>
      <c r="G49" s="10">
        <v>13893897328</v>
      </c>
      <c r="H49" s="10"/>
      <c r="I49" s="10">
        <f t="shared" si="0"/>
        <v>2410851591</v>
      </c>
      <c r="J49" s="10"/>
      <c r="K49" s="10">
        <v>845046</v>
      </c>
      <c r="L49" s="10"/>
      <c r="M49" s="10">
        <v>16304748919</v>
      </c>
      <c r="N49" s="10"/>
      <c r="O49" s="10">
        <v>7526561067</v>
      </c>
      <c r="P49" s="10"/>
      <c r="Q49" s="10">
        <f t="shared" si="1"/>
        <v>8778187852</v>
      </c>
    </row>
    <row r="50" spans="1:17" x14ac:dyDescent="0.55000000000000004">
      <c r="A50" t="s">
        <v>18</v>
      </c>
      <c r="C50" s="10">
        <v>37576068</v>
      </c>
      <c r="D50" s="10"/>
      <c r="E50" s="10">
        <v>210294520926</v>
      </c>
      <c r="F50" s="10"/>
      <c r="G50" s="10">
        <v>198341723999</v>
      </c>
      <c r="H50" s="10"/>
      <c r="I50" s="10">
        <f t="shared" si="0"/>
        <v>11952796927</v>
      </c>
      <c r="J50" s="10"/>
      <c r="K50" s="10">
        <v>37576068</v>
      </c>
      <c r="L50" s="10"/>
      <c r="M50" s="10">
        <v>210294520926</v>
      </c>
      <c r="N50" s="10"/>
      <c r="O50" s="10">
        <v>224488467272</v>
      </c>
      <c r="P50" s="10"/>
      <c r="Q50" s="10">
        <f t="shared" si="1"/>
        <v>-14193946346</v>
      </c>
    </row>
    <row r="51" spans="1:17" x14ac:dyDescent="0.55000000000000004">
      <c r="A51" t="s">
        <v>95</v>
      </c>
      <c r="C51" s="10">
        <v>159758092</v>
      </c>
      <c r="D51" s="10"/>
      <c r="E51" s="10">
        <v>1774753566630</v>
      </c>
      <c r="F51" s="10"/>
      <c r="G51" s="10">
        <v>1478498116892</v>
      </c>
      <c r="H51" s="10"/>
      <c r="I51" s="10">
        <f t="shared" si="0"/>
        <v>296255449738</v>
      </c>
      <c r="J51" s="10"/>
      <c r="K51" s="10">
        <v>159758092</v>
      </c>
      <c r="L51" s="10"/>
      <c r="M51" s="10">
        <v>1774753566630</v>
      </c>
      <c r="N51" s="10"/>
      <c r="O51" s="10">
        <v>1064010460180</v>
      </c>
      <c r="P51" s="10"/>
      <c r="Q51" s="10">
        <f t="shared" si="1"/>
        <v>710743106450</v>
      </c>
    </row>
    <row r="52" spans="1:17" x14ac:dyDescent="0.55000000000000004">
      <c r="A52" t="s">
        <v>120</v>
      </c>
      <c r="C52" s="10">
        <v>60016</v>
      </c>
      <c r="D52" s="10"/>
      <c r="E52" s="10">
        <v>496864237486</v>
      </c>
      <c r="F52" s="10"/>
      <c r="G52" s="10">
        <v>917474931425</v>
      </c>
      <c r="H52" s="10"/>
      <c r="I52" s="10">
        <f t="shared" si="0"/>
        <v>-420610693939</v>
      </c>
      <c r="J52" s="10"/>
      <c r="K52" s="10">
        <v>60016</v>
      </c>
      <c r="L52" s="10"/>
      <c r="M52" s="10">
        <v>496864237486</v>
      </c>
      <c r="N52" s="10"/>
      <c r="O52" s="10">
        <v>348271608301</v>
      </c>
      <c r="P52" s="10"/>
      <c r="Q52" s="10">
        <f t="shared" si="1"/>
        <v>148592629185</v>
      </c>
    </row>
    <row r="53" spans="1:17" x14ac:dyDescent="0.55000000000000004">
      <c r="A53" t="s">
        <v>60</v>
      </c>
      <c r="C53" s="10">
        <v>2000000</v>
      </c>
      <c r="D53" s="10"/>
      <c r="E53" s="10">
        <v>13538961000</v>
      </c>
      <c r="F53" s="10"/>
      <c r="G53" s="10">
        <v>12783483000</v>
      </c>
      <c r="H53" s="10"/>
      <c r="I53" s="10">
        <f t="shared" si="0"/>
        <v>755478000</v>
      </c>
      <c r="J53" s="10"/>
      <c r="K53" s="10">
        <v>2000000</v>
      </c>
      <c r="L53" s="10"/>
      <c r="M53" s="10">
        <v>13538961000</v>
      </c>
      <c r="N53" s="10"/>
      <c r="O53" s="10">
        <v>11009988000</v>
      </c>
      <c r="P53" s="10"/>
      <c r="Q53" s="10">
        <f t="shared" si="1"/>
        <v>2528973000</v>
      </c>
    </row>
    <row r="54" spans="1:17" x14ac:dyDescent="0.55000000000000004">
      <c r="A54" t="s">
        <v>166</v>
      </c>
      <c r="C54" s="10">
        <v>4653117</v>
      </c>
      <c r="D54" s="10"/>
      <c r="E54" s="10">
        <v>427158548588</v>
      </c>
      <c r="F54" s="10"/>
      <c r="G54" s="10">
        <v>377666437381</v>
      </c>
      <c r="H54" s="10"/>
      <c r="I54" s="10">
        <f t="shared" si="0"/>
        <v>49492111207</v>
      </c>
      <c r="J54" s="10"/>
      <c r="K54" s="10">
        <v>4653117</v>
      </c>
      <c r="L54" s="10"/>
      <c r="M54" s="10">
        <v>427158548588</v>
      </c>
      <c r="N54" s="10"/>
      <c r="O54" s="10">
        <v>333864269677</v>
      </c>
      <c r="P54" s="10"/>
      <c r="Q54" s="10">
        <f t="shared" si="1"/>
        <v>93294278911</v>
      </c>
    </row>
    <row r="55" spans="1:17" x14ac:dyDescent="0.55000000000000004">
      <c r="A55" t="s">
        <v>82</v>
      </c>
      <c r="C55" s="10">
        <v>2218435</v>
      </c>
      <c r="D55" s="10"/>
      <c r="E55" s="10">
        <v>71273205275</v>
      </c>
      <c r="F55" s="10"/>
      <c r="G55" s="10">
        <v>67788933483</v>
      </c>
      <c r="H55" s="10"/>
      <c r="I55" s="10">
        <f t="shared" si="0"/>
        <v>3484271792</v>
      </c>
      <c r="J55" s="10"/>
      <c r="K55" s="10">
        <v>2218435</v>
      </c>
      <c r="L55" s="10"/>
      <c r="M55" s="10">
        <v>71273205275</v>
      </c>
      <c r="N55" s="10"/>
      <c r="O55" s="10">
        <v>51051197467</v>
      </c>
      <c r="P55" s="10"/>
      <c r="Q55" s="10">
        <f t="shared" si="1"/>
        <v>20222007808</v>
      </c>
    </row>
    <row r="56" spans="1:17" x14ac:dyDescent="0.55000000000000004">
      <c r="A56" t="s">
        <v>22</v>
      </c>
      <c r="C56" s="10">
        <v>490000</v>
      </c>
      <c r="D56" s="10"/>
      <c r="E56" s="10">
        <v>3813871635</v>
      </c>
      <c r="F56" s="10"/>
      <c r="G56" s="10">
        <v>3492395865</v>
      </c>
      <c r="H56" s="10"/>
      <c r="I56" s="10">
        <f t="shared" si="0"/>
        <v>321475770</v>
      </c>
      <c r="J56" s="10"/>
      <c r="K56" s="10">
        <v>490000</v>
      </c>
      <c r="L56" s="10"/>
      <c r="M56" s="10">
        <v>3813871635</v>
      </c>
      <c r="N56" s="10"/>
      <c r="O56" s="10">
        <v>3580738358</v>
      </c>
      <c r="P56" s="10"/>
      <c r="Q56" s="10">
        <f t="shared" si="1"/>
        <v>233133277</v>
      </c>
    </row>
    <row r="57" spans="1:17" x14ac:dyDescent="0.55000000000000004">
      <c r="A57" t="s">
        <v>63</v>
      </c>
      <c r="C57" s="10">
        <v>2046967</v>
      </c>
      <c r="D57" s="10"/>
      <c r="E57" s="10">
        <v>11679680516</v>
      </c>
      <c r="F57" s="10"/>
      <c r="G57" s="10">
        <v>9970458977</v>
      </c>
      <c r="H57" s="10"/>
      <c r="I57" s="10">
        <f t="shared" si="0"/>
        <v>1709221539</v>
      </c>
      <c r="J57" s="10"/>
      <c r="K57" s="10">
        <v>2046967</v>
      </c>
      <c r="L57" s="10"/>
      <c r="M57" s="10">
        <v>11679680516</v>
      </c>
      <c r="N57" s="10"/>
      <c r="O57" s="10">
        <v>6764069397</v>
      </c>
      <c r="P57" s="10"/>
      <c r="Q57" s="10">
        <f t="shared" si="1"/>
        <v>4915611119</v>
      </c>
    </row>
    <row r="58" spans="1:17" x14ac:dyDescent="0.55000000000000004">
      <c r="A58" t="s">
        <v>113</v>
      </c>
      <c r="C58" s="10">
        <v>18187066</v>
      </c>
      <c r="D58" s="10"/>
      <c r="E58" s="10">
        <v>775402003338</v>
      </c>
      <c r="F58" s="10"/>
      <c r="G58" s="10">
        <v>649392398226</v>
      </c>
      <c r="H58" s="10"/>
      <c r="I58" s="10">
        <f t="shared" si="0"/>
        <v>126009605112</v>
      </c>
      <c r="J58" s="10"/>
      <c r="K58" s="10">
        <v>18187066</v>
      </c>
      <c r="L58" s="10"/>
      <c r="M58" s="10">
        <v>775402003338</v>
      </c>
      <c r="N58" s="10"/>
      <c r="O58" s="10">
        <v>558433352210</v>
      </c>
      <c r="P58" s="10"/>
      <c r="Q58" s="10">
        <f t="shared" si="1"/>
        <v>216968651128</v>
      </c>
    </row>
    <row r="59" spans="1:17" x14ac:dyDescent="0.55000000000000004">
      <c r="A59" t="s">
        <v>87</v>
      </c>
      <c r="C59" s="10">
        <v>43807493</v>
      </c>
      <c r="D59" s="10"/>
      <c r="E59" s="10">
        <v>648577902009</v>
      </c>
      <c r="F59" s="10"/>
      <c r="G59" s="10">
        <v>557399531733</v>
      </c>
      <c r="H59" s="10"/>
      <c r="I59" s="10">
        <f t="shared" si="0"/>
        <v>91178370276</v>
      </c>
      <c r="J59" s="10"/>
      <c r="K59" s="10">
        <v>43807493</v>
      </c>
      <c r="L59" s="10"/>
      <c r="M59" s="10">
        <v>648577902009</v>
      </c>
      <c r="N59" s="10"/>
      <c r="O59" s="10">
        <v>403620852936</v>
      </c>
      <c r="P59" s="10"/>
      <c r="Q59" s="10">
        <f t="shared" si="1"/>
        <v>244957049073</v>
      </c>
    </row>
    <row r="60" spans="1:17" x14ac:dyDescent="0.55000000000000004">
      <c r="A60" t="s">
        <v>172</v>
      </c>
      <c r="C60" s="10">
        <v>5482372</v>
      </c>
      <c r="D60" s="10"/>
      <c r="E60" s="10">
        <v>102891315619</v>
      </c>
      <c r="F60" s="10"/>
      <c r="G60" s="10">
        <v>94989175383</v>
      </c>
      <c r="H60" s="10"/>
      <c r="I60" s="10">
        <f t="shared" si="0"/>
        <v>7902140236</v>
      </c>
      <c r="J60" s="10"/>
      <c r="K60" s="10">
        <v>5482372</v>
      </c>
      <c r="L60" s="10"/>
      <c r="M60" s="10">
        <v>102891315619</v>
      </c>
      <c r="N60" s="10"/>
      <c r="O60" s="10">
        <v>79511880025</v>
      </c>
      <c r="P60" s="10"/>
      <c r="Q60" s="10">
        <f t="shared" si="1"/>
        <v>23379435594</v>
      </c>
    </row>
    <row r="61" spans="1:17" x14ac:dyDescent="0.55000000000000004">
      <c r="A61" t="s">
        <v>36</v>
      </c>
      <c r="C61" s="10">
        <v>5582269</v>
      </c>
      <c r="D61" s="10"/>
      <c r="E61" s="10">
        <v>125408631687</v>
      </c>
      <c r="F61" s="10"/>
      <c r="G61" s="10">
        <v>103933790774</v>
      </c>
      <c r="H61" s="10"/>
      <c r="I61" s="10">
        <f t="shared" si="0"/>
        <v>21474840913</v>
      </c>
      <c r="J61" s="10"/>
      <c r="K61" s="10">
        <v>5582269</v>
      </c>
      <c r="L61" s="10"/>
      <c r="M61" s="10">
        <v>125408631687</v>
      </c>
      <c r="N61" s="10"/>
      <c r="O61" s="10">
        <v>131701937926</v>
      </c>
      <c r="P61" s="10"/>
      <c r="Q61" s="10">
        <f t="shared" si="1"/>
        <v>-6293306239</v>
      </c>
    </row>
    <row r="62" spans="1:17" x14ac:dyDescent="0.55000000000000004">
      <c r="A62" t="s">
        <v>62</v>
      </c>
      <c r="C62" s="10">
        <v>63574473</v>
      </c>
      <c r="D62" s="10"/>
      <c r="E62" s="10">
        <v>206525197566</v>
      </c>
      <c r="F62" s="10"/>
      <c r="G62" s="10">
        <v>182321051095</v>
      </c>
      <c r="H62" s="10"/>
      <c r="I62" s="10">
        <f t="shared" si="0"/>
        <v>24204146471</v>
      </c>
      <c r="J62" s="10"/>
      <c r="K62" s="10">
        <v>63574473</v>
      </c>
      <c r="L62" s="10"/>
      <c r="M62" s="10">
        <v>206525197566</v>
      </c>
      <c r="N62" s="10"/>
      <c r="O62" s="10">
        <v>185256014322</v>
      </c>
      <c r="P62" s="10"/>
      <c r="Q62" s="10">
        <f t="shared" si="1"/>
        <v>21269183244</v>
      </c>
    </row>
    <row r="63" spans="1:17" x14ac:dyDescent="0.55000000000000004">
      <c r="A63" t="s">
        <v>178</v>
      </c>
      <c r="C63" s="10">
        <v>64046860</v>
      </c>
      <c r="D63" s="10"/>
      <c r="E63" s="10">
        <v>256000106136</v>
      </c>
      <c r="F63" s="10"/>
      <c r="G63" s="10">
        <v>219073953050</v>
      </c>
      <c r="H63" s="10"/>
      <c r="I63" s="10">
        <f>E63-G63</f>
        <v>36926153086</v>
      </c>
      <c r="J63" s="10"/>
      <c r="K63" s="10">
        <v>64046860</v>
      </c>
      <c r="L63" s="10"/>
      <c r="M63" s="10">
        <v>256000106136</v>
      </c>
      <c r="N63" s="10"/>
      <c r="O63" s="10">
        <v>267103845343</v>
      </c>
      <c r="P63" s="10"/>
      <c r="Q63" s="10">
        <f t="shared" si="1"/>
        <v>-11103739207</v>
      </c>
    </row>
    <row r="64" spans="1:17" x14ac:dyDescent="0.55000000000000004">
      <c r="A64" t="s">
        <v>162</v>
      </c>
      <c r="C64" s="10">
        <v>1000000</v>
      </c>
      <c r="D64" s="10"/>
      <c r="E64" s="10">
        <v>28380127500</v>
      </c>
      <c r="F64" s="10"/>
      <c r="G64" s="10">
        <v>22366125000</v>
      </c>
      <c r="H64" s="10"/>
      <c r="I64" s="10">
        <f t="shared" si="0"/>
        <v>6014002500</v>
      </c>
      <c r="J64" s="10"/>
      <c r="K64" s="10">
        <v>1000000</v>
      </c>
      <c r="L64" s="10"/>
      <c r="M64" s="10">
        <v>28380127500</v>
      </c>
      <c r="N64" s="10"/>
      <c r="O64" s="10">
        <v>19512019483</v>
      </c>
      <c r="P64" s="10"/>
      <c r="Q64" s="10">
        <f t="shared" si="1"/>
        <v>8868108017</v>
      </c>
    </row>
    <row r="65" spans="1:17" x14ac:dyDescent="0.55000000000000004">
      <c r="A65" t="s">
        <v>110</v>
      </c>
      <c r="C65" s="10">
        <v>7514971</v>
      </c>
      <c r="D65" s="10"/>
      <c r="E65" s="10">
        <v>855045607355</v>
      </c>
      <c r="F65" s="10"/>
      <c r="G65" s="10">
        <v>681660944182</v>
      </c>
      <c r="H65" s="10"/>
      <c r="I65" s="10">
        <f t="shared" si="0"/>
        <v>173384663173</v>
      </c>
      <c r="J65" s="10"/>
      <c r="K65" s="10">
        <v>7514971</v>
      </c>
      <c r="L65" s="10"/>
      <c r="M65" s="10">
        <v>855045607355</v>
      </c>
      <c r="N65" s="10"/>
      <c r="O65" s="10">
        <v>411760561570</v>
      </c>
      <c r="P65" s="10"/>
      <c r="Q65" s="10">
        <f t="shared" si="1"/>
        <v>443285045785</v>
      </c>
    </row>
    <row r="66" spans="1:17" x14ac:dyDescent="0.55000000000000004">
      <c r="A66" t="s">
        <v>142</v>
      </c>
      <c r="C66" s="10">
        <v>232667157</v>
      </c>
      <c r="D66" s="10"/>
      <c r="E66" s="10">
        <v>419315693584</v>
      </c>
      <c r="F66" s="10"/>
      <c r="G66" s="10">
        <v>417465431267</v>
      </c>
      <c r="H66" s="10"/>
      <c r="I66" s="10">
        <f t="shared" si="0"/>
        <v>1850262317</v>
      </c>
      <c r="J66" s="10"/>
      <c r="K66" s="10">
        <v>232667157</v>
      </c>
      <c r="L66" s="10"/>
      <c r="M66" s="10">
        <v>419315693584</v>
      </c>
      <c r="N66" s="10"/>
      <c r="O66" s="10">
        <v>421680441655</v>
      </c>
      <c r="P66" s="10"/>
      <c r="Q66" s="10">
        <f t="shared" si="1"/>
        <v>-2364748071</v>
      </c>
    </row>
    <row r="67" spans="1:17" x14ac:dyDescent="0.55000000000000004">
      <c r="A67" t="s">
        <v>122</v>
      </c>
      <c r="C67" s="10">
        <v>14341118</v>
      </c>
      <c r="D67" s="10"/>
      <c r="E67" s="10">
        <v>190172216560</v>
      </c>
      <c r="F67" s="10"/>
      <c r="G67" s="10">
        <v>180193164717</v>
      </c>
      <c r="H67" s="10"/>
      <c r="I67" s="10">
        <f t="shared" si="0"/>
        <v>9979051843</v>
      </c>
      <c r="J67" s="10"/>
      <c r="K67" s="10">
        <v>14341118</v>
      </c>
      <c r="L67" s="10"/>
      <c r="M67" s="10">
        <v>190172216560</v>
      </c>
      <c r="N67" s="10"/>
      <c r="O67" s="10">
        <v>182614273181</v>
      </c>
      <c r="P67" s="10"/>
      <c r="Q67" s="10">
        <f t="shared" si="1"/>
        <v>7557943379</v>
      </c>
    </row>
    <row r="68" spans="1:17" x14ac:dyDescent="0.55000000000000004">
      <c r="A68" t="s">
        <v>97</v>
      </c>
      <c r="C68" s="10">
        <v>9500000</v>
      </c>
      <c r="D68" s="10"/>
      <c r="E68" s="10">
        <v>528645730500</v>
      </c>
      <c r="F68" s="10"/>
      <c r="G68" s="10">
        <v>453381234750</v>
      </c>
      <c r="H68" s="10"/>
      <c r="I68" s="10">
        <f t="shared" si="0"/>
        <v>75264495750</v>
      </c>
      <c r="J68" s="10"/>
      <c r="K68" s="10">
        <v>9500000</v>
      </c>
      <c r="L68" s="10"/>
      <c r="M68" s="10">
        <v>528645730500</v>
      </c>
      <c r="N68" s="10"/>
      <c r="O68" s="10">
        <v>373544437604</v>
      </c>
      <c r="P68" s="10"/>
      <c r="Q68" s="10">
        <f t="shared" si="1"/>
        <v>155101292896</v>
      </c>
    </row>
    <row r="69" spans="1:17" x14ac:dyDescent="0.55000000000000004">
      <c r="A69" t="s">
        <v>26</v>
      </c>
      <c r="C69" s="10">
        <v>123895</v>
      </c>
      <c r="D69" s="10"/>
      <c r="E69" s="10">
        <v>358512427</v>
      </c>
      <c r="F69" s="10"/>
      <c r="G69" s="10">
        <v>3870682013</v>
      </c>
      <c r="H69" s="10"/>
      <c r="I69" s="10">
        <f t="shared" si="0"/>
        <v>-3512169586</v>
      </c>
      <c r="J69" s="10"/>
      <c r="K69" s="10">
        <v>123895</v>
      </c>
      <c r="L69" s="10"/>
      <c r="M69" s="10">
        <v>358512427</v>
      </c>
      <c r="N69" s="10"/>
      <c r="O69" s="10">
        <v>234029047</v>
      </c>
      <c r="P69" s="10"/>
      <c r="Q69" s="10">
        <f t="shared" si="1"/>
        <v>124483380</v>
      </c>
    </row>
    <row r="70" spans="1:17" x14ac:dyDescent="0.55000000000000004">
      <c r="A70" t="s">
        <v>137</v>
      </c>
      <c r="C70" s="10">
        <v>20724498</v>
      </c>
      <c r="D70" s="10"/>
      <c r="E70" s="10">
        <v>63904882808</v>
      </c>
      <c r="F70" s="10"/>
      <c r="G70" s="10">
        <v>54387134305</v>
      </c>
      <c r="H70" s="10"/>
      <c r="I70" s="10">
        <f t="shared" si="0"/>
        <v>9517748503</v>
      </c>
      <c r="J70" s="10"/>
      <c r="K70" s="10">
        <v>20724498</v>
      </c>
      <c r="L70" s="10"/>
      <c r="M70" s="10">
        <v>63904882808</v>
      </c>
      <c r="N70" s="10"/>
      <c r="O70" s="10">
        <v>51159614978</v>
      </c>
      <c r="P70" s="10"/>
      <c r="Q70" s="10">
        <f t="shared" si="1"/>
        <v>12745267830</v>
      </c>
    </row>
    <row r="71" spans="1:17" x14ac:dyDescent="0.55000000000000004">
      <c r="A71" t="s">
        <v>24</v>
      </c>
      <c r="C71" s="10">
        <v>218347697</v>
      </c>
      <c r="D71" s="10"/>
      <c r="E71" s="10">
        <v>851316419258</v>
      </c>
      <c r="F71" s="10"/>
      <c r="G71" s="10">
        <v>643548886121</v>
      </c>
      <c r="H71" s="10"/>
      <c r="I71" s="10">
        <f t="shared" si="0"/>
        <v>207767533137</v>
      </c>
      <c r="J71" s="10"/>
      <c r="K71" s="10">
        <v>218347697</v>
      </c>
      <c r="L71" s="10"/>
      <c r="M71" s="10">
        <v>851316419258</v>
      </c>
      <c r="N71" s="10"/>
      <c r="O71" s="10">
        <v>624329060980</v>
      </c>
      <c r="P71" s="10"/>
      <c r="Q71" s="10">
        <f t="shared" si="1"/>
        <v>226987358278</v>
      </c>
    </row>
    <row r="72" spans="1:17" x14ac:dyDescent="0.55000000000000004">
      <c r="A72" t="s">
        <v>287</v>
      </c>
      <c r="C72" s="10">
        <v>1038</v>
      </c>
      <c r="D72" s="10"/>
      <c r="E72" s="10">
        <v>744862452630</v>
      </c>
      <c r="F72" s="10"/>
      <c r="G72" s="10">
        <v>1180441426044</v>
      </c>
      <c r="H72" s="10"/>
      <c r="I72" s="10">
        <f t="shared" si="0"/>
        <v>-435578973414</v>
      </c>
      <c r="J72" s="10"/>
      <c r="K72" s="10">
        <v>1038</v>
      </c>
      <c r="L72" s="10"/>
      <c r="M72" s="10">
        <v>744862452630</v>
      </c>
      <c r="N72" s="10"/>
      <c r="O72" s="10">
        <v>577353595614</v>
      </c>
      <c r="P72" s="10"/>
      <c r="Q72" s="10">
        <f t="shared" si="1"/>
        <v>167508857016</v>
      </c>
    </row>
    <row r="73" spans="1:17" x14ac:dyDescent="0.55000000000000004">
      <c r="A73" t="s">
        <v>46</v>
      </c>
      <c r="C73" s="10">
        <v>6129047</v>
      </c>
      <c r="D73" s="10"/>
      <c r="E73" s="10">
        <v>199227338870</v>
      </c>
      <c r="F73" s="10"/>
      <c r="G73" s="10">
        <v>182168117193</v>
      </c>
      <c r="H73" s="10"/>
      <c r="I73" s="10">
        <f t="shared" ref="I73:I102" si="2">E73-G73</f>
        <v>17059221677</v>
      </c>
      <c r="J73" s="10"/>
      <c r="K73" s="10">
        <v>6129047</v>
      </c>
      <c r="L73" s="10"/>
      <c r="M73" s="10">
        <v>199227338870</v>
      </c>
      <c r="N73" s="10"/>
      <c r="O73" s="10">
        <v>150365073954</v>
      </c>
      <c r="P73" s="10"/>
      <c r="Q73" s="10">
        <f t="shared" ref="Q73:Q102" si="3">M73-O73</f>
        <v>48862264916</v>
      </c>
    </row>
    <row r="74" spans="1:17" x14ac:dyDescent="0.55000000000000004">
      <c r="A74" t="s">
        <v>81</v>
      </c>
      <c r="C74" s="10">
        <v>2781829</v>
      </c>
      <c r="D74" s="10"/>
      <c r="E74" s="10">
        <v>4250230929</v>
      </c>
      <c r="F74" s="10"/>
      <c r="G74" s="10">
        <v>3650165795</v>
      </c>
      <c r="H74" s="10"/>
      <c r="I74" s="10">
        <f t="shared" si="2"/>
        <v>600065134</v>
      </c>
      <c r="J74" s="10"/>
      <c r="K74" s="10">
        <v>2781829</v>
      </c>
      <c r="L74" s="10"/>
      <c r="M74" s="10">
        <v>4250230929</v>
      </c>
      <c r="N74" s="10"/>
      <c r="O74" s="10">
        <v>3823121444</v>
      </c>
      <c r="P74" s="10"/>
      <c r="Q74" s="10">
        <f t="shared" si="3"/>
        <v>427109485</v>
      </c>
    </row>
    <row r="75" spans="1:17" x14ac:dyDescent="0.55000000000000004">
      <c r="A75" t="s">
        <v>132</v>
      </c>
      <c r="C75" s="10">
        <v>77867468</v>
      </c>
      <c r="D75" s="10"/>
      <c r="E75" s="10">
        <v>363799535857</v>
      </c>
      <c r="F75" s="10"/>
      <c r="G75" s="10">
        <v>338056098757</v>
      </c>
      <c r="H75" s="10"/>
      <c r="I75" s="10">
        <f t="shared" si="2"/>
        <v>25743437100</v>
      </c>
      <c r="J75" s="10"/>
      <c r="K75" s="10">
        <v>77867468</v>
      </c>
      <c r="L75" s="10"/>
      <c r="M75" s="10">
        <v>363799535857</v>
      </c>
      <c r="N75" s="10"/>
      <c r="O75" s="10">
        <v>418967088363</v>
      </c>
      <c r="P75" s="10"/>
      <c r="Q75" s="10">
        <f t="shared" si="3"/>
        <v>-55167552506</v>
      </c>
    </row>
    <row r="76" spans="1:17" x14ac:dyDescent="0.55000000000000004">
      <c r="A76" t="s">
        <v>144</v>
      </c>
      <c r="C76" s="10">
        <v>385902617</v>
      </c>
      <c r="D76" s="10"/>
      <c r="E76" s="10">
        <v>1719144021940</v>
      </c>
      <c r="F76" s="10"/>
      <c r="G76" s="10">
        <v>1515245662015</v>
      </c>
      <c r="H76" s="10"/>
      <c r="I76" s="10">
        <f t="shared" si="2"/>
        <v>203898359925</v>
      </c>
      <c r="J76" s="10"/>
      <c r="K76" s="10">
        <v>385902617</v>
      </c>
      <c r="L76" s="10"/>
      <c r="M76" s="10">
        <v>1719144021940</v>
      </c>
      <c r="N76" s="10"/>
      <c r="O76" s="10">
        <v>1082548761340</v>
      </c>
      <c r="P76" s="10"/>
      <c r="Q76" s="10">
        <f t="shared" si="3"/>
        <v>636595260600</v>
      </c>
    </row>
    <row r="77" spans="1:17" x14ac:dyDescent="0.55000000000000004">
      <c r="A77" t="s">
        <v>180</v>
      </c>
      <c r="C77" s="10">
        <v>31464377</v>
      </c>
      <c r="D77" s="10"/>
      <c r="E77" s="10">
        <v>180156464391</v>
      </c>
      <c r="F77" s="10"/>
      <c r="G77" s="10">
        <v>177654291274</v>
      </c>
      <c r="H77" s="10"/>
      <c r="I77" s="10">
        <f t="shared" si="2"/>
        <v>2502173117</v>
      </c>
      <c r="J77" s="10"/>
      <c r="K77" s="10">
        <v>31464377</v>
      </c>
      <c r="L77" s="10"/>
      <c r="M77" s="10">
        <v>180156464391</v>
      </c>
      <c r="N77" s="10"/>
      <c r="O77" s="10">
        <v>226182464698</v>
      </c>
      <c r="P77" s="10"/>
      <c r="Q77" s="10">
        <f t="shared" si="3"/>
        <v>-46026000307</v>
      </c>
    </row>
    <row r="78" spans="1:17" x14ac:dyDescent="0.55000000000000004">
      <c r="A78" t="s">
        <v>115</v>
      </c>
      <c r="C78" s="10">
        <v>199453101</v>
      </c>
      <c r="D78" s="10"/>
      <c r="E78" s="10">
        <v>304933654065</v>
      </c>
      <c r="F78" s="10"/>
      <c r="G78" s="10">
        <v>318217499853</v>
      </c>
      <c r="H78" s="10"/>
      <c r="I78" s="10">
        <f t="shared" si="2"/>
        <v>-13283845788</v>
      </c>
      <c r="J78" s="10"/>
      <c r="K78" s="10">
        <v>199453101</v>
      </c>
      <c r="L78" s="10"/>
      <c r="M78" s="10">
        <v>304933654065</v>
      </c>
      <c r="N78" s="10"/>
      <c r="O78" s="10">
        <v>333542246330</v>
      </c>
      <c r="P78" s="10"/>
      <c r="Q78" s="10">
        <f t="shared" si="3"/>
        <v>-28608592265</v>
      </c>
    </row>
    <row r="79" spans="1:17" x14ac:dyDescent="0.55000000000000004">
      <c r="A79" t="s">
        <v>148</v>
      </c>
      <c r="C79" s="10">
        <v>621438009</v>
      </c>
      <c r="D79" s="10"/>
      <c r="E79" s="10">
        <v>772793306510</v>
      </c>
      <c r="F79" s="10"/>
      <c r="G79" s="10">
        <v>779049671720</v>
      </c>
      <c r="H79" s="10"/>
      <c r="I79" s="10">
        <f t="shared" si="2"/>
        <v>-6256365210</v>
      </c>
      <c r="J79" s="10"/>
      <c r="K79" s="10">
        <v>621438009</v>
      </c>
      <c r="L79" s="10"/>
      <c r="M79" s="10">
        <v>772793306510</v>
      </c>
      <c r="N79" s="10"/>
      <c r="O79" s="10">
        <v>865986509937</v>
      </c>
      <c r="P79" s="10"/>
      <c r="Q79" s="10">
        <f t="shared" si="3"/>
        <v>-93193203427</v>
      </c>
    </row>
    <row r="80" spans="1:17" x14ac:dyDescent="0.55000000000000004">
      <c r="A80" t="s">
        <v>126</v>
      </c>
      <c r="C80" s="10">
        <v>249999</v>
      </c>
      <c r="D80" s="10"/>
      <c r="E80" s="10">
        <v>1898627905</v>
      </c>
      <c r="F80" s="10"/>
      <c r="G80" s="10">
        <v>1729640081</v>
      </c>
      <c r="H80" s="10"/>
      <c r="I80" s="10">
        <f t="shared" si="2"/>
        <v>168987824</v>
      </c>
      <c r="J80" s="10"/>
      <c r="K80" s="10">
        <v>249999</v>
      </c>
      <c r="L80" s="10"/>
      <c r="M80" s="10">
        <v>1898627905</v>
      </c>
      <c r="N80" s="10"/>
      <c r="O80" s="10">
        <v>1651741812</v>
      </c>
      <c r="P80" s="10"/>
      <c r="Q80" s="10">
        <f t="shared" si="3"/>
        <v>246886093</v>
      </c>
    </row>
    <row r="81" spans="1:17" x14ac:dyDescent="0.55000000000000004">
      <c r="A81" t="s">
        <v>157</v>
      </c>
      <c r="C81" s="10">
        <v>14891939</v>
      </c>
      <c r="D81" s="10"/>
      <c r="E81" s="10">
        <v>665409771734</v>
      </c>
      <c r="F81" s="10"/>
      <c r="G81" s="10">
        <v>653441901564</v>
      </c>
      <c r="H81" s="10"/>
      <c r="I81" s="10">
        <f t="shared" si="2"/>
        <v>11967870170</v>
      </c>
      <c r="J81" s="10"/>
      <c r="K81" s="10">
        <v>14891939</v>
      </c>
      <c r="L81" s="10"/>
      <c r="M81" s="10">
        <v>665409771734</v>
      </c>
      <c r="N81" s="10"/>
      <c r="O81" s="10">
        <v>653157507342</v>
      </c>
      <c r="P81" s="10"/>
      <c r="Q81" s="10">
        <f t="shared" si="3"/>
        <v>12252264392</v>
      </c>
    </row>
    <row r="82" spans="1:17" x14ac:dyDescent="0.55000000000000004">
      <c r="A82" t="s">
        <v>71</v>
      </c>
      <c r="C82" s="10">
        <v>14219563</v>
      </c>
      <c r="D82" s="10"/>
      <c r="E82" s="10">
        <v>449491619884</v>
      </c>
      <c r="F82" s="10"/>
      <c r="G82" s="10">
        <v>436595951318</v>
      </c>
      <c r="H82" s="10"/>
      <c r="I82" s="10">
        <f t="shared" si="2"/>
        <v>12895668566</v>
      </c>
      <c r="J82" s="10"/>
      <c r="K82" s="10">
        <v>14219563</v>
      </c>
      <c r="L82" s="10"/>
      <c r="M82" s="10">
        <v>449491619884</v>
      </c>
      <c r="N82" s="10"/>
      <c r="O82" s="10">
        <v>437033289596</v>
      </c>
      <c r="P82" s="10"/>
      <c r="Q82" s="10">
        <f t="shared" si="3"/>
        <v>12458330288</v>
      </c>
    </row>
    <row r="83" spans="1:17" x14ac:dyDescent="0.55000000000000004">
      <c r="A83" t="s">
        <v>40</v>
      </c>
      <c r="C83" s="10">
        <v>8050000</v>
      </c>
      <c r="D83" s="10"/>
      <c r="E83" s="10">
        <v>2397990056175</v>
      </c>
      <c r="F83" s="10"/>
      <c r="G83" s="10">
        <v>2074865157225</v>
      </c>
      <c r="H83" s="10"/>
      <c r="I83" s="10">
        <f t="shared" si="2"/>
        <v>323124898950</v>
      </c>
      <c r="J83" s="10"/>
      <c r="K83" s="10">
        <v>8050000</v>
      </c>
      <c r="L83" s="10"/>
      <c r="M83" s="10">
        <v>2397990056175</v>
      </c>
      <c r="N83" s="10"/>
      <c r="O83" s="10">
        <v>1594819028250</v>
      </c>
      <c r="P83" s="10"/>
      <c r="Q83" s="10">
        <f t="shared" si="3"/>
        <v>803171027925</v>
      </c>
    </row>
    <row r="84" spans="1:17" x14ac:dyDescent="0.55000000000000004">
      <c r="A84" t="s">
        <v>161</v>
      </c>
      <c r="C84" s="10">
        <v>225000</v>
      </c>
      <c r="D84" s="10"/>
      <c r="E84" s="10">
        <v>3670281112</v>
      </c>
      <c r="F84" s="10"/>
      <c r="G84" s="10">
        <v>3129020887</v>
      </c>
      <c r="H84" s="10"/>
      <c r="I84" s="10">
        <f t="shared" si="2"/>
        <v>541260225</v>
      </c>
      <c r="J84" s="10"/>
      <c r="K84" s="10">
        <v>225000</v>
      </c>
      <c r="L84" s="10"/>
      <c r="M84" s="10">
        <v>3670281112</v>
      </c>
      <c r="N84" s="10"/>
      <c r="O84" s="10">
        <v>1891941323</v>
      </c>
      <c r="P84" s="10"/>
      <c r="Q84" s="10">
        <f t="shared" si="3"/>
        <v>1778339789</v>
      </c>
    </row>
    <row r="85" spans="1:17" x14ac:dyDescent="0.55000000000000004">
      <c r="A85" t="s">
        <v>179</v>
      </c>
      <c r="C85" s="10">
        <v>44411857</v>
      </c>
      <c r="D85" s="10"/>
      <c r="E85" s="10">
        <v>136239513507</v>
      </c>
      <c r="F85" s="10"/>
      <c r="G85" s="10">
        <v>106042550694</v>
      </c>
      <c r="H85" s="10"/>
      <c r="I85" s="10">
        <f t="shared" si="2"/>
        <v>30196962813</v>
      </c>
      <c r="J85" s="10"/>
      <c r="K85" s="10">
        <v>44411857</v>
      </c>
      <c r="L85" s="10"/>
      <c r="M85" s="10">
        <v>136239513507</v>
      </c>
      <c r="N85" s="10"/>
      <c r="O85" s="10">
        <v>119956668288</v>
      </c>
      <c r="P85" s="10"/>
      <c r="Q85" s="10">
        <f t="shared" si="3"/>
        <v>16282845219</v>
      </c>
    </row>
    <row r="86" spans="1:17" x14ac:dyDescent="0.55000000000000004">
      <c r="A86" t="s">
        <v>155</v>
      </c>
      <c r="C86" s="10">
        <v>189771542</v>
      </c>
      <c r="D86" s="10"/>
      <c r="E86" s="10">
        <v>519143888446</v>
      </c>
      <c r="F86" s="10"/>
      <c r="G86" s="10">
        <v>514123730083</v>
      </c>
      <c r="H86" s="10"/>
      <c r="I86" s="10">
        <f t="shared" si="2"/>
        <v>5020158363</v>
      </c>
      <c r="J86" s="10"/>
      <c r="K86" s="10">
        <v>189771542</v>
      </c>
      <c r="L86" s="10"/>
      <c r="M86" s="10">
        <v>519143888446</v>
      </c>
      <c r="N86" s="10"/>
      <c r="O86" s="10">
        <v>467051196385</v>
      </c>
      <c r="P86" s="10"/>
      <c r="Q86" s="10">
        <f t="shared" si="3"/>
        <v>52092692061</v>
      </c>
    </row>
    <row r="87" spans="1:17" x14ac:dyDescent="0.55000000000000004">
      <c r="A87" t="s">
        <v>153</v>
      </c>
      <c r="C87" s="10">
        <v>106356113</v>
      </c>
      <c r="D87" s="10"/>
      <c r="E87" s="10">
        <v>977940470680</v>
      </c>
      <c r="F87" s="10"/>
      <c r="G87" s="10">
        <v>977940470680</v>
      </c>
      <c r="H87" s="10"/>
      <c r="I87" s="10">
        <f t="shared" si="2"/>
        <v>0</v>
      </c>
      <c r="J87" s="10"/>
      <c r="K87" s="10">
        <v>106356113</v>
      </c>
      <c r="L87" s="10"/>
      <c r="M87" s="10">
        <v>977940470680</v>
      </c>
      <c r="N87" s="10"/>
      <c r="O87" s="10">
        <v>744291990658</v>
      </c>
      <c r="P87" s="10"/>
      <c r="Q87" s="10">
        <f t="shared" si="3"/>
        <v>233648480022</v>
      </c>
    </row>
    <row r="88" spans="1:17" x14ac:dyDescent="0.55000000000000004">
      <c r="A88" t="s">
        <v>89</v>
      </c>
      <c r="C88" s="10">
        <v>67831663</v>
      </c>
      <c r="D88" s="10"/>
      <c r="E88" s="10">
        <v>327498109787</v>
      </c>
      <c r="F88" s="10"/>
      <c r="G88" s="10">
        <v>263643732980</v>
      </c>
      <c r="H88" s="10"/>
      <c r="I88" s="10">
        <f t="shared" si="2"/>
        <v>63854376807</v>
      </c>
      <c r="J88" s="10"/>
      <c r="K88" s="10">
        <v>67831663</v>
      </c>
      <c r="L88" s="10"/>
      <c r="M88" s="10">
        <v>327498109787</v>
      </c>
      <c r="N88" s="10"/>
      <c r="O88" s="10">
        <v>238253693226</v>
      </c>
      <c r="P88" s="10"/>
      <c r="Q88" s="10">
        <f t="shared" si="3"/>
        <v>89244416561</v>
      </c>
    </row>
    <row r="89" spans="1:17" x14ac:dyDescent="0.55000000000000004">
      <c r="A89" t="s">
        <v>164</v>
      </c>
      <c r="C89" s="10">
        <v>36866504</v>
      </c>
      <c r="D89" s="10"/>
      <c r="E89" s="10">
        <v>552987144290</v>
      </c>
      <c r="F89" s="10"/>
      <c r="G89" s="10">
        <v>481543528677</v>
      </c>
      <c r="H89" s="10"/>
      <c r="I89" s="10">
        <f t="shared" si="2"/>
        <v>71443615613</v>
      </c>
      <c r="J89" s="10"/>
      <c r="K89" s="10">
        <v>36866504</v>
      </c>
      <c r="L89" s="10"/>
      <c r="M89" s="10">
        <v>552987144290</v>
      </c>
      <c r="N89" s="10"/>
      <c r="O89" s="10">
        <v>480388318359</v>
      </c>
      <c r="P89" s="10"/>
      <c r="Q89" s="10">
        <f t="shared" si="3"/>
        <v>72598825931</v>
      </c>
    </row>
    <row r="90" spans="1:17" x14ac:dyDescent="0.55000000000000004">
      <c r="A90" t="s">
        <v>182</v>
      </c>
      <c r="C90" s="10">
        <v>415836471</v>
      </c>
      <c r="D90" s="10"/>
      <c r="E90" s="10">
        <v>932846976896</v>
      </c>
      <c r="F90" s="10"/>
      <c r="G90" s="10">
        <v>897771452284</v>
      </c>
      <c r="H90" s="10"/>
      <c r="I90" s="10">
        <f t="shared" si="2"/>
        <v>35075524612</v>
      </c>
      <c r="J90" s="10"/>
      <c r="K90" s="10">
        <v>415836471</v>
      </c>
      <c r="L90" s="10"/>
      <c r="M90" s="10">
        <v>932846976896</v>
      </c>
      <c r="N90" s="10"/>
      <c r="O90" s="10">
        <v>897771452284</v>
      </c>
      <c r="P90" s="10"/>
      <c r="Q90" s="10">
        <f t="shared" si="3"/>
        <v>35075524612</v>
      </c>
    </row>
    <row r="91" spans="1:17" x14ac:dyDescent="0.55000000000000004">
      <c r="A91" t="s">
        <v>134</v>
      </c>
      <c r="C91" s="10">
        <v>15563307</v>
      </c>
      <c r="D91" s="10"/>
      <c r="E91" s="10">
        <v>192146160116</v>
      </c>
      <c r="F91" s="10"/>
      <c r="G91" s="10">
        <v>192146160116</v>
      </c>
      <c r="H91" s="10"/>
      <c r="I91" s="10">
        <f t="shared" si="2"/>
        <v>0</v>
      </c>
      <c r="J91" s="10"/>
      <c r="K91" s="10">
        <v>15563307</v>
      </c>
      <c r="L91" s="10"/>
      <c r="M91" s="10">
        <v>192146160116</v>
      </c>
      <c r="N91" s="10"/>
      <c r="O91" s="10">
        <v>159348264830</v>
      </c>
      <c r="P91" s="10"/>
      <c r="Q91" s="10">
        <f t="shared" si="3"/>
        <v>32797895286</v>
      </c>
    </row>
    <row r="92" spans="1:17" x14ac:dyDescent="0.55000000000000004">
      <c r="A92" t="s">
        <v>44</v>
      </c>
      <c r="C92" s="10">
        <v>4841249</v>
      </c>
      <c r="D92" s="10"/>
      <c r="E92" s="10">
        <v>199475785912</v>
      </c>
      <c r="F92" s="10"/>
      <c r="G92" s="10">
        <v>169927382401</v>
      </c>
      <c r="H92" s="10"/>
      <c r="I92" s="10">
        <f t="shared" si="2"/>
        <v>29548403511</v>
      </c>
      <c r="J92" s="10"/>
      <c r="K92" s="10">
        <v>4841249</v>
      </c>
      <c r="L92" s="10"/>
      <c r="M92" s="10">
        <v>199475785912</v>
      </c>
      <c r="N92" s="10"/>
      <c r="O92" s="10">
        <v>130417220708</v>
      </c>
      <c r="P92" s="10"/>
      <c r="Q92" s="10">
        <f t="shared" si="3"/>
        <v>69058565204</v>
      </c>
    </row>
    <row r="93" spans="1:17" x14ac:dyDescent="0.55000000000000004">
      <c r="A93" t="s">
        <v>29</v>
      </c>
      <c r="C93" s="10">
        <v>500000</v>
      </c>
      <c r="D93" s="10"/>
      <c r="E93" s="10">
        <v>2255002425</v>
      </c>
      <c r="F93" s="10"/>
      <c r="G93" s="10">
        <v>1936409400</v>
      </c>
      <c r="H93" s="10"/>
      <c r="I93" s="10">
        <f t="shared" si="2"/>
        <v>318593025</v>
      </c>
      <c r="J93" s="10"/>
      <c r="K93" s="10">
        <v>500000</v>
      </c>
      <c r="L93" s="10"/>
      <c r="M93" s="10">
        <v>2255002425</v>
      </c>
      <c r="N93" s="10"/>
      <c r="O93" s="10">
        <v>2214052731</v>
      </c>
      <c r="P93" s="10"/>
      <c r="Q93" s="10">
        <f t="shared" si="3"/>
        <v>40949694</v>
      </c>
    </row>
    <row r="94" spans="1:17" x14ac:dyDescent="0.55000000000000004">
      <c r="A94" t="s">
        <v>118</v>
      </c>
      <c r="C94" s="10">
        <v>84855799</v>
      </c>
      <c r="D94" s="10"/>
      <c r="E94" s="10">
        <v>36608293636</v>
      </c>
      <c r="F94" s="10"/>
      <c r="G94" s="10">
        <v>36608293636</v>
      </c>
      <c r="H94" s="10"/>
      <c r="I94" s="10">
        <f t="shared" si="2"/>
        <v>0</v>
      </c>
      <c r="J94" s="10"/>
      <c r="K94" s="10">
        <v>84855799</v>
      </c>
      <c r="L94" s="10"/>
      <c r="M94" s="10">
        <v>36608293636</v>
      </c>
      <c r="N94" s="10"/>
      <c r="O94" s="10">
        <v>36608293636</v>
      </c>
      <c r="P94" s="10"/>
      <c r="Q94" s="10">
        <f t="shared" si="3"/>
        <v>0</v>
      </c>
    </row>
    <row r="95" spans="1:17" x14ac:dyDescent="0.55000000000000004">
      <c r="A95" t="s">
        <v>104</v>
      </c>
      <c r="C95" s="10">
        <v>9322018</v>
      </c>
      <c r="D95" s="10"/>
      <c r="E95" s="10">
        <v>1063614837745</v>
      </c>
      <c r="F95" s="10"/>
      <c r="G95" s="10">
        <v>860955345660</v>
      </c>
      <c r="H95" s="10"/>
      <c r="I95" s="10">
        <f t="shared" si="2"/>
        <v>202659492085</v>
      </c>
      <c r="J95" s="10"/>
      <c r="K95" s="10">
        <v>9322018</v>
      </c>
      <c r="L95" s="10"/>
      <c r="M95" s="10">
        <v>1063614837745</v>
      </c>
      <c r="N95" s="10"/>
      <c r="O95" s="10">
        <v>596104799952</v>
      </c>
      <c r="P95" s="10"/>
      <c r="Q95" s="10">
        <f t="shared" si="3"/>
        <v>467510037793</v>
      </c>
    </row>
    <row r="96" spans="1:17" x14ac:dyDescent="0.55000000000000004">
      <c r="A96" t="s">
        <v>59</v>
      </c>
      <c r="C96" s="10">
        <v>7046644</v>
      </c>
      <c r="D96" s="10"/>
      <c r="E96" s="10">
        <v>772620226442</v>
      </c>
      <c r="F96" s="10"/>
      <c r="G96" s="10">
        <v>776687432863</v>
      </c>
      <c r="H96" s="10"/>
      <c r="I96" s="10">
        <f t="shared" si="2"/>
        <v>-4067206421</v>
      </c>
      <c r="J96" s="10"/>
      <c r="K96" s="10">
        <v>7046644</v>
      </c>
      <c r="L96" s="10"/>
      <c r="M96" s="10">
        <v>772620226442</v>
      </c>
      <c r="N96" s="10"/>
      <c r="O96" s="10">
        <v>698379917594</v>
      </c>
      <c r="P96" s="10"/>
      <c r="Q96" s="10">
        <f>M96-O96</f>
        <v>74240308848</v>
      </c>
    </row>
    <row r="97" spans="1:17" x14ac:dyDescent="0.55000000000000004">
      <c r="A97" t="s">
        <v>75</v>
      </c>
      <c r="C97" s="10">
        <v>50044758</v>
      </c>
      <c r="D97" s="10"/>
      <c r="E97" s="10">
        <v>359173280001</v>
      </c>
      <c r="F97" s="10"/>
      <c r="G97" s="10">
        <v>333802314239</v>
      </c>
      <c r="H97" s="10"/>
      <c r="I97" s="10">
        <f t="shared" si="2"/>
        <v>25370965762</v>
      </c>
      <c r="J97" s="10"/>
      <c r="K97" s="10">
        <v>50044758</v>
      </c>
      <c r="L97" s="10"/>
      <c r="M97" s="10">
        <v>359173280001</v>
      </c>
      <c r="N97" s="10"/>
      <c r="O97" s="10">
        <v>331812434687</v>
      </c>
      <c r="P97" s="10"/>
      <c r="Q97" s="10">
        <f t="shared" si="3"/>
        <v>27360845314</v>
      </c>
    </row>
    <row r="98" spans="1:17" x14ac:dyDescent="0.55000000000000004">
      <c r="A98" t="s">
        <v>127</v>
      </c>
      <c r="C98" s="10">
        <v>29891878</v>
      </c>
      <c r="D98" s="10"/>
      <c r="E98" s="10">
        <v>748199056986</v>
      </c>
      <c r="F98" s="10"/>
      <c r="G98" s="10">
        <v>714777206437</v>
      </c>
      <c r="H98" s="10"/>
      <c r="I98" s="10">
        <f t="shared" si="2"/>
        <v>33421850549</v>
      </c>
      <c r="J98" s="10"/>
      <c r="K98" s="10">
        <v>29891878</v>
      </c>
      <c r="L98" s="10"/>
      <c r="M98" s="10">
        <v>748199056986</v>
      </c>
      <c r="N98" s="10"/>
      <c r="O98" s="10">
        <v>625221409207</v>
      </c>
      <c r="P98" s="10"/>
      <c r="Q98" s="10">
        <f t="shared" si="3"/>
        <v>122977647779</v>
      </c>
    </row>
    <row r="99" spans="1:17" x14ac:dyDescent="0.55000000000000004">
      <c r="A99" t="s">
        <v>32</v>
      </c>
      <c r="C99" s="10">
        <v>104613559</v>
      </c>
      <c r="D99" s="10"/>
      <c r="E99" s="10">
        <v>1028264079107</v>
      </c>
      <c r="F99" s="10"/>
      <c r="G99" s="10">
        <v>962738005280</v>
      </c>
      <c r="H99" s="10"/>
      <c r="I99" s="10">
        <f t="shared" si="2"/>
        <v>65526073827</v>
      </c>
      <c r="J99" s="10"/>
      <c r="K99" s="10">
        <v>104613559</v>
      </c>
      <c r="L99" s="10"/>
      <c r="M99" s="10">
        <v>1028264079107</v>
      </c>
      <c r="N99" s="10"/>
      <c r="O99" s="10">
        <v>967842793127</v>
      </c>
      <c r="P99" s="10"/>
      <c r="Q99" s="10">
        <f t="shared" si="3"/>
        <v>60421285980</v>
      </c>
    </row>
    <row r="100" spans="1:17" x14ac:dyDescent="0.55000000000000004">
      <c r="A100" t="s">
        <v>106</v>
      </c>
      <c r="C100" s="10">
        <v>9259069</v>
      </c>
      <c r="D100" s="10"/>
      <c r="E100" s="10">
        <v>378651635972</v>
      </c>
      <c r="F100" s="10"/>
      <c r="G100" s="10">
        <v>354169055718</v>
      </c>
      <c r="H100" s="10"/>
      <c r="I100" s="10">
        <f t="shared" si="2"/>
        <v>24482580254</v>
      </c>
      <c r="J100" s="10"/>
      <c r="K100" s="10">
        <v>9259069</v>
      </c>
      <c r="L100" s="10"/>
      <c r="M100" s="10">
        <v>378651635972</v>
      </c>
      <c r="N100" s="10"/>
      <c r="O100" s="10">
        <v>239788055775</v>
      </c>
      <c r="P100" s="10"/>
      <c r="Q100" s="10">
        <f t="shared" si="3"/>
        <v>138863580197</v>
      </c>
    </row>
    <row r="101" spans="1:17" x14ac:dyDescent="0.55000000000000004">
      <c r="A101" t="s">
        <v>84</v>
      </c>
      <c r="C101" s="10">
        <v>44244320</v>
      </c>
      <c r="D101" s="10"/>
      <c r="E101" s="10">
        <v>1156068716230</v>
      </c>
      <c r="F101" s="10"/>
      <c r="G101" s="10">
        <v>1013989628571</v>
      </c>
      <c r="H101" s="10"/>
      <c r="I101" s="10">
        <f>E101-G101</f>
        <v>142079087659</v>
      </c>
      <c r="J101" s="10"/>
      <c r="K101" s="10">
        <v>44244320</v>
      </c>
      <c r="L101" s="10"/>
      <c r="M101" s="10">
        <v>1156068716230</v>
      </c>
      <c r="N101" s="10"/>
      <c r="O101" s="10">
        <v>967136759831</v>
      </c>
      <c r="P101" s="10"/>
      <c r="Q101" s="10">
        <f t="shared" si="3"/>
        <v>188931956399</v>
      </c>
    </row>
    <row r="102" spans="1:17" x14ac:dyDescent="0.55000000000000004">
      <c r="A102" t="s">
        <v>195</v>
      </c>
      <c r="C102" s="10">
        <v>24414</v>
      </c>
      <c r="D102" s="10"/>
      <c r="E102" s="10">
        <v>23061409727</v>
      </c>
      <c r="F102" s="10"/>
      <c r="G102" s="10">
        <v>23061409727</v>
      </c>
      <c r="H102" s="10"/>
      <c r="I102" s="10">
        <f t="shared" si="2"/>
        <v>0</v>
      </c>
      <c r="J102" s="10"/>
      <c r="K102" s="10">
        <v>24414</v>
      </c>
      <c r="L102" s="10"/>
      <c r="M102" s="10">
        <v>23061409727</v>
      </c>
      <c r="N102" s="10"/>
      <c r="O102" s="10">
        <v>23061409727</v>
      </c>
      <c r="P102" s="10"/>
      <c r="Q102" s="10">
        <f t="shared" si="3"/>
        <v>0</v>
      </c>
    </row>
    <row r="103" spans="1:17" ht="24.75" x14ac:dyDescent="0.6">
      <c r="A103" s="2" t="s">
        <v>184</v>
      </c>
      <c r="C103" s="1" t="s">
        <v>184</v>
      </c>
      <c r="E103" s="8">
        <f>SUM(E8:E102)</f>
        <v>45033712212462</v>
      </c>
      <c r="G103" s="8">
        <f>SUM(G8:G102)</f>
        <v>41580107008728</v>
      </c>
      <c r="I103" s="8">
        <f>SUM(I8:I102)</f>
        <v>3453605203734</v>
      </c>
      <c r="K103" s="7" t="s">
        <v>184</v>
      </c>
      <c r="M103" s="8">
        <f>SUM(M8:M102)</f>
        <v>45033712212462</v>
      </c>
      <c r="O103" s="8">
        <f>SUM(O8:O102)</f>
        <v>34839145951290</v>
      </c>
      <c r="Q103" s="8">
        <f>SUM(Q8:Q102)</f>
        <v>10194566261172</v>
      </c>
    </row>
    <row r="104" spans="1:17" x14ac:dyDescent="0.55000000000000004">
      <c r="I104" s="16"/>
      <c r="J104" s="16"/>
      <c r="K104" s="16"/>
      <c r="L104" s="16"/>
      <c r="M104" s="16"/>
      <c r="N104" s="16"/>
      <c r="O104" s="16"/>
      <c r="P104" s="16"/>
      <c r="Q104" s="16"/>
    </row>
    <row r="107" spans="1:17" x14ac:dyDescent="0.55000000000000004">
      <c r="I107" s="16"/>
      <c r="J107" s="16"/>
      <c r="K107" s="16"/>
      <c r="L107" s="16"/>
      <c r="M107" s="16"/>
      <c r="N107" s="16"/>
      <c r="O107" s="16"/>
      <c r="P107" s="16"/>
      <c r="Q107" s="1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1"/>
  <sheetViews>
    <sheetView rightToLeft="1" topLeftCell="N1" workbookViewId="0">
      <selection activeCell="Y18" sqref="Y18"/>
    </sheetView>
  </sheetViews>
  <sheetFormatPr defaultRowHeight="24" x14ac:dyDescent="0.55000000000000004"/>
  <cols>
    <col min="1" max="1" width="31.85546875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2" style="1" customWidth="1"/>
    <col min="12" max="12" width="1" style="1" customWidth="1"/>
    <col min="13" max="13" width="13" style="1" customWidth="1"/>
    <col min="14" max="14" width="1" style="1" customWidth="1"/>
    <col min="15" max="15" width="15" style="1" customWidth="1"/>
    <col min="16" max="16" width="1" style="1" customWidth="1"/>
    <col min="17" max="17" width="21" style="1" customWidth="1"/>
    <col min="18" max="18" width="1" style="1" customWidth="1"/>
    <col min="19" max="19" width="21" style="1" customWidth="1"/>
    <col min="20" max="20" width="1" style="1" customWidth="1"/>
    <col min="21" max="21" width="11" style="1" customWidth="1"/>
    <col min="22" max="22" width="1" style="1" customWidth="1"/>
    <col min="23" max="23" width="21" style="1" customWidth="1"/>
    <col min="24" max="24" width="1" style="1" customWidth="1"/>
    <col min="25" max="25" width="11" style="1" customWidth="1"/>
    <col min="26" max="26" width="1" style="1" customWidth="1"/>
    <col min="27" max="27" width="23" style="1" customWidth="1"/>
    <col min="28" max="28" width="1" style="1" customWidth="1"/>
    <col min="29" max="29" width="15" style="1" customWidth="1"/>
    <col min="30" max="30" width="1" style="1" customWidth="1"/>
    <col min="31" max="31" width="23" style="1" customWidth="1"/>
    <col min="32" max="32" width="1" style="1" customWidth="1"/>
    <col min="33" max="33" width="23" style="1" customWidth="1"/>
    <col min="34" max="34" width="1" style="1" customWidth="1"/>
    <col min="35" max="35" width="23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  <c r="V2" s="28" t="s">
        <v>0</v>
      </c>
      <c r="W2" s="28" t="s">
        <v>0</v>
      </c>
      <c r="X2" s="28" t="s">
        <v>0</v>
      </c>
      <c r="Y2" s="28" t="s">
        <v>0</v>
      </c>
      <c r="Z2" s="28" t="s">
        <v>0</v>
      </c>
      <c r="AA2" s="28" t="s">
        <v>0</v>
      </c>
      <c r="AB2" s="28" t="s">
        <v>0</v>
      </c>
      <c r="AC2" s="28" t="s">
        <v>0</v>
      </c>
      <c r="AD2" s="28" t="s">
        <v>0</v>
      </c>
      <c r="AE2" s="28" t="s">
        <v>0</v>
      </c>
      <c r="AF2" s="28" t="s">
        <v>0</v>
      </c>
      <c r="AG2" s="28" t="s">
        <v>0</v>
      </c>
      <c r="AH2" s="28" t="s">
        <v>0</v>
      </c>
      <c r="AI2" s="28" t="s">
        <v>0</v>
      </c>
      <c r="AJ2" s="28" t="s">
        <v>0</v>
      </c>
      <c r="AK2" s="28" t="s">
        <v>0</v>
      </c>
    </row>
    <row r="3" spans="1:37" ht="24.75" x14ac:dyDescent="0.55000000000000004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  <c r="N3" s="28" t="s">
        <v>1</v>
      </c>
      <c r="O3" s="28" t="s">
        <v>1</v>
      </c>
      <c r="P3" s="28" t="s">
        <v>1</v>
      </c>
      <c r="Q3" s="28" t="s">
        <v>1</v>
      </c>
      <c r="R3" s="28" t="s">
        <v>1</v>
      </c>
      <c r="S3" s="28" t="s">
        <v>1</v>
      </c>
      <c r="T3" s="28" t="s">
        <v>1</v>
      </c>
      <c r="U3" s="28" t="s">
        <v>1</v>
      </c>
      <c r="V3" s="28" t="s">
        <v>1</v>
      </c>
      <c r="W3" s="28" t="s">
        <v>1</v>
      </c>
      <c r="X3" s="28" t="s">
        <v>1</v>
      </c>
      <c r="Y3" s="28" t="s">
        <v>1</v>
      </c>
      <c r="Z3" s="28" t="s">
        <v>1</v>
      </c>
      <c r="AA3" s="28" t="s">
        <v>1</v>
      </c>
      <c r="AB3" s="28" t="s">
        <v>1</v>
      </c>
      <c r="AC3" s="28" t="s">
        <v>1</v>
      </c>
      <c r="AD3" s="28" t="s">
        <v>1</v>
      </c>
      <c r="AE3" s="28" t="s">
        <v>1</v>
      </c>
      <c r="AF3" s="28" t="s">
        <v>1</v>
      </c>
      <c r="AG3" s="28" t="s">
        <v>1</v>
      </c>
      <c r="AH3" s="28" t="s">
        <v>1</v>
      </c>
      <c r="AI3" s="28" t="s">
        <v>1</v>
      </c>
      <c r="AJ3" s="28" t="s">
        <v>1</v>
      </c>
      <c r="AK3" s="28" t="s">
        <v>1</v>
      </c>
    </row>
    <row r="4" spans="1:37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  <c r="V4" s="28" t="s">
        <v>2</v>
      </c>
      <c r="W4" s="28" t="s">
        <v>2</v>
      </c>
      <c r="X4" s="28" t="s">
        <v>2</v>
      </c>
      <c r="Y4" s="28" t="s">
        <v>2</v>
      </c>
      <c r="Z4" s="28" t="s">
        <v>2</v>
      </c>
      <c r="AA4" s="28" t="s">
        <v>2</v>
      </c>
      <c r="AB4" s="28" t="s">
        <v>2</v>
      </c>
      <c r="AC4" s="28" t="s">
        <v>2</v>
      </c>
      <c r="AD4" s="28" t="s">
        <v>2</v>
      </c>
      <c r="AE4" s="28" t="s">
        <v>2</v>
      </c>
      <c r="AF4" s="28" t="s">
        <v>2</v>
      </c>
      <c r="AG4" s="28" t="s">
        <v>2</v>
      </c>
      <c r="AH4" s="28" t="s">
        <v>2</v>
      </c>
      <c r="AI4" s="28" t="s">
        <v>2</v>
      </c>
      <c r="AJ4" s="28" t="s">
        <v>2</v>
      </c>
      <c r="AK4" s="28" t="s">
        <v>2</v>
      </c>
    </row>
    <row r="6" spans="1:37" ht="24.75" x14ac:dyDescent="0.55000000000000004">
      <c r="A6" s="27" t="s">
        <v>187</v>
      </c>
      <c r="B6" s="27" t="s">
        <v>187</v>
      </c>
      <c r="C6" s="27" t="s">
        <v>187</v>
      </c>
      <c r="D6" s="27" t="s">
        <v>187</v>
      </c>
      <c r="E6" s="27" t="s">
        <v>187</v>
      </c>
      <c r="F6" s="27" t="s">
        <v>187</v>
      </c>
      <c r="G6" s="27" t="s">
        <v>187</v>
      </c>
      <c r="H6" s="27" t="s">
        <v>187</v>
      </c>
      <c r="I6" s="27" t="s">
        <v>187</v>
      </c>
      <c r="J6" s="27" t="s">
        <v>187</v>
      </c>
      <c r="K6" s="27" t="s">
        <v>187</v>
      </c>
      <c r="L6" s="27" t="s">
        <v>187</v>
      </c>
      <c r="M6" s="27" t="s">
        <v>187</v>
      </c>
      <c r="O6" s="27" t="s">
        <v>288</v>
      </c>
      <c r="P6" s="27" t="s">
        <v>4</v>
      </c>
      <c r="Q6" s="27" t="s">
        <v>4</v>
      </c>
      <c r="R6" s="27" t="s">
        <v>4</v>
      </c>
      <c r="S6" s="27" t="s">
        <v>4</v>
      </c>
      <c r="U6" s="27" t="s">
        <v>5</v>
      </c>
      <c r="V6" s="27" t="s">
        <v>5</v>
      </c>
      <c r="W6" s="27" t="s">
        <v>5</v>
      </c>
      <c r="X6" s="27" t="s">
        <v>5</v>
      </c>
      <c r="Y6" s="27" t="s">
        <v>5</v>
      </c>
      <c r="Z6" s="27" t="s">
        <v>5</v>
      </c>
      <c r="AA6" s="27" t="s">
        <v>5</v>
      </c>
      <c r="AC6" s="27" t="s">
        <v>6</v>
      </c>
      <c r="AD6" s="27" t="s">
        <v>6</v>
      </c>
      <c r="AE6" s="27" t="s">
        <v>6</v>
      </c>
      <c r="AF6" s="27" t="s">
        <v>6</v>
      </c>
      <c r="AG6" s="27" t="s">
        <v>6</v>
      </c>
      <c r="AH6" s="27" t="s">
        <v>6</v>
      </c>
      <c r="AI6" s="27" t="s">
        <v>6</v>
      </c>
      <c r="AJ6" s="27" t="s">
        <v>6</v>
      </c>
      <c r="AK6" s="27" t="s">
        <v>6</v>
      </c>
    </row>
    <row r="7" spans="1:37" ht="24.75" x14ac:dyDescent="0.55000000000000004">
      <c r="A7" s="27" t="s">
        <v>188</v>
      </c>
      <c r="C7" s="27" t="s">
        <v>189</v>
      </c>
      <c r="E7" s="27" t="s">
        <v>190</v>
      </c>
      <c r="G7" s="27" t="s">
        <v>191</v>
      </c>
      <c r="I7" s="27" t="s">
        <v>192</v>
      </c>
      <c r="K7" s="27" t="s">
        <v>193</v>
      </c>
      <c r="M7" s="27" t="s">
        <v>186</v>
      </c>
      <c r="O7" s="27" t="s">
        <v>7</v>
      </c>
      <c r="Q7" s="27" t="s">
        <v>8</v>
      </c>
      <c r="S7" s="27" t="s">
        <v>9</v>
      </c>
      <c r="U7" s="27" t="s">
        <v>10</v>
      </c>
      <c r="V7" s="27" t="s">
        <v>10</v>
      </c>
      <c r="W7" s="27" t="s">
        <v>10</v>
      </c>
      <c r="Y7" s="27" t="s">
        <v>11</v>
      </c>
      <c r="Z7" s="27" t="s">
        <v>11</v>
      </c>
      <c r="AA7" s="27" t="s">
        <v>11</v>
      </c>
      <c r="AC7" s="27" t="s">
        <v>7</v>
      </c>
      <c r="AE7" s="27" t="s">
        <v>194</v>
      </c>
      <c r="AG7" s="27" t="s">
        <v>8</v>
      </c>
      <c r="AI7" s="27" t="s">
        <v>9</v>
      </c>
      <c r="AK7" s="27" t="s">
        <v>13</v>
      </c>
    </row>
    <row r="8" spans="1:37" ht="24.75" x14ac:dyDescent="0.55000000000000004">
      <c r="A8" s="27" t="s">
        <v>188</v>
      </c>
      <c r="C8" s="27" t="s">
        <v>189</v>
      </c>
      <c r="E8" s="27" t="s">
        <v>190</v>
      </c>
      <c r="G8" s="27" t="s">
        <v>191</v>
      </c>
      <c r="I8" s="27" t="s">
        <v>192</v>
      </c>
      <c r="K8" s="27" t="s">
        <v>193</v>
      </c>
      <c r="M8" s="27" t="s">
        <v>186</v>
      </c>
      <c r="O8" s="27" t="s">
        <v>7</v>
      </c>
      <c r="Q8" s="27" t="s">
        <v>8</v>
      </c>
      <c r="S8" s="27" t="s">
        <v>9</v>
      </c>
      <c r="U8" s="27" t="s">
        <v>7</v>
      </c>
      <c r="W8" s="27" t="s">
        <v>8</v>
      </c>
      <c r="Y8" s="27" t="s">
        <v>7</v>
      </c>
      <c r="AA8" s="27" t="s">
        <v>14</v>
      </c>
      <c r="AC8" s="27" t="s">
        <v>7</v>
      </c>
      <c r="AE8" s="27" t="s">
        <v>194</v>
      </c>
      <c r="AG8" s="27" t="s">
        <v>8</v>
      </c>
      <c r="AI8" s="27" t="s">
        <v>9</v>
      </c>
      <c r="AK8" s="27" t="s">
        <v>13</v>
      </c>
    </row>
    <row r="9" spans="1:37" x14ac:dyDescent="0.55000000000000004">
      <c r="A9" s="1" t="s">
        <v>195</v>
      </c>
      <c r="C9" s="7" t="s">
        <v>196</v>
      </c>
      <c r="D9" s="7"/>
      <c r="E9" s="7" t="s">
        <v>196</v>
      </c>
      <c r="F9" s="7"/>
      <c r="G9" s="7" t="s">
        <v>197</v>
      </c>
      <c r="H9" s="7"/>
      <c r="I9" s="7" t="s">
        <v>198</v>
      </c>
      <c r="J9" s="7"/>
      <c r="K9" s="6">
        <v>18</v>
      </c>
      <c r="L9" s="7"/>
      <c r="M9" s="6">
        <v>18</v>
      </c>
      <c r="N9" s="7"/>
      <c r="O9" s="6">
        <v>24414</v>
      </c>
      <c r="P9" s="7"/>
      <c r="Q9" s="6">
        <v>21861033822</v>
      </c>
      <c r="R9" s="7"/>
      <c r="S9" s="6">
        <v>23061409727</v>
      </c>
      <c r="T9" s="7"/>
      <c r="U9" s="6">
        <v>0</v>
      </c>
      <c r="V9" s="7"/>
      <c r="W9" s="6">
        <v>0</v>
      </c>
      <c r="X9" s="7"/>
      <c r="Y9" s="6">
        <v>0</v>
      </c>
      <c r="Z9" s="7"/>
      <c r="AA9" s="6">
        <v>0</v>
      </c>
      <c r="AB9" s="7"/>
      <c r="AC9" s="6">
        <v>24414</v>
      </c>
      <c r="AD9" s="7"/>
      <c r="AE9" s="6">
        <v>944769</v>
      </c>
      <c r="AF9" s="7"/>
      <c r="AG9" s="6">
        <v>21861033822</v>
      </c>
      <c r="AH9" s="7"/>
      <c r="AI9" s="6">
        <v>23061409727</v>
      </c>
      <c r="AJ9" s="7"/>
      <c r="AK9" s="7" t="s">
        <v>199</v>
      </c>
    </row>
    <row r="10" spans="1:37" ht="24.75" x14ac:dyDescent="0.6">
      <c r="A10" s="2" t="s">
        <v>184</v>
      </c>
      <c r="C10" s="7" t="s">
        <v>184</v>
      </c>
      <c r="D10" s="7"/>
      <c r="E10" s="7" t="s">
        <v>184</v>
      </c>
      <c r="F10" s="7"/>
      <c r="G10" s="7" t="s">
        <v>184</v>
      </c>
      <c r="H10" s="7"/>
      <c r="I10" s="7" t="s">
        <v>184</v>
      </c>
      <c r="J10" s="7"/>
      <c r="K10" s="7" t="s">
        <v>184</v>
      </c>
      <c r="L10" s="7"/>
      <c r="M10" s="7" t="s">
        <v>184</v>
      </c>
      <c r="N10" s="7"/>
      <c r="O10" s="7" t="s">
        <v>184</v>
      </c>
      <c r="P10" s="7"/>
      <c r="Q10" s="8">
        <f>SUM(Q9:Q9)</f>
        <v>21861033822</v>
      </c>
      <c r="R10" s="7"/>
      <c r="S10" s="8">
        <f>SUM(S9:S9)</f>
        <v>23061409727</v>
      </c>
      <c r="T10" s="7"/>
      <c r="U10" s="7" t="s">
        <v>184</v>
      </c>
      <c r="V10" s="7"/>
      <c r="W10" s="8">
        <f>SUM(W9:W9)</f>
        <v>0</v>
      </c>
      <c r="X10" s="7"/>
      <c r="Y10" s="7" t="s">
        <v>184</v>
      </c>
      <c r="Z10" s="7"/>
      <c r="AA10" s="8">
        <f>SUM(AA9:AA9)</f>
        <v>0</v>
      </c>
      <c r="AB10" s="7"/>
      <c r="AC10" s="7" t="s">
        <v>184</v>
      </c>
      <c r="AD10" s="7"/>
      <c r="AE10" s="7" t="s">
        <v>184</v>
      </c>
      <c r="AF10" s="7"/>
      <c r="AG10" s="8">
        <f>SUM(AG9:AG9)</f>
        <v>21861033822</v>
      </c>
      <c r="AH10" s="7"/>
      <c r="AI10" s="8">
        <f>SUM(AI9:AI9)</f>
        <v>23061409727</v>
      </c>
      <c r="AJ10" s="7"/>
      <c r="AK10" s="9" t="s">
        <v>199</v>
      </c>
    </row>
    <row r="11" spans="1:37" x14ac:dyDescent="0.55000000000000004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3"/>
  <sheetViews>
    <sheetView rightToLeft="1" workbookViewId="0">
      <selection activeCell="K15" sqref="K15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</row>
    <row r="3" spans="1:11" ht="24.75" x14ac:dyDescent="0.55000000000000004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</row>
    <row r="4" spans="1:11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</row>
    <row r="6" spans="1:11" ht="25.5" thickBot="1" x14ac:dyDescent="0.6">
      <c r="A6" s="27" t="s">
        <v>206</v>
      </c>
      <c r="C6" s="27" t="s">
        <v>288</v>
      </c>
      <c r="E6" s="27" t="s">
        <v>5</v>
      </c>
      <c r="F6" s="27" t="s">
        <v>5</v>
      </c>
      <c r="G6" s="27" t="s">
        <v>5</v>
      </c>
      <c r="I6" s="27" t="s">
        <v>6</v>
      </c>
      <c r="J6" s="27" t="s">
        <v>6</v>
      </c>
      <c r="K6" s="27" t="s">
        <v>6</v>
      </c>
    </row>
    <row r="7" spans="1:11" ht="25.5" thickBot="1" x14ac:dyDescent="0.6">
      <c r="A7" s="27" t="s">
        <v>206</v>
      </c>
      <c r="C7" s="27" t="s">
        <v>208</v>
      </c>
      <c r="E7" s="27" t="s">
        <v>209</v>
      </c>
      <c r="G7" s="27" t="s">
        <v>210</v>
      </c>
      <c r="I7" s="27" t="s">
        <v>208</v>
      </c>
      <c r="K7" s="27" t="s">
        <v>205</v>
      </c>
    </row>
    <row r="8" spans="1:11" x14ac:dyDescent="0.55000000000000004">
      <c r="A8" s="1" t="s">
        <v>211</v>
      </c>
      <c r="C8" s="10">
        <v>509250</v>
      </c>
      <c r="D8" s="10"/>
      <c r="E8" s="10">
        <v>0</v>
      </c>
      <c r="F8" s="10"/>
      <c r="G8" s="10">
        <v>0</v>
      </c>
      <c r="H8" s="10"/>
      <c r="I8" s="10">
        <v>509250</v>
      </c>
      <c r="K8" s="12">
        <v>1.0508294636520304E-8</v>
      </c>
    </row>
    <row r="9" spans="1:11" x14ac:dyDescent="0.55000000000000004">
      <c r="A9" s="1" t="s">
        <v>213</v>
      </c>
      <c r="C9" s="10">
        <v>964300</v>
      </c>
      <c r="D9" s="10"/>
      <c r="E9" s="10">
        <v>3946</v>
      </c>
      <c r="F9" s="10"/>
      <c r="G9" s="10">
        <v>0</v>
      </c>
      <c r="H9" s="10"/>
      <c r="I9" s="10">
        <v>968246</v>
      </c>
      <c r="K9" s="12">
        <v>1.9979605790146761E-8</v>
      </c>
    </row>
    <row r="10" spans="1:11" x14ac:dyDescent="0.55000000000000004">
      <c r="A10" s="1" t="s">
        <v>215</v>
      </c>
      <c r="C10" s="10">
        <v>4547508649</v>
      </c>
      <c r="D10" s="10"/>
      <c r="E10" s="10">
        <v>6070416227534</v>
      </c>
      <c r="F10" s="10"/>
      <c r="G10" s="10">
        <v>3048841540000</v>
      </c>
      <c r="H10" s="10"/>
      <c r="I10" s="10">
        <v>3026122196183</v>
      </c>
      <c r="K10" s="12">
        <v>6.2443561401285902E-2</v>
      </c>
    </row>
    <row r="11" spans="1:11" ht="24.75" thickBot="1" x14ac:dyDescent="0.6">
      <c r="A11" s="1" t="s">
        <v>217</v>
      </c>
      <c r="C11" s="10">
        <v>738946</v>
      </c>
      <c r="D11" s="10"/>
      <c r="E11" s="10">
        <v>0</v>
      </c>
      <c r="F11" s="10"/>
      <c r="G11" s="10">
        <v>0</v>
      </c>
      <c r="H11" s="10"/>
      <c r="I11" s="10">
        <v>738946</v>
      </c>
      <c r="K11" s="12">
        <v>1.5248035912573653E-8</v>
      </c>
    </row>
    <row r="12" spans="1:11" ht="24.75" thickBot="1" x14ac:dyDescent="0.6">
      <c r="A12" s="1" t="s">
        <v>184</v>
      </c>
      <c r="C12" s="8">
        <f>SUM(C8:C11)</f>
        <v>4549721145</v>
      </c>
      <c r="D12" s="7"/>
      <c r="E12" s="8">
        <f>SUM(E8:E11)</f>
        <v>6070416231480</v>
      </c>
      <c r="F12" s="7"/>
      <c r="G12" s="8">
        <f>SUM(G8:G11)</f>
        <v>3048841540000</v>
      </c>
      <c r="H12" s="7"/>
      <c r="I12" s="8">
        <f>SUM(I8:I11)</f>
        <v>3026124412625</v>
      </c>
      <c r="J12" s="7"/>
      <c r="K12" s="15">
        <f>SUM(K8:K11)</f>
        <v>6.2443607137222239E-2</v>
      </c>
    </row>
    <row r="13" spans="1:11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90DC1-14A7-4326-8CF3-99CEAC95B926}">
  <dimension ref="A2:S10"/>
  <sheetViews>
    <sheetView rightToLeft="1" workbookViewId="0">
      <selection activeCell="F12" sqref="F12"/>
    </sheetView>
  </sheetViews>
  <sheetFormatPr defaultRowHeight="24" x14ac:dyDescent="0.55000000000000004"/>
  <cols>
    <col min="1" max="1" width="39.140625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</row>
    <row r="3" spans="1:19" ht="24.75" x14ac:dyDescent="0.55000000000000004">
      <c r="A3" s="28" t="s">
        <v>219</v>
      </c>
      <c r="B3" s="28" t="s">
        <v>219</v>
      </c>
      <c r="C3" s="28" t="s">
        <v>219</v>
      </c>
      <c r="D3" s="28" t="s">
        <v>219</v>
      </c>
      <c r="E3" s="28" t="s">
        <v>219</v>
      </c>
      <c r="F3" s="28" t="s">
        <v>219</v>
      </c>
      <c r="G3" s="28" t="s">
        <v>219</v>
      </c>
      <c r="H3" s="28" t="s">
        <v>219</v>
      </c>
      <c r="I3" s="28" t="s">
        <v>219</v>
      </c>
      <c r="J3" s="28" t="s">
        <v>219</v>
      </c>
      <c r="K3" s="28" t="s">
        <v>219</v>
      </c>
      <c r="L3" s="28" t="s">
        <v>219</v>
      </c>
      <c r="M3" s="28" t="s">
        <v>219</v>
      </c>
      <c r="N3" s="28" t="s">
        <v>219</v>
      </c>
      <c r="O3" s="28" t="s">
        <v>219</v>
      </c>
      <c r="P3" s="28" t="s">
        <v>219</v>
      </c>
      <c r="Q3" s="28" t="s">
        <v>219</v>
      </c>
      <c r="R3" s="28" t="s">
        <v>219</v>
      </c>
      <c r="S3" s="28" t="s">
        <v>219</v>
      </c>
    </row>
    <row r="4" spans="1:19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</row>
    <row r="6" spans="1:19" ht="25.5" thickBot="1" x14ac:dyDescent="0.6">
      <c r="A6" s="27" t="s">
        <v>220</v>
      </c>
      <c r="B6" s="27" t="s">
        <v>220</v>
      </c>
      <c r="C6" s="27" t="s">
        <v>220</v>
      </c>
      <c r="D6" s="27" t="s">
        <v>220</v>
      </c>
      <c r="E6" s="27" t="s">
        <v>220</v>
      </c>
      <c r="F6" s="27" t="s">
        <v>220</v>
      </c>
      <c r="G6" s="27" t="s">
        <v>220</v>
      </c>
      <c r="I6" s="27" t="s">
        <v>221</v>
      </c>
      <c r="J6" s="27" t="s">
        <v>221</v>
      </c>
      <c r="K6" s="27" t="s">
        <v>221</v>
      </c>
      <c r="L6" s="27" t="s">
        <v>221</v>
      </c>
      <c r="M6" s="27" t="s">
        <v>221</v>
      </c>
      <c r="O6" s="27" t="s">
        <v>222</v>
      </c>
      <c r="P6" s="27" t="s">
        <v>222</v>
      </c>
      <c r="Q6" s="27" t="s">
        <v>222</v>
      </c>
      <c r="R6" s="27" t="s">
        <v>222</v>
      </c>
      <c r="S6" s="27" t="s">
        <v>222</v>
      </c>
    </row>
    <row r="7" spans="1:19" ht="25.5" thickBot="1" x14ac:dyDescent="0.6">
      <c r="A7" s="14" t="s">
        <v>223</v>
      </c>
      <c r="C7" s="14" t="s">
        <v>224</v>
      </c>
      <c r="E7" s="14" t="s">
        <v>192</v>
      </c>
      <c r="G7" s="14" t="s">
        <v>193</v>
      </c>
      <c r="I7" s="14" t="s">
        <v>225</v>
      </c>
      <c r="K7" s="14" t="s">
        <v>226</v>
      </c>
      <c r="M7" s="14" t="s">
        <v>227</v>
      </c>
      <c r="O7" s="14" t="s">
        <v>225</v>
      </c>
      <c r="Q7" s="14" t="s">
        <v>226</v>
      </c>
      <c r="S7" s="14" t="s">
        <v>227</v>
      </c>
    </row>
    <row r="8" spans="1:19" ht="24.75" thickBot="1" x14ac:dyDescent="0.6">
      <c r="A8" s="1" t="s">
        <v>195</v>
      </c>
      <c r="C8" s="1" t="s">
        <v>184</v>
      </c>
      <c r="E8" s="1" t="s">
        <v>198</v>
      </c>
      <c r="G8" s="6">
        <v>18</v>
      </c>
      <c r="H8" s="7"/>
      <c r="I8" s="6">
        <v>364342045</v>
      </c>
      <c r="J8" s="7"/>
      <c r="K8" s="7" t="s">
        <v>184</v>
      </c>
      <c r="L8" s="7"/>
      <c r="M8" s="6">
        <v>364342045</v>
      </c>
      <c r="N8" s="7"/>
      <c r="O8" s="6">
        <v>2172822993</v>
      </c>
      <c r="P8" s="7"/>
      <c r="Q8" s="7" t="s">
        <v>184</v>
      </c>
      <c r="R8" s="7"/>
      <c r="S8" s="6">
        <v>2172822993</v>
      </c>
    </row>
    <row r="9" spans="1:19" ht="25.5" thickBot="1" x14ac:dyDescent="0.65">
      <c r="A9" s="2" t="s">
        <v>184</v>
      </c>
      <c r="C9" s="1" t="s">
        <v>184</v>
      </c>
      <c r="E9" s="1" t="s">
        <v>184</v>
      </c>
      <c r="G9" s="8">
        <f>SUM(G8:G8)</f>
        <v>18</v>
      </c>
      <c r="H9" s="7"/>
      <c r="I9" s="8">
        <f>SUM(I8:I8)</f>
        <v>364342045</v>
      </c>
      <c r="J9" s="7"/>
      <c r="K9" s="8">
        <f>SUM(K8:K8)</f>
        <v>0</v>
      </c>
      <c r="L9" s="7"/>
      <c r="M9" s="8">
        <f>SUM(M8:M8)</f>
        <v>364342045</v>
      </c>
      <c r="N9" s="7"/>
      <c r="O9" s="8">
        <f>SUM(O8:O8)</f>
        <v>2172822993</v>
      </c>
      <c r="P9" s="7"/>
      <c r="Q9" s="8">
        <f>SUM(Q8:Q8)</f>
        <v>0</v>
      </c>
      <c r="R9" s="7"/>
      <c r="S9" s="8">
        <f>SUM(S8:S8)</f>
        <v>2172822993</v>
      </c>
    </row>
    <row r="10" spans="1:19" ht="24.75" thickTop="1" x14ac:dyDescent="0.55000000000000004"/>
  </sheetData>
  <mergeCells count="6">
    <mergeCell ref="A2:S2"/>
    <mergeCell ref="A3:S3"/>
    <mergeCell ref="A4:S4"/>
    <mergeCell ref="A6:G6"/>
    <mergeCell ref="I6:M6"/>
    <mergeCell ref="O6:S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58"/>
  <sheetViews>
    <sheetView rightToLeft="1" topLeftCell="A16" workbookViewId="0">
      <selection activeCell="G33" sqref="G33"/>
    </sheetView>
  </sheetViews>
  <sheetFormatPr defaultRowHeight="24" x14ac:dyDescent="0.55000000000000004"/>
  <cols>
    <col min="1" max="1" width="27.7109375" style="1" bestFit="1" customWidth="1"/>
    <col min="2" max="2" width="1" style="1" customWidth="1"/>
    <col min="3" max="3" width="19" style="1" customWidth="1"/>
    <col min="4" max="4" width="1" style="1" customWidth="1"/>
    <col min="5" max="5" width="16" style="1" customWidth="1"/>
    <col min="6" max="6" width="1" style="1" customWidth="1"/>
    <col min="7" max="7" width="21" style="1" customWidth="1"/>
    <col min="8" max="8" width="1" style="1" customWidth="1"/>
    <col min="9" max="9" width="15" style="1" customWidth="1"/>
    <col min="10" max="10" width="1" style="1" customWidth="1"/>
    <col min="11" max="11" width="28" style="1" customWidth="1"/>
    <col min="12" max="12" width="1" style="1" customWidth="1"/>
    <col min="13" max="13" width="24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7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</row>
    <row r="3" spans="1:17" ht="24.75" x14ac:dyDescent="0.55000000000000004">
      <c r="A3" s="28" t="s">
        <v>1</v>
      </c>
      <c r="B3" s="28" t="s">
        <v>1</v>
      </c>
      <c r="C3" s="28" t="s">
        <v>1</v>
      </c>
      <c r="D3" s="28" t="s">
        <v>1</v>
      </c>
      <c r="E3" s="28" t="s">
        <v>1</v>
      </c>
      <c r="F3" s="28" t="s">
        <v>1</v>
      </c>
      <c r="G3" s="28" t="s">
        <v>1</v>
      </c>
      <c r="H3" s="28" t="s">
        <v>1</v>
      </c>
      <c r="I3" s="28" t="s">
        <v>1</v>
      </c>
      <c r="J3" s="28" t="s">
        <v>1</v>
      </c>
      <c r="K3" s="28" t="s">
        <v>1</v>
      </c>
      <c r="L3" s="28" t="s">
        <v>1</v>
      </c>
      <c r="M3" s="28" t="s">
        <v>1</v>
      </c>
    </row>
    <row r="4" spans="1:17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</row>
    <row r="6" spans="1:17" ht="24.75" x14ac:dyDescent="0.55000000000000004">
      <c r="A6" s="27" t="s">
        <v>3</v>
      </c>
      <c r="C6" s="27" t="s">
        <v>6</v>
      </c>
      <c r="D6" s="27" t="s">
        <v>6</v>
      </c>
      <c r="E6" s="27" t="s">
        <v>6</v>
      </c>
      <c r="F6" s="27" t="s">
        <v>6</v>
      </c>
      <c r="G6" s="27" t="s">
        <v>6</v>
      </c>
      <c r="H6" s="27" t="s">
        <v>6</v>
      </c>
      <c r="I6" s="27" t="s">
        <v>6</v>
      </c>
      <c r="J6" s="27" t="s">
        <v>6</v>
      </c>
      <c r="K6" s="27" t="s">
        <v>6</v>
      </c>
      <c r="L6" s="27" t="s">
        <v>6</v>
      </c>
      <c r="M6" s="27" t="s">
        <v>6</v>
      </c>
    </row>
    <row r="7" spans="1:17" ht="24.75" x14ac:dyDescent="0.55000000000000004">
      <c r="A7" s="27" t="s">
        <v>3</v>
      </c>
      <c r="C7" s="27" t="s">
        <v>7</v>
      </c>
      <c r="E7" s="27" t="s">
        <v>200</v>
      </c>
      <c r="G7" s="27" t="s">
        <v>201</v>
      </c>
      <c r="I7" s="27" t="s">
        <v>202</v>
      </c>
      <c r="K7" s="27" t="s">
        <v>203</v>
      </c>
      <c r="M7" s="27" t="s">
        <v>204</v>
      </c>
    </row>
    <row r="8" spans="1:17" x14ac:dyDescent="0.55000000000000004">
      <c r="A8" s="5" t="s">
        <v>164</v>
      </c>
      <c r="C8" s="6">
        <v>36866504</v>
      </c>
      <c r="D8" s="7"/>
      <c r="E8" s="6">
        <v>14650</v>
      </c>
      <c r="F8" s="7"/>
      <c r="G8" s="6">
        <v>15089.5</v>
      </c>
      <c r="H8" s="7"/>
      <c r="I8" s="12">
        <f>(G8-E8)/E8</f>
        <v>0.03</v>
      </c>
      <c r="K8" s="3">
        <v>556297112108</v>
      </c>
      <c r="M8" s="1" t="s">
        <v>289</v>
      </c>
      <c r="Q8" s="13"/>
    </row>
    <row r="9" spans="1:17" x14ac:dyDescent="0.55000000000000004">
      <c r="A9" s="5" t="s">
        <v>91</v>
      </c>
      <c r="C9" s="6">
        <v>86419271</v>
      </c>
      <c r="D9" s="7"/>
      <c r="E9" s="6">
        <v>6530</v>
      </c>
      <c r="F9" s="7"/>
      <c r="G9" s="6">
        <v>6725.9</v>
      </c>
      <c r="H9" s="7"/>
      <c r="I9" s="12">
        <f t="shared" ref="I9:I23" si="0">(G9-E9)/E9</f>
        <v>2.9999999999999943E-2</v>
      </c>
      <c r="K9" s="3">
        <v>581247374818.90002</v>
      </c>
      <c r="M9" s="1" t="s">
        <v>289</v>
      </c>
      <c r="Q9" s="13"/>
    </row>
    <row r="10" spans="1:17" x14ac:dyDescent="0.55000000000000004">
      <c r="A10" s="5" t="s">
        <v>93</v>
      </c>
      <c r="C10" s="6">
        <v>62359340</v>
      </c>
      <c r="D10" s="7"/>
      <c r="E10" s="6">
        <v>25820</v>
      </c>
      <c r="F10" s="7"/>
      <c r="G10" s="6">
        <v>26594.6</v>
      </c>
      <c r="H10" s="7"/>
      <c r="I10" s="12">
        <f t="shared" si="0"/>
        <v>2.9999999999999943E-2</v>
      </c>
      <c r="K10" s="3">
        <v>1658421703564</v>
      </c>
      <c r="M10" s="1" t="s">
        <v>289</v>
      </c>
      <c r="Q10" s="13"/>
    </row>
    <row r="11" spans="1:17" x14ac:dyDescent="0.55000000000000004">
      <c r="A11" s="5" t="s">
        <v>95</v>
      </c>
      <c r="C11" s="6">
        <v>159758092</v>
      </c>
      <c r="D11" s="7"/>
      <c r="E11" s="6">
        <v>10850</v>
      </c>
      <c r="F11" s="7"/>
      <c r="G11" s="6">
        <v>11175.5</v>
      </c>
      <c r="H11" s="7"/>
      <c r="I11" s="12">
        <f t="shared" si="0"/>
        <v>0.03</v>
      </c>
      <c r="K11" s="3">
        <v>1785376557146</v>
      </c>
      <c r="M11" s="1" t="s">
        <v>289</v>
      </c>
      <c r="Q11" s="13"/>
    </row>
    <row r="12" spans="1:17" x14ac:dyDescent="0.55000000000000004">
      <c r="A12" s="5" t="s">
        <v>49</v>
      </c>
      <c r="C12" s="6">
        <v>89289452</v>
      </c>
      <c r="D12" s="7"/>
      <c r="E12" s="6">
        <v>4974</v>
      </c>
      <c r="F12" s="7"/>
      <c r="G12" s="6">
        <v>5123.22</v>
      </c>
      <c r="H12" s="7"/>
      <c r="I12" s="12">
        <f t="shared" si="0"/>
        <v>3.0000000000000051E-2</v>
      </c>
      <c r="K12" s="3">
        <v>457449506275.44</v>
      </c>
      <c r="M12" s="1" t="s">
        <v>289</v>
      </c>
      <c r="Q12" s="13"/>
    </row>
    <row r="13" spans="1:17" x14ac:dyDescent="0.55000000000000004">
      <c r="A13" s="5" t="s">
        <v>30</v>
      </c>
      <c r="C13" s="6">
        <v>347359583</v>
      </c>
      <c r="D13" s="7"/>
      <c r="E13" s="6">
        <v>3716</v>
      </c>
      <c r="F13" s="7"/>
      <c r="G13" s="6">
        <v>3827.48</v>
      </c>
      <c r="H13" s="7"/>
      <c r="I13" s="12">
        <f t="shared" si="0"/>
        <v>3.0000000000000006E-2</v>
      </c>
      <c r="K13" s="3">
        <v>1329511856740.8401</v>
      </c>
      <c r="M13" s="1" t="s">
        <v>289</v>
      </c>
      <c r="Q13" s="13"/>
    </row>
    <row r="14" spans="1:17" x14ac:dyDescent="0.55000000000000004">
      <c r="A14" s="5" t="s">
        <v>182</v>
      </c>
      <c r="C14" s="6">
        <v>415836471</v>
      </c>
      <c r="D14" s="7"/>
      <c r="E14" s="6">
        <v>2191</v>
      </c>
      <c r="F14" s="7"/>
      <c r="G14" s="6">
        <v>2256.73</v>
      </c>
      <c r="H14" s="7"/>
      <c r="I14" s="12">
        <f t="shared" si="0"/>
        <v>3.0000000000000009E-2</v>
      </c>
      <c r="K14" s="3">
        <v>938430639199.82996</v>
      </c>
      <c r="M14" s="1" t="s">
        <v>289</v>
      </c>
      <c r="Q14" s="13"/>
    </row>
    <row r="15" spans="1:17" x14ac:dyDescent="0.55000000000000004">
      <c r="A15" s="5" t="s">
        <v>144</v>
      </c>
      <c r="C15" s="6">
        <v>385902617</v>
      </c>
      <c r="D15" s="7"/>
      <c r="E15" s="6">
        <v>4351</v>
      </c>
      <c r="F15" s="7"/>
      <c r="G15" s="6">
        <v>4481.53</v>
      </c>
      <c r="H15" s="7"/>
      <c r="I15" s="12">
        <f t="shared" si="0"/>
        <v>2.999999999999994E-2</v>
      </c>
      <c r="K15" s="3">
        <v>1729434155164.01</v>
      </c>
      <c r="M15" s="1" t="s">
        <v>289</v>
      </c>
      <c r="Q15" s="13"/>
    </row>
    <row r="16" spans="1:17" x14ac:dyDescent="0.55000000000000004">
      <c r="A16" s="5" t="s">
        <v>170</v>
      </c>
      <c r="C16" s="6">
        <v>77229538</v>
      </c>
      <c r="D16" s="7"/>
      <c r="E16" s="6">
        <v>7050</v>
      </c>
      <c r="F16" s="7"/>
      <c r="G16" s="6">
        <v>7261.5</v>
      </c>
      <c r="H16" s="7"/>
      <c r="I16" s="12">
        <f t="shared" si="0"/>
        <v>0.03</v>
      </c>
      <c r="K16" s="3">
        <v>560802290187</v>
      </c>
      <c r="M16" s="1" t="s">
        <v>289</v>
      </c>
      <c r="Q16" s="13"/>
    </row>
    <row r="17" spans="1:17" x14ac:dyDescent="0.55000000000000004">
      <c r="A17" s="5" t="s">
        <v>47</v>
      </c>
      <c r="C17" s="6">
        <v>125000000</v>
      </c>
      <c r="D17" s="7"/>
      <c r="E17" s="6">
        <v>7920</v>
      </c>
      <c r="F17" s="7"/>
      <c r="G17" s="6">
        <v>8157.6</v>
      </c>
      <c r="H17" s="7"/>
      <c r="I17" s="12">
        <f t="shared" si="0"/>
        <v>3.0000000000000047E-2</v>
      </c>
      <c r="K17" s="3">
        <v>1019700000000</v>
      </c>
      <c r="M17" s="1" t="s">
        <v>289</v>
      </c>
      <c r="Q17" s="13"/>
    </row>
    <row r="18" spans="1:17" x14ac:dyDescent="0.55000000000000004">
      <c r="A18" s="5" t="s">
        <v>32</v>
      </c>
      <c r="C18" s="6">
        <v>104613559</v>
      </c>
      <c r="D18" s="7"/>
      <c r="E18" s="6">
        <v>9600</v>
      </c>
      <c r="F18" s="7"/>
      <c r="G18" s="6">
        <v>9888</v>
      </c>
      <c r="H18" s="7"/>
      <c r="I18" s="12">
        <f t="shared" si="0"/>
        <v>0.03</v>
      </c>
      <c r="K18" s="3">
        <v>1034418871392</v>
      </c>
      <c r="M18" s="1" t="s">
        <v>289</v>
      </c>
      <c r="Q18" s="13"/>
    </row>
    <row r="19" spans="1:17" x14ac:dyDescent="0.55000000000000004">
      <c r="A19" s="5" t="s">
        <v>84</v>
      </c>
      <c r="C19" s="6">
        <v>44244320</v>
      </c>
      <c r="D19" s="7"/>
      <c r="E19" s="6">
        <v>25520</v>
      </c>
      <c r="F19" s="7"/>
      <c r="G19" s="6">
        <v>26285.599999999999</v>
      </c>
      <c r="H19" s="7"/>
      <c r="I19" s="12">
        <f t="shared" si="0"/>
        <v>2.9999999999999943E-2</v>
      </c>
      <c r="K19" s="3">
        <v>1162988497792</v>
      </c>
      <c r="M19" s="1" t="s">
        <v>289</v>
      </c>
      <c r="Q19" s="13"/>
    </row>
    <row r="20" spans="1:17" x14ac:dyDescent="0.55000000000000004">
      <c r="A20" s="5" t="s">
        <v>168</v>
      </c>
      <c r="C20" s="6">
        <v>181791807</v>
      </c>
      <c r="D20" s="7"/>
      <c r="E20" s="6">
        <v>6960</v>
      </c>
      <c r="F20" s="7"/>
      <c r="G20" s="6">
        <v>7168.8</v>
      </c>
      <c r="H20" s="7"/>
      <c r="I20" s="12">
        <f t="shared" si="0"/>
        <v>3.0000000000000027E-2</v>
      </c>
      <c r="K20" s="3">
        <v>1303229106021.6001</v>
      </c>
      <c r="M20" s="1" t="s">
        <v>289</v>
      </c>
      <c r="Q20" s="13"/>
    </row>
    <row r="21" spans="1:17" x14ac:dyDescent="0.55000000000000004">
      <c r="A21" s="5" t="s">
        <v>24</v>
      </c>
      <c r="C21" s="6">
        <v>218347697</v>
      </c>
      <c r="D21" s="7"/>
      <c r="E21" s="6">
        <v>3808</v>
      </c>
      <c r="F21" s="7"/>
      <c r="G21" s="6">
        <v>3922.24</v>
      </c>
      <c r="H21" s="7"/>
      <c r="I21" s="12">
        <f t="shared" si="0"/>
        <v>2.9999999999999943E-2</v>
      </c>
      <c r="K21" s="3">
        <v>856412071081.28003</v>
      </c>
      <c r="M21" s="1" t="s">
        <v>289</v>
      </c>
      <c r="Q21" s="13"/>
    </row>
    <row r="22" spans="1:17" x14ac:dyDescent="0.55000000000000004">
      <c r="A22" s="5" t="s">
        <v>87</v>
      </c>
      <c r="C22" s="6">
        <v>43807493</v>
      </c>
      <c r="D22" s="7"/>
      <c r="E22" s="6">
        <v>14460</v>
      </c>
      <c r="F22" s="7"/>
      <c r="G22" s="6">
        <v>14893.8</v>
      </c>
      <c r="H22" s="7"/>
      <c r="I22" s="12">
        <f t="shared" si="0"/>
        <v>2.999999999999995E-2</v>
      </c>
      <c r="K22" s="3">
        <v>652460039243.40002</v>
      </c>
      <c r="M22" s="1" t="s">
        <v>289</v>
      </c>
      <c r="Q22" s="13"/>
    </row>
    <row r="23" spans="1:17" x14ac:dyDescent="0.55000000000000004">
      <c r="A23" s="5" t="s">
        <v>27</v>
      </c>
      <c r="C23" s="6">
        <v>97418509</v>
      </c>
      <c r="D23" s="7"/>
      <c r="E23" s="6">
        <v>4599</v>
      </c>
      <c r="F23" s="7"/>
      <c r="G23" s="6">
        <v>4736.97</v>
      </c>
      <c r="H23" s="7"/>
      <c r="I23" s="12">
        <f t="shared" si="0"/>
        <v>3.0000000000000054E-2</v>
      </c>
      <c r="K23" s="3">
        <v>461468554577.72998</v>
      </c>
      <c r="M23" s="1" t="s">
        <v>289</v>
      </c>
      <c r="Q23" s="13"/>
    </row>
    <row r="24" spans="1:17" x14ac:dyDescent="0.55000000000000004">
      <c r="A24" s="5"/>
      <c r="C24" s="7"/>
      <c r="D24" s="7"/>
      <c r="E24" s="7"/>
      <c r="F24" s="7"/>
      <c r="G24" s="7"/>
      <c r="H24" s="7"/>
      <c r="I24" s="7"/>
    </row>
    <row r="25" spans="1:17" x14ac:dyDescent="0.55000000000000004">
      <c r="A25" s="5"/>
      <c r="C25" s="7"/>
      <c r="D25" s="7"/>
      <c r="E25" s="7"/>
      <c r="F25" s="7"/>
      <c r="G25" s="7"/>
      <c r="H25" s="7"/>
      <c r="I25" s="7"/>
    </row>
    <row r="26" spans="1:17" x14ac:dyDescent="0.55000000000000004">
      <c r="A26" s="5"/>
    </row>
    <row r="27" spans="1:17" x14ac:dyDescent="0.55000000000000004">
      <c r="A27" s="5"/>
    </row>
    <row r="28" spans="1:17" x14ac:dyDescent="0.55000000000000004">
      <c r="A28" s="5"/>
    </row>
    <row r="29" spans="1:17" x14ac:dyDescent="0.55000000000000004">
      <c r="A29" s="5"/>
    </row>
    <row r="30" spans="1:17" x14ac:dyDescent="0.55000000000000004">
      <c r="A30" s="5"/>
    </row>
    <row r="31" spans="1:17" x14ac:dyDescent="0.55000000000000004">
      <c r="A31" s="5"/>
    </row>
    <row r="32" spans="1:17" x14ac:dyDescent="0.55000000000000004">
      <c r="A32" s="5"/>
    </row>
    <row r="33" spans="1:1" x14ac:dyDescent="0.55000000000000004">
      <c r="A33" s="5"/>
    </row>
    <row r="34" spans="1:1" x14ac:dyDescent="0.55000000000000004">
      <c r="A34" s="5"/>
    </row>
    <row r="35" spans="1:1" x14ac:dyDescent="0.55000000000000004">
      <c r="A35" s="5"/>
    </row>
    <row r="36" spans="1:1" x14ac:dyDescent="0.55000000000000004">
      <c r="A36" s="5"/>
    </row>
    <row r="37" spans="1:1" x14ac:dyDescent="0.55000000000000004">
      <c r="A37" s="5"/>
    </row>
    <row r="38" spans="1:1" x14ac:dyDescent="0.55000000000000004">
      <c r="A38" s="5"/>
    </row>
    <row r="39" spans="1:1" x14ac:dyDescent="0.55000000000000004">
      <c r="A39" s="5"/>
    </row>
    <row r="40" spans="1:1" x14ac:dyDescent="0.55000000000000004">
      <c r="A40" s="5"/>
    </row>
    <row r="41" spans="1:1" x14ac:dyDescent="0.55000000000000004">
      <c r="A41" s="5"/>
    </row>
    <row r="42" spans="1:1" x14ac:dyDescent="0.55000000000000004">
      <c r="A42" s="5"/>
    </row>
    <row r="43" spans="1:1" x14ac:dyDescent="0.55000000000000004">
      <c r="A43" s="5"/>
    </row>
    <row r="44" spans="1:1" x14ac:dyDescent="0.55000000000000004">
      <c r="A44" s="5"/>
    </row>
    <row r="45" spans="1:1" x14ac:dyDescent="0.55000000000000004">
      <c r="A45" s="5"/>
    </row>
    <row r="46" spans="1:1" x14ac:dyDescent="0.55000000000000004">
      <c r="A46" s="5"/>
    </row>
    <row r="47" spans="1:1" x14ac:dyDescent="0.55000000000000004">
      <c r="A47" s="5"/>
    </row>
    <row r="48" spans="1:1" x14ac:dyDescent="0.55000000000000004">
      <c r="A48" s="5"/>
    </row>
    <row r="49" spans="1:1" x14ac:dyDescent="0.55000000000000004">
      <c r="A49" s="7"/>
    </row>
    <row r="50" spans="1:1" x14ac:dyDescent="0.55000000000000004">
      <c r="A50" s="7"/>
    </row>
    <row r="51" spans="1:1" x14ac:dyDescent="0.55000000000000004">
      <c r="A51" s="7"/>
    </row>
    <row r="52" spans="1:1" x14ac:dyDescent="0.55000000000000004">
      <c r="A52" s="7"/>
    </row>
    <row r="53" spans="1:1" x14ac:dyDescent="0.55000000000000004">
      <c r="A53" s="7"/>
    </row>
    <row r="54" spans="1:1" x14ac:dyDescent="0.55000000000000004">
      <c r="A54" s="7"/>
    </row>
    <row r="55" spans="1:1" x14ac:dyDescent="0.55000000000000004">
      <c r="A55" s="7"/>
    </row>
    <row r="56" spans="1:1" x14ac:dyDescent="0.55000000000000004">
      <c r="A56" s="7"/>
    </row>
    <row r="57" spans="1:1" x14ac:dyDescent="0.55000000000000004">
      <c r="A57" s="7"/>
    </row>
    <row r="58" spans="1:1" x14ac:dyDescent="0.55000000000000004">
      <c r="A58" s="7"/>
    </row>
  </sheetData>
  <mergeCells count="11">
    <mergeCell ref="K7"/>
    <mergeCell ref="M7"/>
    <mergeCell ref="C6:M6"/>
    <mergeCell ref="A2:M2"/>
    <mergeCell ref="A3:M3"/>
    <mergeCell ref="A4:M4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G14" sqref="G14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</row>
    <row r="3" spans="1:7" ht="24.75" x14ac:dyDescent="0.55000000000000004">
      <c r="A3" s="28" t="s">
        <v>219</v>
      </c>
      <c r="B3" s="28" t="s">
        <v>219</v>
      </c>
      <c r="C3" s="28" t="s">
        <v>219</v>
      </c>
      <c r="D3" s="28" t="s">
        <v>219</v>
      </c>
      <c r="E3" s="28" t="s">
        <v>219</v>
      </c>
      <c r="F3" s="28" t="s">
        <v>219</v>
      </c>
      <c r="G3" s="28" t="s">
        <v>219</v>
      </c>
    </row>
    <row r="4" spans="1:7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</row>
    <row r="6" spans="1:7" ht="24.75" x14ac:dyDescent="0.55000000000000004">
      <c r="A6" s="27" t="s">
        <v>223</v>
      </c>
      <c r="C6" s="27" t="s">
        <v>208</v>
      </c>
      <c r="E6" s="27" t="s">
        <v>273</v>
      </c>
      <c r="G6" s="27" t="s">
        <v>13</v>
      </c>
    </row>
    <row r="7" spans="1:7" x14ac:dyDescent="0.55000000000000004">
      <c r="A7" s="1" t="s">
        <v>284</v>
      </c>
      <c r="C7" s="6">
        <f>'درآمدسرمایه‌گذاری در سهام'!I148</f>
        <v>4387753260486</v>
      </c>
      <c r="E7" s="12">
        <f>C7/$C$11</f>
        <v>0.99626395797337053</v>
      </c>
      <c r="G7" s="12">
        <v>9.0540606879802671E-2</v>
      </c>
    </row>
    <row r="8" spans="1:7" x14ac:dyDescent="0.55000000000000004">
      <c r="A8" s="1" t="s">
        <v>285</v>
      </c>
      <c r="C8" s="6">
        <f>'درآمدسرمایه‌گذاری در اوراق بها '!I10</f>
        <v>364342045</v>
      </c>
      <c r="E8" s="12">
        <f t="shared" ref="E8:E10" si="0">C8/$C$11</f>
        <v>8.2725902360245097E-5</v>
      </c>
      <c r="G8" s="12">
        <v>7.5181414969707199E-6</v>
      </c>
    </row>
    <row r="9" spans="1:7" x14ac:dyDescent="0.55000000000000004">
      <c r="A9" s="1" t="s">
        <v>286</v>
      </c>
      <c r="C9" s="6">
        <f>'درآمد سپرده بانکی'!E14</f>
        <v>15682026139</v>
      </c>
      <c r="E9" s="12">
        <f t="shared" si="0"/>
        <v>3.56069188552127E-3</v>
      </c>
      <c r="G9" s="12">
        <v>3.2359617312955306E-4</v>
      </c>
    </row>
    <row r="10" spans="1:7" x14ac:dyDescent="0.55000000000000004">
      <c r="A10" s="1" t="s">
        <v>282</v>
      </c>
      <c r="C10" s="6">
        <f>'سایر درآمدها'!C10</f>
        <v>407936373</v>
      </c>
      <c r="E10" s="12">
        <f t="shared" si="0"/>
        <v>9.262423874793402E-5</v>
      </c>
      <c r="G10" s="12">
        <v>8.4177036827441247E-6</v>
      </c>
    </row>
    <row r="11" spans="1:7" x14ac:dyDescent="0.55000000000000004">
      <c r="A11" s="1" t="s">
        <v>184</v>
      </c>
      <c r="C11" s="8">
        <f>SUM(C7:C10)</f>
        <v>4404207565043</v>
      </c>
      <c r="E11" s="15">
        <f>SUM(E7:E10)</f>
        <v>0.99999999999999989</v>
      </c>
      <c r="G11" s="15">
        <f>SUM(G7:G10)</f>
        <v>9.0880138898111931E-2</v>
      </c>
    </row>
    <row r="12" spans="1:7" ht="24.75" thickTop="1" x14ac:dyDescent="0.55000000000000004">
      <c r="C12" s="7"/>
    </row>
    <row r="13" spans="1:7" x14ac:dyDescent="0.55000000000000004">
      <c r="G13" s="3"/>
    </row>
    <row r="14" spans="1:7" x14ac:dyDescent="0.55000000000000004">
      <c r="G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49"/>
  <sheetViews>
    <sheetView rightToLeft="1" topLeftCell="B128" workbookViewId="0">
      <selection activeCell="O147" sqref="O147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5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  <c r="R2" s="28" t="s">
        <v>0</v>
      </c>
      <c r="S2" s="28" t="s">
        <v>0</v>
      </c>
      <c r="T2" s="28" t="s">
        <v>0</v>
      </c>
      <c r="U2" s="28" t="s">
        <v>0</v>
      </c>
    </row>
    <row r="3" spans="1:25" ht="24.75" x14ac:dyDescent="0.55000000000000004">
      <c r="A3" s="28" t="s">
        <v>219</v>
      </c>
      <c r="B3" s="28" t="s">
        <v>219</v>
      </c>
      <c r="C3" s="28" t="s">
        <v>219</v>
      </c>
      <c r="D3" s="28" t="s">
        <v>219</v>
      </c>
      <c r="E3" s="28" t="s">
        <v>219</v>
      </c>
      <c r="F3" s="28" t="s">
        <v>219</v>
      </c>
      <c r="G3" s="28" t="s">
        <v>219</v>
      </c>
      <c r="H3" s="28" t="s">
        <v>219</v>
      </c>
      <c r="I3" s="28" t="s">
        <v>219</v>
      </c>
      <c r="J3" s="28" t="s">
        <v>219</v>
      </c>
      <c r="K3" s="28" t="s">
        <v>219</v>
      </c>
      <c r="L3" s="28" t="s">
        <v>219</v>
      </c>
      <c r="M3" s="28" t="s">
        <v>219</v>
      </c>
      <c r="N3" s="28" t="s">
        <v>219</v>
      </c>
      <c r="O3" s="28" t="s">
        <v>219</v>
      </c>
      <c r="P3" s="28" t="s">
        <v>219</v>
      </c>
      <c r="Q3" s="28" t="s">
        <v>219</v>
      </c>
      <c r="R3" s="28" t="s">
        <v>219</v>
      </c>
      <c r="S3" s="28" t="s">
        <v>219</v>
      </c>
      <c r="T3" s="28" t="s">
        <v>219</v>
      </c>
      <c r="U3" s="28" t="s">
        <v>219</v>
      </c>
    </row>
    <row r="4" spans="1:25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  <c r="R4" s="28" t="s">
        <v>2</v>
      </c>
      <c r="S4" s="28" t="s">
        <v>2</v>
      </c>
      <c r="T4" s="28" t="s">
        <v>2</v>
      </c>
      <c r="U4" s="28" t="s">
        <v>2</v>
      </c>
    </row>
    <row r="6" spans="1:25" ht="24.75" x14ac:dyDescent="0.55000000000000004">
      <c r="A6" s="27" t="s">
        <v>3</v>
      </c>
      <c r="C6" s="27" t="s">
        <v>221</v>
      </c>
      <c r="D6" s="27" t="s">
        <v>221</v>
      </c>
      <c r="E6" s="27" t="s">
        <v>221</v>
      </c>
      <c r="F6" s="27" t="s">
        <v>221</v>
      </c>
      <c r="G6" s="27" t="s">
        <v>221</v>
      </c>
      <c r="H6" s="27" t="s">
        <v>221</v>
      </c>
      <c r="I6" s="27" t="s">
        <v>221</v>
      </c>
      <c r="J6" s="27" t="s">
        <v>221</v>
      </c>
      <c r="K6" s="27" t="s">
        <v>221</v>
      </c>
      <c r="M6" s="27" t="s">
        <v>222</v>
      </c>
      <c r="N6" s="27" t="s">
        <v>222</v>
      </c>
      <c r="O6" s="27" t="s">
        <v>222</v>
      </c>
      <c r="P6" s="27" t="s">
        <v>222</v>
      </c>
      <c r="Q6" s="27" t="s">
        <v>222</v>
      </c>
      <c r="R6" s="27" t="s">
        <v>222</v>
      </c>
      <c r="S6" s="27" t="s">
        <v>222</v>
      </c>
      <c r="T6" s="27" t="s">
        <v>222</v>
      </c>
      <c r="U6" s="27" t="s">
        <v>222</v>
      </c>
    </row>
    <row r="7" spans="1:25" ht="24.75" x14ac:dyDescent="0.55000000000000004">
      <c r="A7" s="27" t="s">
        <v>3</v>
      </c>
      <c r="C7" s="27" t="s">
        <v>270</v>
      </c>
      <c r="E7" s="27" t="s">
        <v>271</v>
      </c>
      <c r="G7" s="27" t="s">
        <v>272</v>
      </c>
      <c r="I7" s="27" t="s">
        <v>208</v>
      </c>
      <c r="K7" s="27" t="s">
        <v>273</v>
      </c>
      <c r="M7" s="27" t="s">
        <v>270</v>
      </c>
      <c r="O7" s="27" t="s">
        <v>271</v>
      </c>
      <c r="Q7" s="27" t="s">
        <v>272</v>
      </c>
      <c r="S7" s="27" t="s">
        <v>208</v>
      </c>
      <c r="U7" s="27" t="s">
        <v>273</v>
      </c>
    </row>
    <row r="8" spans="1:25" x14ac:dyDescent="0.55000000000000004">
      <c r="A8" s="18" t="s">
        <v>49</v>
      </c>
      <c r="C8" s="10">
        <v>0</v>
      </c>
      <c r="D8" s="10"/>
      <c r="E8" s="10">
        <v>56074294259</v>
      </c>
      <c r="F8" s="10"/>
      <c r="G8" s="10">
        <v>-3731</v>
      </c>
      <c r="H8" s="10"/>
      <c r="I8" s="10">
        <f>C8+E8+G8</f>
        <v>56074290528</v>
      </c>
      <c r="J8" s="10"/>
      <c r="K8" s="24">
        <f>I8/$I$148</f>
        <v>1.2779727391003991E-2</v>
      </c>
      <c r="L8" s="10"/>
      <c r="M8" s="10">
        <v>0</v>
      </c>
      <c r="N8" s="10"/>
      <c r="O8" s="10">
        <v>98481659742</v>
      </c>
      <c r="P8" s="10"/>
      <c r="Q8" s="10">
        <v>-3731</v>
      </c>
      <c r="R8" s="10"/>
      <c r="S8" s="10">
        <f>M8+O8+Q8</f>
        <v>98481656011</v>
      </c>
      <c r="T8" s="10"/>
      <c r="U8" s="24">
        <f>S8/$S$148</f>
        <v>7.4335271070285307E-3</v>
      </c>
      <c r="V8" s="10"/>
      <c r="W8" s="10"/>
      <c r="X8" s="7"/>
      <c r="Y8" s="7"/>
    </row>
    <row r="9" spans="1:25" x14ac:dyDescent="0.55000000000000004">
      <c r="A9" s="18" t="s">
        <v>102</v>
      </c>
      <c r="C9" s="10">
        <v>0</v>
      </c>
      <c r="D9" s="10"/>
      <c r="E9" s="10">
        <v>34717465294</v>
      </c>
      <c r="F9" s="10"/>
      <c r="G9" s="10">
        <v>-9527</v>
      </c>
      <c r="H9" s="10"/>
      <c r="I9" s="10">
        <f t="shared" ref="I9:I72" si="0">C9+E9+G9</f>
        <v>34717455767</v>
      </c>
      <c r="J9" s="10"/>
      <c r="K9" s="24">
        <f t="shared" ref="K9:K72" si="1">I9/$I$148</f>
        <v>7.9123537049470734E-3</v>
      </c>
      <c r="L9" s="10"/>
      <c r="M9" s="10">
        <v>0</v>
      </c>
      <c r="N9" s="10"/>
      <c r="O9" s="10">
        <v>112148103323</v>
      </c>
      <c r="P9" s="10"/>
      <c r="Q9" s="10">
        <v>-9527</v>
      </c>
      <c r="R9" s="10"/>
      <c r="S9" s="10">
        <f t="shared" ref="S9:S72" si="2">M9+O9+Q9</f>
        <v>112148093796</v>
      </c>
      <c r="T9" s="10"/>
      <c r="U9" s="24">
        <f t="shared" ref="U9:U72" si="3">S9/$S$148</f>
        <v>8.465088108805037E-3</v>
      </c>
      <c r="V9" s="10"/>
      <c r="W9" s="10"/>
      <c r="X9" s="7"/>
      <c r="Y9" s="7"/>
    </row>
    <row r="10" spans="1:25" x14ac:dyDescent="0.55000000000000004">
      <c r="A10" s="18" t="s">
        <v>55</v>
      </c>
      <c r="C10" s="10">
        <v>0</v>
      </c>
      <c r="D10" s="10"/>
      <c r="E10" s="10">
        <v>55473167681</v>
      </c>
      <c r="F10" s="10"/>
      <c r="G10" s="10">
        <v>-4005</v>
      </c>
      <c r="H10" s="10"/>
      <c r="I10" s="10">
        <f t="shared" si="0"/>
        <v>55473163676</v>
      </c>
      <c r="J10" s="10"/>
      <c r="K10" s="24">
        <f t="shared" si="1"/>
        <v>1.2642726330025137E-2</v>
      </c>
      <c r="L10" s="10"/>
      <c r="M10" s="10">
        <v>0</v>
      </c>
      <c r="N10" s="10"/>
      <c r="O10" s="10">
        <v>38150309942</v>
      </c>
      <c r="P10" s="10"/>
      <c r="Q10" s="10">
        <v>-4005</v>
      </c>
      <c r="R10" s="10"/>
      <c r="S10" s="10">
        <f t="shared" si="2"/>
        <v>38150305937</v>
      </c>
      <c r="T10" s="10"/>
      <c r="U10" s="24">
        <f t="shared" si="3"/>
        <v>2.8796361150999024E-3</v>
      </c>
      <c r="V10" s="10"/>
      <c r="W10" s="10"/>
      <c r="X10" s="7"/>
      <c r="Y10" s="7"/>
    </row>
    <row r="11" spans="1:25" x14ac:dyDescent="0.55000000000000004">
      <c r="A11" s="18" t="s">
        <v>51</v>
      </c>
      <c r="C11" s="10">
        <v>0</v>
      </c>
      <c r="D11" s="10"/>
      <c r="E11" s="10">
        <v>-289516677270</v>
      </c>
      <c r="F11" s="10"/>
      <c r="G11" s="10">
        <v>221805815980</v>
      </c>
      <c r="H11" s="10"/>
      <c r="I11" s="10">
        <f t="shared" si="0"/>
        <v>-67710861290</v>
      </c>
      <c r="J11" s="10"/>
      <c r="K11" s="24">
        <f t="shared" si="1"/>
        <v>-1.5431784166117891E-2</v>
      </c>
      <c r="L11" s="10"/>
      <c r="M11" s="10">
        <v>0</v>
      </c>
      <c r="N11" s="10"/>
      <c r="O11" s="10">
        <v>94939575326</v>
      </c>
      <c r="P11" s="10"/>
      <c r="Q11" s="10">
        <v>228380668481</v>
      </c>
      <c r="R11" s="10"/>
      <c r="S11" s="10">
        <f t="shared" si="2"/>
        <v>323320243807</v>
      </c>
      <c r="T11" s="10"/>
      <c r="U11" s="24">
        <f t="shared" si="3"/>
        <v>2.4404644417453304E-2</v>
      </c>
      <c r="V11" s="10"/>
      <c r="W11" s="10"/>
      <c r="X11" s="7"/>
      <c r="Y11" s="7"/>
    </row>
    <row r="12" spans="1:25" x14ac:dyDescent="0.55000000000000004">
      <c r="A12" s="18" t="s">
        <v>144</v>
      </c>
      <c r="C12" s="10">
        <v>0</v>
      </c>
      <c r="D12" s="10"/>
      <c r="E12" s="10">
        <v>203898359925</v>
      </c>
      <c r="F12" s="10"/>
      <c r="G12" s="10">
        <v>-2804</v>
      </c>
      <c r="H12" s="10"/>
      <c r="I12" s="10">
        <f t="shared" si="0"/>
        <v>203898357121</v>
      </c>
      <c r="J12" s="10"/>
      <c r="K12" s="24">
        <f t="shared" si="1"/>
        <v>4.6469877638109405E-2</v>
      </c>
      <c r="L12" s="10"/>
      <c r="M12" s="10">
        <v>0</v>
      </c>
      <c r="N12" s="10"/>
      <c r="O12" s="10">
        <v>636595260600</v>
      </c>
      <c r="P12" s="10"/>
      <c r="Q12" s="10">
        <v>144999647070</v>
      </c>
      <c r="R12" s="10"/>
      <c r="S12" s="10">
        <f t="shared" si="2"/>
        <v>781594907670</v>
      </c>
      <c r="T12" s="10"/>
      <c r="U12" s="24">
        <f t="shared" si="3"/>
        <v>5.8995828951449114E-2</v>
      </c>
      <c r="V12" s="10"/>
      <c r="W12" s="10"/>
      <c r="X12" s="7"/>
      <c r="Y12" s="7"/>
    </row>
    <row r="13" spans="1:25" x14ac:dyDescent="0.55000000000000004">
      <c r="A13" s="18" t="s">
        <v>287</v>
      </c>
      <c r="C13" s="10">
        <v>0</v>
      </c>
      <c r="D13" s="10"/>
      <c r="E13" s="10">
        <v>-435578973414</v>
      </c>
      <c r="F13" s="10"/>
      <c r="G13" s="10">
        <v>297712551272</v>
      </c>
      <c r="H13" s="10"/>
      <c r="I13" s="10">
        <f t="shared" si="0"/>
        <v>-137866422142</v>
      </c>
      <c r="J13" s="10"/>
      <c r="K13" s="24">
        <f t="shared" si="1"/>
        <v>-3.1420732652302677E-2</v>
      </c>
      <c r="L13" s="10"/>
      <c r="M13" s="10">
        <v>0</v>
      </c>
      <c r="N13" s="10"/>
      <c r="O13" s="10">
        <v>167508857016</v>
      </c>
      <c r="P13" s="10"/>
      <c r="Q13" s="10">
        <v>297712551272</v>
      </c>
      <c r="R13" s="10"/>
      <c r="S13" s="10">
        <f t="shared" si="2"/>
        <v>465221408288</v>
      </c>
      <c r="T13" s="10"/>
      <c r="U13" s="24">
        <f t="shared" si="3"/>
        <v>3.5115534093908461E-2</v>
      </c>
      <c r="V13" s="10"/>
      <c r="W13" s="10"/>
      <c r="X13" s="7"/>
      <c r="Y13" s="7"/>
    </row>
    <row r="14" spans="1:25" x14ac:dyDescent="0.55000000000000004">
      <c r="A14" s="18" t="s">
        <v>132</v>
      </c>
      <c r="C14" s="10">
        <v>0</v>
      </c>
      <c r="D14" s="10"/>
      <c r="E14" s="10">
        <v>25743437100</v>
      </c>
      <c r="F14" s="10"/>
      <c r="G14" s="10">
        <v>-5416</v>
      </c>
      <c r="H14" s="10"/>
      <c r="I14" s="10">
        <f t="shared" si="0"/>
        <v>25743431684</v>
      </c>
      <c r="J14" s="10"/>
      <c r="K14" s="24">
        <f t="shared" si="1"/>
        <v>5.8671101485657795E-3</v>
      </c>
      <c r="L14" s="10"/>
      <c r="M14" s="10">
        <v>0</v>
      </c>
      <c r="N14" s="10"/>
      <c r="O14" s="10">
        <v>-55167552505</v>
      </c>
      <c r="P14" s="10"/>
      <c r="Q14" s="10">
        <v>-5416</v>
      </c>
      <c r="R14" s="10"/>
      <c r="S14" s="10">
        <f t="shared" si="2"/>
        <v>-55167557921</v>
      </c>
      <c r="T14" s="10"/>
      <c r="U14" s="24">
        <f t="shared" si="3"/>
        <v>-4.164121054062238E-3</v>
      </c>
      <c r="V14" s="10"/>
      <c r="W14" s="10"/>
      <c r="X14" s="7"/>
      <c r="Y14" s="7"/>
    </row>
    <row r="15" spans="1:25" x14ac:dyDescent="0.55000000000000004">
      <c r="A15" s="18" t="s">
        <v>142</v>
      </c>
      <c r="C15" s="10">
        <v>0</v>
      </c>
      <c r="D15" s="10"/>
      <c r="E15" s="10">
        <v>1850262317</v>
      </c>
      <c r="F15" s="10"/>
      <c r="G15" s="10">
        <v>-1811</v>
      </c>
      <c r="H15" s="10"/>
      <c r="I15" s="10">
        <f t="shared" si="0"/>
        <v>1850260506</v>
      </c>
      <c r="J15" s="10"/>
      <c r="K15" s="24">
        <f t="shared" si="1"/>
        <v>4.2168745509519831E-4</v>
      </c>
      <c r="L15" s="10"/>
      <c r="M15" s="10">
        <v>0</v>
      </c>
      <c r="N15" s="10"/>
      <c r="O15" s="10">
        <v>-2364748070</v>
      </c>
      <c r="P15" s="10"/>
      <c r="Q15" s="10">
        <v>-1811</v>
      </c>
      <c r="R15" s="10"/>
      <c r="S15" s="10">
        <f t="shared" si="2"/>
        <v>-2364749881</v>
      </c>
      <c r="T15" s="10"/>
      <c r="U15" s="24">
        <f t="shared" si="3"/>
        <v>-1.7849448368123047E-4</v>
      </c>
      <c r="V15" s="10"/>
      <c r="W15" s="10"/>
      <c r="X15" s="7"/>
      <c r="Y15" s="7"/>
    </row>
    <row r="16" spans="1:25" x14ac:dyDescent="0.55000000000000004">
      <c r="A16" s="18" t="s">
        <v>89</v>
      </c>
      <c r="C16" s="10">
        <v>0</v>
      </c>
      <c r="D16" s="10"/>
      <c r="E16" s="10">
        <v>63854376807</v>
      </c>
      <c r="F16" s="10"/>
      <c r="G16" s="10">
        <v>-3511</v>
      </c>
      <c r="H16" s="10"/>
      <c r="I16" s="10">
        <f t="shared" si="0"/>
        <v>63854373296</v>
      </c>
      <c r="J16" s="10"/>
      <c r="K16" s="24">
        <f t="shared" si="1"/>
        <v>1.4552863277669198E-2</v>
      </c>
      <c r="L16" s="10"/>
      <c r="M16" s="10">
        <v>0</v>
      </c>
      <c r="N16" s="10"/>
      <c r="O16" s="10">
        <v>89244416561</v>
      </c>
      <c r="P16" s="10"/>
      <c r="Q16" s="10">
        <v>-3511</v>
      </c>
      <c r="R16" s="10"/>
      <c r="S16" s="10">
        <f t="shared" si="2"/>
        <v>89244413050</v>
      </c>
      <c r="T16" s="10"/>
      <c r="U16" s="24">
        <f t="shared" si="3"/>
        <v>6.7362876542604701E-3</v>
      </c>
      <c r="V16" s="10"/>
      <c r="W16" s="10"/>
      <c r="X16" s="7"/>
      <c r="Y16" s="7"/>
    </row>
    <row r="17" spans="1:25" x14ac:dyDescent="0.55000000000000004">
      <c r="A17" s="18" t="s">
        <v>120</v>
      </c>
      <c r="C17" s="10">
        <v>0</v>
      </c>
      <c r="D17" s="10"/>
      <c r="E17" s="10">
        <v>-420610693938</v>
      </c>
      <c r="F17" s="10"/>
      <c r="G17" s="10">
        <v>351804010234</v>
      </c>
      <c r="H17" s="10"/>
      <c r="I17" s="10">
        <f t="shared" si="0"/>
        <v>-68806683704</v>
      </c>
      <c r="J17" s="10"/>
      <c r="K17" s="24">
        <f t="shared" si="1"/>
        <v>-1.5681529844360203E-2</v>
      </c>
      <c r="L17" s="10"/>
      <c r="M17" s="10">
        <v>0</v>
      </c>
      <c r="N17" s="10"/>
      <c r="O17" s="10">
        <v>148592629185</v>
      </c>
      <c r="P17" s="10"/>
      <c r="Q17" s="10">
        <v>398897680559</v>
      </c>
      <c r="R17" s="10"/>
      <c r="S17" s="10">
        <f t="shared" si="2"/>
        <v>547490309744</v>
      </c>
      <c r="T17" s="10"/>
      <c r="U17" s="24">
        <f t="shared" si="3"/>
        <v>4.1325300803866379E-2</v>
      </c>
      <c r="V17" s="10"/>
      <c r="W17" s="10"/>
      <c r="X17" s="7"/>
      <c r="Y17" s="7"/>
    </row>
    <row r="18" spans="1:25" s="22" customFormat="1" x14ac:dyDescent="0.55000000000000004">
      <c r="A18" s="21" t="s">
        <v>249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f t="shared" si="0"/>
        <v>0</v>
      </c>
      <c r="J18" s="10"/>
      <c r="K18" s="24">
        <f t="shared" si="1"/>
        <v>0</v>
      </c>
      <c r="L18" s="10"/>
      <c r="M18" s="10">
        <v>0</v>
      </c>
      <c r="N18" s="10"/>
      <c r="O18" s="10">
        <v>0</v>
      </c>
      <c r="P18" s="10"/>
      <c r="Q18" s="10">
        <v>301404590</v>
      </c>
      <c r="R18" s="10"/>
      <c r="S18" s="10">
        <f t="shared" si="2"/>
        <v>301404590</v>
      </c>
      <c r="T18" s="10"/>
      <c r="U18" s="24">
        <f t="shared" si="3"/>
        <v>2.2750421557671265E-5</v>
      </c>
      <c r="V18" s="10"/>
      <c r="W18" s="10"/>
      <c r="X18" s="23"/>
      <c r="Y18" s="23"/>
    </row>
    <row r="19" spans="1:25" x14ac:dyDescent="0.55000000000000004">
      <c r="A19" s="18" t="s">
        <v>149</v>
      </c>
      <c r="C19" s="10">
        <v>0</v>
      </c>
      <c r="D19" s="10"/>
      <c r="E19" s="10">
        <v>152975911984</v>
      </c>
      <c r="F19" s="10"/>
      <c r="G19" s="10">
        <v>0</v>
      </c>
      <c r="H19" s="10"/>
      <c r="I19" s="10">
        <f t="shared" si="0"/>
        <v>152975911984</v>
      </c>
      <c r="J19" s="10"/>
      <c r="K19" s="24">
        <f t="shared" si="1"/>
        <v>3.4864292247612838E-2</v>
      </c>
      <c r="L19" s="10"/>
      <c r="M19" s="10">
        <v>217796438440</v>
      </c>
      <c r="N19" s="10"/>
      <c r="O19" s="10">
        <v>844043274130</v>
      </c>
      <c r="P19" s="10"/>
      <c r="Q19" s="10">
        <v>188314886827</v>
      </c>
      <c r="R19" s="10"/>
      <c r="S19" s="10">
        <f t="shared" si="2"/>
        <v>1250154599397</v>
      </c>
      <c r="T19" s="10"/>
      <c r="U19" s="24">
        <f t="shared" si="3"/>
        <v>9.4363341144019716E-2</v>
      </c>
      <c r="V19" s="10"/>
      <c r="W19" s="10"/>
      <c r="X19" s="7"/>
      <c r="Y19" s="7"/>
    </row>
    <row r="20" spans="1:25" x14ac:dyDescent="0.55000000000000004">
      <c r="A20" s="18" t="s">
        <v>30</v>
      </c>
      <c r="C20" s="10">
        <v>0</v>
      </c>
      <c r="D20" s="10"/>
      <c r="E20" s="10">
        <v>125161731781</v>
      </c>
      <c r="F20" s="10"/>
      <c r="G20" s="10">
        <v>0</v>
      </c>
      <c r="H20" s="10"/>
      <c r="I20" s="10">
        <f t="shared" si="0"/>
        <v>125161731781</v>
      </c>
      <c r="J20" s="10"/>
      <c r="K20" s="24">
        <f t="shared" si="1"/>
        <v>2.8525243866410286E-2</v>
      </c>
      <c r="L20" s="10"/>
      <c r="M20" s="10">
        <v>0</v>
      </c>
      <c r="N20" s="10"/>
      <c r="O20" s="10">
        <v>440821618931</v>
      </c>
      <c r="P20" s="10"/>
      <c r="Q20" s="10">
        <v>623937172</v>
      </c>
      <c r="R20" s="10"/>
      <c r="S20" s="10">
        <f t="shared" si="2"/>
        <v>441445556103</v>
      </c>
      <c r="T20" s="10"/>
      <c r="U20" s="24">
        <f t="shared" si="3"/>
        <v>3.3320900972688805E-2</v>
      </c>
      <c r="V20" s="10"/>
      <c r="W20" s="10"/>
      <c r="X20" s="7"/>
      <c r="Y20" s="7"/>
    </row>
    <row r="21" spans="1:25" x14ac:dyDescent="0.55000000000000004">
      <c r="A21" s="18" t="s">
        <v>170</v>
      </c>
      <c r="C21" s="10">
        <v>0</v>
      </c>
      <c r="D21" s="10"/>
      <c r="E21" s="10">
        <v>106825485959</v>
      </c>
      <c r="F21" s="10"/>
      <c r="G21" s="10">
        <v>0</v>
      </c>
      <c r="H21" s="10"/>
      <c r="I21" s="10">
        <f t="shared" si="0"/>
        <v>106825485959</v>
      </c>
      <c r="J21" s="10"/>
      <c r="K21" s="24">
        <f t="shared" si="1"/>
        <v>2.4346283762357163E-2</v>
      </c>
      <c r="L21" s="10"/>
      <c r="M21" s="10">
        <v>0</v>
      </c>
      <c r="N21" s="10"/>
      <c r="O21" s="10">
        <v>189379982665</v>
      </c>
      <c r="P21" s="10"/>
      <c r="Q21" s="10">
        <v>-4385</v>
      </c>
      <c r="R21" s="10"/>
      <c r="S21" s="10">
        <f t="shared" si="2"/>
        <v>189379978280</v>
      </c>
      <c r="T21" s="10"/>
      <c r="U21" s="24">
        <f t="shared" si="3"/>
        <v>1.4294654041110084E-2</v>
      </c>
      <c r="V21" s="10"/>
      <c r="W21" s="10"/>
      <c r="X21" s="7"/>
      <c r="Y21" s="7"/>
    </row>
    <row r="22" spans="1:25" x14ac:dyDescent="0.55000000000000004">
      <c r="A22" s="18" t="s">
        <v>130</v>
      </c>
      <c r="C22" s="10">
        <v>0</v>
      </c>
      <c r="D22" s="10"/>
      <c r="E22" s="10">
        <v>7797863655</v>
      </c>
      <c r="F22" s="10"/>
      <c r="G22" s="10">
        <v>0</v>
      </c>
      <c r="H22" s="10"/>
      <c r="I22" s="10">
        <f t="shared" si="0"/>
        <v>7797863655</v>
      </c>
      <c r="J22" s="10"/>
      <c r="K22" s="24">
        <f t="shared" si="1"/>
        <v>1.7771882765660087E-3</v>
      </c>
      <c r="L22" s="10"/>
      <c r="M22" s="10">
        <v>0</v>
      </c>
      <c r="N22" s="10"/>
      <c r="O22" s="10">
        <v>44758761293</v>
      </c>
      <c r="P22" s="10"/>
      <c r="Q22" s="10">
        <v>-9417</v>
      </c>
      <c r="R22" s="10"/>
      <c r="S22" s="10">
        <f t="shared" si="2"/>
        <v>44758751876</v>
      </c>
      <c r="T22" s="10"/>
      <c r="U22" s="24">
        <f t="shared" si="3"/>
        <v>3.3784504528421733E-3</v>
      </c>
      <c r="V22" s="10"/>
      <c r="W22" s="10"/>
      <c r="X22" s="7"/>
      <c r="Y22" s="7"/>
    </row>
    <row r="23" spans="1:25" x14ac:dyDescent="0.55000000000000004">
      <c r="A23" s="18" t="s">
        <v>250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f t="shared" si="0"/>
        <v>0</v>
      </c>
      <c r="J23" s="10"/>
      <c r="K23" s="24">
        <f t="shared" si="1"/>
        <v>0</v>
      </c>
      <c r="L23" s="10"/>
      <c r="M23" s="10">
        <v>0</v>
      </c>
      <c r="N23" s="10"/>
      <c r="O23" s="10">
        <v>0</v>
      </c>
      <c r="P23" s="10"/>
      <c r="Q23" s="10">
        <v>7004034424</v>
      </c>
      <c r="R23" s="10"/>
      <c r="S23" s="10">
        <f t="shared" si="2"/>
        <v>7004034424</v>
      </c>
      <c r="T23" s="10"/>
      <c r="U23" s="24">
        <f t="shared" si="3"/>
        <v>5.2867388565794977E-4</v>
      </c>
      <c r="V23" s="10"/>
      <c r="W23" s="10"/>
      <c r="X23" s="7"/>
      <c r="Y23" s="7"/>
    </row>
    <row r="24" spans="1:25" x14ac:dyDescent="0.55000000000000004">
      <c r="A24" s="18" t="s">
        <v>148</v>
      </c>
      <c r="C24" s="10">
        <v>0</v>
      </c>
      <c r="D24" s="10"/>
      <c r="E24" s="10">
        <v>-6256365209</v>
      </c>
      <c r="F24" s="10"/>
      <c r="G24" s="10">
        <v>0</v>
      </c>
      <c r="H24" s="10"/>
      <c r="I24" s="10">
        <f t="shared" si="0"/>
        <v>-6256365209</v>
      </c>
      <c r="J24" s="10"/>
      <c r="K24" s="24">
        <f t="shared" si="1"/>
        <v>-1.4258698786328353E-3</v>
      </c>
      <c r="L24" s="10"/>
      <c r="M24" s="10">
        <v>0</v>
      </c>
      <c r="N24" s="10"/>
      <c r="O24" s="10">
        <v>-93193203426</v>
      </c>
      <c r="P24" s="10"/>
      <c r="Q24" s="10">
        <v>9320704210</v>
      </c>
      <c r="R24" s="10"/>
      <c r="S24" s="10">
        <f t="shared" si="2"/>
        <v>-83872499216</v>
      </c>
      <c r="T24" s="10"/>
      <c r="U24" s="24">
        <f t="shared" si="3"/>
        <v>-6.3308084135661391E-3</v>
      </c>
      <c r="V24" s="10"/>
      <c r="W24" s="10"/>
      <c r="X24" s="7"/>
      <c r="Y24" s="7"/>
    </row>
    <row r="25" spans="1:25" x14ac:dyDescent="0.55000000000000004">
      <c r="A25" s="18" t="s">
        <v>126</v>
      </c>
      <c r="C25" s="10">
        <v>0</v>
      </c>
      <c r="D25" s="10"/>
      <c r="E25" s="10">
        <v>168987824</v>
      </c>
      <c r="F25" s="10"/>
      <c r="G25" s="10">
        <v>0</v>
      </c>
      <c r="H25" s="10"/>
      <c r="I25" s="10">
        <f t="shared" si="0"/>
        <v>168987824</v>
      </c>
      <c r="J25" s="10"/>
      <c r="K25" s="24">
        <f t="shared" si="1"/>
        <v>3.8513520238665937E-5</v>
      </c>
      <c r="L25" s="10"/>
      <c r="M25" s="10">
        <v>0</v>
      </c>
      <c r="N25" s="10"/>
      <c r="O25" s="10">
        <v>246886093</v>
      </c>
      <c r="P25" s="10"/>
      <c r="Q25" s="10">
        <v>761959918</v>
      </c>
      <c r="R25" s="10"/>
      <c r="S25" s="10">
        <f t="shared" si="2"/>
        <v>1008846011</v>
      </c>
      <c r="T25" s="10"/>
      <c r="U25" s="24">
        <f t="shared" si="3"/>
        <v>7.6149046160926283E-5</v>
      </c>
      <c r="V25" s="10"/>
      <c r="W25" s="10"/>
      <c r="X25" s="7"/>
      <c r="Y25" s="7"/>
    </row>
    <row r="26" spans="1:25" x14ac:dyDescent="0.55000000000000004">
      <c r="A26" s="18" t="s">
        <v>251</v>
      </c>
      <c r="C26" s="10">
        <v>0</v>
      </c>
      <c r="D26" s="10"/>
      <c r="E26" s="10">
        <v>0</v>
      </c>
      <c r="F26" s="10"/>
      <c r="G26" s="10">
        <v>0</v>
      </c>
      <c r="H26" s="10"/>
      <c r="I26" s="10">
        <f t="shared" si="0"/>
        <v>0</v>
      </c>
      <c r="J26" s="10"/>
      <c r="K26" s="24">
        <f t="shared" si="1"/>
        <v>0</v>
      </c>
      <c r="L26" s="10"/>
      <c r="M26" s="10">
        <v>0</v>
      </c>
      <c r="N26" s="10"/>
      <c r="O26" s="10">
        <v>0</v>
      </c>
      <c r="P26" s="10"/>
      <c r="Q26" s="10">
        <v>27503406492</v>
      </c>
      <c r="R26" s="10"/>
      <c r="S26" s="10">
        <f t="shared" si="2"/>
        <v>27503406492</v>
      </c>
      <c r="T26" s="10"/>
      <c r="U26" s="24">
        <f t="shared" si="3"/>
        <v>2.0759939056170067E-3</v>
      </c>
      <c r="V26" s="10"/>
      <c r="W26" s="10"/>
      <c r="X26" s="7"/>
      <c r="Y26" s="7"/>
    </row>
    <row r="27" spans="1:25" x14ac:dyDescent="0.55000000000000004">
      <c r="A27" s="18" t="s">
        <v>71</v>
      </c>
      <c r="C27" s="10">
        <v>0</v>
      </c>
      <c r="D27" s="10"/>
      <c r="E27" s="10">
        <v>12895668566</v>
      </c>
      <c r="F27" s="10"/>
      <c r="G27" s="10">
        <v>0</v>
      </c>
      <c r="H27" s="10"/>
      <c r="I27" s="10">
        <f t="shared" si="0"/>
        <v>12895668566</v>
      </c>
      <c r="J27" s="10"/>
      <c r="K27" s="24">
        <f t="shared" si="1"/>
        <v>2.9390140694856757E-3</v>
      </c>
      <c r="L27" s="10"/>
      <c r="M27" s="10">
        <v>0</v>
      </c>
      <c r="N27" s="10"/>
      <c r="O27" s="10">
        <v>12458330288</v>
      </c>
      <c r="P27" s="10"/>
      <c r="Q27" s="10">
        <v>7587994970</v>
      </c>
      <c r="R27" s="10"/>
      <c r="S27" s="10">
        <f t="shared" si="2"/>
        <v>20046325258</v>
      </c>
      <c r="T27" s="10"/>
      <c r="U27" s="24">
        <f t="shared" si="3"/>
        <v>1.5131234408264757E-3</v>
      </c>
      <c r="V27" s="10"/>
      <c r="W27" s="10"/>
      <c r="X27" s="7"/>
      <c r="Y27" s="7"/>
    </row>
    <row r="28" spans="1:25" x14ac:dyDescent="0.55000000000000004">
      <c r="A28" s="18" t="s">
        <v>252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f t="shared" si="0"/>
        <v>0</v>
      </c>
      <c r="J28" s="10"/>
      <c r="K28" s="24">
        <f t="shared" si="1"/>
        <v>0</v>
      </c>
      <c r="L28" s="10"/>
      <c r="M28" s="10">
        <v>0</v>
      </c>
      <c r="N28" s="10"/>
      <c r="O28" s="10">
        <v>0</v>
      </c>
      <c r="P28" s="10"/>
      <c r="Q28" s="10">
        <v>23497991553</v>
      </c>
      <c r="R28" s="10"/>
      <c r="S28" s="10">
        <f t="shared" si="2"/>
        <v>23497991553</v>
      </c>
      <c r="T28" s="10"/>
      <c r="U28" s="24">
        <f t="shared" si="3"/>
        <v>1.7736598290999765E-3</v>
      </c>
      <c r="V28" s="10"/>
      <c r="W28" s="10"/>
      <c r="X28" s="7"/>
      <c r="Y28" s="7"/>
    </row>
    <row r="29" spans="1:25" x14ac:dyDescent="0.55000000000000004">
      <c r="A29" s="18" t="s">
        <v>16</v>
      </c>
      <c r="C29" s="10">
        <v>0</v>
      </c>
      <c r="D29" s="10"/>
      <c r="E29" s="10">
        <v>12203292726</v>
      </c>
      <c r="F29" s="10"/>
      <c r="G29" s="10">
        <v>0</v>
      </c>
      <c r="H29" s="10"/>
      <c r="I29" s="10">
        <f t="shared" si="0"/>
        <v>12203292726</v>
      </c>
      <c r="J29" s="10"/>
      <c r="K29" s="24">
        <f t="shared" si="1"/>
        <v>2.7812167187925077E-3</v>
      </c>
      <c r="L29" s="10"/>
      <c r="M29" s="10">
        <v>0</v>
      </c>
      <c r="N29" s="10"/>
      <c r="O29" s="10">
        <v>24986884754</v>
      </c>
      <c r="P29" s="10"/>
      <c r="Q29" s="10">
        <v>-8599</v>
      </c>
      <c r="R29" s="10"/>
      <c r="S29" s="10">
        <f t="shared" si="2"/>
        <v>24986876155</v>
      </c>
      <c r="T29" s="10"/>
      <c r="U29" s="24">
        <f t="shared" si="3"/>
        <v>1.8860428301227068E-3</v>
      </c>
      <c r="V29" s="10"/>
      <c r="W29" s="10"/>
      <c r="X29" s="7"/>
      <c r="Y29" s="7"/>
    </row>
    <row r="30" spans="1:25" x14ac:dyDescent="0.55000000000000004">
      <c r="A30" s="18" t="s">
        <v>146</v>
      </c>
      <c r="C30" s="10">
        <v>0</v>
      </c>
      <c r="D30" s="10"/>
      <c r="E30" s="10">
        <v>40601364319</v>
      </c>
      <c r="F30" s="10"/>
      <c r="G30" s="10">
        <v>0</v>
      </c>
      <c r="H30" s="10"/>
      <c r="I30" s="10">
        <f t="shared" si="0"/>
        <v>40601364319</v>
      </c>
      <c r="J30" s="10"/>
      <c r="K30" s="24">
        <f t="shared" si="1"/>
        <v>9.2533380772880734E-3</v>
      </c>
      <c r="L30" s="10"/>
      <c r="M30" s="10">
        <v>0</v>
      </c>
      <c r="N30" s="10"/>
      <c r="O30" s="10">
        <v>85996386950</v>
      </c>
      <c r="P30" s="10"/>
      <c r="Q30" s="10">
        <v>-4551</v>
      </c>
      <c r="R30" s="10"/>
      <c r="S30" s="10">
        <f t="shared" si="2"/>
        <v>85996382399</v>
      </c>
      <c r="T30" s="10"/>
      <c r="U30" s="24">
        <f t="shared" si="3"/>
        <v>6.4911219567424351E-3</v>
      </c>
      <c r="V30" s="10"/>
      <c r="W30" s="10"/>
      <c r="X30" s="7"/>
      <c r="Y30" s="7"/>
    </row>
    <row r="31" spans="1:25" x14ac:dyDescent="0.55000000000000004">
      <c r="A31" s="18" t="s">
        <v>77</v>
      </c>
      <c r="C31" s="10">
        <v>0</v>
      </c>
      <c r="D31" s="10"/>
      <c r="E31" s="10">
        <v>39781054574</v>
      </c>
      <c r="F31" s="10"/>
      <c r="G31" s="10">
        <v>0</v>
      </c>
      <c r="H31" s="10"/>
      <c r="I31" s="10">
        <f t="shared" si="0"/>
        <v>39781054574</v>
      </c>
      <c r="J31" s="10"/>
      <c r="K31" s="24">
        <f t="shared" si="1"/>
        <v>9.0663836848459741E-3</v>
      </c>
      <c r="L31" s="10"/>
      <c r="M31" s="10">
        <v>47266734600</v>
      </c>
      <c r="N31" s="10"/>
      <c r="O31" s="10">
        <v>65779696506</v>
      </c>
      <c r="P31" s="10"/>
      <c r="Q31" s="10">
        <v>8152183477</v>
      </c>
      <c r="R31" s="10"/>
      <c r="S31" s="10">
        <f t="shared" si="2"/>
        <v>121198614583</v>
      </c>
      <c r="T31" s="10"/>
      <c r="U31" s="24">
        <f t="shared" si="3"/>
        <v>9.1482335221536419E-3</v>
      </c>
      <c r="V31" s="10"/>
      <c r="W31" s="10"/>
      <c r="X31" s="7"/>
      <c r="Y31" s="7"/>
    </row>
    <row r="32" spans="1:25" x14ac:dyDescent="0.55000000000000004">
      <c r="A32" s="18" t="s">
        <v>75</v>
      </c>
      <c r="C32" s="10">
        <v>0</v>
      </c>
      <c r="D32" s="10"/>
      <c r="E32" s="10">
        <v>25370965762</v>
      </c>
      <c r="F32" s="10"/>
      <c r="G32" s="10">
        <v>0</v>
      </c>
      <c r="H32" s="10"/>
      <c r="I32" s="10">
        <f t="shared" si="0"/>
        <v>25370965762</v>
      </c>
      <c r="J32" s="10"/>
      <c r="K32" s="24">
        <f t="shared" si="1"/>
        <v>5.78222253071492E-3</v>
      </c>
      <c r="L32" s="10"/>
      <c r="M32" s="10">
        <v>0</v>
      </c>
      <c r="N32" s="10"/>
      <c r="O32" s="10">
        <v>27360845314</v>
      </c>
      <c r="P32" s="10"/>
      <c r="Q32" s="10">
        <v>-721743091</v>
      </c>
      <c r="R32" s="10"/>
      <c r="S32" s="10">
        <f t="shared" si="2"/>
        <v>26639102223</v>
      </c>
      <c r="T32" s="10"/>
      <c r="U32" s="24">
        <f t="shared" si="3"/>
        <v>2.0107550634552306E-3</v>
      </c>
      <c r="V32" s="10"/>
      <c r="W32" s="10"/>
      <c r="X32" s="7"/>
      <c r="Y32" s="7"/>
    </row>
    <row r="33" spans="1:25" x14ac:dyDescent="0.55000000000000004">
      <c r="A33" s="18" t="s">
        <v>177</v>
      </c>
      <c r="C33" s="10">
        <v>0</v>
      </c>
      <c r="D33" s="10"/>
      <c r="E33" s="10">
        <v>337977000</v>
      </c>
      <c r="F33" s="10"/>
      <c r="G33" s="10">
        <v>0</v>
      </c>
      <c r="H33" s="10"/>
      <c r="I33" s="10">
        <f t="shared" si="0"/>
        <v>337977000</v>
      </c>
      <c r="J33" s="10"/>
      <c r="K33" s="24">
        <f t="shared" si="1"/>
        <v>7.7027348607693744E-5</v>
      </c>
      <c r="L33" s="10"/>
      <c r="M33" s="10">
        <v>0</v>
      </c>
      <c r="N33" s="10"/>
      <c r="O33" s="10">
        <v>269224605</v>
      </c>
      <c r="P33" s="10"/>
      <c r="Q33" s="10">
        <v>915357152</v>
      </c>
      <c r="R33" s="10"/>
      <c r="S33" s="10">
        <f t="shared" si="2"/>
        <v>1184581757</v>
      </c>
      <c r="T33" s="10"/>
      <c r="U33" s="24">
        <f t="shared" si="3"/>
        <v>8.9413815301475345E-5</v>
      </c>
      <c r="V33" s="10"/>
      <c r="W33" s="10"/>
      <c r="X33" s="7"/>
      <c r="Y33" s="7"/>
    </row>
    <row r="34" spans="1:25" x14ac:dyDescent="0.55000000000000004">
      <c r="A34" s="18" t="s">
        <v>91</v>
      </c>
      <c r="C34" s="10">
        <v>0</v>
      </c>
      <c r="D34" s="10"/>
      <c r="E34" s="10">
        <v>116478693006</v>
      </c>
      <c r="F34" s="10"/>
      <c r="G34" s="10">
        <v>0</v>
      </c>
      <c r="H34" s="10"/>
      <c r="I34" s="10">
        <f t="shared" si="0"/>
        <v>116478693006</v>
      </c>
      <c r="J34" s="10"/>
      <c r="K34" s="24">
        <f t="shared" si="1"/>
        <v>2.6546317919685959E-2</v>
      </c>
      <c r="L34" s="10"/>
      <c r="M34" s="10">
        <v>93586884171</v>
      </c>
      <c r="N34" s="10"/>
      <c r="O34" s="10">
        <v>224719089187</v>
      </c>
      <c r="P34" s="10"/>
      <c r="Q34" s="10">
        <v>5000544519</v>
      </c>
      <c r="R34" s="10"/>
      <c r="S34" s="10">
        <f t="shared" si="2"/>
        <v>323306517877</v>
      </c>
      <c r="T34" s="10"/>
      <c r="U34" s="24">
        <f t="shared" si="3"/>
        <v>2.4403608365899575E-2</v>
      </c>
      <c r="V34" s="10"/>
      <c r="W34" s="10"/>
      <c r="X34" s="7"/>
      <c r="Y34" s="7"/>
    </row>
    <row r="35" spans="1:25" x14ac:dyDescent="0.55000000000000004">
      <c r="A35" s="18" t="s">
        <v>253</v>
      </c>
      <c r="C35" s="10">
        <v>0</v>
      </c>
      <c r="D35" s="10"/>
      <c r="E35" s="10">
        <v>0</v>
      </c>
      <c r="F35" s="10"/>
      <c r="G35" s="10">
        <v>0</v>
      </c>
      <c r="H35" s="10"/>
      <c r="I35" s="10">
        <f t="shared" si="0"/>
        <v>0</v>
      </c>
      <c r="J35" s="10"/>
      <c r="K35" s="24">
        <f t="shared" si="1"/>
        <v>0</v>
      </c>
      <c r="L35" s="10"/>
      <c r="M35" s="10">
        <v>0</v>
      </c>
      <c r="N35" s="10"/>
      <c r="O35" s="10">
        <v>0</v>
      </c>
      <c r="P35" s="10"/>
      <c r="Q35" s="10">
        <v>17670266445</v>
      </c>
      <c r="R35" s="10"/>
      <c r="S35" s="10">
        <f t="shared" si="2"/>
        <v>17670266445</v>
      </c>
      <c r="T35" s="10"/>
      <c r="U35" s="24">
        <f t="shared" si="3"/>
        <v>1.3337753438330956E-3</v>
      </c>
      <c r="V35" s="10"/>
      <c r="W35" s="10"/>
      <c r="X35" s="7"/>
      <c r="Y35" s="7"/>
    </row>
    <row r="36" spans="1:25" x14ac:dyDescent="0.55000000000000004">
      <c r="A36" s="18" t="s">
        <v>254</v>
      </c>
      <c r="C36" s="10">
        <v>0</v>
      </c>
      <c r="D36" s="10"/>
      <c r="E36" s="10">
        <v>0</v>
      </c>
      <c r="F36" s="10"/>
      <c r="G36" s="10">
        <v>0</v>
      </c>
      <c r="H36" s="10"/>
      <c r="I36" s="10">
        <f t="shared" si="0"/>
        <v>0</v>
      </c>
      <c r="J36" s="10"/>
      <c r="K36" s="24">
        <f t="shared" si="1"/>
        <v>0</v>
      </c>
      <c r="L36" s="10"/>
      <c r="M36" s="10">
        <v>0</v>
      </c>
      <c r="N36" s="10"/>
      <c r="O36" s="10">
        <v>0</v>
      </c>
      <c r="P36" s="10"/>
      <c r="Q36" s="10">
        <v>13707897293</v>
      </c>
      <c r="R36" s="10"/>
      <c r="S36" s="10">
        <f t="shared" si="2"/>
        <v>13707897293</v>
      </c>
      <c r="T36" s="10"/>
      <c r="U36" s="24">
        <f t="shared" si="3"/>
        <v>1.0346904208891137E-3</v>
      </c>
      <c r="V36" s="10"/>
      <c r="W36" s="10"/>
      <c r="X36" s="7"/>
      <c r="Y36" s="7"/>
    </row>
    <row r="37" spans="1:25" x14ac:dyDescent="0.55000000000000004">
      <c r="A37" s="18" t="s">
        <v>255</v>
      </c>
      <c r="C37" s="10">
        <v>0</v>
      </c>
      <c r="D37" s="10"/>
      <c r="E37" s="10">
        <v>0</v>
      </c>
      <c r="F37" s="10"/>
      <c r="G37" s="10">
        <v>0</v>
      </c>
      <c r="H37" s="10"/>
      <c r="I37" s="10">
        <f t="shared" si="0"/>
        <v>0</v>
      </c>
      <c r="J37" s="10"/>
      <c r="K37" s="24">
        <f t="shared" si="1"/>
        <v>0</v>
      </c>
      <c r="L37" s="10"/>
      <c r="M37" s="10">
        <v>0</v>
      </c>
      <c r="N37" s="10"/>
      <c r="O37" s="10">
        <v>0</v>
      </c>
      <c r="P37" s="10"/>
      <c r="Q37" s="10">
        <v>0</v>
      </c>
      <c r="R37" s="10"/>
      <c r="S37" s="10">
        <f t="shared" si="2"/>
        <v>0</v>
      </c>
      <c r="T37" s="10"/>
      <c r="U37" s="24">
        <f t="shared" si="3"/>
        <v>0</v>
      </c>
      <c r="V37" s="10"/>
      <c r="W37" s="10"/>
      <c r="X37" s="7"/>
      <c r="Y37" s="7"/>
    </row>
    <row r="38" spans="1:25" x14ac:dyDescent="0.55000000000000004">
      <c r="A38" s="18" t="s">
        <v>256</v>
      </c>
      <c r="C38" s="10">
        <v>0</v>
      </c>
      <c r="D38" s="10"/>
      <c r="E38" s="10">
        <v>0</v>
      </c>
      <c r="F38" s="10"/>
      <c r="G38" s="10">
        <v>0</v>
      </c>
      <c r="H38" s="10"/>
      <c r="I38" s="10">
        <f t="shared" si="0"/>
        <v>0</v>
      </c>
      <c r="J38" s="10"/>
      <c r="K38" s="24">
        <f t="shared" si="1"/>
        <v>0</v>
      </c>
      <c r="L38" s="10"/>
      <c r="M38" s="10">
        <v>0</v>
      </c>
      <c r="N38" s="10"/>
      <c r="O38" s="10">
        <v>0</v>
      </c>
      <c r="P38" s="10"/>
      <c r="Q38" s="10">
        <v>33110148011</v>
      </c>
      <c r="R38" s="10"/>
      <c r="S38" s="10">
        <f t="shared" si="2"/>
        <v>33110148011</v>
      </c>
      <c r="T38" s="10"/>
      <c r="U38" s="24">
        <f t="shared" si="3"/>
        <v>2.499198254038337E-3</v>
      </c>
      <c r="V38" s="10"/>
      <c r="W38" s="10"/>
      <c r="X38" s="7"/>
      <c r="Y38" s="7"/>
    </row>
    <row r="39" spans="1:25" x14ac:dyDescent="0.55000000000000004">
      <c r="A39" s="18" t="s">
        <v>26</v>
      </c>
      <c r="C39" s="10">
        <v>0</v>
      </c>
      <c r="D39" s="10"/>
      <c r="E39" s="10">
        <v>-3512169585</v>
      </c>
      <c r="F39" s="10"/>
      <c r="G39" s="10">
        <v>0</v>
      </c>
      <c r="H39" s="10"/>
      <c r="I39" s="10">
        <f t="shared" si="0"/>
        <v>-3512169585</v>
      </c>
      <c r="J39" s="10"/>
      <c r="K39" s="24">
        <f t="shared" si="1"/>
        <v>-8.00448287880933E-4</v>
      </c>
      <c r="L39" s="10"/>
      <c r="M39" s="10">
        <v>0</v>
      </c>
      <c r="N39" s="10"/>
      <c r="O39" s="10">
        <v>124483380</v>
      </c>
      <c r="P39" s="10"/>
      <c r="Q39" s="10">
        <v>-3375363</v>
      </c>
      <c r="R39" s="10"/>
      <c r="S39" s="10">
        <f t="shared" si="2"/>
        <v>121108017</v>
      </c>
      <c r="T39" s="10"/>
      <c r="U39" s="24">
        <f t="shared" si="3"/>
        <v>9.1413950954217986E-6</v>
      </c>
      <c r="V39" s="10"/>
      <c r="W39" s="10"/>
      <c r="X39" s="7"/>
      <c r="Y39" s="7"/>
    </row>
    <row r="40" spans="1:25" x14ac:dyDescent="0.55000000000000004">
      <c r="A40" s="18" t="s">
        <v>137</v>
      </c>
      <c r="C40" s="10">
        <v>0</v>
      </c>
      <c r="D40" s="10"/>
      <c r="E40" s="10">
        <v>9517748503</v>
      </c>
      <c r="F40" s="10"/>
      <c r="G40" s="10">
        <v>0</v>
      </c>
      <c r="H40" s="10"/>
      <c r="I40" s="10">
        <f t="shared" si="0"/>
        <v>9517748503</v>
      </c>
      <c r="J40" s="10"/>
      <c r="K40" s="24">
        <f t="shared" si="1"/>
        <v>2.169162197134528E-3</v>
      </c>
      <c r="L40" s="10"/>
      <c r="M40" s="10">
        <v>0</v>
      </c>
      <c r="N40" s="10"/>
      <c r="O40" s="10">
        <v>12745267830</v>
      </c>
      <c r="P40" s="10"/>
      <c r="Q40" s="10">
        <v>3179865040</v>
      </c>
      <c r="R40" s="10"/>
      <c r="S40" s="10">
        <f t="shared" si="2"/>
        <v>15925132870</v>
      </c>
      <c r="T40" s="10"/>
      <c r="U40" s="24">
        <f t="shared" si="3"/>
        <v>1.2020503276158709E-3</v>
      </c>
      <c r="V40" s="10"/>
      <c r="W40" s="10"/>
      <c r="X40" s="7"/>
      <c r="Y40" s="7"/>
    </row>
    <row r="41" spans="1:25" x14ac:dyDescent="0.55000000000000004">
      <c r="A41" s="18" t="s">
        <v>257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f t="shared" si="0"/>
        <v>0</v>
      </c>
      <c r="J41" s="10"/>
      <c r="K41" s="24">
        <f t="shared" si="1"/>
        <v>0</v>
      </c>
      <c r="L41" s="10"/>
      <c r="M41" s="10">
        <v>0</v>
      </c>
      <c r="N41" s="10"/>
      <c r="O41" s="10">
        <v>0</v>
      </c>
      <c r="P41" s="10"/>
      <c r="Q41" s="10">
        <v>-145726402</v>
      </c>
      <c r="R41" s="10"/>
      <c r="S41" s="10">
        <f t="shared" si="2"/>
        <v>-145726402</v>
      </c>
      <c r="T41" s="10"/>
      <c r="U41" s="24">
        <f t="shared" si="3"/>
        <v>-1.0999623720337733E-5</v>
      </c>
      <c r="V41" s="10"/>
      <c r="W41" s="10"/>
      <c r="X41" s="7"/>
      <c r="Y41" s="7"/>
    </row>
    <row r="42" spans="1:25" x14ac:dyDescent="0.55000000000000004">
      <c r="A42" s="18" t="s">
        <v>258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f t="shared" si="0"/>
        <v>0</v>
      </c>
      <c r="J42" s="10"/>
      <c r="K42" s="24">
        <f t="shared" si="1"/>
        <v>0</v>
      </c>
      <c r="L42" s="10"/>
      <c r="M42" s="10">
        <v>0</v>
      </c>
      <c r="N42" s="10"/>
      <c r="O42" s="10">
        <v>0</v>
      </c>
      <c r="P42" s="10"/>
      <c r="Q42" s="10">
        <v>-5660291951</v>
      </c>
      <c r="R42" s="10"/>
      <c r="S42" s="10">
        <f t="shared" si="2"/>
        <v>-5660291951</v>
      </c>
      <c r="T42" s="10"/>
      <c r="U42" s="24">
        <f t="shared" si="3"/>
        <v>-4.2724640664809898E-4</v>
      </c>
      <c r="V42" s="10"/>
      <c r="W42" s="10"/>
      <c r="X42" s="7"/>
      <c r="Y42" s="7"/>
    </row>
    <row r="43" spans="1:25" x14ac:dyDescent="0.55000000000000004">
      <c r="A43" s="18" t="s">
        <v>81</v>
      </c>
      <c r="C43" s="10">
        <v>0</v>
      </c>
      <c r="D43" s="10"/>
      <c r="E43" s="10">
        <v>600065134</v>
      </c>
      <c r="F43" s="10"/>
      <c r="G43" s="10">
        <v>0</v>
      </c>
      <c r="H43" s="10"/>
      <c r="I43" s="10">
        <f t="shared" si="0"/>
        <v>600065134</v>
      </c>
      <c r="J43" s="10"/>
      <c r="K43" s="24">
        <f t="shared" si="1"/>
        <v>1.3675908793776045E-4</v>
      </c>
      <c r="L43" s="10"/>
      <c r="M43" s="10">
        <v>0</v>
      </c>
      <c r="N43" s="10"/>
      <c r="O43" s="10">
        <v>427109485</v>
      </c>
      <c r="P43" s="10"/>
      <c r="Q43" s="10">
        <v>109627744237</v>
      </c>
      <c r="R43" s="10"/>
      <c r="S43" s="10">
        <f t="shared" si="2"/>
        <v>110054853722</v>
      </c>
      <c r="T43" s="10"/>
      <c r="U43" s="24">
        <f t="shared" si="3"/>
        <v>8.3070875484787619E-3</v>
      </c>
      <c r="V43" s="10"/>
      <c r="W43" s="10"/>
      <c r="X43" s="7"/>
      <c r="Y43" s="7"/>
    </row>
    <row r="44" spans="1:25" x14ac:dyDescent="0.55000000000000004">
      <c r="A44" s="18" t="s">
        <v>259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f t="shared" si="0"/>
        <v>0</v>
      </c>
      <c r="J44" s="10"/>
      <c r="K44" s="24">
        <f t="shared" si="1"/>
        <v>0</v>
      </c>
      <c r="L44" s="10"/>
      <c r="M44" s="10">
        <v>0</v>
      </c>
      <c r="N44" s="10"/>
      <c r="O44" s="10">
        <v>0</v>
      </c>
      <c r="P44" s="10"/>
      <c r="Q44" s="10">
        <v>15396348179</v>
      </c>
      <c r="R44" s="10"/>
      <c r="S44" s="10">
        <f t="shared" si="2"/>
        <v>15396348179</v>
      </c>
      <c r="T44" s="10"/>
      <c r="U44" s="24">
        <f t="shared" si="3"/>
        <v>1.1621369519320668E-3</v>
      </c>
      <c r="V44" s="10"/>
      <c r="W44" s="10"/>
      <c r="X44" s="7"/>
      <c r="Y44" s="7"/>
    </row>
    <row r="45" spans="1:25" x14ac:dyDescent="0.55000000000000004">
      <c r="A45" s="18" t="s">
        <v>260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f t="shared" si="0"/>
        <v>0</v>
      </c>
      <c r="J45" s="10"/>
      <c r="K45" s="24">
        <f t="shared" si="1"/>
        <v>0</v>
      </c>
      <c r="L45" s="10"/>
      <c r="M45" s="10">
        <v>0</v>
      </c>
      <c r="N45" s="10"/>
      <c r="O45" s="10">
        <v>0</v>
      </c>
      <c r="P45" s="10"/>
      <c r="Q45" s="10">
        <v>5220296535</v>
      </c>
      <c r="R45" s="10"/>
      <c r="S45" s="10">
        <f t="shared" si="2"/>
        <v>5220296535</v>
      </c>
      <c r="T45" s="10"/>
      <c r="U45" s="24">
        <f t="shared" si="3"/>
        <v>3.9403496418983071E-4</v>
      </c>
      <c r="V45" s="10"/>
      <c r="W45" s="10"/>
      <c r="X45" s="7"/>
      <c r="Y45" s="7"/>
    </row>
    <row r="46" spans="1:25" x14ac:dyDescent="0.55000000000000004">
      <c r="A46" s="18" t="s">
        <v>261</v>
      </c>
      <c r="C46" s="10">
        <v>0</v>
      </c>
      <c r="D46" s="10"/>
      <c r="E46" s="10">
        <v>0</v>
      </c>
      <c r="F46" s="10"/>
      <c r="G46" s="10">
        <v>0</v>
      </c>
      <c r="H46" s="10"/>
      <c r="I46" s="10">
        <f t="shared" si="0"/>
        <v>0</v>
      </c>
      <c r="J46" s="10"/>
      <c r="K46" s="24">
        <f t="shared" si="1"/>
        <v>0</v>
      </c>
      <c r="L46" s="10"/>
      <c r="M46" s="10">
        <v>0</v>
      </c>
      <c r="N46" s="10"/>
      <c r="O46" s="10">
        <v>0</v>
      </c>
      <c r="P46" s="10"/>
      <c r="Q46" s="10">
        <v>-15875983</v>
      </c>
      <c r="R46" s="10"/>
      <c r="S46" s="10">
        <f t="shared" si="2"/>
        <v>-15875983</v>
      </c>
      <c r="T46" s="10"/>
      <c r="U46" s="24">
        <f t="shared" si="3"/>
        <v>-1.1983404296942609E-6</v>
      </c>
      <c r="V46" s="10"/>
      <c r="W46" s="10"/>
      <c r="X46" s="7"/>
      <c r="Y46" s="7"/>
    </row>
    <row r="47" spans="1:25" x14ac:dyDescent="0.55000000000000004">
      <c r="A47" s="18" t="s">
        <v>44</v>
      </c>
      <c r="C47" s="10">
        <v>0</v>
      </c>
      <c r="D47" s="10"/>
      <c r="E47" s="10">
        <v>29548403511</v>
      </c>
      <c r="F47" s="10"/>
      <c r="G47" s="10">
        <v>0</v>
      </c>
      <c r="H47" s="10"/>
      <c r="I47" s="10">
        <f t="shared" si="0"/>
        <v>29548403511</v>
      </c>
      <c r="J47" s="10"/>
      <c r="K47" s="24">
        <f t="shared" si="1"/>
        <v>6.7342901382123604E-3</v>
      </c>
      <c r="L47" s="10"/>
      <c r="M47" s="10">
        <v>0</v>
      </c>
      <c r="N47" s="10"/>
      <c r="O47" s="10">
        <v>69058565204</v>
      </c>
      <c r="P47" s="10"/>
      <c r="Q47" s="10">
        <v>12309268941</v>
      </c>
      <c r="R47" s="10"/>
      <c r="S47" s="10">
        <f t="shared" si="2"/>
        <v>81367834145</v>
      </c>
      <c r="T47" s="10"/>
      <c r="U47" s="24">
        <f t="shared" si="3"/>
        <v>6.1417529442183609E-3</v>
      </c>
      <c r="V47" s="10"/>
      <c r="W47" s="10"/>
      <c r="X47" s="7"/>
      <c r="Y47" s="7"/>
    </row>
    <row r="48" spans="1:25" x14ac:dyDescent="0.55000000000000004">
      <c r="A48" s="18" t="s">
        <v>262</v>
      </c>
      <c r="C48" s="10">
        <v>0</v>
      </c>
      <c r="D48" s="10"/>
      <c r="E48" s="10">
        <v>0</v>
      </c>
      <c r="F48" s="10"/>
      <c r="G48" s="10">
        <v>0</v>
      </c>
      <c r="H48" s="10"/>
      <c r="I48" s="10">
        <f t="shared" si="0"/>
        <v>0</v>
      </c>
      <c r="J48" s="10"/>
      <c r="K48" s="24">
        <f t="shared" si="1"/>
        <v>0</v>
      </c>
      <c r="L48" s="10"/>
      <c r="M48" s="10">
        <v>0</v>
      </c>
      <c r="N48" s="10"/>
      <c r="O48" s="10">
        <v>0</v>
      </c>
      <c r="P48" s="10"/>
      <c r="Q48" s="10">
        <v>19667195205</v>
      </c>
      <c r="R48" s="10"/>
      <c r="S48" s="10">
        <f t="shared" si="2"/>
        <v>19667195205</v>
      </c>
      <c r="T48" s="10"/>
      <c r="U48" s="24">
        <f t="shared" si="3"/>
        <v>1.4845061973699902E-3</v>
      </c>
      <c r="V48" s="10"/>
      <c r="W48" s="10"/>
      <c r="X48" s="7"/>
      <c r="Y48" s="7"/>
    </row>
    <row r="49" spans="1:25" x14ac:dyDescent="0.55000000000000004">
      <c r="A49" s="18" t="s">
        <v>263</v>
      </c>
      <c r="C49" s="10">
        <v>0</v>
      </c>
      <c r="D49" s="10"/>
      <c r="E49" s="10">
        <v>0</v>
      </c>
      <c r="F49" s="10"/>
      <c r="G49" s="10">
        <v>0</v>
      </c>
      <c r="H49" s="10"/>
      <c r="I49" s="10">
        <f t="shared" si="0"/>
        <v>0</v>
      </c>
      <c r="J49" s="10"/>
      <c r="K49" s="24">
        <f t="shared" si="1"/>
        <v>0</v>
      </c>
      <c r="L49" s="10"/>
      <c r="M49" s="10">
        <v>0</v>
      </c>
      <c r="N49" s="10"/>
      <c r="O49" s="10">
        <v>0</v>
      </c>
      <c r="P49" s="10"/>
      <c r="Q49" s="10">
        <v>30394824134</v>
      </c>
      <c r="R49" s="10"/>
      <c r="S49" s="10">
        <f t="shared" si="2"/>
        <v>30394824134</v>
      </c>
      <c r="T49" s="10"/>
      <c r="U49" s="24">
        <f t="shared" si="3"/>
        <v>2.294241976274417E-3</v>
      </c>
      <c r="V49" s="10"/>
      <c r="W49" s="10"/>
      <c r="X49" s="7"/>
      <c r="Y49" s="7"/>
    </row>
    <row r="50" spans="1:25" x14ac:dyDescent="0.55000000000000004">
      <c r="A50" s="18" t="s">
        <v>264</v>
      </c>
      <c r="C50" s="10">
        <v>0</v>
      </c>
      <c r="D50" s="10"/>
      <c r="E50" s="10">
        <v>0</v>
      </c>
      <c r="F50" s="10"/>
      <c r="G50" s="10">
        <v>0</v>
      </c>
      <c r="H50" s="10"/>
      <c r="I50" s="10">
        <f t="shared" si="0"/>
        <v>0</v>
      </c>
      <c r="J50" s="10"/>
      <c r="K50" s="24">
        <f t="shared" si="1"/>
        <v>0</v>
      </c>
      <c r="L50" s="10"/>
      <c r="M50" s="10">
        <v>0</v>
      </c>
      <c r="N50" s="10"/>
      <c r="O50" s="10">
        <v>0</v>
      </c>
      <c r="P50" s="10"/>
      <c r="Q50" s="10">
        <v>7791485590</v>
      </c>
      <c r="R50" s="10"/>
      <c r="S50" s="10">
        <f t="shared" si="2"/>
        <v>7791485590</v>
      </c>
      <c r="T50" s="10"/>
      <c r="U50" s="24">
        <f t="shared" si="3"/>
        <v>5.8811175282042329E-4</v>
      </c>
      <c r="V50" s="10"/>
      <c r="W50" s="10"/>
      <c r="X50" s="7"/>
      <c r="Y50" s="7"/>
    </row>
    <row r="51" spans="1:25" x14ac:dyDescent="0.55000000000000004">
      <c r="A51" s="18" t="s">
        <v>265</v>
      </c>
      <c r="C51" s="10">
        <v>0</v>
      </c>
      <c r="D51" s="10"/>
      <c r="E51" s="10">
        <v>0</v>
      </c>
      <c r="F51" s="10"/>
      <c r="G51" s="10">
        <v>0</v>
      </c>
      <c r="H51" s="10"/>
      <c r="I51" s="10">
        <f t="shared" si="0"/>
        <v>0</v>
      </c>
      <c r="J51" s="10"/>
      <c r="K51" s="24">
        <f t="shared" si="1"/>
        <v>0</v>
      </c>
      <c r="L51" s="10"/>
      <c r="M51" s="10">
        <v>0</v>
      </c>
      <c r="N51" s="10"/>
      <c r="O51" s="10">
        <v>0</v>
      </c>
      <c r="P51" s="10"/>
      <c r="Q51" s="10">
        <v>45454371018</v>
      </c>
      <c r="R51" s="10"/>
      <c r="S51" s="10">
        <f t="shared" si="2"/>
        <v>45454371018</v>
      </c>
      <c r="T51" s="10"/>
      <c r="U51" s="24">
        <f t="shared" si="3"/>
        <v>3.430956716015158E-3</v>
      </c>
      <c r="V51" s="10"/>
      <c r="W51" s="10"/>
      <c r="X51" s="7"/>
      <c r="Y51" s="7"/>
    </row>
    <row r="52" spans="1:25" x14ac:dyDescent="0.55000000000000004">
      <c r="A52" s="18" t="s">
        <v>161</v>
      </c>
      <c r="C52" s="10">
        <v>0</v>
      </c>
      <c r="D52" s="10"/>
      <c r="E52" s="10">
        <v>541260225</v>
      </c>
      <c r="F52" s="10"/>
      <c r="G52" s="10">
        <v>0</v>
      </c>
      <c r="H52" s="10"/>
      <c r="I52" s="10">
        <f t="shared" si="0"/>
        <v>541260225</v>
      </c>
      <c r="J52" s="10"/>
      <c r="K52" s="24">
        <f t="shared" si="1"/>
        <v>1.2335703328496836E-4</v>
      </c>
      <c r="L52" s="10"/>
      <c r="M52" s="10">
        <v>0</v>
      </c>
      <c r="N52" s="10"/>
      <c r="O52" s="10">
        <v>1778339789</v>
      </c>
      <c r="P52" s="10"/>
      <c r="Q52" s="10">
        <v>440845530</v>
      </c>
      <c r="R52" s="10"/>
      <c r="S52" s="10">
        <f t="shared" si="2"/>
        <v>2219185319</v>
      </c>
      <c r="T52" s="10"/>
      <c r="U52" s="24">
        <f t="shared" si="3"/>
        <v>1.6750707586054076E-4</v>
      </c>
      <c r="V52" s="10"/>
      <c r="W52" s="10"/>
      <c r="X52" s="7"/>
      <c r="Y52" s="7"/>
    </row>
    <row r="53" spans="1:25" x14ac:dyDescent="0.55000000000000004">
      <c r="A53" s="18" t="s">
        <v>266</v>
      </c>
      <c r="C53" s="10">
        <v>0</v>
      </c>
      <c r="D53" s="10"/>
      <c r="E53" s="10">
        <v>0</v>
      </c>
      <c r="F53" s="10"/>
      <c r="G53" s="10">
        <v>0</v>
      </c>
      <c r="H53" s="10"/>
      <c r="I53" s="10">
        <f t="shared" si="0"/>
        <v>0</v>
      </c>
      <c r="J53" s="10"/>
      <c r="K53" s="24">
        <f t="shared" si="1"/>
        <v>0</v>
      </c>
      <c r="L53" s="10"/>
      <c r="M53" s="10">
        <v>0</v>
      </c>
      <c r="N53" s="10"/>
      <c r="O53" s="10">
        <v>0</v>
      </c>
      <c r="P53" s="10"/>
      <c r="Q53" s="10">
        <v>0</v>
      </c>
      <c r="R53" s="10"/>
      <c r="S53" s="10">
        <f t="shared" si="2"/>
        <v>0</v>
      </c>
      <c r="T53" s="10"/>
      <c r="U53" s="24">
        <f t="shared" si="3"/>
        <v>0</v>
      </c>
      <c r="V53" s="10"/>
      <c r="W53" s="10"/>
      <c r="X53" s="7"/>
      <c r="Y53" s="7"/>
    </row>
    <row r="54" spans="1:25" x14ac:dyDescent="0.55000000000000004">
      <c r="A54" s="18" t="s">
        <v>267</v>
      </c>
      <c r="C54" s="10">
        <v>0</v>
      </c>
      <c r="D54" s="10"/>
      <c r="E54" s="10">
        <v>0</v>
      </c>
      <c r="F54" s="10"/>
      <c r="G54" s="10">
        <v>0</v>
      </c>
      <c r="H54" s="10"/>
      <c r="I54" s="10">
        <f t="shared" si="0"/>
        <v>0</v>
      </c>
      <c r="J54" s="10"/>
      <c r="K54" s="24">
        <f t="shared" si="1"/>
        <v>0</v>
      </c>
      <c r="L54" s="10"/>
      <c r="M54" s="10">
        <v>0</v>
      </c>
      <c r="N54" s="10"/>
      <c r="O54" s="10">
        <v>0</v>
      </c>
      <c r="P54" s="10"/>
      <c r="Q54" s="10">
        <v>198767439802</v>
      </c>
      <c r="R54" s="10"/>
      <c r="S54" s="10">
        <f t="shared" si="2"/>
        <v>198767439802</v>
      </c>
      <c r="T54" s="10"/>
      <c r="U54" s="24">
        <f t="shared" si="3"/>
        <v>1.5003232191767704E-2</v>
      </c>
      <c r="V54" s="10"/>
      <c r="W54" s="10"/>
      <c r="X54" s="7"/>
      <c r="Y54" s="7"/>
    </row>
    <row r="55" spans="1:25" x14ac:dyDescent="0.55000000000000004">
      <c r="A55" s="18" t="s">
        <v>128</v>
      </c>
      <c r="C55" s="10">
        <v>0</v>
      </c>
      <c r="D55" s="10"/>
      <c r="E55" s="10">
        <v>3168034958</v>
      </c>
      <c r="F55" s="10"/>
      <c r="G55" s="10">
        <v>0</v>
      </c>
      <c r="H55" s="10"/>
      <c r="I55" s="10">
        <f t="shared" si="0"/>
        <v>3168034958</v>
      </c>
      <c r="J55" s="10"/>
      <c r="K55" s="24">
        <f t="shared" si="1"/>
        <v>7.2201757253075331E-4</v>
      </c>
      <c r="L55" s="10"/>
      <c r="M55" s="10">
        <v>0</v>
      </c>
      <c r="N55" s="10"/>
      <c r="O55" s="10">
        <v>5927291308</v>
      </c>
      <c r="P55" s="10"/>
      <c r="Q55" s="10">
        <v>1002002564</v>
      </c>
      <c r="R55" s="10"/>
      <c r="S55" s="10">
        <f t="shared" si="2"/>
        <v>6929293872</v>
      </c>
      <c r="T55" s="10"/>
      <c r="U55" s="24">
        <f t="shared" si="3"/>
        <v>5.2303236883349455E-4</v>
      </c>
      <c r="V55" s="10"/>
      <c r="W55" s="10"/>
      <c r="X55" s="7"/>
      <c r="Y55" s="7"/>
    </row>
    <row r="56" spans="1:25" x14ac:dyDescent="0.55000000000000004">
      <c r="A56" s="18" t="s">
        <v>268</v>
      </c>
      <c r="C56" s="10">
        <v>0</v>
      </c>
      <c r="D56" s="10"/>
      <c r="E56" s="10">
        <v>0</v>
      </c>
      <c r="F56" s="10"/>
      <c r="G56" s="10">
        <v>0</v>
      </c>
      <c r="H56" s="10"/>
      <c r="I56" s="10">
        <f t="shared" si="0"/>
        <v>0</v>
      </c>
      <c r="J56" s="10"/>
      <c r="K56" s="24">
        <f t="shared" si="1"/>
        <v>0</v>
      </c>
      <c r="L56" s="10"/>
      <c r="M56" s="10">
        <v>0</v>
      </c>
      <c r="N56" s="10"/>
      <c r="O56" s="10">
        <v>0</v>
      </c>
      <c r="P56" s="10"/>
      <c r="Q56" s="10">
        <v>25450242504</v>
      </c>
      <c r="R56" s="10"/>
      <c r="S56" s="10">
        <f t="shared" si="2"/>
        <v>25450242504</v>
      </c>
      <c r="T56" s="10"/>
      <c r="U56" s="24">
        <f t="shared" si="3"/>
        <v>1.921018341860564E-3</v>
      </c>
      <c r="V56" s="10"/>
      <c r="W56" s="10"/>
      <c r="X56" s="7"/>
      <c r="Y56" s="7"/>
    </row>
    <row r="57" spans="1:25" x14ac:dyDescent="0.55000000000000004">
      <c r="A57" s="18" t="s">
        <v>18</v>
      </c>
      <c r="C57" s="10">
        <v>0</v>
      </c>
      <c r="D57" s="10"/>
      <c r="E57" s="10">
        <v>11952796927</v>
      </c>
      <c r="F57" s="10"/>
      <c r="G57" s="10">
        <v>0</v>
      </c>
      <c r="H57" s="10"/>
      <c r="I57" s="10">
        <f t="shared" si="0"/>
        <v>11952796927</v>
      </c>
      <c r="J57" s="10"/>
      <c r="K57" s="24">
        <f t="shared" si="1"/>
        <v>2.7241269545945422E-3</v>
      </c>
      <c r="L57" s="10"/>
      <c r="M57" s="10">
        <v>0</v>
      </c>
      <c r="N57" s="10"/>
      <c r="O57" s="10">
        <v>-14193946345</v>
      </c>
      <c r="P57" s="10"/>
      <c r="Q57" s="10">
        <v>-135190749</v>
      </c>
      <c r="R57" s="10"/>
      <c r="S57" s="10">
        <f t="shared" si="2"/>
        <v>-14329137094</v>
      </c>
      <c r="T57" s="10"/>
      <c r="U57" s="24">
        <f t="shared" si="3"/>
        <v>-1.0815824319270141E-3</v>
      </c>
      <c r="V57" s="10"/>
      <c r="W57" s="10"/>
      <c r="X57" s="7"/>
      <c r="Y57" s="7"/>
    </row>
    <row r="58" spans="1:25" x14ac:dyDescent="0.55000000000000004">
      <c r="A58" s="18" t="s">
        <v>95</v>
      </c>
      <c r="C58" s="10">
        <v>0</v>
      </c>
      <c r="D58" s="10"/>
      <c r="E58" s="10">
        <v>296255449738</v>
      </c>
      <c r="F58" s="10"/>
      <c r="G58" s="10">
        <v>0</v>
      </c>
      <c r="H58" s="10"/>
      <c r="I58" s="10">
        <f t="shared" si="0"/>
        <v>296255449738</v>
      </c>
      <c r="J58" s="10"/>
      <c r="K58" s="24">
        <f t="shared" si="1"/>
        <v>6.7518712231595696E-2</v>
      </c>
      <c r="L58" s="10"/>
      <c r="M58" s="10">
        <v>186916967640</v>
      </c>
      <c r="N58" s="10"/>
      <c r="O58" s="10">
        <v>710743106450</v>
      </c>
      <c r="P58" s="10"/>
      <c r="Q58" s="10">
        <v>39195563569</v>
      </c>
      <c r="R58" s="10"/>
      <c r="S58" s="10">
        <f t="shared" si="2"/>
        <v>936855637659</v>
      </c>
      <c r="T58" s="10"/>
      <c r="U58" s="24">
        <f t="shared" si="3"/>
        <v>7.0715116499795755E-2</v>
      </c>
      <c r="V58" s="10"/>
      <c r="W58" s="10"/>
      <c r="X58" s="7"/>
      <c r="Y58" s="7"/>
    </row>
    <row r="59" spans="1:25" x14ac:dyDescent="0.55000000000000004">
      <c r="A59" s="18" t="s">
        <v>113</v>
      </c>
      <c r="C59" s="10">
        <v>0</v>
      </c>
      <c r="D59" s="10"/>
      <c r="E59" s="10">
        <v>126009605112</v>
      </c>
      <c r="F59" s="10"/>
      <c r="G59" s="10">
        <v>0</v>
      </c>
      <c r="H59" s="10"/>
      <c r="I59" s="10">
        <f t="shared" si="0"/>
        <v>126009605112</v>
      </c>
      <c r="J59" s="10"/>
      <c r="K59" s="24">
        <f t="shared" si="1"/>
        <v>2.8718480195042421E-2</v>
      </c>
      <c r="L59" s="10"/>
      <c r="M59" s="10">
        <v>67981639430</v>
      </c>
      <c r="N59" s="10"/>
      <c r="O59" s="10">
        <v>216968651128</v>
      </c>
      <c r="P59" s="10"/>
      <c r="Q59" s="10">
        <v>0</v>
      </c>
      <c r="R59" s="10"/>
      <c r="S59" s="10">
        <f t="shared" si="2"/>
        <v>284950290558</v>
      </c>
      <c r="T59" s="10"/>
      <c r="U59" s="24">
        <f t="shared" si="3"/>
        <v>2.1508429029482974E-2</v>
      </c>
      <c r="V59" s="10"/>
      <c r="W59" s="10"/>
      <c r="X59" s="7"/>
      <c r="Y59" s="7"/>
    </row>
    <row r="60" spans="1:25" x14ac:dyDescent="0.55000000000000004">
      <c r="A60" s="18" t="s">
        <v>108</v>
      </c>
      <c r="C60" s="10">
        <v>0</v>
      </c>
      <c r="D60" s="10"/>
      <c r="E60" s="10">
        <v>11606434031</v>
      </c>
      <c r="F60" s="10"/>
      <c r="G60" s="10">
        <v>0</v>
      </c>
      <c r="H60" s="10"/>
      <c r="I60" s="10">
        <f t="shared" si="0"/>
        <v>11606434031</v>
      </c>
      <c r="J60" s="10"/>
      <c r="K60" s="24">
        <f t="shared" si="1"/>
        <v>2.6451884009800583E-3</v>
      </c>
      <c r="L60" s="10"/>
      <c r="M60" s="10">
        <v>14187672943</v>
      </c>
      <c r="N60" s="10"/>
      <c r="O60" s="10">
        <v>34402157530</v>
      </c>
      <c r="P60" s="10"/>
      <c r="Q60" s="10">
        <v>0</v>
      </c>
      <c r="R60" s="10"/>
      <c r="S60" s="10">
        <f t="shared" si="2"/>
        <v>48589830473</v>
      </c>
      <c r="T60" s="10"/>
      <c r="U60" s="24">
        <f t="shared" si="3"/>
        <v>3.667625389104165E-3</v>
      </c>
      <c r="V60" s="10"/>
      <c r="W60" s="10"/>
      <c r="X60" s="7"/>
      <c r="Y60" s="7"/>
    </row>
    <row r="61" spans="1:25" x14ac:dyDescent="0.55000000000000004">
      <c r="A61" s="18" t="s">
        <v>111</v>
      </c>
      <c r="C61" s="10">
        <v>0</v>
      </c>
      <c r="D61" s="10"/>
      <c r="E61" s="10">
        <v>7422816602</v>
      </c>
      <c r="F61" s="10"/>
      <c r="G61" s="10">
        <v>0</v>
      </c>
      <c r="H61" s="10"/>
      <c r="I61" s="10">
        <f t="shared" si="0"/>
        <v>7422816602</v>
      </c>
      <c r="J61" s="10"/>
      <c r="K61" s="24">
        <f t="shared" si="1"/>
        <v>1.6917124007054644E-3</v>
      </c>
      <c r="L61" s="10"/>
      <c r="M61" s="10">
        <v>5367083580</v>
      </c>
      <c r="N61" s="10"/>
      <c r="O61" s="10">
        <v>23196301881</v>
      </c>
      <c r="P61" s="10"/>
      <c r="Q61" s="10">
        <v>0</v>
      </c>
      <c r="R61" s="10"/>
      <c r="S61" s="10">
        <f t="shared" si="2"/>
        <v>28563385461</v>
      </c>
      <c r="T61" s="10"/>
      <c r="U61" s="24">
        <f t="shared" si="3"/>
        <v>2.1560025358340045E-3</v>
      </c>
      <c r="V61" s="10"/>
      <c r="W61" s="10"/>
      <c r="X61" s="7"/>
      <c r="Y61" s="7"/>
    </row>
    <row r="62" spans="1:25" s="22" customFormat="1" x14ac:dyDescent="0.55000000000000004">
      <c r="A62" s="21" t="s">
        <v>47</v>
      </c>
      <c r="C62" s="10">
        <v>0</v>
      </c>
      <c r="D62" s="10"/>
      <c r="E62" s="10">
        <v>175858848900</v>
      </c>
      <c r="F62" s="10"/>
      <c r="G62" s="10">
        <v>0</v>
      </c>
      <c r="H62" s="10"/>
      <c r="I62" s="10">
        <f t="shared" si="0"/>
        <v>175858848900</v>
      </c>
      <c r="J62" s="10"/>
      <c r="K62" s="24">
        <f t="shared" si="1"/>
        <v>4.0079475407995335E-2</v>
      </c>
      <c r="L62" s="10"/>
      <c r="M62" s="10">
        <v>0</v>
      </c>
      <c r="N62" s="10"/>
      <c r="O62" s="10">
        <v>347578011310</v>
      </c>
      <c r="P62" s="10"/>
      <c r="Q62" s="10">
        <v>0</v>
      </c>
      <c r="R62" s="10"/>
      <c r="S62" s="10">
        <f t="shared" si="2"/>
        <v>347578011310</v>
      </c>
      <c r="T62" s="10"/>
      <c r="U62" s="24">
        <f t="shared" si="3"/>
        <v>2.6235653151398693E-2</v>
      </c>
      <c r="V62" s="10"/>
      <c r="W62" s="10"/>
      <c r="X62" s="23"/>
      <c r="Y62" s="23"/>
    </row>
    <row r="63" spans="1:25" x14ac:dyDescent="0.55000000000000004">
      <c r="A63" s="18" t="s">
        <v>40</v>
      </c>
      <c r="C63" s="10">
        <v>0</v>
      </c>
      <c r="D63" s="10"/>
      <c r="E63" s="10">
        <v>323124898950</v>
      </c>
      <c r="F63" s="10"/>
      <c r="G63" s="10">
        <v>0</v>
      </c>
      <c r="H63" s="10"/>
      <c r="I63" s="10">
        <f t="shared" si="0"/>
        <v>323124898950</v>
      </c>
      <c r="J63" s="10"/>
      <c r="K63" s="24">
        <f t="shared" si="1"/>
        <v>7.3642449738436241E-2</v>
      </c>
      <c r="L63" s="10"/>
      <c r="M63" s="10">
        <v>297850000000</v>
      </c>
      <c r="N63" s="10"/>
      <c r="O63" s="10">
        <v>803171027925</v>
      </c>
      <c r="P63" s="10"/>
      <c r="Q63" s="10">
        <v>0</v>
      </c>
      <c r="R63" s="10"/>
      <c r="S63" s="10">
        <f t="shared" si="2"/>
        <v>1101021027925</v>
      </c>
      <c r="T63" s="10"/>
      <c r="U63" s="24">
        <f t="shared" si="3"/>
        <v>8.3106539715119457E-2</v>
      </c>
      <c r="V63" s="10"/>
      <c r="W63" s="10"/>
      <c r="X63" s="7"/>
      <c r="Y63" s="7"/>
    </row>
    <row r="64" spans="1:25" x14ac:dyDescent="0.55000000000000004">
      <c r="A64" s="18" t="s">
        <v>53</v>
      </c>
      <c r="C64" s="10">
        <v>0</v>
      </c>
      <c r="D64" s="10"/>
      <c r="E64" s="10">
        <v>29907735538</v>
      </c>
      <c r="F64" s="10"/>
      <c r="G64" s="10">
        <v>0</v>
      </c>
      <c r="H64" s="10"/>
      <c r="I64" s="10">
        <f t="shared" si="0"/>
        <v>29907735538</v>
      </c>
      <c r="J64" s="10"/>
      <c r="K64" s="24">
        <f t="shared" si="1"/>
        <v>6.816184448504594E-3</v>
      </c>
      <c r="L64" s="10"/>
      <c r="M64" s="10">
        <v>21850995342</v>
      </c>
      <c r="N64" s="10"/>
      <c r="O64" s="10">
        <v>19829493482</v>
      </c>
      <c r="P64" s="10"/>
      <c r="Q64" s="10">
        <v>0</v>
      </c>
      <c r="R64" s="10"/>
      <c r="S64" s="10">
        <f t="shared" si="2"/>
        <v>41680488824</v>
      </c>
      <c r="T64" s="10"/>
      <c r="U64" s="24">
        <f t="shared" si="3"/>
        <v>3.1460990407472093E-3</v>
      </c>
      <c r="V64" s="10"/>
      <c r="W64" s="10"/>
      <c r="X64" s="7"/>
      <c r="Y64" s="7"/>
    </row>
    <row r="65" spans="1:25" x14ac:dyDescent="0.55000000000000004">
      <c r="A65" s="18" t="s">
        <v>115</v>
      </c>
      <c r="C65" s="10">
        <v>34158536945</v>
      </c>
      <c r="D65" s="10"/>
      <c r="E65" s="10">
        <v>-13283845787</v>
      </c>
      <c r="F65" s="10"/>
      <c r="G65" s="10">
        <v>0</v>
      </c>
      <c r="H65" s="10"/>
      <c r="I65" s="10">
        <f t="shared" si="0"/>
        <v>20874691158</v>
      </c>
      <c r="J65" s="10"/>
      <c r="K65" s="24">
        <f t="shared" si="1"/>
        <v>4.7574897490219991E-3</v>
      </c>
      <c r="L65" s="10"/>
      <c r="M65" s="10">
        <v>34158536945</v>
      </c>
      <c r="N65" s="10"/>
      <c r="O65" s="10">
        <v>-28608592264</v>
      </c>
      <c r="P65" s="10"/>
      <c r="Q65" s="10">
        <v>0</v>
      </c>
      <c r="R65" s="10"/>
      <c r="S65" s="10">
        <f t="shared" si="2"/>
        <v>5549944681</v>
      </c>
      <c r="T65" s="10"/>
      <c r="U65" s="24">
        <f t="shared" si="3"/>
        <v>4.1891724712787344E-4</v>
      </c>
      <c r="V65" s="10"/>
      <c r="W65" s="10"/>
      <c r="X65" s="7"/>
      <c r="Y65" s="7"/>
    </row>
    <row r="66" spans="1:25" x14ac:dyDescent="0.55000000000000004">
      <c r="A66" s="18" t="s">
        <v>180</v>
      </c>
      <c r="C66" s="10">
        <v>25909259489</v>
      </c>
      <c r="D66" s="10"/>
      <c r="E66" s="10">
        <v>2502173117</v>
      </c>
      <c r="F66" s="10"/>
      <c r="G66" s="10">
        <v>0</v>
      </c>
      <c r="H66" s="10"/>
      <c r="I66" s="10">
        <f t="shared" si="0"/>
        <v>28411432606</v>
      </c>
      <c r="J66" s="10"/>
      <c r="K66" s="24">
        <f t="shared" si="1"/>
        <v>6.4751664278526614E-3</v>
      </c>
      <c r="L66" s="10"/>
      <c r="M66" s="10">
        <v>25909259489</v>
      </c>
      <c r="N66" s="10"/>
      <c r="O66" s="10">
        <v>-46026000306</v>
      </c>
      <c r="P66" s="10"/>
      <c r="Q66" s="10">
        <v>0</v>
      </c>
      <c r="R66" s="10"/>
      <c r="S66" s="10">
        <f t="shared" si="2"/>
        <v>-20116740817</v>
      </c>
      <c r="T66" s="10"/>
      <c r="U66" s="24">
        <f t="shared" si="3"/>
        <v>-1.5184385013949596E-3</v>
      </c>
      <c r="V66" s="10"/>
      <c r="W66" s="10"/>
      <c r="X66" s="7"/>
      <c r="Y66" s="7"/>
    </row>
    <row r="67" spans="1:25" x14ac:dyDescent="0.55000000000000004">
      <c r="A67" s="18" t="s">
        <v>57</v>
      </c>
      <c r="C67" s="10">
        <v>0</v>
      </c>
      <c r="D67" s="10"/>
      <c r="E67" s="10">
        <v>106897915524</v>
      </c>
      <c r="F67" s="10"/>
      <c r="G67" s="10">
        <v>0</v>
      </c>
      <c r="H67" s="10"/>
      <c r="I67" s="10">
        <f t="shared" si="0"/>
        <v>106897915524</v>
      </c>
      <c r="J67" s="10"/>
      <c r="K67" s="24">
        <f t="shared" si="1"/>
        <v>2.4362790972471338E-2</v>
      </c>
      <c r="L67" s="10"/>
      <c r="M67" s="10">
        <v>79152055759</v>
      </c>
      <c r="N67" s="10"/>
      <c r="O67" s="10">
        <v>7593749164</v>
      </c>
      <c r="P67" s="10"/>
      <c r="Q67" s="10">
        <v>0</v>
      </c>
      <c r="R67" s="10"/>
      <c r="S67" s="10">
        <f t="shared" si="2"/>
        <v>86745804923</v>
      </c>
      <c r="T67" s="10"/>
      <c r="U67" s="24">
        <f t="shared" si="3"/>
        <v>6.5476893711464892E-3</v>
      </c>
      <c r="V67" s="10"/>
      <c r="W67" s="10"/>
      <c r="X67" s="7"/>
      <c r="Y67" s="7"/>
    </row>
    <row r="68" spans="1:25" x14ac:dyDescent="0.55000000000000004">
      <c r="A68" s="18" t="s">
        <v>136</v>
      </c>
      <c r="C68" s="10">
        <v>0</v>
      </c>
      <c r="D68" s="10"/>
      <c r="E68" s="10">
        <v>1552170506</v>
      </c>
      <c r="F68" s="10"/>
      <c r="G68" s="10">
        <v>0</v>
      </c>
      <c r="H68" s="10"/>
      <c r="I68" s="10">
        <f t="shared" si="0"/>
        <v>1552170506</v>
      </c>
      <c r="J68" s="10"/>
      <c r="K68" s="24">
        <f t="shared" si="1"/>
        <v>3.5375063588422408E-4</v>
      </c>
      <c r="L68" s="10"/>
      <c r="M68" s="10">
        <v>0</v>
      </c>
      <c r="N68" s="10"/>
      <c r="O68" s="10">
        <v>7020586596</v>
      </c>
      <c r="P68" s="10"/>
      <c r="Q68" s="10">
        <v>0</v>
      </c>
      <c r="R68" s="10"/>
      <c r="S68" s="10">
        <f t="shared" si="2"/>
        <v>7020586596</v>
      </c>
      <c r="T68" s="10"/>
      <c r="U68" s="24">
        <f t="shared" si="3"/>
        <v>5.2992326573771261E-4</v>
      </c>
      <c r="V68" s="10"/>
      <c r="W68" s="10"/>
      <c r="X68" s="7"/>
      <c r="Y68" s="7"/>
    </row>
    <row r="69" spans="1:25" x14ac:dyDescent="0.55000000000000004">
      <c r="A69" s="18" t="s">
        <v>175</v>
      </c>
      <c r="C69" s="10">
        <v>0</v>
      </c>
      <c r="D69" s="10"/>
      <c r="E69" s="10">
        <v>2730832827</v>
      </c>
      <c r="F69" s="10"/>
      <c r="G69" s="10">
        <v>0</v>
      </c>
      <c r="H69" s="10"/>
      <c r="I69" s="10">
        <f t="shared" si="0"/>
        <v>2730832827</v>
      </c>
      <c r="J69" s="10"/>
      <c r="K69" s="24">
        <f t="shared" si="1"/>
        <v>6.2237611480859005E-4</v>
      </c>
      <c r="L69" s="10"/>
      <c r="M69" s="10">
        <v>0</v>
      </c>
      <c r="N69" s="10"/>
      <c r="O69" s="10">
        <v>23049003731</v>
      </c>
      <c r="P69" s="10"/>
      <c r="Q69" s="10">
        <v>0</v>
      </c>
      <c r="R69" s="10"/>
      <c r="S69" s="10">
        <f t="shared" si="2"/>
        <v>23049003731</v>
      </c>
      <c r="T69" s="10"/>
      <c r="U69" s="24">
        <f t="shared" si="3"/>
        <v>1.7397696278102063E-3</v>
      </c>
      <c r="V69" s="10"/>
      <c r="W69" s="10"/>
      <c r="X69" s="7"/>
      <c r="Y69" s="7"/>
    </row>
    <row r="70" spans="1:25" x14ac:dyDescent="0.55000000000000004">
      <c r="A70" s="18" t="s">
        <v>168</v>
      </c>
      <c r="C70" s="10">
        <v>0</v>
      </c>
      <c r="D70" s="10"/>
      <c r="E70" s="10">
        <v>208531310135</v>
      </c>
      <c r="F70" s="10"/>
      <c r="G70" s="10">
        <v>0</v>
      </c>
      <c r="H70" s="10"/>
      <c r="I70" s="10">
        <f t="shared" si="0"/>
        <v>208531310135</v>
      </c>
      <c r="J70" s="10"/>
      <c r="K70" s="24">
        <f t="shared" si="1"/>
        <v>4.7525760396085373E-2</v>
      </c>
      <c r="L70" s="10"/>
      <c r="M70" s="10">
        <v>0</v>
      </c>
      <c r="N70" s="10"/>
      <c r="O70" s="10">
        <v>311675276143</v>
      </c>
      <c r="P70" s="10"/>
      <c r="Q70" s="10">
        <v>0</v>
      </c>
      <c r="R70" s="10"/>
      <c r="S70" s="10">
        <f t="shared" si="2"/>
        <v>311675276143</v>
      </c>
      <c r="T70" s="10"/>
      <c r="U70" s="24">
        <f t="shared" si="3"/>
        <v>2.3525666683964077E-2</v>
      </c>
      <c r="V70" s="10"/>
      <c r="W70" s="10"/>
      <c r="X70" s="7"/>
      <c r="Y70" s="7"/>
    </row>
    <row r="71" spans="1:25" x14ac:dyDescent="0.55000000000000004">
      <c r="A71" s="18" t="s">
        <v>65</v>
      </c>
      <c r="C71" s="10">
        <v>0</v>
      </c>
      <c r="D71" s="10"/>
      <c r="E71" s="10">
        <v>-8067914155</v>
      </c>
      <c r="F71" s="10"/>
      <c r="G71" s="10">
        <v>0</v>
      </c>
      <c r="H71" s="10"/>
      <c r="I71" s="10">
        <f t="shared" si="0"/>
        <v>-8067914155</v>
      </c>
      <c r="J71" s="10"/>
      <c r="K71" s="24">
        <f t="shared" si="1"/>
        <v>-1.838734695420493E-3</v>
      </c>
      <c r="L71" s="10"/>
      <c r="M71" s="10">
        <v>0</v>
      </c>
      <c r="N71" s="10"/>
      <c r="O71" s="10">
        <v>-11785012925</v>
      </c>
      <c r="P71" s="10"/>
      <c r="Q71" s="10">
        <v>0</v>
      </c>
      <c r="R71" s="10"/>
      <c r="S71" s="10">
        <f t="shared" si="2"/>
        <v>-11785012925</v>
      </c>
      <c r="T71" s="10"/>
      <c r="U71" s="24">
        <f t="shared" si="3"/>
        <v>-8.8954853708881633E-4</v>
      </c>
      <c r="V71" s="10"/>
      <c r="W71" s="10"/>
      <c r="X71" s="7"/>
      <c r="Y71" s="7"/>
    </row>
    <row r="72" spans="1:25" x14ac:dyDescent="0.55000000000000004">
      <c r="A72" s="18" t="s">
        <v>99</v>
      </c>
      <c r="C72" s="10">
        <v>0</v>
      </c>
      <c r="D72" s="10"/>
      <c r="E72" s="10">
        <v>22733534170</v>
      </c>
      <c r="F72" s="10"/>
      <c r="G72" s="10">
        <v>0</v>
      </c>
      <c r="H72" s="10"/>
      <c r="I72" s="10">
        <f t="shared" si="0"/>
        <v>22733534170</v>
      </c>
      <c r="J72" s="10"/>
      <c r="K72" s="24">
        <f t="shared" si="1"/>
        <v>5.1811332179334917E-3</v>
      </c>
      <c r="L72" s="10"/>
      <c r="M72" s="10">
        <v>0</v>
      </c>
      <c r="N72" s="10"/>
      <c r="O72" s="10">
        <v>141544716208</v>
      </c>
      <c r="P72" s="10"/>
      <c r="Q72" s="10">
        <v>0</v>
      </c>
      <c r="R72" s="10"/>
      <c r="S72" s="10">
        <f t="shared" si="2"/>
        <v>141544716208</v>
      </c>
      <c r="T72" s="10"/>
      <c r="U72" s="24">
        <f t="shared" si="3"/>
        <v>1.0683984484088131E-2</v>
      </c>
      <c r="V72" s="10"/>
      <c r="W72" s="10"/>
      <c r="X72" s="7"/>
      <c r="Y72" s="7"/>
    </row>
    <row r="73" spans="1:25" x14ac:dyDescent="0.55000000000000004">
      <c r="A73" s="18" t="s">
        <v>93</v>
      </c>
      <c r="C73" s="10">
        <v>0</v>
      </c>
      <c r="D73" s="10"/>
      <c r="E73" s="10">
        <v>192882171143</v>
      </c>
      <c r="F73" s="10"/>
      <c r="G73" s="10">
        <v>0</v>
      </c>
      <c r="H73" s="10"/>
      <c r="I73" s="10">
        <f t="shared" ref="I73:I121" si="4">C73+E73+G73</f>
        <v>192882171143</v>
      </c>
      <c r="J73" s="10"/>
      <c r="K73" s="24">
        <f t="shared" ref="K73:K121" si="5">I73/$I$148</f>
        <v>4.3959210942876907E-2</v>
      </c>
      <c r="L73" s="10"/>
      <c r="M73" s="10">
        <v>0</v>
      </c>
      <c r="N73" s="10"/>
      <c r="O73" s="10">
        <v>404457102993</v>
      </c>
      <c r="P73" s="10"/>
      <c r="Q73" s="10">
        <v>0</v>
      </c>
      <c r="R73" s="10"/>
      <c r="S73" s="10">
        <f t="shared" ref="S73:S136" si="6">M73+O73+Q73</f>
        <v>404457102993</v>
      </c>
      <c r="T73" s="10"/>
      <c r="U73" s="24">
        <f t="shared" ref="U73:U121" si="7">S73/$S$148</f>
        <v>3.0528963062855859E-2</v>
      </c>
      <c r="V73" s="10"/>
      <c r="W73" s="10"/>
      <c r="X73" s="7"/>
      <c r="Y73" s="7"/>
    </row>
    <row r="74" spans="1:25" x14ac:dyDescent="0.55000000000000004">
      <c r="A74" s="18" t="s">
        <v>42</v>
      </c>
      <c r="C74" s="10">
        <v>0</v>
      </c>
      <c r="D74" s="10"/>
      <c r="E74" s="10">
        <v>101281790784</v>
      </c>
      <c r="F74" s="10"/>
      <c r="G74" s="10">
        <v>0</v>
      </c>
      <c r="H74" s="10"/>
      <c r="I74" s="10">
        <f t="shared" si="4"/>
        <v>101281790784</v>
      </c>
      <c r="J74" s="10"/>
      <c r="K74" s="24">
        <f t="shared" si="5"/>
        <v>2.3082836424758703E-2</v>
      </c>
      <c r="L74" s="10"/>
      <c r="M74" s="10">
        <v>0</v>
      </c>
      <c r="N74" s="10"/>
      <c r="O74" s="10">
        <v>312094197660</v>
      </c>
      <c r="P74" s="10"/>
      <c r="Q74" s="10">
        <v>0</v>
      </c>
      <c r="R74" s="10"/>
      <c r="S74" s="10">
        <f t="shared" si="6"/>
        <v>312094197660</v>
      </c>
      <c r="T74" s="10"/>
      <c r="U74" s="24">
        <f t="shared" si="7"/>
        <v>2.3557287440341173E-2</v>
      </c>
      <c r="V74" s="10"/>
      <c r="W74" s="10"/>
      <c r="X74" s="7"/>
      <c r="Y74" s="7"/>
    </row>
    <row r="75" spans="1:25" x14ac:dyDescent="0.55000000000000004">
      <c r="A75" s="18" t="s">
        <v>139</v>
      </c>
      <c r="C75" s="10">
        <v>0</v>
      </c>
      <c r="D75" s="10"/>
      <c r="E75" s="10">
        <v>2031898320</v>
      </c>
      <c r="F75" s="10"/>
      <c r="G75" s="10">
        <v>0</v>
      </c>
      <c r="H75" s="10"/>
      <c r="I75" s="10">
        <f t="shared" si="4"/>
        <v>2031898320</v>
      </c>
      <c r="J75" s="10"/>
      <c r="K75" s="24">
        <f t="shared" si="5"/>
        <v>4.6308399752062202E-4</v>
      </c>
      <c r="L75" s="10"/>
      <c r="M75" s="10">
        <v>0</v>
      </c>
      <c r="N75" s="10"/>
      <c r="O75" s="10">
        <v>7758157223</v>
      </c>
      <c r="P75" s="10"/>
      <c r="Q75" s="10">
        <v>0</v>
      </c>
      <c r="R75" s="10"/>
      <c r="S75" s="10">
        <f t="shared" si="6"/>
        <v>7758157223</v>
      </c>
      <c r="T75" s="10"/>
      <c r="U75" s="24">
        <f t="shared" si="7"/>
        <v>5.8559608310524477E-4</v>
      </c>
      <c r="V75" s="10"/>
      <c r="W75" s="10"/>
      <c r="X75" s="7"/>
      <c r="Y75" s="7"/>
    </row>
    <row r="76" spans="1:25" x14ac:dyDescent="0.55000000000000004">
      <c r="A76" s="18" t="s">
        <v>117</v>
      </c>
      <c r="C76" s="10">
        <v>0</v>
      </c>
      <c r="D76" s="10"/>
      <c r="E76" s="10">
        <v>4635196719</v>
      </c>
      <c r="F76" s="10"/>
      <c r="G76" s="10">
        <v>0</v>
      </c>
      <c r="H76" s="10"/>
      <c r="I76" s="10">
        <f t="shared" si="4"/>
        <v>4635196719</v>
      </c>
      <c r="J76" s="10"/>
      <c r="K76" s="24">
        <f t="shared" si="5"/>
        <v>1.0563941142138409E-3</v>
      </c>
      <c r="L76" s="10"/>
      <c r="M76" s="10">
        <v>0</v>
      </c>
      <c r="N76" s="10"/>
      <c r="O76" s="10">
        <v>2453927675</v>
      </c>
      <c r="P76" s="10"/>
      <c r="Q76" s="10">
        <v>0</v>
      </c>
      <c r="R76" s="10"/>
      <c r="S76" s="10">
        <f t="shared" si="6"/>
        <v>2453927675</v>
      </c>
      <c r="T76" s="10"/>
      <c r="U76" s="24">
        <f t="shared" si="7"/>
        <v>1.8522574284049931E-4</v>
      </c>
      <c r="V76" s="10"/>
      <c r="W76" s="10"/>
      <c r="X76" s="7"/>
      <c r="Y76" s="7"/>
    </row>
    <row r="77" spans="1:25" x14ac:dyDescent="0.55000000000000004">
      <c r="A77" s="18" t="s">
        <v>38</v>
      </c>
      <c r="C77" s="10">
        <v>0</v>
      </c>
      <c r="D77" s="10"/>
      <c r="E77" s="10">
        <v>33415801119</v>
      </c>
      <c r="F77" s="10"/>
      <c r="G77" s="10">
        <v>0</v>
      </c>
      <c r="H77" s="10"/>
      <c r="I77" s="10">
        <f t="shared" si="4"/>
        <v>33415801119</v>
      </c>
      <c r="J77" s="10"/>
      <c r="K77" s="24">
        <f t="shared" si="5"/>
        <v>7.6156974048487789E-3</v>
      </c>
      <c r="L77" s="10"/>
      <c r="M77" s="10">
        <v>0</v>
      </c>
      <c r="N77" s="10"/>
      <c r="O77" s="10">
        <v>111156198879</v>
      </c>
      <c r="P77" s="10"/>
      <c r="Q77" s="10">
        <v>0</v>
      </c>
      <c r="R77" s="10"/>
      <c r="S77" s="10">
        <f t="shared" si="6"/>
        <v>111156198879</v>
      </c>
      <c r="T77" s="10"/>
      <c r="U77" s="24">
        <f t="shared" si="7"/>
        <v>8.3902185538899596E-3</v>
      </c>
      <c r="V77" s="10"/>
      <c r="W77" s="10"/>
      <c r="X77" s="7"/>
      <c r="Y77" s="7"/>
    </row>
    <row r="78" spans="1:25" x14ac:dyDescent="0.55000000000000004">
      <c r="A78" s="18" t="s">
        <v>141</v>
      </c>
      <c r="C78" s="10">
        <v>0</v>
      </c>
      <c r="D78" s="10"/>
      <c r="E78" s="10">
        <v>19206583352</v>
      </c>
      <c r="F78" s="10"/>
      <c r="G78" s="10">
        <v>0</v>
      </c>
      <c r="H78" s="10"/>
      <c r="I78" s="10">
        <f t="shared" si="4"/>
        <v>19206583352</v>
      </c>
      <c r="J78" s="10"/>
      <c r="K78" s="24">
        <f t="shared" si="5"/>
        <v>4.3773161825131036E-3</v>
      </c>
      <c r="L78" s="10"/>
      <c r="M78" s="10">
        <v>0</v>
      </c>
      <c r="N78" s="10"/>
      <c r="O78" s="10">
        <v>12510035134</v>
      </c>
      <c r="P78" s="10"/>
      <c r="Q78" s="10">
        <v>0</v>
      </c>
      <c r="R78" s="10"/>
      <c r="S78" s="10">
        <f t="shared" si="6"/>
        <v>12510035134</v>
      </c>
      <c r="T78" s="10"/>
      <c r="U78" s="24">
        <f t="shared" si="7"/>
        <v>9.4427418308320565E-4</v>
      </c>
      <c r="V78" s="10"/>
      <c r="W78" s="10"/>
      <c r="X78" s="7"/>
      <c r="Y78" s="7"/>
    </row>
    <row r="79" spans="1:25" x14ac:dyDescent="0.55000000000000004">
      <c r="A79" s="18" t="s">
        <v>34</v>
      </c>
      <c r="C79" s="10">
        <v>0</v>
      </c>
      <c r="D79" s="10"/>
      <c r="E79" s="10">
        <v>21501050135</v>
      </c>
      <c r="F79" s="10"/>
      <c r="G79" s="10">
        <v>0</v>
      </c>
      <c r="H79" s="10"/>
      <c r="I79" s="10">
        <f t="shared" si="4"/>
        <v>21501050135</v>
      </c>
      <c r="J79" s="10"/>
      <c r="K79" s="24">
        <f t="shared" si="5"/>
        <v>4.90024138973997E-3</v>
      </c>
      <c r="L79" s="10"/>
      <c r="M79" s="10">
        <v>0</v>
      </c>
      <c r="N79" s="10"/>
      <c r="O79" s="10">
        <v>124350022435</v>
      </c>
      <c r="P79" s="10"/>
      <c r="Q79" s="10">
        <v>0</v>
      </c>
      <c r="R79" s="10"/>
      <c r="S79" s="10">
        <f t="shared" si="6"/>
        <v>124350022435</v>
      </c>
      <c r="T79" s="10"/>
      <c r="U79" s="24">
        <f t="shared" si="7"/>
        <v>9.3861060015779114E-3</v>
      </c>
      <c r="V79" s="10"/>
      <c r="W79" s="10"/>
      <c r="X79" s="7"/>
      <c r="Y79" s="7"/>
    </row>
    <row r="80" spans="1:25" x14ac:dyDescent="0.55000000000000004">
      <c r="A80" s="18" t="s">
        <v>151</v>
      </c>
      <c r="C80" s="10">
        <v>0</v>
      </c>
      <c r="D80" s="10"/>
      <c r="E80" s="10">
        <v>6711825600</v>
      </c>
      <c r="F80" s="10"/>
      <c r="G80" s="10">
        <v>0</v>
      </c>
      <c r="H80" s="10"/>
      <c r="I80" s="10">
        <f t="shared" si="4"/>
        <v>6711825600</v>
      </c>
      <c r="J80" s="10"/>
      <c r="K80" s="24">
        <f t="shared" si="5"/>
        <v>1.5296725229386712E-3</v>
      </c>
      <c r="L80" s="10"/>
      <c r="M80" s="10">
        <v>0</v>
      </c>
      <c r="N80" s="10"/>
      <c r="O80" s="10">
        <v>45304822800</v>
      </c>
      <c r="P80" s="10"/>
      <c r="Q80" s="10">
        <v>0</v>
      </c>
      <c r="R80" s="10"/>
      <c r="S80" s="10">
        <f t="shared" si="6"/>
        <v>45304822800</v>
      </c>
      <c r="T80" s="10"/>
      <c r="U80" s="24">
        <f t="shared" si="7"/>
        <v>3.4196686165117681E-3</v>
      </c>
      <c r="V80" s="10"/>
      <c r="W80" s="10"/>
      <c r="X80" s="7"/>
      <c r="Y80" s="7"/>
    </row>
    <row r="81" spans="1:25" x14ac:dyDescent="0.55000000000000004">
      <c r="A81" s="18" t="s">
        <v>73</v>
      </c>
      <c r="C81" s="10">
        <v>0</v>
      </c>
      <c r="D81" s="10"/>
      <c r="E81" s="10">
        <v>36334856229</v>
      </c>
      <c r="F81" s="10"/>
      <c r="G81" s="10">
        <v>0</v>
      </c>
      <c r="H81" s="10"/>
      <c r="I81" s="10">
        <f t="shared" si="4"/>
        <v>36334856229</v>
      </c>
      <c r="J81" s="10"/>
      <c r="K81" s="24">
        <f t="shared" si="5"/>
        <v>8.2809707091358754E-3</v>
      </c>
      <c r="L81" s="10"/>
      <c r="M81" s="10">
        <v>0</v>
      </c>
      <c r="N81" s="10"/>
      <c r="O81" s="10">
        <v>-14201151750</v>
      </c>
      <c r="P81" s="10"/>
      <c r="Q81" s="10">
        <v>0</v>
      </c>
      <c r="R81" s="10"/>
      <c r="S81" s="10">
        <f t="shared" si="6"/>
        <v>-14201151750</v>
      </c>
      <c r="T81" s="10"/>
      <c r="U81" s="24">
        <f t="shared" si="7"/>
        <v>-1.0719219269917589E-3</v>
      </c>
      <c r="V81" s="10"/>
      <c r="W81" s="10"/>
      <c r="X81" s="7"/>
      <c r="Y81" s="7"/>
    </row>
    <row r="82" spans="1:25" x14ac:dyDescent="0.55000000000000004">
      <c r="A82" s="18" t="s">
        <v>159</v>
      </c>
      <c r="C82" s="10">
        <v>0</v>
      </c>
      <c r="D82" s="10"/>
      <c r="E82" s="10">
        <v>48099172342</v>
      </c>
      <c r="F82" s="10"/>
      <c r="G82" s="10">
        <v>0</v>
      </c>
      <c r="H82" s="10"/>
      <c r="I82" s="10">
        <f t="shared" si="4"/>
        <v>48099172342</v>
      </c>
      <c r="J82" s="10"/>
      <c r="K82" s="24">
        <f t="shared" si="5"/>
        <v>1.0962141553208578E-2</v>
      </c>
      <c r="L82" s="10"/>
      <c r="M82" s="10">
        <v>0</v>
      </c>
      <c r="N82" s="10"/>
      <c r="O82" s="10">
        <v>-34702922340</v>
      </c>
      <c r="P82" s="10"/>
      <c r="Q82" s="10">
        <v>0</v>
      </c>
      <c r="R82" s="10"/>
      <c r="S82" s="10">
        <f t="shared" si="6"/>
        <v>-34702922340</v>
      </c>
      <c r="T82" s="10"/>
      <c r="U82" s="24">
        <f t="shared" si="7"/>
        <v>-2.6194229905992066E-3</v>
      </c>
      <c r="V82" s="10"/>
      <c r="W82" s="10"/>
      <c r="X82" s="7"/>
      <c r="Y82" s="7"/>
    </row>
    <row r="83" spans="1:25" x14ac:dyDescent="0.55000000000000004">
      <c r="A83" s="18" t="s">
        <v>79</v>
      </c>
      <c r="C83" s="10">
        <v>0</v>
      </c>
      <c r="D83" s="10"/>
      <c r="E83" s="10">
        <v>66214099390</v>
      </c>
      <c r="F83" s="10"/>
      <c r="G83" s="10">
        <v>0</v>
      </c>
      <c r="H83" s="10"/>
      <c r="I83" s="10">
        <f t="shared" si="4"/>
        <v>66214099390</v>
      </c>
      <c r="J83" s="10"/>
      <c r="K83" s="24">
        <f t="shared" si="5"/>
        <v>1.5090661543412752E-2</v>
      </c>
      <c r="L83" s="10"/>
      <c r="M83" s="10">
        <v>0</v>
      </c>
      <c r="N83" s="10"/>
      <c r="O83" s="10">
        <v>87399151196</v>
      </c>
      <c r="P83" s="10"/>
      <c r="Q83" s="10">
        <v>0</v>
      </c>
      <c r="R83" s="10"/>
      <c r="S83" s="10">
        <f t="shared" si="6"/>
        <v>87399151196</v>
      </c>
      <c r="T83" s="10"/>
      <c r="U83" s="24">
        <f t="shared" si="7"/>
        <v>6.5970048216307808E-3</v>
      </c>
      <c r="V83" s="10"/>
      <c r="W83" s="10"/>
      <c r="X83" s="7"/>
      <c r="Y83" s="7"/>
    </row>
    <row r="84" spans="1:25" x14ac:dyDescent="0.55000000000000004">
      <c r="A84" s="18" t="s">
        <v>67</v>
      </c>
      <c r="C84" s="10">
        <v>0</v>
      </c>
      <c r="D84" s="10"/>
      <c r="E84" s="10">
        <v>-4366608107</v>
      </c>
      <c r="F84" s="10"/>
      <c r="G84" s="10">
        <v>0</v>
      </c>
      <c r="H84" s="10"/>
      <c r="I84" s="10">
        <f t="shared" si="4"/>
        <v>-4366608107</v>
      </c>
      <c r="J84" s="10"/>
      <c r="K84" s="24">
        <f t="shared" si="5"/>
        <v>-9.9518086997360967E-4</v>
      </c>
      <c r="L84" s="10"/>
      <c r="M84" s="10">
        <v>0</v>
      </c>
      <c r="N84" s="10"/>
      <c r="O84" s="10">
        <v>18290320753</v>
      </c>
      <c r="P84" s="10"/>
      <c r="Q84" s="10">
        <v>0</v>
      </c>
      <c r="R84" s="10"/>
      <c r="S84" s="10">
        <f t="shared" si="6"/>
        <v>18290320753</v>
      </c>
      <c r="T84" s="10"/>
      <c r="U84" s="24">
        <f t="shared" si="7"/>
        <v>1.3805778722738541E-3</v>
      </c>
      <c r="V84" s="10"/>
      <c r="W84" s="10"/>
      <c r="X84" s="7"/>
      <c r="Y84" s="7"/>
    </row>
    <row r="85" spans="1:25" x14ac:dyDescent="0.55000000000000004">
      <c r="A85" s="18" t="s">
        <v>27</v>
      </c>
      <c r="C85" s="10">
        <v>0</v>
      </c>
      <c r="D85" s="10"/>
      <c r="E85" s="10">
        <v>64954726184</v>
      </c>
      <c r="F85" s="10"/>
      <c r="G85" s="10">
        <v>0</v>
      </c>
      <c r="H85" s="10"/>
      <c r="I85" s="10">
        <f t="shared" si="4"/>
        <v>64954726184</v>
      </c>
      <c r="J85" s="10"/>
      <c r="K85" s="24">
        <f t="shared" si="5"/>
        <v>1.4803641482977425E-2</v>
      </c>
      <c r="L85" s="10"/>
      <c r="M85" s="10">
        <v>0</v>
      </c>
      <c r="N85" s="10"/>
      <c r="O85" s="10">
        <v>37578974954</v>
      </c>
      <c r="P85" s="10"/>
      <c r="Q85" s="10">
        <v>0</v>
      </c>
      <c r="R85" s="10"/>
      <c r="S85" s="10">
        <f t="shared" si="6"/>
        <v>37578974954</v>
      </c>
      <c r="T85" s="10"/>
      <c r="U85" s="24">
        <f t="shared" si="7"/>
        <v>2.8365112883936843E-3</v>
      </c>
      <c r="V85" s="10"/>
      <c r="W85" s="10"/>
      <c r="X85" s="7"/>
      <c r="Y85" s="7"/>
    </row>
    <row r="86" spans="1:25" x14ac:dyDescent="0.55000000000000004">
      <c r="A86" s="18" t="s">
        <v>174</v>
      </c>
      <c r="C86" s="10">
        <v>0</v>
      </c>
      <c r="D86" s="10"/>
      <c r="E86" s="10">
        <v>48028955294</v>
      </c>
      <c r="F86" s="10"/>
      <c r="G86" s="10">
        <v>0</v>
      </c>
      <c r="H86" s="10"/>
      <c r="I86" s="10">
        <f t="shared" si="4"/>
        <v>48028955294</v>
      </c>
      <c r="J86" s="10"/>
      <c r="K86" s="24">
        <f t="shared" si="5"/>
        <v>1.0946138591366502E-2</v>
      </c>
      <c r="L86" s="10"/>
      <c r="M86" s="10">
        <v>0</v>
      </c>
      <c r="N86" s="10"/>
      <c r="O86" s="10">
        <v>84649393381</v>
      </c>
      <c r="P86" s="10"/>
      <c r="Q86" s="10">
        <v>0</v>
      </c>
      <c r="R86" s="10"/>
      <c r="S86" s="10">
        <f t="shared" si="6"/>
        <v>84649393381</v>
      </c>
      <c r="T86" s="10"/>
      <c r="U86" s="24">
        <f t="shared" si="7"/>
        <v>6.3894494241739904E-3</v>
      </c>
      <c r="V86" s="10"/>
      <c r="W86" s="10"/>
      <c r="X86" s="7"/>
      <c r="Y86" s="7"/>
    </row>
    <row r="87" spans="1:25" x14ac:dyDescent="0.55000000000000004">
      <c r="A87" s="18" t="s">
        <v>100</v>
      </c>
      <c r="C87" s="10">
        <v>0</v>
      </c>
      <c r="D87" s="10"/>
      <c r="E87" s="10">
        <v>122078826398</v>
      </c>
      <c r="F87" s="10"/>
      <c r="G87" s="10">
        <v>0</v>
      </c>
      <c r="H87" s="10"/>
      <c r="I87" s="10">
        <f t="shared" si="4"/>
        <v>122078826398</v>
      </c>
      <c r="J87" s="10"/>
      <c r="K87" s="24">
        <f t="shared" si="5"/>
        <v>2.7822627926092226E-2</v>
      </c>
      <c r="L87" s="10"/>
      <c r="M87" s="10">
        <v>0</v>
      </c>
      <c r="N87" s="10"/>
      <c r="O87" s="10">
        <v>290935520856</v>
      </c>
      <c r="P87" s="10"/>
      <c r="Q87" s="10">
        <v>0</v>
      </c>
      <c r="R87" s="10"/>
      <c r="S87" s="10">
        <f t="shared" si="6"/>
        <v>290935520856</v>
      </c>
      <c r="T87" s="10"/>
      <c r="U87" s="24">
        <f t="shared" si="7"/>
        <v>2.1960202217141619E-2</v>
      </c>
      <c r="V87" s="10"/>
      <c r="W87" s="10"/>
      <c r="X87" s="7"/>
      <c r="Y87" s="7"/>
    </row>
    <row r="88" spans="1:25" x14ac:dyDescent="0.55000000000000004">
      <c r="A88" s="18" t="s">
        <v>124</v>
      </c>
      <c r="C88" s="10">
        <v>0</v>
      </c>
      <c r="D88" s="10"/>
      <c r="E88" s="10">
        <v>55079758802</v>
      </c>
      <c r="F88" s="10"/>
      <c r="G88" s="10">
        <v>0</v>
      </c>
      <c r="H88" s="10"/>
      <c r="I88" s="10">
        <f t="shared" si="4"/>
        <v>55079758802</v>
      </c>
      <c r="J88" s="10"/>
      <c r="K88" s="24">
        <f t="shared" si="5"/>
        <v>1.2553066576924886E-2</v>
      </c>
      <c r="L88" s="10"/>
      <c r="M88" s="10">
        <v>0</v>
      </c>
      <c r="N88" s="10"/>
      <c r="O88" s="10">
        <v>80976342548</v>
      </c>
      <c r="P88" s="10"/>
      <c r="Q88" s="10">
        <v>0</v>
      </c>
      <c r="R88" s="10"/>
      <c r="S88" s="10">
        <f t="shared" si="6"/>
        <v>80976342548</v>
      </c>
      <c r="T88" s="10"/>
      <c r="U88" s="24">
        <f t="shared" si="7"/>
        <v>6.1122026348881817E-3</v>
      </c>
      <c r="V88" s="10"/>
      <c r="W88" s="10"/>
      <c r="X88" s="7"/>
      <c r="Y88" s="7"/>
    </row>
    <row r="89" spans="1:25" x14ac:dyDescent="0.55000000000000004">
      <c r="A89" s="18" t="s">
        <v>69</v>
      </c>
      <c r="C89" s="10">
        <v>0</v>
      </c>
      <c r="D89" s="10"/>
      <c r="E89" s="10">
        <v>12216712937</v>
      </c>
      <c r="F89" s="10"/>
      <c r="G89" s="10">
        <v>0</v>
      </c>
      <c r="H89" s="10"/>
      <c r="I89" s="10">
        <f t="shared" si="4"/>
        <v>12216712937</v>
      </c>
      <c r="J89" s="10"/>
      <c r="K89" s="24">
        <f t="shared" si="5"/>
        <v>2.7842752797924745E-3</v>
      </c>
      <c r="L89" s="10"/>
      <c r="M89" s="10">
        <v>0</v>
      </c>
      <c r="N89" s="10"/>
      <c r="O89" s="10">
        <v>-8996830245</v>
      </c>
      <c r="P89" s="10"/>
      <c r="Q89" s="10">
        <v>0</v>
      </c>
      <c r="R89" s="10"/>
      <c r="S89" s="10">
        <f t="shared" si="6"/>
        <v>-8996830245</v>
      </c>
      <c r="T89" s="10"/>
      <c r="U89" s="24">
        <f t="shared" si="7"/>
        <v>-6.7909277943164982E-4</v>
      </c>
      <c r="V89" s="10"/>
      <c r="W89" s="10"/>
      <c r="X89" s="7"/>
      <c r="Y89" s="7"/>
    </row>
    <row r="90" spans="1:25" x14ac:dyDescent="0.55000000000000004">
      <c r="A90" s="18" t="s">
        <v>86</v>
      </c>
      <c r="C90" s="10">
        <v>0</v>
      </c>
      <c r="D90" s="10"/>
      <c r="E90" s="10">
        <v>2410851591</v>
      </c>
      <c r="F90" s="10"/>
      <c r="G90" s="10">
        <v>0</v>
      </c>
      <c r="H90" s="10"/>
      <c r="I90" s="10">
        <f t="shared" si="4"/>
        <v>2410851591</v>
      </c>
      <c r="J90" s="10"/>
      <c r="K90" s="24">
        <f t="shared" si="5"/>
        <v>5.4945012808969287E-4</v>
      </c>
      <c r="L90" s="10"/>
      <c r="M90" s="10">
        <v>0</v>
      </c>
      <c r="N90" s="10"/>
      <c r="O90" s="10">
        <v>8778187852</v>
      </c>
      <c r="P90" s="10"/>
      <c r="Q90" s="10">
        <v>0</v>
      </c>
      <c r="R90" s="10"/>
      <c r="S90" s="10">
        <f t="shared" si="6"/>
        <v>8778187852</v>
      </c>
      <c r="T90" s="10"/>
      <c r="U90" s="24">
        <f t="shared" si="7"/>
        <v>6.6258935919134084E-4</v>
      </c>
      <c r="V90" s="10"/>
      <c r="W90" s="10"/>
      <c r="X90" s="7"/>
      <c r="Y90" s="7"/>
    </row>
    <row r="91" spans="1:25" x14ac:dyDescent="0.55000000000000004">
      <c r="A91" s="18" t="s">
        <v>60</v>
      </c>
      <c r="C91" s="10">
        <v>0</v>
      </c>
      <c r="D91" s="10"/>
      <c r="E91" s="10">
        <v>755478000</v>
      </c>
      <c r="F91" s="10"/>
      <c r="G91" s="10">
        <v>0</v>
      </c>
      <c r="H91" s="10"/>
      <c r="I91" s="10">
        <f t="shared" si="4"/>
        <v>755478000</v>
      </c>
      <c r="J91" s="10"/>
      <c r="K91" s="24">
        <f t="shared" si="5"/>
        <v>1.7217877924072719E-4</v>
      </c>
      <c r="L91" s="10"/>
      <c r="M91" s="10">
        <v>0</v>
      </c>
      <c r="N91" s="10"/>
      <c r="O91" s="10">
        <v>2528973000</v>
      </c>
      <c r="P91" s="10"/>
      <c r="Q91" s="10">
        <v>0</v>
      </c>
      <c r="R91" s="10"/>
      <c r="S91" s="10">
        <f t="shared" si="6"/>
        <v>2528973000</v>
      </c>
      <c r="T91" s="10"/>
      <c r="U91" s="24">
        <f t="shared" si="7"/>
        <v>1.9089026433860405E-4</v>
      </c>
      <c r="V91" s="10"/>
      <c r="W91" s="10"/>
      <c r="X91" s="7"/>
      <c r="Y91" s="7"/>
    </row>
    <row r="92" spans="1:25" x14ac:dyDescent="0.55000000000000004">
      <c r="A92" s="18" t="s">
        <v>166</v>
      </c>
      <c r="C92" s="10">
        <v>0</v>
      </c>
      <c r="D92" s="10"/>
      <c r="E92" s="10">
        <v>49492111207</v>
      </c>
      <c r="F92" s="10"/>
      <c r="G92" s="10">
        <v>0</v>
      </c>
      <c r="H92" s="10"/>
      <c r="I92" s="10">
        <f t="shared" si="4"/>
        <v>49492111207</v>
      </c>
      <c r="J92" s="10"/>
      <c r="K92" s="24">
        <f t="shared" si="5"/>
        <v>1.1279602171959439E-2</v>
      </c>
      <c r="L92" s="10"/>
      <c r="M92" s="10">
        <v>0</v>
      </c>
      <c r="N92" s="10"/>
      <c r="O92" s="10">
        <v>93294278911</v>
      </c>
      <c r="P92" s="10"/>
      <c r="Q92" s="10">
        <v>0</v>
      </c>
      <c r="R92" s="10"/>
      <c r="S92" s="10">
        <f t="shared" si="6"/>
        <v>93294278911</v>
      </c>
      <c r="T92" s="10"/>
      <c r="U92" s="24">
        <f t="shared" si="7"/>
        <v>7.0419769458196042E-3</v>
      </c>
      <c r="V92" s="10"/>
      <c r="W92" s="10"/>
      <c r="X92" s="7"/>
      <c r="Y92" s="7"/>
    </row>
    <row r="93" spans="1:25" x14ac:dyDescent="0.55000000000000004">
      <c r="A93" s="18" t="s">
        <v>82</v>
      </c>
      <c r="C93" s="10">
        <v>0</v>
      </c>
      <c r="D93" s="10"/>
      <c r="E93" s="10">
        <v>3484271792</v>
      </c>
      <c r="F93" s="10"/>
      <c r="G93" s="10">
        <v>0</v>
      </c>
      <c r="H93" s="10"/>
      <c r="I93" s="10">
        <f t="shared" si="4"/>
        <v>3484271792</v>
      </c>
      <c r="J93" s="10"/>
      <c r="K93" s="24">
        <f t="shared" si="5"/>
        <v>7.9409018355195121E-4</v>
      </c>
      <c r="L93" s="10"/>
      <c r="M93" s="10">
        <v>0</v>
      </c>
      <c r="N93" s="10"/>
      <c r="O93" s="10">
        <v>20222007808</v>
      </c>
      <c r="P93" s="10"/>
      <c r="Q93" s="10">
        <v>0</v>
      </c>
      <c r="R93" s="10"/>
      <c r="S93" s="10">
        <f t="shared" si="6"/>
        <v>20222007808</v>
      </c>
      <c r="T93" s="10"/>
      <c r="U93" s="24">
        <f t="shared" si="7"/>
        <v>1.5263841946617995E-3</v>
      </c>
      <c r="V93" s="10"/>
      <c r="W93" s="10"/>
      <c r="X93" s="7"/>
      <c r="Y93" s="7"/>
    </row>
    <row r="94" spans="1:25" x14ac:dyDescent="0.55000000000000004">
      <c r="A94" s="18" t="s">
        <v>22</v>
      </c>
      <c r="C94" s="10">
        <v>0</v>
      </c>
      <c r="D94" s="10"/>
      <c r="E94" s="10">
        <v>321475770</v>
      </c>
      <c r="F94" s="10"/>
      <c r="G94" s="10">
        <v>0</v>
      </c>
      <c r="H94" s="10"/>
      <c r="I94" s="10">
        <f t="shared" si="4"/>
        <v>321475770</v>
      </c>
      <c r="J94" s="10"/>
      <c r="K94" s="24">
        <f t="shared" si="5"/>
        <v>7.3266601587435764E-5</v>
      </c>
      <c r="L94" s="10"/>
      <c r="M94" s="10">
        <v>0</v>
      </c>
      <c r="N94" s="10"/>
      <c r="O94" s="10">
        <v>233133277</v>
      </c>
      <c r="P94" s="10"/>
      <c r="Q94" s="10">
        <v>0</v>
      </c>
      <c r="R94" s="10"/>
      <c r="S94" s="10">
        <f t="shared" si="6"/>
        <v>233133277</v>
      </c>
      <c r="T94" s="10"/>
      <c r="U94" s="24">
        <f t="shared" si="7"/>
        <v>1.7597211545024402E-5</v>
      </c>
      <c r="V94" s="10"/>
      <c r="W94" s="10"/>
      <c r="X94" s="7"/>
      <c r="Y94" s="7"/>
    </row>
    <row r="95" spans="1:25" x14ac:dyDescent="0.55000000000000004">
      <c r="A95" s="18" t="s">
        <v>63</v>
      </c>
      <c r="C95" s="10">
        <v>0</v>
      </c>
      <c r="D95" s="10"/>
      <c r="E95" s="10">
        <v>1709221539</v>
      </c>
      <c r="F95" s="10"/>
      <c r="G95" s="10">
        <v>0</v>
      </c>
      <c r="H95" s="10"/>
      <c r="I95" s="10">
        <f t="shared" si="4"/>
        <v>1709221539</v>
      </c>
      <c r="J95" s="10"/>
      <c r="K95" s="24">
        <f t="shared" si="5"/>
        <v>3.8954367703225904E-4</v>
      </c>
      <c r="L95" s="10"/>
      <c r="M95" s="10">
        <v>0</v>
      </c>
      <c r="N95" s="10"/>
      <c r="O95" s="10">
        <v>4915611119</v>
      </c>
      <c r="P95" s="10"/>
      <c r="Q95" s="10">
        <v>0</v>
      </c>
      <c r="R95" s="10"/>
      <c r="S95" s="10">
        <f t="shared" si="6"/>
        <v>4915611119</v>
      </c>
      <c r="T95" s="10"/>
      <c r="U95" s="24">
        <f t="shared" si="7"/>
        <v>3.7103690149783774E-4</v>
      </c>
      <c r="V95" s="10"/>
      <c r="W95" s="10"/>
      <c r="X95" s="7"/>
      <c r="Y95" s="7"/>
    </row>
    <row r="96" spans="1:25" x14ac:dyDescent="0.55000000000000004">
      <c r="A96" s="18" t="s">
        <v>87</v>
      </c>
      <c r="C96" s="10">
        <v>0</v>
      </c>
      <c r="D96" s="10"/>
      <c r="E96" s="10">
        <v>91178370276</v>
      </c>
      <c r="F96" s="10"/>
      <c r="G96" s="10">
        <v>0</v>
      </c>
      <c r="H96" s="10"/>
      <c r="I96" s="10">
        <f t="shared" si="4"/>
        <v>91178370276</v>
      </c>
      <c r="J96" s="10"/>
      <c r="K96" s="24">
        <f t="shared" si="5"/>
        <v>2.0780195435579445E-2</v>
      </c>
      <c r="L96" s="10"/>
      <c r="M96" s="10">
        <v>0</v>
      </c>
      <c r="N96" s="10"/>
      <c r="O96" s="10">
        <v>244957049073</v>
      </c>
      <c r="P96" s="10"/>
      <c r="Q96" s="10">
        <v>0</v>
      </c>
      <c r="R96" s="10"/>
      <c r="S96" s="10">
        <f t="shared" si="6"/>
        <v>244957049073</v>
      </c>
      <c r="T96" s="10"/>
      <c r="U96" s="24">
        <f t="shared" si="7"/>
        <v>1.8489685674441512E-2</v>
      </c>
      <c r="V96" s="10"/>
      <c r="W96" s="10"/>
      <c r="X96" s="7"/>
      <c r="Y96" s="7"/>
    </row>
    <row r="97" spans="1:25" x14ac:dyDescent="0.55000000000000004">
      <c r="A97" s="18" t="s">
        <v>172</v>
      </c>
      <c r="C97" s="10">
        <v>0</v>
      </c>
      <c r="D97" s="10"/>
      <c r="E97" s="10">
        <v>7902140236</v>
      </c>
      <c r="F97" s="10"/>
      <c r="G97" s="10">
        <v>0</v>
      </c>
      <c r="H97" s="10"/>
      <c r="I97" s="10">
        <f t="shared" si="4"/>
        <v>7902140236</v>
      </c>
      <c r="J97" s="10"/>
      <c r="K97" s="24">
        <f t="shared" si="5"/>
        <v>1.8009536468613406E-3</v>
      </c>
      <c r="L97" s="10"/>
      <c r="M97" s="10">
        <v>0</v>
      </c>
      <c r="N97" s="10"/>
      <c r="O97" s="10">
        <v>23379435594</v>
      </c>
      <c r="P97" s="10"/>
      <c r="Q97" s="10">
        <v>0</v>
      </c>
      <c r="R97" s="10"/>
      <c r="S97" s="10">
        <f t="shared" si="6"/>
        <v>23379435594</v>
      </c>
      <c r="T97" s="10"/>
      <c r="U97" s="24">
        <f t="shared" si="7"/>
        <v>1.7647110667555676E-3</v>
      </c>
      <c r="V97" s="10"/>
      <c r="W97" s="10"/>
      <c r="X97" s="7"/>
      <c r="Y97" s="7"/>
    </row>
    <row r="98" spans="1:25" x14ac:dyDescent="0.55000000000000004">
      <c r="A98" s="18" t="s">
        <v>36</v>
      </c>
      <c r="C98" s="10">
        <v>0</v>
      </c>
      <c r="D98" s="10"/>
      <c r="E98" s="10">
        <v>21474840913</v>
      </c>
      <c r="F98" s="10"/>
      <c r="G98" s="10">
        <v>0</v>
      </c>
      <c r="H98" s="10"/>
      <c r="I98" s="10">
        <f t="shared" si="4"/>
        <v>21474840913</v>
      </c>
      <c r="J98" s="10"/>
      <c r="K98" s="24">
        <f t="shared" si="5"/>
        <v>4.894268122684133E-3</v>
      </c>
      <c r="L98" s="10"/>
      <c r="M98" s="10">
        <v>0</v>
      </c>
      <c r="N98" s="10"/>
      <c r="O98" s="10">
        <v>-6293306238</v>
      </c>
      <c r="P98" s="10"/>
      <c r="Q98" s="10">
        <v>0</v>
      </c>
      <c r="R98" s="10"/>
      <c r="S98" s="10">
        <f t="shared" si="6"/>
        <v>-6293306238</v>
      </c>
      <c r="T98" s="10"/>
      <c r="U98" s="24">
        <f t="shared" si="7"/>
        <v>-4.7502717163671015E-4</v>
      </c>
      <c r="V98" s="10"/>
      <c r="W98" s="10"/>
      <c r="X98" s="7"/>
      <c r="Y98" s="7"/>
    </row>
    <row r="99" spans="1:25" x14ac:dyDescent="0.55000000000000004">
      <c r="A99" s="18" t="s">
        <v>62</v>
      </c>
      <c r="C99" s="10">
        <v>0</v>
      </c>
      <c r="D99" s="10"/>
      <c r="E99" s="10">
        <v>24204146471</v>
      </c>
      <c r="F99" s="10"/>
      <c r="G99" s="10">
        <v>0</v>
      </c>
      <c r="H99" s="10"/>
      <c r="I99" s="10">
        <f t="shared" si="4"/>
        <v>24204146471</v>
      </c>
      <c r="J99" s="10"/>
      <c r="K99" s="24">
        <f t="shared" si="5"/>
        <v>5.5162961620861695E-3</v>
      </c>
      <c r="L99" s="10"/>
      <c r="M99" s="10">
        <v>0</v>
      </c>
      <c r="N99" s="10"/>
      <c r="O99" s="10">
        <v>21269183244</v>
      </c>
      <c r="P99" s="10"/>
      <c r="Q99" s="10">
        <v>0</v>
      </c>
      <c r="R99" s="10"/>
      <c r="S99" s="10">
        <f t="shared" si="6"/>
        <v>21269183244</v>
      </c>
      <c r="T99" s="10"/>
      <c r="U99" s="24">
        <f t="shared" si="7"/>
        <v>1.6054263970842583E-3</v>
      </c>
      <c r="V99" s="10"/>
      <c r="W99" s="10"/>
      <c r="X99" s="7"/>
      <c r="Y99" s="7"/>
    </row>
    <row r="100" spans="1:25" x14ac:dyDescent="0.55000000000000004">
      <c r="A100" s="18" t="s">
        <v>178</v>
      </c>
      <c r="C100" s="10">
        <v>0</v>
      </c>
      <c r="D100" s="10"/>
      <c r="E100" s="10">
        <v>36926153086</v>
      </c>
      <c r="F100" s="10"/>
      <c r="G100" s="10">
        <v>0</v>
      </c>
      <c r="H100" s="10"/>
      <c r="I100" s="10">
        <f t="shared" si="4"/>
        <v>36926153086</v>
      </c>
      <c r="J100" s="10"/>
      <c r="K100" s="24">
        <f t="shared" si="5"/>
        <v>8.4157314447325954E-3</v>
      </c>
      <c r="L100" s="10"/>
      <c r="M100" s="10">
        <v>0</v>
      </c>
      <c r="N100" s="10"/>
      <c r="O100" s="10">
        <v>-11103739206</v>
      </c>
      <c r="P100" s="10"/>
      <c r="Q100" s="10">
        <v>0</v>
      </c>
      <c r="R100" s="10"/>
      <c r="S100" s="10">
        <f t="shared" si="6"/>
        <v>-11103739206</v>
      </c>
      <c r="T100" s="10"/>
      <c r="U100" s="24">
        <f t="shared" si="7"/>
        <v>-8.3812508562972456E-4</v>
      </c>
      <c r="V100" s="10"/>
      <c r="W100" s="10"/>
      <c r="X100" s="7"/>
      <c r="Y100" s="7"/>
    </row>
    <row r="101" spans="1:25" x14ac:dyDescent="0.55000000000000004">
      <c r="A101" s="18" t="s">
        <v>162</v>
      </c>
      <c r="C101" s="10">
        <v>0</v>
      </c>
      <c r="D101" s="10"/>
      <c r="E101" s="10">
        <v>6014002500</v>
      </c>
      <c r="F101" s="10"/>
      <c r="G101" s="10">
        <v>0</v>
      </c>
      <c r="H101" s="10"/>
      <c r="I101" s="10">
        <f t="shared" si="4"/>
        <v>6014002500</v>
      </c>
      <c r="J101" s="10"/>
      <c r="K101" s="24">
        <f t="shared" si="5"/>
        <v>1.3706337031663153E-3</v>
      </c>
      <c r="L101" s="10"/>
      <c r="M101" s="10">
        <v>0</v>
      </c>
      <c r="N101" s="10"/>
      <c r="O101" s="10">
        <v>8868108017</v>
      </c>
      <c r="P101" s="10"/>
      <c r="Q101" s="10">
        <v>0</v>
      </c>
      <c r="R101" s="10"/>
      <c r="S101" s="10">
        <f t="shared" si="6"/>
        <v>8868108017</v>
      </c>
      <c r="T101" s="10"/>
      <c r="U101" s="24">
        <f t="shared" si="7"/>
        <v>6.6937665350655135E-4</v>
      </c>
      <c r="V101" s="10"/>
      <c r="W101" s="10"/>
      <c r="X101" s="7"/>
      <c r="Y101" s="7"/>
    </row>
    <row r="102" spans="1:25" x14ac:dyDescent="0.55000000000000004">
      <c r="A102" s="18" t="s">
        <v>110</v>
      </c>
      <c r="C102" s="10">
        <v>0</v>
      </c>
      <c r="D102" s="10"/>
      <c r="E102" s="10">
        <v>173384663173</v>
      </c>
      <c r="F102" s="10"/>
      <c r="G102" s="10">
        <v>0</v>
      </c>
      <c r="H102" s="10"/>
      <c r="I102" s="10">
        <f t="shared" si="4"/>
        <v>173384663173</v>
      </c>
      <c r="J102" s="10"/>
      <c r="K102" s="24">
        <f t="shared" si="5"/>
        <v>3.9515590982387057E-2</v>
      </c>
      <c r="L102" s="10"/>
      <c r="M102" s="10">
        <v>0</v>
      </c>
      <c r="N102" s="10"/>
      <c r="O102" s="10">
        <v>443285045785</v>
      </c>
      <c r="P102" s="10"/>
      <c r="Q102" s="10">
        <v>0</v>
      </c>
      <c r="R102" s="10"/>
      <c r="S102" s="10">
        <f t="shared" si="6"/>
        <v>443285045785</v>
      </c>
      <c r="T102" s="10"/>
      <c r="U102" s="24">
        <f t="shared" si="7"/>
        <v>3.3459748114056116E-2</v>
      </c>
      <c r="V102" s="10"/>
      <c r="W102" s="10"/>
      <c r="X102" s="7"/>
      <c r="Y102" s="7"/>
    </row>
    <row r="103" spans="1:25" x14ac:dyDescent="0.55000000000000004">
      <c r="A103" s="18" t="s">
        <v>122</v>
      </c>
      <c r="C103" s="10">
        <v>0</v>
      </c>
      <c r="D103" s="10"/>
      <c r="E103" s="10">
        <v>9979051843</v>
      </c>
      <c r="F103" s="10"/>
      <c r="G103" s="10">
        <v>0</v>
      </c>
      <c r="H103" s="10"/>
      <c r="I103" s="10">
        <f t="shared" si="4"/>
        <v>9979051843</v>
      </c>
      <c r="J103" s="10"/>
      <c r="K103" s="24">
        <f t="shared" si="5"/>
        <v>2.2742964908411215E-3</v>
      </c>
      <c r="L103" s="10"/>
      <c r="M103" s="10">
        <v>0</v>
      </c>
      <c r="N103" s="10"/>
      <c r="O103" s="10">
        <v>7557943379</v>
      </c>
      <c r="P103" s="10"/>
      <c r="Q103" s="10">
        <v>0</v>
      </c>
      <c r="R103" s="10"/>
      <c r="S103" s="10">
        <f t="shared" si="6"/>
        <v>7557943379</v>
      </c>
      <c r="T103" s="10"/>
      <c r="U103" s="24">
        <f t="shared" si="7"/>
        <v>5.7048367439016241E-4</v>
      </c>
      <c r="V103" s="10"/>
      <c r="W103" s="10"/>
      <c r="X103" s="7"/>
      <c r="Y103" s="7"/>
    </row>
    <row r="104" spans="1:25" x14ac:dyDescent="0.55000000000000004">
      <c r="A104" s="18" t="s">
        <v>97</v>
      </c>
      <c r="C104" s="10">
        <v>0</v>
      </c>
      <c r="D104" s="10"/>
      <c r="E104" s="10">
        <v>75264495750</v>
      </c>
      <c r="F104" s="10"/>
      <c r="G104" s="10">
        <v>0</v>
      </c>
      <c r="H104" s="10"/>
      <c r="I104" s="10">
        <f t="shared" si="4"/>
        <v>75264495750</v>
      </c>
      <c r="J104" s="10"/>
      <c r="K104" s="24">
        <f t="shared" si="5"/>
        <v>1.7153310881857446E-2</v>
      </c>
      <c r="L104" s="10"/>
      <c r="M104" s="10">
        <v>0</v>
      </c>
      <c r="N104" s="10"/>
      <c r="O104" s="10">
        <v>155101292896</v>
      </c>
      <c r="P104" s="10"/>
      <c r="Q104" s="10">
        <v>0</v>
      </c>
      <c r="R104" s="10"/>
      <c r="S104" s="10">
        <f t="shared" si="6"/>
        <v>155101292896</v>
      </c>
      <c r="T104" s="10"/>
      <c r="U104" s="24">
        <f t="shared" si="7"/>
        <v>1.1707253023332668E-2</v>
      </c>
      <c r="V104" s="10"/>
      <c r="W104" s="10"/>
      <c r="X104" s="7"/>
      <c r="Y104" s="7"/>
    </row>
    <row r="105" spans="1:25" x14ac:dyDescent="0.55000000000000004">
      <c r="A105" s="18" t="s">
        <v>24</v>
      </c>
      <c r="C105" s="10">
        <v>0</v>
      </c>
      <c r="D105" s="10"/>
      <c r="E105" s="10">
        <v>207767533137</v>
      </c>
      <c r="F105" s="10"/>
      <c r="G105" s="10">
        <v>0</v>
      </c>
      <c r="H105" s="10"/>
      <c r="I105" s="10">
        <f t="shared" si="4"/>
        <v>207767533137</v>
      </c>
      <c r="J105" s="10"/>
      <c r="K105" s="24">
        <f t="shared" si="5"/>
        <v>4.7351690216506634E-2</v>
      </c>
      <c r="L105" s="10"/>
      <c r="M105" s="10">
        <v>0</v>
      </c>
      <c r="N105" s="10"/>
      <c r="O105" s="10">
        <v>226987358278</v>
      </c>
      <c r="P105" s="10"/>
      <c r="Q105" s="10">
        <v>0</v>
      </c>
      <c r="R105" s="10"/>
      <c r="S105" s="10">
        <f t="shared" si="6"/>
        <v>226987358278</v>
      </c>
      <c r="T105" s="10"/>
      <c r="U105" s="24">
        <f t="shared" si="7"/>
        <v>1.7133309380214356E-2</v>
      </c>
      <c r="V105" s="10"/>
      <c r="W105" s="10"/>
      <c r="X105" s="7"/>
      <c r="Y105" s="7"/>
    </row>
    <row r="106" spans="1:25" x14ac:dyDescent="0.55000000000000004">
      <c r="A106" s="18" t="s">
        <v>46</v>
      </c>
      <c r="C106" s="10">
        <v>0</v>
      </c>
      <c r="D106" s="10"/>
      <c r="E106" s="10">
        <v>17059221677</v>
      </c>
      <c r="F106" s="10"/>
      <c r="G106" s="10">
        <v>0</v>
      </c>
      <c r="H106" s="10"/>
      <c r="I106" s="10">
        <f t="shared" si="4"/>
        <v>17059221677</v>
      </c>
      <c r="J106" s="10"/>
      <c r="K106" s="24">
        <f t="shared" si="5"/>
        <v>3.887917269785237E-3</v>
      </c>
      <c r="L106" s="10"/>
      <c r="M106" s="10">
        <v>0</v>
      </c>
      <c r="N106" s="10"/>
      <c r="O106" s="10">
        <v>48862264916</v>
      </c>
      <c r="P106" s="10"/>
      <c r="Q106" s="10">
        <v>0</v>
      </c>
      <c r="R106" s="10"/>
      <c r="S106" s="10">
        <f t="shared" si="6"/>
        <v>48862264916</v>
      </c>
      <c r="T106" s="10"/>
      <c r="U106" s="24">
        <f t="shared" si="7"/>
        <v>3.6881891052210278E-3</v>
      </c>
      <c r="V106" s="10"/>
      <c r="W106" s="10"/>
      <c r="X106" s="7"/>
      <c r="Y106" s="7"/>
    </row>
    <row r="107" spans="1:25" x14ac:dyDescent="0.55000000000000004">
      <c r="A107" s="18" t="s">
        <v>157</v>
      </c>
      <c r="C107" s="10">
        <v>0</v>
      </c>
      <c r="D107" s="10"/>
      <c r="E107" s="10">
        <v>11967870170</v>
      </c>
      <c r="F107" s="10"/>
      <c r="G107" s="10">
        <v>0</v>
      </c>
      <c r="H107" s="10"/>
      <c r="I107" s="10">
        <f t="shared" si="4"/>
        <v>11967870170</v>
      </c>
      <c r="J107" s="10"/>
      <c r="K107" s="24">
        <f t="shared" si="5"/>
        <v>2.7275622532782085E-3</v>
      </c>
      <c r="L107" s="10"/>
      <c r="M107" s="10">
        <v>0</v>
      </c>
      <c r="N107" s="10"/>
      <c r="O107" s="10">
        <v>12252264392</v>
      </c>
      <c r="P107" s="10"/>
      <c r="Q107" s="10">
        <v>0</v>
      </c>
      <c r="R107" s="10"/>
      <c r="S107" s="10">
        <f t="shared" si="6"/>
        <v>12252264392</v>
      </c>
      <c r="T107" s="10"/>
      <c r="U107" s="24">
        <f t="shared" si="7"/>
        <v>9.2481730272934732E-4</v>
      </c>
      <c r="V107" s="10"/>
      <c r="W107" s="10"/>
      <c r="X107" s="7"/>
      <c r="Y107" s="7"/>
    </row>
    <row r="108" spans="1:25" x14ac:dyDescent="0.55000000000000004">
      <c r="A108" s="18" t="s">
        <v>179</v>
      </c>
      <c r="C108" s="10">
        <v>0</v>
      </c>
      <c r="D108" s="10"/>
      <c r="E108" s="10">
        <v>30196962813</v>
      </c>
      <c r="F108" s="10"/>
      <c r="G108" s="10">
        <v>0</v>
      </c>
      <c r="H108" s="10"/>
      <c r="I108" s="10">
        <f t="shared" si="4"/>
        <v>30196962813</v>
      </c>
      <c r="J108" s="10"/>
      <c r="K108" s="24">
        <f t="shared" si="5"/>
        <v>6.8821013900073544E-3</v>
      </c>
      <c r="L108" s="10"/>
      <c r="M108" s="10">
        <v>0</v>
      </c>
      <c r="N108" s="10"/>
      <c r="O108" s="10">
        <v>16282845219</v>
      </c>
      <c r="P108" s="10"/>
      <c r="Q108" s="10">
        <v>0</v>
      </c>
      <c r="R108" s="10"/>
      <c r="S108" s="10">
        <f t="shared" si="6"/>
        <v>16282845219</v>
      </c>
      <c r="T108" s="10"/>
      <c r="U108" s="24">
        <f t="shared" si="7"/>
        <v>1.229050934129975E-3</v>
      </c>
      <c r="V108" s="10"/>
      <c r="W108" s="10"/>
      <c r="X108" s="7"/>
      <c r="Y108" s="7"/>
    </row>
    <row r="109" spans="1:25" x14ac:dyDescent="0.55000000000000004">
      <c r="A109" s="18" t="s">
        <v>155</v>
      </c>
      <c r="C109" s="10">
        <v>0</v>
      </c>
      <c r="D109" s="10"/>
      <c r="E109" s="10">
        <v>5020158363</v>
      </c>
      <c r="F109" s="10"/>
      <c r="G109" s="10">
        <v>0</v>
      </c>
      <c r="H109" s="10"/>
      <c r="I109" s="10">
        <f t="shared" si="4"/>
        <v>5020158363</v>
      </c>
      <c r="J109" s="10"/>
      <c r="K109" s="24">
        <f t="shared" si="5"/>
        <v>1.144129595483214E-3</v>
      </c>
      <c r="L109" s="10"/>
      <c r="M109" s="10">
        <v>0</v>
      </c>
      <c r="N109" s="10"/>
      <c r="O109" s="10">
        <v>52092692061</v>
      </c>
      <c r="P109" s="10"/>
      <c r="Q109" s="10">
        <v>0</v>
      </c>
      <c r="R109" s="10"/>
      <c r="S109" s="10">
        <f t="shared" si="6"/>
        <v>52092692061</v>
      </c>
      <c r="T109" s="10"/>
      <c r="U109" s="24">
        <f t="shared" si="7"/>
        <v>3.9320260665629053E-3</v>
      </c>
      <c r="V109" s="10"/>
      <c r="W109" s="10"/>
      <c r="X109" s="7"/>
      <c r="Y109" s="7"/>
    </row>
    <row r="110" spans="1:25" x14ac:dyDescent="0.55000000000000004">
      <c r="A110" s="18" t="s">
        <v>153</v>
      </c>
      <c r="C110" s="10">
        <v>0</v>
      </c>
      <c r="D110" s="10"/>
      <c r="E110" s="10">
        <v>0</v>
      </c>
      <c r="F110" s="10"/>
      <c r="G110" s="10">
        <v>0</v>
      </c>
      <c r="H110" s="10"/>
      <c r="I110" s="10">
        <f t="shared" si="4"/>
        <v>0</v>
      </c>
      <c r="J110" s="10"/>
      <c r="K110" s="24">
        <f t="shared" si="5"/>
        <v>0</v>
      </c>
      <c r="L110" s="10"/>
      <c r="M110" s="10">
        <v>0</v>
      </c>
      <c r="N110" s="10"/>
      <c r="O110" s="10">
        <v>233648480022</v>
      </c>
      <c r="P110" s="10"/>
      <c r="Q110" s="10">
        <v>0</v>
      </c>
      <c r="R110" s="10"/>
      <c r="S110" s="10">
        <f t="shared" si="6"/>
        <v>233648480022</v>
      </c>
      <c r="T110" s="10"/>
      <c r="U110" s="24">
        <f t="shared" si="7"/>
        <v>1.7636099758167694E-2</v>
      </c>
      <c r="V110" s="10"/>
      <c r="W110" s="10"/>
      <c r="X110" s="7"/>
      <c r="Y110" s="7"/>
    </row>
    <row r="111" spans="1:25" x14ac:dyDescent="0.55000000000000004">
      <c r="A111" s="18" t="s">
        <v>164</v>
      </c>
      <c r="C111" s="10">
        <v>0</v>
      </c>
      <c r="D111" s="10"/>
      <c r="E111" s="10">
        <v>71443615613</v>
      </c>
      <c r="F111" s="10"/>
      <c r="G111" s="10">
        <v>0</v>
      </c>
      <c r="H111" s="10"/>
      <c r="I111" s="10">
        <f t="shared" si="4"/>
        <v>71443615613</v>
      </c>
      <c r="J111" s="10"/>
      <c r="K111" s="24">
        <f t="shared" si="5"/>
        <v>1.6282505275851976E-2</v>
      </c>
      <c r="L111" s="10"/>
      <c r="M111" s="10">
        <v>0</v>
      </c>
      <c r="N111" s="10"/>
      <c r="O111" s="10">
        <v>72598825931</v>
      </c>
      <c r="P111" s="10"/>
      <c r="Q111" s="10">
        <v>0</v>
      </c>
      <c r="R111" s="10"/>
      <c r="S111" s="10">
        <f t="shared" si="6"/>
        <v>72598825931</v>
      </c>
      <c r="T111" s="10"/>
      <c r="U111" s="24">
        <f t="shared" si="7"/>
        <v>5.4798564763802902E-3</v>
      </c>
      <c r="V111" s="10"/>
      <c r="W111" s="10"/>
      <c r="X111" s="7"/>
      <c r="Y111" s="7"/>
    </row>
    <row r="112" spans="1:25" x14ac:dyDescent="0.55000000000000004">
      <c r="A112" s="18" t="s">
        <v>182</v>
      </c>
      <c r="C112" s="10">
        <v>0</v>
      </c>
      <c r="D112" s="10"/>
      <c r="E112" s="10">
        <v>35075524612</v>
      </c>
      <c r="F112" s="10"/>
      <c r="G112" s="10">
        <v>0</v>
      </c>
      <c r="H112" s="10"/>
      <c r="I112" s="10">
        <f t="shared" si="4"/>
        <v>35075524612</v>
      </c>
      <c r="J112" s="10"/>
      <c r="K112" s="24">
        <f t="shared" si="5"/>
        <v>7.9939601271277801E-3</v>
      </c>
      <c r="L112" s="10"/>
      <c r="M112" s="10">
        <v>0</v>
      </c>
      <c r="N112" s="10"/>
      <c r="O112" s="10">
        <v>35075524612</v>
      </c>
      <c r="P112" s="10"/>
      <c r="Q112" s="10">
        <v>0</v>
      </c>
      <c r="R112" s="10"/>
      <c r="S112" s="10">
        <f t="shared" si="6"/>
        <v>35075524612</v>
      </c>
      <c r="T112" s="10"/>
      <c r="U112" s="24">
        <f t="shared" si="7"/>
        <v>2.6475475084154288E-3</v>
      </c>
      <c r="V112" s="10"/>
      <c r="W112" s="10"/>
      <c r="X112" s="7"/>
      <c r="Y112" s="7"/>
    </row>
    <row r="113" spans="1:25" x14ac:dyDescent="0.55000000000000004">
      <c r="A113" s="18" t="s">
        <v>134</v>
      </c>
      <c r="C113" s="10">
        <v>0</v>
      </c>
      <c r="D113" s="10"/>
      <c r="E113" s="10">
        <v>0</v>
      </c>
      <c r="F113" s="10"/>
      <c r="G113" s="10">
        <v>0</v>
      </c>
      <c r="H113" s="10"/>
      <c r="I113" s="10">
        <f t="shared" si="4"/>
        <v>0</v>
      </c>
      <c r="J113" s="10"/>
      <c r="K113" s="24">
        <f t="shared" si="5"/>
        <v>0</v>
      </c>
      <c r="L113" s="10"/>
      <c r="M113" s="10">
        <v>0</v>
      </c>
      <c r="N113" s="10"/>
      <c r="O113" s="10">
        <v>32797895286</v>
      </c>
      <c r="P113" s="10"/>
      <c r="Q113" s="10">
        <v>0</v>
      </c>
      <c r="R113" s="10"/>
      <c r="S113" s="10">
        <f t="shared" si="6"/>
        <v>32797895286</v>
      </c>
      <c r="T113" s="10"/>
      <c r="U113" s="24">
        <f t="shared" si="7"/>
        <v>2.475629000742355E-3</v>
      </c>
      <c r="V113" s="10"/>
      <c r="W113" s="10"/>
      <c r="X113" s="7"/>
      <c r="Y113" s="7"/>
    </row>
    <row r="114" spans="1:25" x14ac:dyDescent="0.55000000000000004">
      <c r="A114" s="18" t="s">
        <v>29</v>
      </c>
      <c r="C114" s="10">
        <v>0</v>
      </c>
      <c r="D114" s="10"/>
      <c r="E114" s="10">
        <v>318593025</v>
      </c>
      <c r="F114" s="10"/>
      <c r="G114" s="10">
        <v>0</v>
      </c>
      <c r="H114" s="10"/>
      <c r="I114" s="10">
        <f t="shared" si="4"/>
        <v>318593025</v>
      </c>
      <c r="J114" s="10"/>
      <c r="K114" s="24">
        <f t="shared" si="5"/>
        <v>7.260960361401719E-5</v>
      </c>
      <c r="L114" s="10"/>
      <c r="M114" s="10">
        <v>0</v>
      </c>
      <c r="N114" s="10"/>
      <c r="O114" s="10">
        <v>40949694</v>
      </c>
      <c r="P114" s="10"/>
      <c r="Q114" s="10">
        <v>0</v>
      </c>
      <c r="R114" s="10"/>
      <c r="S114" s="10">
        <f t="shared" si="6"/>
        <v>40949694</v>
      </c>
      <c r="T114" s="10"/>
      <c r="U114" s="24">
        <f t="shared" si="7"/>
        <v>3.0909376700522102E-6</v>
      </c>
      <c r="V114" s="10"/>
      <c r="W114" s="10"/>
      <c r="X114" s="7"/>
      <c r="Y114" s="7"/>
    </row>
    <row r="115" spans="1:25" x14ac:dyDescent="0.55000000000000004">
      <c r="A115" s="18" t="s">
        <v>118</v>
      </c>
      <c r="C115" s="10">
        <v>0</v>
      </c>
      <c r="D115" s="10"/>
      <c r="E115" s="10">
        <v>0</v>
      </c>
      <c r="F115" s="10"/>
      <c r="G115" s="10">
        <v>0</v>
      </c>
      <c r="H115" s="10"/>
      <c r="I115" s="10">
        <f t="shared" si="4"/>
        <v>0</v>
      </c>
      <c r="J115" s="10"/>
      <c r="K115" s="24">
        <f t="shared" si="5"/>
        <v>0</v>
      </c>
      <c r="L115" s="10"/>
      <c r="M115" s="10">
        <v>0</v>
      </c>
      <c r="N115" s="10"/>
      <c r="O115" s="10">
        <v>0</v>
      </c>
      <c r="P115" s="10"/>
      <c r="Q115" s="10">
        <v>0</v>
      </c>
      <c r="R115" s="10"/>
      <c r="S115" s="10">
        <f t="shared" si="6"/>
        <v>0</v>
      </c>
      <c r="T115" s="10"/>
      <c r="U115" s="24">
        <f t="shared" si="7"/>
        <v>0</v>
      </c>
      <c r="V115" s="10"/>
      <c r="W115" s="10"/>
      <c r="X115" s="7"/>
      <c r="Y115" s="7"/>
    </row>
    <row r="116" spans="1:25" x14ac:dyDescent="0.55000000000000004">
      <c r="A116" s="18" t="s">
        <v>104</v>
      </c>
      <c r="C116" s="10">
        <v>0</v>
      </c>
      <c r="D116" s="10"/>
      <c r="E116" s="10">
        <v>202659492085</v>
      </c>
      <c r="F116" s="10"/>
      <c r="G116" s="10">
        <v>0</v>
      </c>
      <c r="H116" s="10"/>
      <c r="I116" s="10">
        <f t="shared" si="4"/>
        <v>202659492085</v>
      </c>
      <c r="J116" s="10"/>
      <c r="K116" s="24">
        <f t="shared" si="5"/>
        <v>4.6187531534659008E-2</v>
      </c>
      <c r="L116" s="10"/>
      <c r="M116" s="10">
        <v>0</v>
      </c>
      <c r="N116" s="10"/>
      <c r="O116" s="10">
        <v>467510037793</v>
      </c>
      <c r="P116" s="10"/>
      <c r="Q116" s="10">
        <v>0</v>
      </c>
      <c r="R116" s="10"/>
      <c r="S116" s="10">
        <f t="shared" si="6"/>
        <v>467510037793</v>
      </c>
      <c r="T116" s="10"/>
      <c r="U116" s="24">
        <f t="shared" si="7"/>
        <v>3.5288282909804312E-2</v>
      </c>
      <c r="V116" s="10"/>
      <c r="W116" s="10"/>
      <c r="X116" s="7"/>
      <c r="Y116" s="7"/>
    </row>
    <row r="117" spans="1:25" x14ac:dyDescent="0.55000000000000004">
      <c r="A117" s="18" t="s">
        <v>59</v>
      </c>
      <c r="C117" s="10">
        <v>0</v>
      </c>
      <c r="D117" s="10"/>
      <c r="E117" s="10">
        <v>-4067206420</v>
      </c>
      <c r="F117" s="10"/>
      <c r="G117" s="10">
        <v>0</v>
      </c>
      <c r="H117" s="10"/>
      <c r="I117" s="10">
        <f t="shared" si="4"/>
        <v>-4067206420</v>
      </c>
      <c r="J117" s="10"/>
      <c r="K117" s="24">
        <f t="shared" si="5"/>
        <v>-9.2694510801856359E-4</v>
      </c>
      <c r="L117" s="10"/>
      <c r="M117" s="10">
        <v>0</v>
      </c>
      <c r="N117" s="10"/>
      <c r="O117" s="10">
        <v>74240308848</v>
      </c>
      <c r="P117" s="10"/>
      <c r="Q117" s="10">
        <v>0</v>
      </c>
      <c r="R117" s="10"/>
      <c r="S117" s="10">
        <f t="shared" si="6"/>
        <v>74240308848</v>
      </c>
      <c r="T117" s="10"/>
      <c r="U117" s="24">
        <f t="shared" si="7"/>
        <v>5.6037578023072311E-3</v>
      </c>
      <c r="V117" s="10"/>
      <c r="W117" s="10"/>
      <c r="X117" s="7"/>
      <c r="Y117" s="7"/>
    </row>
    <row r="118" spans="1:25" x14ac:dyDescent="0.55000000000000004">
      <c r="A118" s="18" t="s">
        <v>127</v>
      </c>
      <c r="C118" s="10">
        <v>0</v>
      </c>
      <c r="D118" s="10"/>
      <c r="E118" s="10">
        <v>33421850549</v>
      </c>
      <c r="F118" s="10"/>
      <c r="G118" s="10">
        <v>0</v>
      </c>
      <c r="H118" s="10"/>
      <c r="I118" s="10">
        <f t="shared" si="4"/>
        <v>33421850549</v>
      </c>
      <c r="J118" s="10"/>
      <c r="K118" s="24">
        <f t="shared" si="5"/>
        <v>7.617076112729753E-3</v>
      </c>
      <c r="L118" s="10"/>
      <c r="M118" s="10">
        <v>0</v>
      </c>
      <c r="N118" s="10"/>
      <c r="O118" s="10">
        <v>122977647779</v>
      </c>
      <c r="P118" s="10"/>
      <c r="Q118" s="10">
        <v>0</v>
      </c>
      <c r="R118" s="10"/>
      <c r="S118" s="10">
        <f t="shared" si="6"/>
        <v>122977647779</v>
      </c>
      <c r="T118" s="10"/>
      <c r="U118" s="24">
        <f t="shared" si="7"/>
        <v>9.2825173271019711E-3</v>
      </c>
      <c r="V118" s="10"/>
      <c r="W118" s="10"/>
      <c r="X118" s="7"/>
      <c r="Y118" s="7"/>
    </row>
    <row r="119" spans="1:25" x14ac:dyDescent="0.55000000000000004">
      <c r="A119" s="18" t="s">
        <v>32</v>
      </c>
      <c r="C119" s="10">
        <v>0</v>
      </c>
      <c r="D119" s="10"/>
      <c r="E119" s="10">
        <v>65526073827</v>
      </c>
      <c r="F119" s="10"/>
      <c r="G119" s="10">
        <v>0</v>
      </c>
      <c r="H119" s="10"/>
      <c r="I119" s="10">
        <f t="shared" si="4"/>
        <v>65526073827</v>
      </c>
      <c r="J119" s="10"/>
      <c r="K119" s="24">
        <f t="shared" si="5"/>
        <v>1.4933855651614774E-2</v>
      </c>
      <c r="L119" s="10"/>
      <c r="M119" s="10">
        <v>0</v>
      </c>
      <c r="N119" s="10"/>
      <c r="O119" s="10">
        <v>60421285980</v>
      </c>
      <c r="P119" s="10"/>
      <c r="Q119" s="10">
        <v>0</v>
      </c>
      <c r="R119" s="10"/>
      <c r="S119" s="10">
        <f t="shared" si="6"/>
        <v>60421285980</v>
      </c>
      <c r="T119" s="10"/>
      <c r="U119" s="24">
        <f t="shared" si="7"/>
        <v>4.5606794743955712E-3</v>
      </c>
      <c r="V119" s="10"/>
      <c r="W119" s="10"/>
      <c r="X119" s="7"/>
      <c r="Y119" s="7"/>
    </row>
    <row r="120" spans="1:25" x14ac:dyDescent="0.55000000000000004">
      <c r="A120" s="18" t="s">
        <v>106</v>
      </c>
      <c r="C120" s="10">
        <v>0</v>
      </c>
      <c r="D120" s="10"/>
      <c r="E120" s="10">
        <v>24482580254</v>
      </c>
      <c r="F120" s="10"/>
      <c r="G120" s="10">
        <v>0</v>
      </c>
      <c r="H120" s="10"/>
      <c r="I120" s="10">
        <f t="shared" si="4"/>
        <v>24482580254</v>
      </c>
      <c r="J120" s="10"/>
      <c r="K120" s="24">
        <f t="shared" si="5"/>
        <v>5.579753190426264E-3</v>
      </c>
      <c r="L120" s="10"/>
      <c r="M120" s="10">
        <v>0</v>
      </c>
      <c r="N120" s="10"/>
      <c r="O120" s="10">
        <v>138863580197</v>
      </c>
      <c r="P120" s="10"/>
      <c r="Q120" s="10">
        <v>0</v>
      </c>
      <c r="R120" s="10"/>
      <c r="S120" s="10">
        <f t="shared" si="6"/>
        <v>138863580197</v>
      </c>
      <c r="T120" s="10"/>
      <c r="U120" s="24">
        <f t="shared" si="7"/>
        <v>1.0481608752173421E-2</v>
      </c>
      <c r="V120" s="10"/>
      <c r="W120" s="10"/>
      <c r="X120" s="7"/>
      <c r="Y120" s="7"/>
    </row>
    <row r="121" spans="1:25" ht="37.5" customHeight="1" x14ac:dyDescent="0.55000000000000004">
      <c r="A121" s="18" t="s">
        <v>84</v>
      </c>
      <c r="C121" s="10">
        <v>0</v>
      </c>
      <c r="D121" s="10"/>
      <c r="E121" s="10">
        <v>142079087652</v>
      </c>
      <c r="F121" s="10"/>
      <c r="G121" s="10">
        <v>0</v>
      </c>
      <c r="H121" s="10"/>
      <c r="I121" s="10">
        <f t="shared" si="4"/>
        <v>142079087652</v>
      </c>
      <c r="J121" s="10"/>
      <c r="K121" s="24">
        <f t="shared" si="5"/>
        <v>3.238082891567675E-2</v>
      </c>
      <c r="L121" s="10"/>
      <c r="M121" s="10">
        <v>0</v>
      </c>
      <c r="N121" s="10"/>
      <c r="O121" s="10">
        <v>188931956399</v>
      </c>
      <c r="P121" s="10"/>
      <c r="Q121" s="10">
        <v>0</v>
      </c>
      <c r="R121" s="10"/>
      <c r="S121" s="10">
        <f t="shared" si="6"/>
        <v>188931956399</v>
      </c>
      <c r="T121" s="10"/>
      <c r="U121" s="24">
        <f t="shared" si="7"/>
        <v>1.4260836750338863E-2</v>
      </c>
      <c r="V121" s="10"/>
      <c r="W121" s="10"/>
      <c r="X121" s="7"/>
      <c r="Y121" s="7"/>
    </row>
    <row r="122" spans="1:25" x14ac:dyDescent="0.55000000000000004">
      <c r="A122" s="18" t="s">
        <v>292</v>
      </c>
      <c r="C122" s="10">
        <v>0</v>
      </c>
      <c r="D122" s="10"/>
      <c r="E122" s="10">
        <v>0</v>
      </c>
      <c r="F122" s="10"/>
      <c r="G122" s="10">
        <f t="shared" ref="G122:G141" si="8">C122-E122</f>
        <v>0</v>
      </c>
      <c r="H122" s="10"/>
      <c r="I122" s="10">
        <f>C122+E122+G122</f>
        <v>0</v>
      </c>
      <c r="J122" s="10"/>
      <c r="K122" s="24">
        <f>I122/$I$148</f>
        <v>0</v>
      </c>
      <c r="L122" s="10"/>
      <c r="M122" s="10">
        <v>0</v>
      </c>
      <c r="N122" s="10"/>
      <c r="O122" s="10">
        <v>0</v>
      </c>
      <c r="P122" s="10"/>
      <c r="Q122" s="10">
        <v>-902100979</v>
      </c>
      <c r="R122" s="10"/>
      <c r="S122" s="10">
        <f t="shared" si="6"/>
        <v>-902100979</v>
      </c>
      <c r="T122" s="10"/>
      <c r="U122" s="24">
        <f>S122/$S$148</f>
        <v>-6.8091788382645241E-5</v>
      </c>
      <c r="V122" s="10"/>
      <c r="W122" s="10"/>
      <c r="X122" s="7"/>
      <c r="Y122" s="7"/>
    </row>
    <row r="123" spans="1:25" x14ac:dyDescent="0.55000000000000004">
      <c r="A123" s="18" t="s">
        <v>293</v>
      </c>
      <c r="C123" s="10">
        <v>0</v>
      </c>
      <c r="D123" s="10"/>
      <c r="E123" s="10">
        <v>0</v>
      </c>
      <c r="F123" s="10"/>
      <c r="G123" s="10">
        <f t="shared" si="8"/>
        <v>0</v>
      </c>
      <c r="H123" s="10"/>
      <c r="I123" s="10">
        <f t="shared" ref="I123:I147" si="9">C123+E123+G123</f>
        <v>0</v>
      </c>
      <c r="J123" s="10"/>
      <c r="K123" s="24">
        <f t="shared" ref="K123:K147" si="10">I123/$I$148</f>
        <v>0</v>
      </c>
      <c r="L123" s="10"/>
      <c r="M123" s="10">
        <v>0</v>
      </c>
      <c r="N123" s="10"/>
      <c r="O123" s="10">
        <v>0</v>
      </c>
      <c r="P123" s="10"/>
      <c r="Q123" s="10">
        <v>408372376</v>
      </c>
      <c r="R123" s="10"/>
      <c r="S123" s="10">
        <f t="shared" si="6"/>
        <v>408372376</v>
      </c>
      <c r="T123" s="10"/>
      <c r="U123" s="24">
        <f t="shared" ref="U123:U147" si="11">S123/$S$148</f>
        <v>3.082449310578792E-5</v>
      </c>
      <c r="V123" s="10"/>
      <c r="W123" s="10"/>
      <c r="X123" s="7"/>
      <c r="Y123" s="7"/>
    </row>
    <row r="124" spans="1:25" x14ac:dyDescent="0.55000000000000004">
      <c r="A124" s="18" t="s">
        <v>294</v>
      </c>
      <c r="C124" s="10">
        <v>0</v>
      </c>
      <c r="D124" s="10"/>
      <c r="E124" s="10">
        <v>0</v>
      </c>
      <c r="F124" s="10"/>
      <c r="G124" s="10">
        <f t="shared" si="8"/>
        <v>0</v>
      </c>
      <c r="H124" s="10"/>
      <c r="I124" s="10">
        <f t="shared" si="9"/>
        <v>0</v>
      </c>
      <c r="J124" s="10"/>
      <c r="K124" s="24">
        <f t="shared" si="10"/>
        <v>0</v>
      </c>
      <c r="L124" s="10"/>
      <c r="M124" s="10">
        <v>0</v>
      </c>
      <c r="N124" s="10"/>
      <c r="O124" s="10">
        <v>0</v>
      </c>
      <c r="P124" s="10"/>
      <c r="Q124" s="10">
        <v>6430913</v>
      </c>
      <c r="R124" s="10"/>
      <c r="S124" s="10">
        <f t="shared" si="6"/>
        <v>6430913</v>
      </c>
      <c r="T124" s="10"/>
      <c r="U124" s="24">
        <f t="shared" si="11"/>
        <v>4.8541391407048046E-7</v>
      </c>
      <c r="V124" s="10"/>
      <c r="W124" s="10"/>
      <c r="X124" s="7"/>
      <c r="Y124" s="7"/>
    </row>
    <row r="125" spans="1:25" x14ac:dyDescent="0.55000000000000004">
      <c r="A125" s="18" t="s">
        <v>295</v>
      </c>
      <c r="C125" s="10">
        <v>0</v>
      </c>
      <c r="D125" s="10"/>
      <c r="E125" s="10">
        <v>0</v>
      </c>
      <c r="F125" s="10"/>
      <c r="G125" s="10">
        <f t="shared" si="8"/>
        <v>0</v>
      </c>
      <c r="H125" s="10"/>
      <c r="I125" s="10">
        <f t="shared" si="9"/>
        <v>0</v>
      </c>
      <c r="J125" s="10"/>
      <c r="K125" s="24">
        <f t="shared" si="10"/>
        <v>0</v>
      </c>
      <c r="L125" s="10"/>
      <c r="M125" s="10">
        <v>0</v>
      </c>
      <c r="N125" s="10"/>
      <c r="O125" s="10">
        <v>0</v>
      </c>
      <c r="P125" s="10"/>
      <c r="Q125" s="10">
        <v>165298543</v>
      </c>
      <c r="R125" s="10"/>
      <c r="S125" s="10">
        <f t="shared" si="6"/>
        <v>165298543</v>
      </c>
      <c r="T125" s="10"/>
      <c r="U125" s="24">
        <f t="shared" si="11"/>
        <v>1.2476955099186946E-5</v>
      </c>
      <c r="V125" s="10"/>
      <c r="W125" s="10"/>
      <c r="X125" s="7"/>
      <c r="Y125" s="7"/>
    </row>
    <row r="126" spans="1:25" x14ac:dyDescent="0.55000000000000004">
      <c r="A126" s="18" t="s">
        <v>296</v>
      </c>
      <c r="C126" s="10">
        <v>0</v>
      </c>
      <c r="D126" s="10"/>
      <c r="E126" s="10">
        <v>0</v>
      </c>
      <c r="F126" s="10"/>
      <c r="G126" s="10">
        <f t="shared" si="8"/>
        <v>0</v>
      </c>
      <c r="H126" s="10"/>
      <c r="I126" s="10">
        <f t="shared" si="9"/>
        <v>0</v>
      </c>
      <c r="J126" s="10"/>
      <c r="K126" s="24">
        <f t="shared" si="10"/>
        <v>0</v>
      </c>
      <c r="L126" s="10"/>
      <c r="M126" s="10">
        <v>0</v>
      </c>
      <c r="N126" s="10"/>
      <c r="O126" s="10">
        <v>0</v>
      </c>
      <c r="P126" s="10"/>
      <c r="Q126" s="10">
        <v>950020886</v>
      </c>
      <c r="R126" s="10"/>
      <c r="S126" s="10">
        <f t="shared" si="6"/>
        <v>950020886</v>
      </c>
      <c r="T126" s="10"/>
      <c r="U126" s="24">
        <f t="shared" si="11"/>
        <v>7.170884705203844E-5</v>
      </c>
      <c r="V126" s="10"/>
      <c r="W126" s="10"/>
      <c r="X126" s="7"/>
      <c r="Y126" s="7"/>
    </row>
    <row r="127" spans="1:25" x14ac:dyDescent="0.55000000000000004">
      <c r="A127" s="18" t="s">
        <v>297</v>
      </c>
      <c r="C127" s="10">
        <v>0</v>
      </c>
      <c r="D127" s="10"/>
      <c r="E127" s="10">
        <v>0</v>
      </c>
      <c r="F127" s="10"/>
      <c r="G127" s="10">
        <f t="shared" si="8"/>
        <v>0</v>
      </c>
      <c r="H127" s="10"/>
      <c r="I127" s="10">
        <f t="shared" si="9"/>
        <v>0</v>
      </c>
      <c r="J127" s="10"/>
      <c r="K127" s="24">
        <f t="shared" si="10"/>
        <v>0</v>
      </c>
      <c r="L127" s="10"/>
      <c r="M127" s="10">
        <v>0</v>
      </c>
      <c r="N127" s="10"/>
      <c r="O127" s="10">
        <v>0</v>
      </c>
      <c r="P127" s="10"/>
      <c r="Q127" s="10">
        <v>330890528</v>
      </c>
      <c r="R127" s="10"/>
      <c r="S127" s="10">
        <f t="shared" si="6"/>
        <v>330890528</v>
      </c>
      <c r="T127" s="10"/>
      <c r="U127" s="24">
        <f t="shared" si="11"/>
        <v>2.4976059592989038E-5</v>
      </c>
      <c r="V127" s="10"/>
      <c r="W127" s="10"/>
      <c r="X127" s="7"/>
      <c r="Y127" s="7"/>
    </row>
    <row r="128" spans="1:25" x14ac:dyDescent="0.55000000000000004">
      <c r="A128" s="18" t="s">
        <v>298</v>
      </c>
      <c r="C128" s="10">
        <v>0</v>
      </c>
      <c r="D128" s="10"/>
      <c r="E128" s="10">
        <v>0</v>
      </c>
      <c r="F128" s="10"/>
      <c r="G128" s="10">
        <f t="shared" si="8"/>
        <v>0</v>
      </c>
      <c r="H128" s="10"/>
      <c r="I128" s="10">
        <f t="shared" si="9"/>
        <v>0</v>
      </c>
      <c r="J128" s="10"/>
      <c r="K128" s="24">
        <f t="shared" si="10"/>
        <v>0</v>
      </c>
      <c r="L128" s="10"/>
      <c r="M128" s="10">
        <v>0</v>
      </c>
      <c r="N128" s="10"/>
      <c r="O128" s="10">
        <v>0</v>
      </c>
      <c r="P128" s="10"/>
      <c r="Q128" s="10">
        <v>8338914</v>
      </c>
      <c r="R128" s="10"/>
      <c r="S128" s="10">
        <f t="shared" si="6"/>
        <v>8338914</v>
      </c>
      <c r="T128" s="10"/>
      <c r="U128" s="24">
        <f t="shared" si="11"/>
        <v>6.2943238134882659E-7</v>
      </c>
      <c r="V128" s="10"/>
      <c r="W128" s="10"/>
      <c r="X128" s="7"/>
      <c r="Y128" s="7"/>
    </row>
    <row r="129" spans="1:25" x14ac:dyDescent="0.55000000000000004">
      <c r="A129" s="18" t="s">
        <v>299</v>
      </c>
      <c r="C129" s="10">
        <v>0</v>
      </c>
      <c r="D129" s="10"/>
      <c r="E129" s="10">
        <v>0</v>
      </c>
      <c r="F129" s="10"/>
      <c r="G129" s="10">
        <f t="shared" si="8"/>
        <v>0</v>
      </c>
      <c r="H129" s="10"/>
      <c r="I129" s="10">
        <f t="shared" si="9"/>
        <v>0</v>
      </c>
      <c r="J129" s="10"/>
      <c r="K129" s="24">
        <f t="shared" si="10"/>
        <v>0</v>
      </c>
      <c r="L129" s="10"/>
      <c r="M129" s="10">
        <v>0</v>
      </c>
      <c r="N129" s="10"/>
      <c r="O129" s="10">
        <v>0</v>
      </c>
      <c r="P129" s="10"/>
      <c r="Q129" s="10">
        <v>265619820</v>
      </c>
      <c r="R129" s="10"/>
      <c r="S129" s="10">
        <f t="shared" si="6"/>
        <v>265619820</v>
      </c>
      <c r="T129" s="10"/>
      <c r="U129" s="24">
        <f t="shared" si="11"/>
        <v>2.0049339258810759E-5</v>
      </c>
      <c r="V129" s="10"/>
      <c r="W129" s="10"/>
      <c r="X129" s="7"/>
      <c r="Y129" s="7"/>
    </row>
    <row r="130" spans="1:25" x14ac:dyDescent="0.55000000000000004">
      <c r="A130" s="18" t="s">
        <v>300</v>
      </c>
      <c r="C130" s="10">
        <v>0</v>
      </c>
      <c r="D130" s="10"/>
      <c r="E130" s="10">
        <v>0</v>
      </c>
      <c r="F130" s="10"/>
      <c r="G130" s="10">
        <f t="shared" si="8"/>
        <v>0</v>
      </c>
      <c r="H130" s="10"/>
      <c r="I130" s="10">
        <f t="shared" si="9"/>
        <v>0</v>
      </c>
      <c r="J130" s="10"/>
      <c r="K130" s="24">
        <f t="shared" si="10"/>
        <v>0</v>
      </c>
      <c r="L130" s="10"/>
      <c r="M130" s="10">
        <v>0</v>
      </c>
      <c r="N130" s="10"/>
      <c r="O130" s="10">
        <v>0</v>
      </c>
      <c r="P130" s="10"/>
      <c r="Q130" s="10">
        <v>60342103</v>
      </c>
      <c r="R130" s="10"/>
      <c r="S130" s="10">
        <f t="shared" si="6"/>
        <v>60342103</v>
      </c>
      <c r="T130" s="10"/>
      <c r="U130" s="24">
        <f t="shared" si="11"/>
        <v>4.5547026371642845E-6</v>
      </c>
      <c r="V130" s="10"/>
      <c r="W130" s="10"/>
      <c r="X130" s="7"/>
      <c r="Y130" s="7"/>
    </row>
    <row r="131" spans="1:25" x14ac:dyDescent="0.55000000000000004">
      <c r="A131" s="18" t="s">
        <v>301</v>
      </c>
      <c r="C131" s="10">
        <v>0</v>
      </c>
      <c r="D131" s="10"/>
      <c r="E131" s="10">
        <v>0</v>
      </c>
      <c r="F131" s="10"/>
      <c r="G131" s="10">
        <f t="shared" si="8"/>
        <v>0</v>
      </c>
      <c r="H131" s="10"/>
      <c r="I131" s="10">
        <f t="shared" si="9"/>
        <v>0</v>
      </c>
      <c r="J131" s="10"/>
      <c r="K131" s="24">
        <f t="shared" si="10"/>
        <v>0</v>
      </c>
      <c r="L131" s="10"/>
      <c r="M131" s="10">
        <v>0</v>
      </c>
      <c r="N131" s="10"/>
      <c r="O131" s="10">
        <v>0</v>
      </c>
      <c r="P131" s="10"/>
      <c r="Q131" s="10">
        <v>4233628851</v>
      </c>
      <c r="R131" s="10"/>
      <c r="S131" s="10">
        <f t="shared" si="6"/>
        <v>4233628851</v>
      </c>
      <c r="T131" s="10"/>
      <c r="U131" s="24">
        <f t="shared" si="11"/>
        <v>3.1955996781259842E-4</v>
      </c>
      <c r="V131" s="10"/>
      <c r="W131" s="10"/>
      <c r="X131" s="7"/>
      <c r="Y131" s="7"/>
    </row>
    <row r="132" spans="1:25" x14ac:dyDescent="0.55000000000000004">
      <c r="A132" s="18" t="s">
        <v>302</v>
      </c>
      <c r="C132" s="10">
        <v>0</v>
      </c>
      <c r="D132" s="10"/>
      <c r="E132" s="10">
        <v>0</v>
      </c>
      <c r="F132" s="10"/>
      <c r="G132" s="10">
        <f t="shared" si="8"/>
        <v>0</v>
      </c>
      <c r="H132" s="10"/>
      <c r="I132" s="10">
        <f t="shared" si="9"/>
        <v>0</v>
      </c>
      <c r="J132" s="10"/>
      <c r="K132" s="24">
        <f t="shared" si="10"/>
        <v>0</v>
      </c>
      <c r="L132" s="10"/>
      <c r="M132" s="10">
        <v>0</v>
      </c>
      <c r="N132" s="10"/>
      <c r="O132" s="10">
        <v>0</v>
      </c>
      <c r="P132" s="10"/>
      <c r="Q132" s="10">
        <v>13502534592</v>
      </c>
      <c r="R132" s="10"/>
      <c r="S132" s="10">
        <f t="shared" si="6"/>
        <v>13502534592</v>
      </c>
      <c r="T132" s="10"/>
      <c r="U132" s="24">
        <f t="shared" si="11"/>
        <v>1.019189369561488E-3</v>
      </c>
      <c r="V132" s="10"/>
      <c r="W132" s="10"/>
      <c r="X132" s="7"/>
      <c r="Y132" s="7"/>
    </row>
    <row r="133" spans="1:25" x14ac:dyDescent="0.55000000000000004">
      <c r="A133" s="18" t="s">
        <v>303</v>
      </c>
      <c r="C133" s="10">
        <v>0</v>
      </c>
      <c r="D133" s="10"/>
      <c r="E133" s="10">
        <v>0</v>
      </c>
      <c r="F133" s="10"/>
      <c r="G133" s="10">
        <f t="shared" si="8"/>
        <v>0</v>
      </c>
      <c r="H133" s="10"/>
      <c r="I133" s="10">
        <f t="shared" si="9"/>
        <v>0</v>
      </c>
      <c r="J133" s="10"/>
      <c r="K133" s="24">
        <f t="shared" si="10"/>
        <v>0</v>
      </c>
      <c r="L133" s="10"/>
      <c r="M133" s="10">
        <v>0</v>
      </c>
      <c r="N133" s="10"/>
      <c r="O133" s="10">
        <v>0</v>
      </c>
      <c r="P133" s="10"/>
      <c r="Q133" s="10">
        <v>2722272070</v>
      </c>
      <c r="R133" s="10"/>
      <c r="S133" s="10">
        <f t="shared" si="6"/>
        <v>2722272070</v>
      </c>
      <c r="T133" s="10"/>
      <c r="U133" s="24">
        <f t="shared" si="11"/>
        <v>2.0548073666421066E-4</v>
      </c>
      <c r="V133" s="10"/>
      <c r="W133" s="10"/>
      <c r="X133" s="7"/>
      <c r="Y133" s="7"/>
    </row>
    <row r="134" spans="1:25" x14ac:dyDescent="0.55000000000000004">
      <c r="A134" s="18" t="s">
        <v>304</v>
      </c>
      <c r="C134" s="10">
        <v>0</v>
      </c>
      <c r="D134" s="10"/>
      <c r="E134" s="10">
        <v>0</v>
      </c>
      <c r="F134" s="10"/>
      <c r="G134" s="10">
        <f t="shared" si="8"/>
        <v>0</v>
      </c>
      <c r="H134" s="10"/>
      <c r="I134" s="10">
        <f t="shared" si="9"/>
        <v>0</v>
      </c>
      <c r="J134" s="10"/>
      <c r="K134" s="24">
        <f t="shared" si="10"/>
        <v>0</v>
      </c>
      <c r="L134" s="10"/>
      <c r="M134" s="10">
        <v>0</v>
      </c>
      <c r="N134" s="10"/>
      <c r="O134" s="10">
        <v>0</v>
      </c>
      <c r="P134" s="10"/>
      <c r="Q134" s="10">
        <v>56267274</v>
      </c>
      <c r="R134" s="10"/>
      <c r="S134" s="10">
        <f t="shared" si="6"/>
        <v>56267274</v>
      </c>
      <c r="T134" s="10"/>
      <c r="U134" s="24">
        <f t="shared" si="11"/>
        <v>4.2471290944872339E-6</v>
      </c>
      <c r="V134" s="10"/>
      <c r="W134" s="10"/>
      <c r="X134" s="7"/>
      <c r="Y134" s="7"/>
    </row>
    <row r="135" spans="1:25" x14ac:dyDescent="0.55000000000000004">
      <c r="A135" s="18" t="s">
        <v>305</v>
      </c>
      <c r="C135" s="10">
        <v>0</v>
      </c>
      <c r="D135" s="10"/>
      <c r="E135" s="10">
        <v>0</v>
      </c>
      <c r="F135" s="10"/>
      <c r="G135" s="10">
        <f t="shared" si="8"/>
        <v>0</v>
      </c>
      <c r="H135" s="10"/>
      <c r="I135" s="10">
        <f t="shared" si="9"/>
        <v>0</v>
      </c>
      <c r="J135" s="10"/>
      <c r="K135" s="24">
        <f t="shared" si="10"/>
        <v>0</v>
      </c>
      <c r="L135" s="10"/>
      <c r="M135" s="10">
        <v>0</v>
      </c>
      <c r="N135" s="10"/>
      <c r="O135" s="10">
        <v>0</v>
      </c>
      <c r="P135" s="10"/>
      <c r="Q135" s="10">
        <v>80138590</v>
      </c>
      <c r="R135" s="10"/>
      <c r="S135" s="10">
        <f t="shared" si="6"/>
        <v>80138590</v>
      </c>
      <c r="T135" s="10"/>
      <c r="U135" s="24">
        <f t="shared" si="11"/>
        <v>6.048967952138283E-6</v>
      </c>
      <c r="V135" s="10"/>
      <c r="W135" s="10"/>
      <c r="X135" s="7"/>
      <c r="Y135" s="7"/>
    </row>
    <row r="136" spans="1:25" x14ac:dyDescent="0.55000000000000004">
      <c r="A136" s="18" t="s">
        <v>306</v>
      </c>
      <c r="C136" s="10">
        <v>0</v>
      </c>
      <c r="D136" s="10"/>
      <c r="E136" s="10">
        <v>0</v>
      </c>
      <c r="F136" s="10"/>
      <c r="G136" s="10">
        <f t="shared" si="8"/>
        <v>0</v>
      </c>
      <c r="H136" s="10"/>
      <c r="I136" s="10">
        <f t="shared" si="9"/>
        <v>0</v>
      </c>
      <c r="J136" s="10"/>
      <c r="K136" s="24">
        <f t="shared" si="10"/>
        <v>0</v>
      </c>
      <c r="L136" s="10"/>
      <c r="M136" s="10">
        <v>0</v>
      </c>
      <c r="N136" s="10"/>
      <c r="O136" s="10">
        <v>0</v>
      </c>
      <c r="P136" s="10"/>
      <c r="Q136" s="10">
        <v>8750443</v>
      </c>
      <c r="R136" s="10"/>
      <c r="S136" s="10">
        <f t="shared" si="6"/>
        <v>8750443</v>
      </c>
      <c r="T136" s="10"/>
      <c r="U136" s="24">
        <f t="shared" si="11"/>
        <v>6.6049514065586599E-7</v>
      </c>
      <c r="V136" s="10"/>
      <c r="W136" s="10"/>
      <c r="X136" s="7"/>
      <c r="Y136" s="7"/>
    </row>
    <row r="137" spans="1:25" x14ac:dyDescent="0.55000000000000004">
      <c r="A137" s="18" t="s">
        <v>307</v>
      </c>
      <c r="C137" s="10">
        <v>0</v>
      </c>
      <c r="D137" s="10"/>
      <c r="E137" s="10">
        <v>0</v>
      </c>
      <c r="F137" s="10"/>
      <c r="G137" s="10">
        <f t="shared" si="8"/>
        <v>0</v>
      </c>
      <c r="H137" s="10"/>
      <c r="I137" s="10">
        <f t="shared" si="9"/>
        <v>0</v>
      </c>
      <c r="J137" s="10"/>
      <c r="K137" s="24">
        <f t="shared" si="10"/>
        <v>0</v>
      </c>
      <c r="L137" s="10"/>
      <c r="M137" s="10">
        <v>0</v>
      </c>
      <c r="N137" s="10"/>
      <c r="O137" s="10">
        <v>0</v>
      </c>
      <c r="P137" s="10"/>
      <c r="Q137" s="10">
        <v>187048410</v>
      </c>
      <c r="R137" s="10"/>
      <c r="S137" s="10">
        <f t="shared" ref="S137:S147" si="12">M137+O137+Q137</f>
        <v>187048410</v>
      </c>
      <c r="T137" s="10"/>
      <c r="U137" s="24">
        <f t="shared" si="11"/>
        <v>1.4118664149050064E-5</v>
      </c>
      <c r="V137" s="10"/>
      <c r="W137" s="10"/>
      <c r="X137" s="7"/>
      <c r="Y137" s="7"/>
    </row>
    <row r="138" spans="1:25" x14ac:dyDescent="0.55000000000000004">
      <c r="A138" s="18" t="s">
        <v>308</v>
      </c>
      <c r="C138" s="10">
        <v>0</v>
      </c>
      <c r="D138" s="10"/>
      <c r="E138" s="10">
        <v>0</v>
      </c>
      <c r="F138" s="10"/>
      <c r="G138" s="10">
        <f t="shared" si="8"/>
        <v>0</v>
      </c>
      <c r="H138" s="10"/>
      <c r="I138" s="10">
        <f t="shared" si="9"/>
        <v>0</v>
      </c>
      <c r="J138" s="10"/>
      <c r="K138" s="24">
        <f t="shared" si="10"/>
        <v>0</v>
      </c>
      <c r="L138" s="10"/>
      <c r="M138" s="10">
        <v>0</v>
      </c>
      <c r="N138" s="10"/>
      <c r="O138" s="10">
        <v>0</v>
      </c>
      <c r="P138" s="10"/>
      <c r="Q138" s="10">
        <v>-19303990</v>
      </c>
      <c r="R138" s="10"/>
      <c r="S138" s="10">
        <f t="shared" si="12"/>
        <v>-19303990</v>
      </c>
      <c r="T138" s="10"/>
      <c r="U138" s="24">
        <f t="shared" si="11"/>
        <v>-1.4570909827387517E-6</v>
      </c>
      <c r="V138" s="10"/>
      <c r="W138" s="10"/>
      <c r="X138" s="7"/>
      <c r="Y138" s="7"/>
    </row>
    <row r="139" spans="1:25" x14ac:dyDescent="0.55000000000000004">
      <c r="A139" s="18" t="s">
        <v>309</v>
      </c>
      <c r="C139" s="10">
        <v>0</v>
      </c>
      <c r="D139" s="10"/>
      <c r="E139" s="10">
        <v>0</v>
      </c>
      <c r="F139" s="10"/>
      <c r="G139" s="10">
        <f t="shared" si="8"/>
        <v>0</v>
      </c>
      <c r="H139" s="10"/>
      <c r="I139" s="10">
        <f t="shared" si="9"/>
        <v>0</v>
      </c>
      <c r="J139" s="10"/>
      <c r="K139" s="24">
        <f t="shared" si="10"/>
        <v>0</v>
      </c>
      <c r="L139" s="10"/>
      <c r="M139" s="10">
        <v>0</v>
      </c>
      <c r="N139" s="10"/>
      <c r="O139" s="10">
        <v>0</v>
      </c>
      <c r="P139" s="10"/>
      <c r="Q139" s="10">
        <v>-248048886</v>
      </c>
      <c r="R139" s="10"/>
      <c r="S139" s="10">
        <f t="shared" si="12"/>
        <v>-248048886</v>
      </c>
      <c r="T139" s="10"/>
      <c r="U139" s="24">
        <f t="shared" si="11"/>
        <v>-1.8723061660775444E-5</v>
      </c>
      <c r="V139" s="10"/>
      <c r="W139" s="10"/>
      <c r="X139" s="7"/>
      <c r="Y139" s="7"/>
    </row>
    <row r="140" spans="1:25" x14ac:dyDescent="0.55000000000000004">
      <c r="A140" s="18" t="s">
        <v>310</v>
      </c>
      <c r="C140" s="10">
        <v>0</v>
      </c>
      <c r="D140" s="10"/>
      <c r="E140" s="10">
        <v>0</v>
      </c>
      <c r="F140" s="10"/>
      <c r="G140" s="10">
        <f t="shared" si="8"/>
        <v>0</v>
      </c>
      <c r="H140" s="10"/>
      <c r="I140" s="10">
        <f t="shared" si="9"/>
        <v>0</v>
      </c>
      <c r="J140" s="10"/>
      <c r="K140" s="24">
        <f t="shared" si="10"/>
        <v>0</v>
      </c>
      <c r="L140" s="10"/>
      <c r="M140" s="10">
        <v>0</v>
      </c>
      <c r="N140" s="10"/>
      <c r="O140" s="10">
        <v>0</v>
      </c>
      <c r="P140" s="10"/>
      <c r="Q140" s="10">
        <v>197347716</v>
      </c>
      <c r="R140" s="10"/>
      <c r="S140" s="10">
        <f t="shared" si="12"/>
        <v>197347716</v>
      </c>
      <c r="T140" s="10"/>
      <c r="U140" s="24">
        <f t="shared" si="11"/>
        <v>1.4896069540425999E-5</v>
      </c>
      <c r="V140" s="10"/>
      <c r="W140" s="10"/>
      <c r="X140" s="7"/>
      <c r="Y140" s="7"/>
    </row>
    <row r="141" spans="1:25" x14ac:dyDescent="0.55000000000000004">
      <c r="A141" s="18" t="s">
        <v>311</v>
      </c>
      <c r="C141" s="10">
        <v>0</v>
      </c>
      <c r="D141" s="10"/>
      <c r="E141" s="10">
        <v>0</v>
      </c>
      <c r="F141" s="10"/>
      <c r="G141" s="10">
        <f t="shared" si="8"/>
        <v>0</v>
      </c>
      <c r="H141" s="10"/>
      <c r="I141" s="10">
        <f t="shared" si="9"/>
        <v>0</v>
      </c>
      <c r="J141" s="10"/>
      <c r="K141" s="24">
        <f t="shared" si="10"/>
        <v>0</v>
      </c>
      <c r="L141" s="10"/>
      <c r="M141" s="10">
        <v>0</v>
      </c>
      <c r="N141" s="10"/>
      <c r="O141" s="10">
        <v>0</v>
      </c>
      <c r="P141" s="10"/>
      <c r="Q141" s="10">
        <v>9551466210</v>
      </c>
      <c r="R141" s="10"/>
      <c r="S141" s="10">
        <f t="shared" si="12"/>
        <v>9551466210</v>
      </c>
      <c r="T141" s="10"/>
      <c r="U141" s="24">
        <f t="shared" si="11"/>
        <v>7.2095744385097999E-4</v>
      </c>
      <c r="V141" s="10"/>
      <c r="W141" s="10"/>
      <c r="X141" s="7"/>
      <c r="Y141" s="7"/>
    </row>
    <row r="142" spans="1:25" x14ac:dyDescent="0.55000000000000004">
      <c r="A142" s="18" t="s">
        <v>20</v>
      </c>
      <c r="C142" s="10">
        <v>0</v>
      </c>
      <c r="D142" s="10"/>
      <c r="E142" s="10">
        <v>0</v>
      </c>
      <c r="F142" s="10"/>
      <c r="G142" s="10">
        <v>-29730160</v>
      </c>
      <c r="H142" s="10"/>
      <c r="I142" s="10">
        <f t="shared" si="9"/>
        <v>-29730160</v>
      </c>
      <c r="J142" s="10"/>
      <c r="K142" s="24">
        <f t="shared" si="10"/>
        <v>-6.775713727509601E-6</v>
      </c>
      <c r="L142" s="10"/>
      <c r="M142" s="10">
        <v>0</v>
      </c>
      <c r="N142" s="10"/>
      <c r="O142" s="10">
        <v>0</v>
      </c>
      <c r="P142" s="10"/>
      <c r="Q142" s="10">
        <v>-29730160</v>
      </c>
      <c r="R142" s="10"/>
      <c r="S142" s="10">
        <f t="shared" si="12"/>
        <v>-29730160</v>
      </c>
      <c r="T142" s="10"/>
      <c r="U142" s="24">
        <f t="shared" si="11"/>
        <v>-2.2440722385051134E-6</v>
      </c>
      <c r="V142" s="10"/>
      <c r="W142" s="10"/>
      <c r="X142" s="7"/>
      <c r="Y142" s="7"/>
    </row>
    <row r="143" spans="1:25" x14ac:dyDescent="0.55000000000000004">
      <c r="A143" s="18" t="s">
        <v>312</v>
      </c>
      <c r="C143" s="10">
        <v>0</v>
      </c>
      <c r="D143" s="10"/>
      <c r="E143" s="10">
        <v>0</v>
      </c>
      <c r="F143" s="10"/>
      <c r="G143" s="10">
        <v>65167659</v>
      </c>
      <c r="H143" s="10"/>
      <c r="I143" s="10">
        <f t="shared" si="9"/>
        <v>65167659</v>
      </c>
      <c r="J143" s="10"/>
      <c r="K143" s="24">
        <f t="shared" si="10"/>
        <v>1.4852170377689343E-5</v>
      </c>
      <c r="L143" s="10"/>
      <c r="M143" s="10">
        <v>0</v>
      </c>
      <c r="N143" s="10"/>
      <c r="O143" s="10">
        <v>0</v>
      </c>
      <c r="P143" s="10"/>
      <c r="Q143" s="10">
        <v>63385705</v>
      </c>
      <c r="R143" s="10"/>
      <c r="S143" s="10">
        <f t="shared" si="12"/>
        <v>63385705</v>
      </c>
      <c r="T143" s="10"/>
      <c r="U143" s="24">
        <f t="shared" si="11"/>
        <v>4.784437786697911E-6</v>
      </c>
      <c r="V143" s="10"/>
      <c r="W143" s="10"/>
      <c r="X143" s="7"/>
      <c r="Y143" s="7"/>
    </row>
    <row r="144" spans="1:25" x14ac:dyDescent="0.55000000000000004">
      <c r="A144" s="18" t="s">
        <v>313</v>
      </c>
      <c r="C144" s="10">
        <v>0</v>
      </c>
      <c r="D144" s="10"/>
      <c r="E144" s="10">
        <v>0</v>
      </c>
      <c r="F144" s="10"/>
      <c r="G144" s="10">
        <v>2722476138</v>
      </c>
      <c r="H144" s="10"/>
      <c r="I144" s="10">
        <f t="shared" si="9"/>
        <v>2722476138</v>
      </c>
      <c r="J144" s="10"/>
      <c r="K144" s="24">
        <f t="shared" si="10"/>
        <v>6.2047156628366356E-4</v>
      </c>
      <c r="L144" s="10"/>
      <c r="M144" s="10">
        <v>0</v>
      </c>
      <c r="N144" s="10"/>
      <c r="O144" s="10">
        <v>0</v>
      </c>
      <c r="P144" s="10"/>
      <c r="Q144" s="10">
        <v>2488035460</v>
      </c>
      <c r="R144" s="10"/>
      <c r="S144" s="10">
        <f t="shared" si="12"/>
        <v>2488035460</v>
      </c>
      <c r="T144" s="10"/>
      <c r="U144" s="24">
        <f t="shared" si="11"/>
        <v>1.8780024406872683E-4</v>
      </c>
      <c r="V144" s="10"/>
      <c r="W144" s="10"/>
      <c r="X144" s="7"/>
      <c r="Y144" s="7"/>
    </row>
    <row r="145" spans="1:25" x14ac:dyDescent="0.55000000000000004">
      <c r="A145" s="18" t="s">
        <v>314</v>
      </c>
      <c r="C145" s="10">
        <v>0</v>
      </c>
      <c r="D145" s="10"/>
      <c r="E145" s="10">
        <v>0</v>
      </c>
      <c r="F145" s="10"/>
      <c r="G145" s="10">
        <v>0</v>
      </c>
      <c r="H145" s="10"/>
      <c r="I145" s="10">
        <f t="shared" si="9"/>
        <v>0</v>
      </c>
      <c r="J145" s="10"/>
      <c r="K145" s="24">
        <f t="shared" si="10"/>
        <v>0</v>
      </c>
      <c r="L145" s="10"/>
      <c r="M145" s="10">
        <v>0</v>
      </c>
      <c r="N145" s="10"/>
      <c r="O145" s="10">
        <v>0</v>
      </c>
      <c r="P145" s="10"/>
      <c r="Q145" s="10">
        <v>2409980</v>
      </c>
      <c r="R145" s="10"/>
      <c r="S145" s="10">
        <f t="shared" si="12"/>
        <v>2409980</v>
      </c>
      <c r="T145" s="10"/>
      <c r="U145" s="24">
        <f t="shared" si="11"/>
        <v>1.8190851355500788E-7</v>
      </c>
      <c r="V145" s="10"/>
      <c r="W145" s="10"/>
      <c r="X145" s="7"/>
      <c r="Y145" s="7"/>
    </row>
    <row r="146" spans="1:25" x14ac:dyDescent="0.55000000000000004">
      <c r="A146" s="18" t="s">
        <v>269</v>
      </c>
      <c r="C146" s="10">
        <v>0</v>
      </c>
      <c r="D146" s="10"/>
      <c r="E146" s="10">
        <v>0</v>
      </c>
      <c r="F146" s="10"/>
      <c r="G146" s="10">
        <f t="shared" ref="G146" si="13">C146-E146</f>
        <v>0</v>
      </c>
      <c r="H146" s="10"/>
      <c r="I146" s="10">
        <f t="shared" si="9"/>
        <v>0</v>
      </c>
      <c r="J146" s="10"/>
      <c r="K146" s="24">
        <f t="shared" si="10"/>
        <v>0</v>
      </c>
      <c r="L146" s="10"/>
      <c r="M146" s="10">
        <v>0</v>
      </c>
      <c r="N146" s="10"/>
      <c r="O146" s="10">
        <v>0</v>
      </c>
      <c r="P146" s="10"/>
      <c r="Q146" s="10">
        <f t="shared" ref="Q146" si="14">M146-O146</f>
        <v>0</v>
      </c>
      <c r="R146" s="10"/>
      <c r="S146" s="10">
        <f t="shared" si="12"/>
        <v>0</v>
      </c>
      <c r="T146" s="10"/>
      <c r="U146" s="24">
        <f t="shared" si="11"/>
        <v>0</v>
      </c>
      <c r="V146" s="10"/>
      <c r="W146" s="10"/>
      <c r="X146" s="7"/>
      <c r="Y146" s="7"/>
    </row>
    <row r="147" spans="1:25" x14ac:dyDescent="0.55000000000000004">
      <c r="A147" s="1" t="s">
        <v>290</v>
      </c>
      <c r="C147" s="10">
        <v>0</v>
      </c>
      <c r="D147" s="10"/>
      <c r="E147" s="10">
        <v>0</v>
      </c>
      <c r="F147" s="10"/>
      <c r="G147" s="10">
        <v>0</v>
      </c>
      <c r="H147" s="10"/>
      <c r="I147" s="10">
        <f t="shared" si="9"/>
        <v>0</v>
      </c>
      <c r="J147" s="10"/>
      <c r="K147" s="24">
        <f t="shared" si="10"/>
        <v>0</v>
      </c>
      <c r="L147" s="10"/>
      <c r="M147" s="10">
        <v>6949471665</v>
      </c>
      <c r="N147" s="10"/>
      <c r="O147" s="10">
        <v>0</v>
      </c>
      <c r="P147" s="10"/>
      <c r="Q147" s="10">
        <v>0</v>
      </c>
      <c r="R147" s="10"/>
      <c r="S147" s="10">
        <f t="shared" si="12"/>
        <v>6949471665</v>
      </c>
      <c r="T147" s="10"/>
      <c r="U147" s="24">
        <f t="shared" si="11"/>
        <v>5.2455541563531469E-4</v>
      </c>
      <c r="V147" s="10"/>
      <c r="W147" s="10"/>
      <c r="X147" s="7"/>
      <c r="Y147" s="7"/>
    </row>
    <row r="148" spans="1:25" ht="24.75" x14ac:dyDescent="0.6">
      <c r="A148" s="2" t="s">
        <v>184</v>
      </c>
      <c r="C148" s="4">
        <f>SUM(C8:C121)</f>
        <v>60067796434</v>
      </c>
      <c r="E148" s="4">
        <f>SUM(E8:E121)</f>
        <v>3453605203734</v>
      </c>
      <c r="G148" s="4">
        <f>SUM(G8:G147)</f>
        <v>874080260318</v>
      </c>
      <c r="I148" s="4">
        <f>SUM(I8:I147)</f>
        <v>4387753260486</v>
      </c>
      <c r="K148" s="15">
        <f>SUM(K8:K147)</f>
        <v>1.0000000000000004</v>
      </c>
      <c r="M148" s="4">
        <f>SUM(M8:M147)</f>
        <v>1098973740004</v>
      </c>
      <c r="O148" s="4">
        <f>SUM(O8:O147)</f>
        <v>10194566261184</v>
      </c>
      <c r="Q148" s="4">
        <f>SUM(Q8:Q147)</f>
        <v>1954767914160</v>
      </c>
      <c r="S148" s="4">
        <f>SUM(S8:S147)</f>
        <v>13248307915348</v>
      </c>
      <c r="U148" s="25">
        <f>SUM(U8:U147)</f>
        <v>1.0000000000000002</v>
      </c>
    </row>
    <row r="149" spans="1:25" x14ac:dyDescent="0.55000000000000004">
      <c r="C149" s="3"/>
      <c r="E149" s="3"/>
      <c r="G149" s="3"/>
      <c r="M149" s="3"/>
      <c r="O149" s="3"/>
      <c r="Q149" s="3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U17"/>
  <sheetViews>
    <sheetView rightToLeft="1" workbookViewId="0">
      <selection activeCell="K11" sqref="K11"/>
    </sheetView>
  </sheetViews>
  <sheetFormatPr defaultRowHeight="24" x14ac:dyDescent="0.55000000000000004"/>
  <cols>
    <col min="1" max="1" width="39.140625" style="1" bestFit="1" customWidth="1"/>
    <col min="2" max="2" width="1" style="1" customWidth="1"/>
    <col min="3" max="3" width="21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21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1" style="1" customWidth="1"/>
    <col min="18" max="18" width="1" style="1" customWidth="1"/>
    <col min="19" max="19" width="9.140625" style="1" customWidth="1"/>
    <col min="20" max="16384" width="9.140625" style="1"/>
  </cols>
  <sheetData>
    <row r="2" spans="1:21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  <c r="F2" s="28" t="s">
        <v>0</v>
      </c>
      <c r="G2" s="28" t="s">
        <v>0</v>
      </c>
      <c r="H2" s="28" t="s">
        <v>0</v>
      </c>
      <c r="I2" s="28" t="s">
        <v>0</v>
      </c>
      <c r="J2" s="28" t="s">
        <v>0</v>
      </c>
      <c r="K2" s="28" t="s">
        <v>0</v>
      </c>
      <c r="L2" s="28" t="s">
        <v>0</v>
      </c>
      <c r="M2" s="28" t="s">
        <v>0</v>
      </c>
      <c r="N2" s="28" t="s">
        <v>0</v>
      </c>
      <c r="O2" s="28" t="s">
        <v>0</v>
      </c>
      <c r="P2" s="28" t="s">
        <v>0</v>
      </c>
      <c r="Q2" s="28" t="s">
        <v>0</v>
      </c>
    </row>
    <row r="3" spans="1:21" ht="24.75" x14ac:dyDescent="0.55000000000000004">
      <c r="A3" s="28" t="s">
        <v>219</v>
      </c>
      <c r="B3" s="28" t="s">
        <v>219</v>
      </c>
      <c r="C3" s="28" t="s">
        <v>219</v>
      </c>
      <c r="D3" s="28" t="s">
        <v>219</v>
      </c>
      <c r="E3" s="28" t="s">
        <v>219</v>
      </c>
      <c r="F3" s="28" t="s">
        <v>219</v>
      </c>
      <c r="G3" s="28" t="s">
        <v>219</v>
      </c>
      <c r="H3" s="28" t="s">
        <v>219</v>
      </c>
      <c r="I3" s="28" t="s">
        <v>219</v>
      </c>
      <c r="J3" s="28" t="s">
        <v>219</v>
      </c>
      <c r="K3" s="28" t="s">
        <v>219</v>
      </c>
      <c r="L3" s="28" t="s">
        <v>219</v>
      </c>
      <c r="M3" s="28" t="s">
        <v>219</v>
      </c>
      <c r="N3" s="28" t="s">
        <v>219</v>
      </c>
      <c r="O3" s="28" t="s">
        <v>219</v>
      </c>
      <c r="P3" s="28" t="s">
        <v>219</v>
      </c>
      <c r="Q3" s="28" t="s">
        <v>219</v>
      </c>
    </row>
    <row r="4" spans="1:21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  <c r="F4" s="28" t="s">
        <v>2</v>
      </c>
      <c r="G4" s="28" t="s">
        <v>2</v>
      </c>
      <c r="H4" s="28" t="s">
        <v>2</v>
      </c>
      <c r="I4" s="28" t="s">
        <v>2</v>
      </c>
      <c r="J4" s="28" t="s">
        <v>2</v>
      </c>
      <c r="K4" s="28" t="s">
        <v>2</v>
      </c>
      <c r="L4" s="28" t="s">
        <v>2</v>
      </c>
      <c r="M4" s="28" t="s">
        <v>2</v>
      </c>
      <c r="N4" s="28" t="s">
        <v>2</v>
      </c>
      <c r="O4" s="28" t="s">
        <v>2</v>
      </c>
      <c r="P4" s="28" t="s">
        <v>2</v>
      </c>
      <c r="Q4" s="28" t="s">
        <v>2</v>
      </c>
    </row>
    <row r="6" spans="1:21" ht="24.75" x14ac:dyDescent="0.55000000000000004">
      <c r="A6" s="27" t="s">
        <v>223</v>
      </c>
      <c r="C6" s="27" t="s">
        <v>221</v>
      </c>
      <c r="D6" s="27" t="s">
        <v>221</v>
      </c>
      <c r="E6" s="27" t="s">
        <v>221</v>
      </c>
      <c r="F6" s="27" t="s">
        <v>221</v>
      </c>
      <c r="G6" s="27" t="s">
        <v>221</v>
      </c>
      <c r="H6" s="27" t="s">
        <v>221</v>
      </c>
      <c r="I6" s="27" t="s">
        <v>221</v>
      </c>
      <c r="K6" s="27" t="s">
        <v>222</v>
      </c>
      <c r="L6" s="27" t="s">
        <v>222</v>
      </c>
      <c r="M6" s="27" t="s">
        <v>222</v>
      </c>
      <c r="N6" s="27" t="s">
        <v>222</v>
      </c>
      <c r="O6" s="27" t="s">
        <v>222</v>
      </c>
      <c r="P6" s="27" t="s">
        <v>222</v>
      </c>
      <c r="Q6" s="27" t="s">
        <v>222</v>
      </c>
    </row>
    <row r="7" spans="1:21" ht="24.75" x14ac:dyDescent="0.55000000000000004">
      <c r="A7" s="27" t="s">
        <v>223</v>
      </c>
      <c r="C7" s="27" t="s">
        <v>274</v>
      </c>
      <c r="D7" s="7"/>
      <c r="E7" s="27" t="s">
        <v>271</v>
      </c>
      <c r="F7" s="7"/>
      <c r="G7" s="27" t="s">
        <v>272</v>
      </c>
      <c r="H7" s="7"/>
      <c r="I7" s="27" t="s">
        <v>275</v>
      </c>
      <c r="J7" s="7"/>
      <c r="K7" s="27" t="s">
        <v>274</v>
      </c>
      <c r="L7" s="7"/>
      <c r="M7" s="27" t="s">
        <v>271</v>
      </c>
      <c r="N7" s="7"/>
      <c r="O7" s="27" t="s">
        <v>272</v>
      </c>
      <c r="P7" s="7"/>
      <c r="Q7" s="27" t="s">
        <v>275</v>
      </c>
      <c r="R7" s="7"/>
      <c r="S7" s="7"/>
      <c r="T7" s="7"/>
      <c r="U7" s="7"/>
    </row>
    <row r="8" spans="1:21" x14ac:dyDescent="0.55000000000000004">
      <c r="A8" s="1" t="s">
        <v>269</v>
      </c>
      <c r="C8" s="6">
        <v>0</v>
      </c>
      <c r="D8" s="7"/>
      <c r="E8" s="6">
        <v>0</v>
      </c>
      <c r="F8" s="7"/>
      <c r="G8" s="6">
        <v>0</v>
      </c>
      <c r="H8" s="7"/>
      <c r="I8" s="6">
        <v>0</v>
      </c>
      <c r="J8" s="7"/>
      <c r="K8" s="6">
        <v>0</v>
      </c>
      <c r="L8" s="7"/>
      <c r="M8" s="6">
        <v>0</v>
      </c>
      <c r="N8" s="7"/>
      <c r="O8" s="6">
        <v>1045093929</v>
      </c>
      <c r="P8" s="7"/>
      <c r="Q8" s="6">
        <v>1045093929</v>
      </c>
      <c r="R8" s="7"/>
      <c r="S8" s="7"/>
      <c r="T8" s="7"/>
      <c r="U8" s="7"/>
    </row>
    <row r="9" spans="1:21" x14ac:dyDescent="0.55000000000000004">
      <c r="A9" s="1" t="s">
        <v>195</v>
      </c>
      <c r="C9" s="6">
        <v>364342045</v>
      </c>
      <c r="D9" s="7"/>
      <c r="E9" s="6">
        <v>0</v>
      </c>
      <c r="F9" s="7"/>
      <c r="G9" s="6">
        <v>0</v>
      </c>
      <c r="H9" s="7"/>
      <c r="I9" s="6">
        <v>364342045</v>
      </c>
      <c r="J9" s="7"/>
      <c r="K9" s="6">
        <v>2172822993</v>
      </c>
      <c r="L9" s="7"/>
      <c r="M9" s="6">
        <v>0</v>
      </c>
      <c r="N9" s="7"/>
      <c r="O9" s="6">
        <v>0</v>
      </c>
      <c r="P9" s="7"/>
      <c r="Q9" s="6">
        <v>2172822993</v>
      </c>
      <c r="R9" s="7"/>
      <c r="S9" s="7"/>
      <c r="T9" s="7"/>
      <c r="U9" s="7"/>
    </row>
    <row r="10" spans="1:21" x14ac:dyDescent="0.55000000000000004">
      <c r="A10" s="1" t="s">
        <v>184</v>
      </c>
      <c r="C10" s="8">
        <f>SUM(C8:C9)</f>
        <v>364342045</v>
      </c>
      <c r="D10" s="7"/>
      <c r="E10" s="8">
        <f>SUM(E8:E9)</f>
        <v>0</v>
      </c>
      <c r="F10" s="7"/>
      <c r="G10" s="8">
        <f>SUM(G8:G9)</f>
        <v>0</v>
      </c>
      <c r="H10" s="7"/>
      <c r="I10" s="8">
        <f>SUM(I8:I9)</f>
        <v>364342045</v>
      </c>
      <c r="J10" s="7"/>
      <c r="K10" s="8">
        <f>SUM(K8:K9)</f>
        <v>2172822993</v>
      </c>
      <c r="L10" s="7"/>
      <c r="M10" s="8">
        <f>SUM(M8:M9)</f>
        <v>0</v>
      </c>
      <c r="N10" s="7"/>
      <c r="O10" s="8">
        <f>SUM(O8:O9)</f>
        <v>1045093929</v>
      </c>
      <c r="P10" s="7"/>
      <c r="Q10" s="8">
        <f>SUM(Q8:Q9)</f>
        <v>3217916922</v>
      </c>
      <c r="R10" s="7"/>
      <c r="S10" s="7"/>
      <c r="T10" s="7"/>
      <c r="U10" s="7"/>
    </row>
    <row r="11" spans="1:21" x14ac:dyDescent="0.55000000000000004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x14ac:dyDescent="0.55000000000000004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x14ac:dyDescent="0.55000000000000004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x14ac:dyDescent="0.55000000000000004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x14ac:dyDescent="0.55000000000000004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x14ac:dyDescent="0.55000000000000004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3:21" x14ac:dyDescent="0.55000000000000004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O8" sqref="O8"/>
    </sheetView>
  </sheetViews>
  <sheetFormatPr defaultRowHeight="24" x14ac:dyDescent="0.55000000000000004"/>
  <cols>
    <col min="1" max="1" width="37.42578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28" t="s">
        <v>0</v>
      </c>
      <c r="B2" s="28" t="s">
        <v>0</v>
      </c>
      <c r="C2" s="28" t="s">
        <v>0</v>
      </c>
      <c r="D2" s="28" t="s">
        <v>0</v>
      </c>
      <c r="E2" s="28" t="s">
        <v>0</v>
      </c>
    </row>
    <row r="3" spans="1:5" ht="24.75" x14ac:dyDescent="0.55000000000000004">
      <c r="A3" s="28" t="s">
        <v>219</v>
      </c>
      <c r="B3" s="28" t="s">
        <v>219</v>
      </c>
      <c r="C3" s="28" t="s">
        <v>219</v>
      </c>
      <c r="D3" s="28" t="s">
        <v>219</v>
      </c>
      <c r="E3" s="28" t="s">
        <v>219</v>
      </c>
    </row>
    <row r="4" spans="1:5" ht="24.75" x14ac:dyDescent="0.55000000000000004">
      <c r="A4" s="28" t="s">
        <v>2</v>
      </c>
      <c r="B4" s="28" t="s">
        <v>2</v>
      </c>
      <c r="C4" s="28" t="s">
        <v>2</v>
      </c>
      <c r="D4" s="28" t="s">
        <v>2</v>
      </c>
      <c r="E4" s="28" t="s">
        <v>2</v>
      </c>
    </row>
    <row r="5" spans="1:5" ht="24.75" x14ac:dyDescent="0.6">
      <c r="E5" s="11" t="s">
        <v>316</v>
      </c>
    </row>
    <row r="6" spans="1:5" ht="24.75" x14ac:dyDescent="0.55000000000000004">
      <c r="A6" s="27" t="s">
        <v>282</v>
      </c>
      <c r="C6" s="27" t="s">
        <v>221</v>
      </c>
      <c r="E6" s="14" t="s">
        <v>317</v>
      </c>
    </row>
    <row r="7" spans="1:5" ht="24.75" x14ac:dyDescent="0.55000000000000004">
      <c r="A7" s="27" t="s">
        <v>282</v>
      </c>
      <c r="C7" s="27" t="s">
        <v>208</v>
      </c>
      <c r="E7" s="27" t="s">
        <v>208</v>
      </c>
    </row>
    <row r="8" spans="1:5" x14ac:dyDescent="0.55000000000000004">
      <c r="A8" s="1" t="s">
        <v>283</v>
      </c>
      <c r="C8" s="6">
        <v>407936373</v>
      </c>
      <c r="D8" s="7"/>
      <c r="E8" s="6">
        <v>21731165371</v>
      </c>
    </row>
    <row r="9" spans="1:5" x14ac:dyDescent="0.55000000000000004">
      <c r="A9" s="1" t="s">
        <v>315</v>
      </c>
      <c r="C9" s="6">
        <v>0</v>
      </c>
      <c r="D9" s="7"/>
      <c r="E9" s="6">
        <v>4260979</v>
      </c>
    </row>
    <row r="10" spans="1:5" ht="24.75" x14ac:dyDescent="0.6">
      <c r="A10" s="2" t="s">
        <v>184</v>
      </c>
      <c r="C10" s="8">
        <f>SUM(C8:C9)</f>
        <v>407936373</v>
      </c>
      <c r="D10" s="7"/>
      <c r="E10" s="8">
        <f>SUM(E8:E9)</f>
        <v>21735426350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اوراق </vt:lpstr>
      <vt:lpstr>سپرده</vt:lpstr>
      <vt:lpstr>سود اوراق بهادار </vt:lpstr>
      <vt:lpstr>تعدیل قیمت</vt:lpstr>
      <vt:lpstr> درآمدها</vt:lpstr>
      <vt:lpstr>درآمدسرمایه‌گذاری در سهام</vt:lpstr>
      <vt:lpstr>درآمدسرمایه‌گذاری در اوراق بها </vt:lpstr>
      <vt:lpstr>سایر درآمدها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2025-04-28T05:37:47Z</dcterms:modified>
</cp:coreProperties>
</file>