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902E8798-9C0A-461E-9BB4-3D83D7F19BD0}" xr6:coauthVersionLast="47" xr6:coauthVersionMax="47" xr10:uidLastSave="{00000000-0000-0000-0000-000000000000}"/>
  <bookViews>
    <workbookView xWindow="28680" yWindow="-120" windowWidth="29040" windowHeight="15720" tabRatio="890" xr2:uid="{00000000-000D-0000-FFFF-FFFF00000000}"/>
  </bookViews>
  <sheets>
    <sheet name="سهام" sheetId="1" r:id="rId1"/>
    <sheet name="اوراق " sheetId="3" r:id="rId2"/>
    <sheet name="سپرده" sheetId="6" r:id="rId3"/>
    <sheet name="سود اوراق بهادار " sheetId="16" r:id="rId4"/>
    <sheet name=" درآمدها" sheetId="15" r:id="rId5"/>
    <sheet name="درآمدسرمایه‌گذاری در سهام" sheetId="11" r:id="rId6"/>
    <sheet name="درآمدسرمایه‌گذاری در اوراق بها" sheetId="12" r:id="rId7"/>
    <sheet name="سایر درآمدها" sheetId="14" r:id="rId8"/>
    <sheet name="درآمد سود سهام" sheetId="8" r:id="rId9"/>
    <sheet name="درآمد سپرده بانکی" sheetId="13" r:id="rId10"/>
    <sheet name="سود سپرده بانکی" sheetId="7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E8" i="15"/>
  <c r="E9" i="15"/>
  <c r="E10" i="15"/>
  <c r="E7" i="15"/>
  <c r="K14" i="13"/>
  <c r="K9" i="13"/>
  <c r="K10" i="13"/>
  <c r="K11" i="13"/>
  <c r="K12" i="13"/>
  <c r="K13" i="13"/>
  <c r="K8" i="13"/>
  <c r="G14" i="13"/>
  <c r="G9" i="13"/>
  <c r="G10" i="13"/>
  <c r="G11" i="13"/>
  <c r="G12" i="13"/>
  <c r="G13" i="13"/>
  <c r="G8" i="13"/>
  <c r="I8" i="11"/>
  <c r="S10" i="11"/>
  <c r="S154" i="11"/>
  <c r="U159" i="11"/>
  <c r="U157" i="11"/>
  <c r="U158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8" i="11"/>
  <c r="S9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5" i="11"/>
  <c r="S156" i="11"/>
  <c r="S157" i="11"/>
  <c r="S158" i="11"/>
  <c r="S159" i="11"/>
  <c r="C159" i="11"/>
  <c r="E159" i="11"/>
  <c r="G159" i="11"/>
  <c r="I159" i="11"/>
  <c r="K129" i="11" s="1"/>
  <c r="S8" i="11"/>
  <c r="Q159" i="11"/>
  <c r="O159" i="11"/>
  <c r="M159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E75" i="10"/>
  <c r="G75" i="10"/>
  <c r="I75" i="10"/>
  <c r="M75" i="10"/>
  <c r="O75" i="10"/>
  <c r="Q75" i="10"/>
  <c r="Q117" i="9"/>
  <c r="M117" i="9"/>
  <c r="O117" i="9"/>
  <c r="Q107" i="9"/>
  <c r="Q108" i="9"/>
  <c r="Q109" i="9"/>
  <c r="Q110" i="9"/>
  <c r="Q111" i="9"/>
  <c r="Q112" i="9"/>
  <c r="Q113" i="9"/>
  <c r="Q114" i="9"/>
  <c r="Q115" i="9"/>
  <c r="Q106" i="9"/>
  <c r="I117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16" i="9"/>
  <c r="Q52" i="9"/>
  <c r="Q51" i="9"/>
  <c r="Q53" i="9"/>
  <c r="Q46" i="9"/>
  <c r="Q47" i="9"/>
  <c r="Q48" i="9"/>
  <c r="Q49" i="9"/>
  <c r="Q50" i="9"/>
  <c r="Q38" i="9"/>
  <c r="Q39" i="9"/>
  <c r="Q40" i="9"/>
  <c r="Q41" i="9"/>
  <c r="Q42" i="9"/>
  <c r="Q43" i="9"/>
  <c r="Q44" i="9"/>
  <c r="Q45" i="9"/>
  <c r="Q32" i="9"/>
  <c r="Q33" i="9"/>
  <c r="Q34" i="9"/>
  <c r="Q35" i="9"/>
  <c r="Q36" i="9"/>
  <c r="Q37" i="9"/>
  <c r="Q24" i="9"/>
  <c r="Q25" i="9"/>
  <c r="Q26" i="9"/>
  <c r="Q27" i="9"/>
  <c r="Q28" i="9"/>
  <c r="Q29" i="9"/>
  <c r="Q30" i="9"/>
  <c r="Q31" i="9"/>
  <c r="Q12" i="9"/>
  <c r="Q13" i="9"/>
  <c r="Q14" i="9"/>
  <c r="Q15" i="9"/>
  <c r="Q16" i="9"/>
  <c r="Q17" i="9"/>
  <c r="Q18" i="9"/>
  <c r="Q19" i="9"/>
  <c r="Q20" i="9"/>
  <c r="Q21" i="9"/>
  <c r="Q22" i="9"/>
  <c r="Q23" i="9"/>
  <c r="Q9" i="9"/>
  <c r="Q10" i="9"/>
  <c r="Q11" i="9"/>
  <c r="Q8" i="9"/>
  <c r="I102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8" i="9"/>
  <c r="K8" i="11" l="1"/>
  <c r="K90" i="11"/>
  <c r="K66" i="11"/>
  <c r="K34" i="11"/>
  <c r="K136" i="11"/>
  <c r="K89" i="11"/>
  <c r="K41" i="11"/>
  <c r="K127" i="11"/>
  <c r="K120" i="11"/>
  <c r="K112" i="11"/>
  <c r="K104" i="11"/>
  <c r="K96" i="11"/>
  <c r="K88" i="11"/>
  <c r="K80" i="11"/>
  <c r="K72" i="11"/>
  <c r="K64" i="11"/>
  <c r="K56" i="11"/>
  <c r="K48" i="11"/>
  <c r="K40" i="11"/>
  <c r="K32" i="11"/>
  <c r="K24" i="11"/>
  <c r="K16" i="11"/>
  <c r="K158" i="11"/>
  <c r="K150" i="11"/>
  <c r="K142" i="11"/>
  <c r="K134" i="11"/>
  <c r="K126" i="11"/>
  <c r="K98" i="11"/>
  <c r="K58" i="11"/>
  <c r="K18" i="11"/>
  <c r="K152" i="11"/>
  <c r="K113" i="11"/>
  <c r="K73" i="11"/>
  <c r="K49" i="11"/>
  <c r="K135" i="11"/>
  <c r="K119" i="11"/>
  <c r="K111" i="11"/>
  <c r="K103" i="11"/>
  <c r="K95" i="11"/>
  <c r="K87" i="11"/>
  <c r="K79" i="11"/>
  <c r="K71" i="11"/>
  <c r="K63" i="11"/>
  <c r="K55" i="11"/>
  <c r="K47" i="11"/>
  <c r="K39" i="11"/>
  <c r="K31" i="11"/>
  <c r="K23" i="11"/>
  <c r="K15" i="11"/>
  <c r="K157" i="11"/>
  <c r="K149" i="11"/>
  <c r="K141" i="11"/>
  <c r="K133" i="11"/>
  <c r="K125" i="11"/>
  <c r="K17" i="11"/>
  <c r="K118" i="11"/>
  <c r="K110" i="11"/>
  <c r="K102" i="11"/>
  <c r="K94" i="11"/>
  <c r="K86" i="11"/>
  <c r="K78" i="11"/>
  <c r="K70" i="11"/>
  <c r="K62" i="11"/>
  <c r="K54" i="11"/>
  <c r="K46" i="11"/>
  <c r="K38" i="11"/>
  <c r="K30" i="11"/>
  <c r="K22" i="11"/>
  <c r="K14" i="11"/>
  <c r="K156" i="11"/>
  <c r="K148" i="11"/>
  <c r="K140" i="11"/>
  <c r="K132" i="11"/>
  <c r="K124" i="11"/>
  <c r="K106" i="11"/>
  <c r="K74" i="11"/>
  <c r="K42" i="11"/>
  <c r="K10" i="11"/>
  <c r="K144" i="11"/>
  <c r="K121" i="11"/>
  <c r="K97" i="11"/>
  <c r="K65" i="11"/>
  <c r="K143" i="11"/>
  <c r="K117" i="11"/>
  <c r="K109" i="11"/>
  <c r="K101" i="11"/>
  <c r="K93" i="11"/>
  <c r="K85" i="11"/>
  <c r="K77" i="11"/>
  <c r="K69" i="11"/>
  <c r="K61" i="11"/>
  <c r="K53" i="11"/>
  <c r="K45" i="11"/>
  <c r="K37" i="11"/>
  <c r="K29" i="11"/>
  <c r="K21" i="11"/>
  <c r="K13" i="11"/>
  <c r="K155" i="11"/>
  <c r="K147" i="11"/>
  <c r="K139" i="11"/>
  <c r="K131" i="11"/>
  <c r="K123" i="11"/>
  <c r="K105" i="11"/>
  <c r="K57" i="11"/>
  <c r="K25" i="11"/>
  <c r="K151" i="11"/>
  <c r="K116" i="11"/>
  <c r="K108" i="11"/>
  <c r="K100" i="11"/>
  <c r="K92" i="11"/>
  <c r="K84" i="11"/>
  <c r="K76" i="11"/>
  <c r="K68" i="11"/>
  <c r="K60" i="11"/>
  <c r="K52" i="11"/>
  <c r="K44" i="11"/>
  <c r="K36" i="11"/>
  <c r="K28" i="11"/>
  <c r="K20" i="11"/>
  <c r="K12" i="11"/>
  <c r="K154" i="11"/>
  <c r="K146" i="11"/>
  <c r="K138" i="11"/>
  <c r="K130" i="11"/>
  <c r="K122" i="11"/>
  <c r="K114" i="11"/>
  <c r="K82" i="11"/>
  <c r="K50" i="11"/>
  <c r="K26" i="11"/>
  <c r="K128" i="11"/>
  <c r="K81" i="11"/>
  <c r="K33" i="11"/>
  <c r="K9" i="11"/>
  <c r="K115" i="11"/>
  <c r="K107" i="11"/>
  <c r="K99" i="11"/>
  <c r="K91" i="11"/>
  <c r="K83" i="11"/>
  <c r="K75" i="11"/>
  <c r="K67" i="11"/>
  <c r="K59" i="11"/>
  <c r="K51" i="11"/>
  <c r="K43" i="11"/>
  <c r="K35" i="11"/>
  <c r="K27" i="11"/>
  <c r="K19" i="11"/>
  <c r="K11" i="11"/>
  <c r="K153" i="11"/>
  <c r="K145" i="11"/>
  <c r="K137" i="11"/>
  <c r="S19" i="8"/>
  <c r="O19" i="8"/>
  <c r="S18" i="8"/>
  <c r="Q19" i="8"/>
  <c r="M19" i="8"/>
  <c r="K19" i="8"/>
  <c r="I19" i="8"/>
  <c r="M9" i="16"/>
  <c r="K9" i="16"/>
  <c r="I9" i="16"/>
  <c r="G9" i="16"/>
  <c r="E9" i="16"/>
  <c r="C9" i="16"/>
  <c r="C11" i="15"/>
  <c r="E10" i="14"/>
  <c r="C10" i="14"/>
  <c r="I14" i="13"/>
  <c r="E14" i="13"/>
  <c r="Q10" i="12"/>
  <c r="O10" i="12"/>
  <c r="M10" i="12"/>
  <c r="K10" i="12"/>
  <c r="I10" i="12"/>
  <c r="G10" i="12"/>
  <c r="E10" i="12"/>
  <c r="C10" i="12"/>
  <c r="G117" i="9"/>
  <c r="E117" i="9"/>
  <c r="M14" i="7"/>
  <c r="K14" i="7"/>
  <c r="I14" i="7"/>
  <c r="G14" i="7"/>
  <c r="E14" i="7"/>
  <c r="C14" i="7"/>
  <c r="I14" i="6"/>
  <c r="G14" i="6"/>
  <c r="E14" i="6"/>
  <c r="C14" i="6"/>
  <c r="AI10" i="3"/>
  <c r="AG10" i="3"/>
  <c r="AA10" i="3"/>
  <c r="W10" i="3"/>
  <c r="S10" i="3"/>
  <c r="Q10" i="3"/>
  <c r="W105" i="1"/>
  <c r="U105" i="1"/>
  <c r="O105" i="1"/>
  <c r="K105" i="1"/>
  <c r="G105" i="1"/>
  <c r="E105" i="1"/>
  <c r="K159" i="11" l="1"/>
</calcChain>
</file>

<file path=xl/sharedStrings.xml><?xml version="1.0" encoding="utf-8"?>
<sst xmlns="http://schemas.openxmlformats.org/spreadsheetml/2006/main" count="1593" uniqueCount="318">
  <si>
    <t>صندوق سرمایه‌گذاری توسعه اطلس مفید</t>
  </si>
  <si>
    <t>صورت وضعیت پورتفوی</t>
  </si>
  <si>
    <t>برای ماه منتهی به 1403/12/30</t>
  </si>
  <si>
    <t>نام شرکت</t>
  </si>
  <si>
    <t>1403/11/30</t>
  </si>
  <si>
    <t>تغییرات طی دوره</t>
  </si>
  <si>
    <t>1403/12/30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</si>
  <si>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</si>
  <si>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</si>
  <si>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</si>
  <si>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</si>
  <si>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</si>
  <si>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</si>
  <si>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</si>
  <si>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</si>
  <si>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4.11%</t>
  </si>
  <si>
    <t>آریان کیمیا تک</t>
  </si>
  <si>
    <t>0.22%</t>
  </si>
  <si>
    <t>آهن و فولاد غدیر ایرانیان</t>
  </si>
  <si>
    <t>0.51%</t>
  </si>
  <si>
    <t>اخشان خراسان</t>
  </si>
  <si>
    <t>0.01%</t>
  </si>
  <si>
    <t>بانک خاورمیانه</t>
  </si>
  <si>
    <t>1.65%</t>
  </si>
  <si>
    <t>بانک ملت</t>
  </si>
  <si>
    <t>0.08%</t>
  </si>
  <si>
    <t>بهار رز عالیس چناران</t>
  </si>
  <si>
    <t>0.73%</t>
  </si>
  <si>
    <t>پارس  مینو</t>
  </si>
  <si>
    <t>0.00%</t>
  </si>
  <si>
    <t>پالایش نفت اصفهان</t>
  </si>
  <si>
    <t>3.07%</t>
  </si>
  <si>
    <t>پالایش نفت بندرعباس</t>
  </si>
  <si>
    <t>2.38%</t>
  </si>
  <si>
    <t>پالایش نفت تبریز</t>
  </si>
  <si>
    <t>0.63%</t>
  </si>
  <si>
    <t>پاکدیس</t>
  </si>
  <si>
    <t>0.27%</t>
  </si>
  <si>
    <t>پتروشیمی  خارک</t>
  </si>
  <si>
    <t>0.66%</t>
  </si>
  <si>
    <t>پتروشیمی پردیس</t>
  </si>
  <si>
    <t>5.33%</t>
  </si>
  <si>
    <t>پتروشیمی جم</t>
  </si>
  <si>
    <t>2.08%</t>
  </si>
  <si>
    <t>پتروشیمی شازند</t>
  </si>
  <si>
    <t>پتروشیمی شیراز</t>
  </si>
  <si>
    <t>0.44%</t>
  </si>
  <si>
    <t>پخش هجرت</t>
  </si>
  <si>
    <t>0.47%</t>
  </si>
  <si>
    <t>پست بانک ایران</t>
  </si>
  <si>
    <t>1.12%</t>
  </si>
  <si>
    <t>پویا زرکان آق دره</t>
  </si>
  <si>
    <t>تراکتورسازی ایران</t>
  </si>
  <si>
    <t>تمام سکه طرح جدید0312 رفاه</t>
  </si>
  <si>
    <t>2.46%</t>
  </si>
  <si>
    <t>توسعه حمل و نقل ریلی پارسیان</t>
  </si>
  <si>
    <t>0.59%</t>
  </si>
  <si>
    <t>توسعه معدنی و صنعتی صبانور</t>
  </si>
  <si>
    <t>1.19%</t>
  </si>
  <si>
    <t>توسعه نیشکر و  صنایع جانبی</t>
  </si>
  <si>
    <t>2.27%</t>
  </si>
  <si>
    <t>تولید ژلاتین کپسول ایران</t>
  </si>
  <si>
    <t>1.68%</t>
  </si>
  <si>
    <t>تولیدی برنا باطری</t>
  </si>
  <si>
    <t>0.03%</t>
  </si>
  <si>
    <t>حمل و نقل گهرترابر سیرجان</t>
  </si>
  <si>
    <t>داروپخش‌ (هلدینگ‌</t>
  </si>
  <si>
    <t>داروسازی  ابوریحان</t>
  </si>
  <si>
    <t>0.31%</t>
  </si>
  <si>
    <t>داروسازی‌ فارابی‌</t>
  </si>
  <si>
    <t>0.37%</t>
  </si>
  <si>
    <t>دامداری تلیسه نمونه</t>
  </si>
  <si>
    <t>0.61%</t>
  </si>
  <si>
    <t>دوده‌ صنعتی‌ پارس‌</t>
  </si>
  <si>
    <t>0.86%</t>
  </si>
  <si>
    <t>س.ص.بازنشستگی کارکنان بانکها</t>
  </si>
  <si>
    <t>0.70%</t>
  </si>
  <si>
    <t>سپید ماکیان</t>
  </si>
  <si>
    <t>2.29%</t>
  </si>
  <si>
    <t>سرمایه گذاری تامین اجتماعی</t>
  </si>
  <si>
    <t>سرمایه گذاری توسعه صنایع سیمان</t>
  </si>
  <si>
    <t>0.17%</t>
  </si>
  <si>
    <t>سرمایه گذاری دارویی تامین</t>
  </si>
  <si>
    <t>سرمایه گذاری سیمان تامین</t>
  </si>
  <si>
    <t>0.04%</t>
  </si>
  <si>
    <t>سرمایه گذاری صدرتامین</t>
  </si>
  <si>
    <t>1.43%</t>
  </si>
  <si>
    <t>سرمایه‌ گذاری‌ پارس‌ توشه‌</t>
  </si>
  <si>
    <t>0.68%</t>
  </si>
  <si>
    <t>سرمایه‌گذاری‌ سپه‌</t>
  </si>
  <si>
    <t>سرمایه‌گذاری‌صندوق‌بازنشستگی‌</t>
  </si>
  <si>
    <t>2.54%</t>
  </si>
  <si>
    <t>سرمایه‌گذاری‌غدیر(هلدینگ‌</t>
  </si>
  <si>
    <t>3.80%</t>
  </si>
  <si>
    <t>سیمان آبیک</t>
  </si>
  <si>
    <t>1.17%</t>
  </si>
  <si>
    <t>سیمان خوزستان</t>
  </si>
  <si>
    <t>سیمان ساوه</t>
  </si>
  <si>
    <t>1.24%</t>
  </si>
  <si>
    <t>سیمان فارس و خوزستان</t>
  </si>
  <si>
    <t>0.50%</t>
  </si>
  <si>
    <t>سیمان‌ داراب‌</t>
  </si>
  <si>
    <t>0.91%</t>
  </si>
  <si>
    <t>سیمان‌ کرمان‌</t>
  </si>
  <si>
    <t>0.25%</t>
  </si>
  <si>
    <t>سیمان‌ارومیه‌</t>
  </si>
  <si>
    <t>1.75%</t>
  </si>
  <si>
    <t>سیمان‌سپاهان‌</t>
  </si>
  <si>
    <t>0.12%</t>
  </si>
  <si>
    <t>سیمان‌مازندران‌</t>
  </si>
  <si>
    <t>1.67%</t>
  </si>
  <si>
    <t>سیمان‌هگمتان‌</t>
  </si>
  <si>
    <t>2.21%</t>
  </si>
  <si>
    <t>سیمرغ</t>
  </si>
  <si>
    <t>0.82%</t>
  </si>
  <si>
    <t>شرکت آهن و فولاد ارفع</t>
  </si>
  <si>
    <t>0.39%</t>
  </si>
  <si>
    <t>شرکت س استان کردستان</t>
  </si>
  <si>
    <t>0.09%</t>
  </si>
  <si>
    <t>شمش طلا</t>
  </si>
  <si>
    <t>3.45%</t>
  </si>
  <si>
    <t>شیر و گوشت زاگرس شهرکرد</t>
  </si>
  <si>
    <t>0.46%</t>
  </si>
  <si>
    <t>صنایع  لاستیکی   سهند</t>
  </si>
  <si>
    <t>0.76%</t>
  </si>
  <si>
    <t>صنایع ارتباطی آوا</t>
  </si>
  <si>
    <t>صنایع پتروشیمی کرمانشاه</t>
  </si>
  <si>
    <t>1.32%</t>
  </si>
  <si>
    <t>صنایع فروآلیاژ ایران</t>
  </si>
  <si>
    <t>صنایع‌ کاشی‌ و سرامیک‌ سینا</t>
  </si>
  <si>
    <t>0.36%</t>
  </si>
  <si>
    <t>صنعتی  آما</t>
  </si>
  <si>
    <t>0.83%</t>
  </si>
  <si>
    <t>فجر انرژی خلیج فارس</t>
  </si>
  <si>
    <t>0.49%</t>
  </si>
  <si>
    <t>فرآورده های سیمان شرق</t>
  </si>
  <si>
    <t>0.10%</t>
  </si>
  <si>
    <t>فرآورده های نسوزآذر</t>
  </si>
  <si>
    <t>0.14%</t>
  </si>
  <si>
    <t>فرآوری زغال سنگ پروده طبس</t>
  </si>
  <si>
    <t>0.20%</t>
  </si>
  <si>
    <t>فروسیلیس  ایران</t>
  </si>
  <si>
    <t>0.35%</t>
  </si>
  <si>
    <t>فولاد  خوزستان</t>
  </si>
  <si>
    <t>1.07%</t>
  </si>
  <si>
    <t>فولاد مبارکه اصفهان</t>
  </si>
  <si>
    <t>3.89%</t>
  </si>
  <si>
    <t>قندهکمتان‌</t>
  </si>
  <si>
    <t>0.93%</t>
  </si>
  <si>
    <t>گسترش سوخت سبززاگرس(سهامی عام)</t>
  </si>
  <si>
    <t>1.97%</t>
  </si>
  <si>
    <t>گسترش نفت و گاز پارسیان</t>
  </si>
  <si>
    <t>4.53%</t>
  </si>
  <si>
    <t>م .صنایع و معادن احیاء سپاهان</t>
  </si>
  <si>
    <t>0.53%</t>
  </si>
  <si>
    <t>مبین انرژی خلیج فارس</t>
  </si>
  <si>
    <t>2.51%</t>
  </si>
  <si>
    <t>محصولات کاغذی لطیف</t>
  </si>
  <si>
    <t>1.21%</t>
  </si>
  <si>
    <t>نخریسی و نساجی خسروی خراسان</t>
  </si>
  <si>
    <t>نساجی بابکان</t>
  </si>
  <si>
    <t>نفت  بهران</t>
  </si>
  <si>
    <t>نفت ایرانول</t>
  </si>
  <si>
    <t>0.97%</t>
  </si>
  <si>
    <t>نفت سپاهان</t>
  </si>
  <si>
    <t>2.28%</t>
  </si>
  <si>
    <t>کارخانجات‌ قند قزوین‌</t>
  </si>
  <si>
    <t>1.16%</t>
  </si>
  <si>
    <t>کارخانجات‌داروپخش‌</t>
  </si>
  <si>
    <t>0.24%</t>
  </si>
  <si>
    <t>کاشی‌ الوند</t>
  </si>
  <si>
    <t>کاشی‌ پارس‌</t>
  </si>
  <si>
    <t>0.34%</t>
  </si>
  <si>
    <t>کانی کربن طبس</t>
  </si>
  <si>
    <t>کشت و دام قیام اصفهان</t>
  </si>
  <si>
    <t>0.56%</t>
  </si>
  <si>
    <t>کشت و دامداری فکا</t>
  </si>
  <si>
    <t>کشت وصنعت شریف آباد</t>
  </si>
  <si>
    <t>ح توسعه معدنی و صنعتی صبانور</t>
  </si>
  <si>
    <t>معدنکاران نسوز</t>
  </si>
  <si>
    <t>دارویی و نهاده های زاگرس دارو</t>
  </si>
  <si>
    <t>اختیارف شستا-1400-1404/01/20</t>
  </si>
  <si>
    <t>نساجی هدیه البرز مشهد</t>
  </si>
  <si>
    <t>0.06%</t>
  </si>
  <si>
    <t/>
  </si>
  <si>
    <t>97.77%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</si>
  <si>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</si>
  <si>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</si>
  <si>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</si>
  <si>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</si>
  <si>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</si>
  <si>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</si>
  <si>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</si>
  <si>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</si>
  <si>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</si>
  <si>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</si>
  <si>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</si>
  <si>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</si>
  <si>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</si>
  <si>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</si>
  <si>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</si>
  <si>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</si>
  <si>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</si>
  <si>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</si>
  <si>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</si>
  <si>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</si>
  <si>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</si>
  <si>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</si>
  <si>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</si>
  <si>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</si>
  <si>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</si>
  <si>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</si>
  <si>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</si>
  <si>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>207303155221552</t>
  </si>
  <si>
    <t>بانک صادرات دکتر شریعتی</t>
  </si>
  <si>
    <t>0407559149002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</si>
  <si>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</si>
  <si>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</si>
  <si>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</si>
  <si>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</si>
  <si>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</si>
  <si>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</si>
  <si>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</si>
  <si>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</si>
  <si>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</si>
  <si>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</si>
  <si>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</si>
  <si>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</si>
  <si>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</si>
  <si>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</si>
  <si>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1403/12/25</t>
  </si>
  <si>
    <t>1403/12/08</t>
  </si>
  <si>
    <t>1403/11/23</t>
  </si>
  <si>
    <t>1403/09/15</t>
  </si>
  <si>
    <t>1403/10/19</t>
  </si>
  <si>
    <t>1403/09/10</t>
  </si>
  <si>
    <t>1403/12/05</t>
  </si>
  <si>
    <t>1403/09/28</t>
  </si>
  <si>
    <t>1403/12/20</t>
  </si>
  <si>
    <t>بهای فروش</t>
  </si>
  <si>
    <t>ارزش دفتری</t>
  </si>
  <si>
    <t>سود و زیان ناشی از تغییر قیمت</t>
  </si>
  <si>
    <t>سود و زیان ناشی از فروش</t>
  </si>
  <si>
    <t>سرمایه‌گذاری‌توکافولاد(هلدینگ</t>
  </si>
  <si>
    <t>بانک سامان</t>
  </si>
  <si>
    <t>ح . حمل و نقل گهرترابر سیرجان</t>
  </si>
  <si>
    <t>غلتک سازان سپاهان</t>
  </si>
  <si>
    <t>ایران  خودرو</t>
  </si>
  <si>
    <t>زغال سنگ پروده طبس</t>
  </si>
  <si>
    <t>بانک سینا</t>
  </si>
  <si>
    <t>نوردوقطعات‌ فولادی‌</t>
  </si>
  <si>
    <t>ح. گسترش سوخت سبززاگرس(س. عام)</t>
  </si>
  <si>
    <t>ح.پست بانک ایران</t>
  </si>
  <si>
    <t>سخت آژند</t>
  </si>
  <si>
    <t>سرمایه گذاری  صنعت  نفت</t>
  </si>
  <si>
    <t>نفت پاسارگاد</t>
  </si>
  <si>
    <t>پتروشیمی تندگویان</t>
  </si>
  <si>
    <t>بین المللی توسعه ص. معادن غدیر</t>
  </si>
  <si>
    <t>بیمه  ما</t>
  </si>
  <si>
    <t>تمام سکه طرح جدید 0310 صادرات</t>
  </si>
  <si>
    <t>سپیدار سیستم آسیا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</si>
  <si>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</si>
  <si>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</si>
  <si>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</si>
  <si>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</si>
  <si>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</si>
  <si>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</si>
  <si>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</si>
  <si>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</si>
  <si>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</si>
  <si>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</si>
  <si>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</si>
  <si>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</si>
  <si>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</si>
  <si>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</si>
  <si>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</si>
  <si>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</si>
  <si>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</si>
  <si>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</si>
  <si>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1403/12/01</t>
  </si>
  <si>
    <t>سود سهام شرکت س استان کردستان</t>
  </si>
  <si>
    <t>-</t>
  </si>
  <si>
    <t>اختیارخ شستا-1400-1404/01/20</t>
  </si>
  <si>
    <t>ارزشیابی اوراق اختیارخ وبملت-2600-1404/01/27</t>
  </si>
  <si>
    <t>ارزشیابی اوراق اختیارخ شپنا-4500-1404/02/17</t>
  </si>
  <si>
    <t>ارزشیابی اوراق اختیارخ شپنا-5000-1404/02/17</t>
  </si>
  <si>
    <t>ارزشیابی اوراق اختیارخ شستا-1050-1403/12/08</t>
  </si>
  <si>
    <t>ارزشیابی اوراق اختیارخ شستا-1150-1403/12/08</t>
  </si>
  <si>
    <t>ارزشیابی اوراق اختیارخ فولاد-5500-1403/12/01</t>
  </si>
  <si>
    <t>ارزشیابی اوراق اختیارخ فولاد-6000-1403/12/01</t>
  </si>
  <si>
    <t>ارزشیابی اوراق اختیارخ شپنا-4000-1403/12/08</t>
  </si>
  <si>
    <t>ارزشیابی اوراق اختیارخ شپنا-4500-1403/12/08</t>
  </si>
  <si>
    <t>ارزشیابی اوراق اختیارخ شپنا-5000-1403/12/08</t>
  </si>
  <si>
    <t>ارزشیابی اوراق اختیارخ شپنا-5500-1403/12/08</t>
  </si>
  <si>
    <t>درآمد ناشی از تغییر ارزش دارایی سهام اختیارف شستا-1400-1404/01/20</t>
  </si>
  <si>
    <t>اختیارخ شستا-1350-1403/10/12</t>
  </si>
  <si>
    <t>اختیارخ شستا-1450-1403/10/12</t>
  </si>
  <si>
    <t>اختیارخ شستا-1050-1403/11/10</t>
  </si>
  <si>
    <t>اختیارخ شستا-1150-1403/11/10</t>
  </si>
  <si>
    <t>اختیارخ شستا-1250-1403/11/10</t>
  </si>
  <si>
    <t>اختیارخ خودرو-3000-1403/12/01</t>
  </si>
  <si>
    <t>اختیارخ شستا-1050-1403/12/08</t>
  </si>
  <si>
    <t>اختیارخ شستا-1150-1403/12/08</t>
  </si>
  <si>
    <t>اختیارخ فولاد-4500-1403/12/01</t>
  </si>
  <si>
    <t>اختیارخ فولاد-5500-1403/12/01</t>
  </si>
  <si>
    <t>اختیارخ فولاد-6000-1403/12/01</t>
  </si>
  <si>
    <t>اختیارخ فولاد-6500-1403/12/01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</si>
  <si>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</si>
  <si>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</si>
  <si>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</si>
  <si>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</si>
  <si>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شپنا-4000-1403/12/08</t>
  </si>
  <si>
    <t>اختیارخ شپنا-4500-1403/12/08</t>
  </si>
  <si>
    <t>اختیارخ شپنا-5000-1403/12/08</t>
  </si>
  <si>
    <t>اختیارخ شپنا-5500-1403/12/08</t>
  </si>
  <si>
    <t>اختیارخ شپنا-6000-1403/12/08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</si>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</sst>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;\(#,##0\)"/>
    <numFmt numFmtId="165" formatCode="_ * #,##0_-_ ;_ * #,##0\-_ ;_ * &quot;-&quot;??_-_ ;_ @_ "/>
    <numFmt numFmtId="166" formatCode="0.0%"/>
  </numFmts>
  <fonts count="11">
    <font>
      <sz val="11"/>
      <name val="Calibri"/>
    </font>
    <font>
      <sz val="12"/>
      <name val="B Nazanin"/>
    </font>
    <font>
      <b/>
      <sz val="16"/>
      <color rgb="FF000000"/>
      <name val="B Nazanin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b/>
      <sz val="18"/>
      <color rgb="FF000000"/>
      <name val="B Mitra"/>
      <charset val="178"/>
    </font>
    <font>
      <sz val="18"/>
      <name val="B Mitra"/>
      <charset val="178"/>
    </font>
    <font>
      <sz val="11"/>
      <name val="Calibri"/>
    </font>
    <font>
      <sz val="16"/>
      <color theme="1"/>
      <name val="B Mitra"/>
      <charset val="178"/>
    </font>
    <font>
      <sz val="16"/>
      <color theme="1" tint="0.499984740745262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4" fillId="0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 vertical="center" readingOrder="2"/>
    </xf>
    <xf numFmtId="164" fontId="9" fillId="0" borderId="3" xfId="0" applyNumberFormat="1" applyFont="1" applyBorder="1" applyAlignment="1">
      <alignment horizontal="center" vertical="center" readingOrder="2"/>
    </xf>
    <xf numFmtId="0" fontId="10" fillId="0" borderId="0" xfId="0" applyFont="1"/>
    <xf numFmtId="164" fontId="10" fillId="0" borderId="0" xfId="0" applyNumberFormat="1" applyFont="1" applyAlignment="1">
      <alignment horizontal="center" vertical="center" readingOrder="2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right" vertical="center" wrapText="1" readingOrder="2"/>
    </xf>
    <xf numFmtId="0" fontId="4" fillId="0" borderId="0" xfId="0" applyFont="1" applyAlignment="1">
      <alignment horizontal="right"/>
    </xf>
    <xf numFmtId="0" fontId="4" fillId="0" borderId="0" xfId="0" applyFont="1" applyFill="1"/>
    <xf numFmtId="164" fontId="9" fillId="0" borderId="0" xfId="0" applyNumberFormat="1" applyFont="1" applyFill="1" applyAlignment="1">
      <alignment horizontal="center" vertical="center" readingOrder="2"/>
    </xf>
    <xf numFmtId="0" fontId="4" fillId="0" borderId="0" xfId="0" applyFont="1" applyFill="1" applyAlignment="1">
      <alignment horizontal="center"/>
    </xf>
    <xf numFmtId="165" fontId="4" fillId="0" borderId="0" xfId="1" applyNumberFormat="1" applyFont="1"/>
    <xf numFmtId="166" fontId="4" fillId="0" borderId="0" xfId="2" applyNumberFormat="1" applyFont="1" applyAlignment="1">
      <alignment horizontal="center"/>
    </xf>
    <xf numFmtId="10" fontId="4" fillId="0" borderId="0" xfId="2" applyNumberFormat="1" applyFont="1" applyAlignment="1">
      <alignment horizontal="center"/>
    </xf>
    <xf numFmtId="10" fontId="4" fillId="0" borderId="3" xfId="0" applyNumberFormat="1" applyFont="1" applyBorder="1" applyAlignment="1">
      <alignment horizontal="center"/>
    </xf>
    <xf numFmtId="10" fontId="4" fillId="0" borderId="3" xfId="2" applyNumberFormat="1" applyFont="1" applyBorder="1" applyAlignment="1">
      <alignment horizontal="center"/>
    </xf>
    <xf numFmtId="165" fontId="4" fillId="0" borderId="0" xfId="1" applyNumberFormat="1" applyFont="1" applyFill="1"/>
    <xf numFmtId="166" fontId="4" fillId="0" borderId="3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10"/>
  <sheetViews>
    <sheetView rightToLeft="1" tabSelected="1" topLeftCell="A76" workbookViewId="0">
      <selection activeCell="U112" sqref="A110:U112"/>
    </sheetView>
  </sheetViews>
  <sheetFormatPr defaultRowHeight="24"/>
  <cols>
    <col min="1" max="1" width="44.5703125" style="3" bestFit="1" customWidth="1"/>
    <col min="2" max="2" width="1" style="3" customWidth="1"/>
    <col min="3" max="3" width="12.42578125" style="3" bestFit="1" customWidth="1"/>
    <col min="4" max="4" width="1" style="3" customWidth="1"/>
    <col min="5" max="5" width="19.5703125" style="3" bestFit="1" customWidth="1"/>
    <col min="6" max="6" width="1" style="3" customWidth="1"/>
    <col min="7" max="7" width="22.140625" style="3" bestFit="1" customWidth="1"/>
    <col min="8" max="8" width="1" style="3" customWidth="1"/>
    <col min="9" max="9" width="12.42578125" style="3" bestFit="1" customWidth="1"/>
    <col min="10" max="10" width="1" style="3" customWidth="1"/>
    <col min="11" max="11" width="18.42578125" style="3" bestFit="1" customWidth="1"/>
    <col min="12" max="12" width="1" style="3" customWidth="1"/>
    <col min="13" max="13" width="12.5703125" style="3" bestFit="1" customWidth="1"/>
    <col min="14" max="14" width="1" style="3" customWidth="1"/>
    <col min="15" max="15" width="16.5703125" style="3" bestFit="1" customWidth="1"/>
    <col min="16" max="16" width="1" style="3" customWidth="1"/>
    <col min="17" max="17" width="12.42578125" style="3" bestFit="1" customWidth="1"/>
    <col min="18" max="18" width="1" style="3" customWidth="1"/>
    <col min="19" max="19" width="12.42578125" style="3" bestFit="1" customWidth="1"/>
    <col min="20" max="20" width="1" style="3" customWidth="1"/>
    <col min="21" max="21" width="19.5703125" style="3" bestFit="1" customWidth="1"/>
    <col min="22" max="22" width="1" style="3" customWidth="1"/>
    <col min="23" max="23" width="22.140625" style="3" bestFit="1" customWidth="1"/>
    <col min="24" max="24" width="1" style="3" customWidth="1"/>
    <col min="25" max="25" width="33.4257812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7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39" t="s">
        <v>0</v>
      </c>
      <c r="K2" s="39" t="s">
        <v>0</v>
      </c>
      <c r="L2" s="39" t="s">
        <v>0</v>
      </c>
      <c r="M2" s="39" t="s">
        <v>0</v>
      </c>
      <c r="N2" s="39" t="s">
        <v>0</v>
      </c>
      <c r="O2" s="39" t="s">
        <v>0</v>
      </c>
      <c r="P2" s="39" t="s">
        <v>0</v>
      </c>
      <c r="Q2" s="39" t="s">
        <v>0</v>
      </c>
      <c r="R2" s="39" t="s">
        <v>0</v>
      </c>
      <c r="S2" s="39" t="s">
        <v>0</v>
      </c>
      <c r="T2" s="39" t="s">
        <v>0</v>
      </c>
      <c r="U2" s="39" t="s">
        <v>0</v>
      </c>
      <c r="V2" s="39" t="s">
        <v>0</v>
      </c>
      <c r="W2" s="39" t="s">
        <v>0</v>
      </c>
      <c r="X2" s="39" t="s">
        <v>0</v>
      </c>
      <c r="Y2" s="39" t="s">
        <v>0</v>
      </c>
    </row>
    <row r="3" spans="1:27" ht="24.75">
      <c r="A3" s="39" t="s">
        <v>1</v>
      </c>
      <c r="B3" s="39" t="s">
        <v>1</v>
      </c>
      <c r="C3" s="39" t="s">
        <v>1</v>
      </c>
      <c r="D3" s="39" t="s">
        <v>1</v>
      </c>
      <c r="E3" s="39" t="s">
        <v>1</v>
      </c>
      <c r="F3" s="39" t="s">
        <v>1</v>
      </c>
      <c r="G3" s="39" t="s">
        <v>1</v>
      </c>
      <c r="H3" s="39" t="s">
        <v>1</v>
      </c>
      <c r="I3" s="39" t="s">
        <v>1</v>
      </c>
      <c r="J3" s="39" t="s">
        <v>1</v>
      </c>
      <c r="K3" s="39" t="s">
        <v>1</v>
      </c>
      <c r="L3" s="39" t="s">
        <v>1</v>
      </c>
      <c r="M3" s="39" t="s">
        <v>1</v>
      </c>
      <c r="N3" s="39" t="s">
        <v>1</v>
      </c>
      <c r="O3" s="39" t="s">
        <v>1</v>
      </c>
      <c r="P3" s="39" t="s">
        <v>1</v>
      </c>
      <c r="Q3" s="39" t="s">
        <v>1</v>
      </c>
      <c r="R3" s="39" t="s">
        <v>1</v>
      </c>
      <c r="S3" s="39" t="s">
        <v>1</v>
      </c>
      <c r="T3" s="39" t="s">
        <v>1</v>
      </c>
      <c r="U3" s="39" t="s">
        <v>1</v>
      </c>
      <c r="V3" s="39" t="s">
        <v>1</v>
      </c>
      <c r="W3" s="39" t="s">
        <v>1</v>
      </c>
      <c r="X3" s="39" t="s">
        <v>1</v>
      </c>
      <c r="Y3" s="39" t="s">
        <v>1</v>
      </c>
    </row>
    <row r="4" spans="1:27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  <c r="I4" s="39" t="s">
        <v>2</v>
      </c>
      <c r="J4" s="39" t="s">
        <v>2</v>
      </c>
      <c r="K4" s="39" t="s">
        <v>2</v>
      </c>
      <c r="L4" s="39" t="s">
        <v>2</v>
      </c>
      <c r="M4" s="39" t="s">
        <v>2</v>
      </c>
      <c r="N4" s="39" t="s">
        <v>2</v>
      </c>
      <c r="O4" s="39" t="s">
        <v>2</v>
      </c>
      <c r="P4" s="39" t="s">
        <v>2</v>
      </c>
      <c r="Q4" s="39" t="s">
        <v>2</v>
      </c>
      <c r="R4" s="39" t="s">
        <v>2</v>
      </c>
      <c r="S4" s="39" t="s">
        <v>2</v>
      </c>
      <c r="T4" s="39" t="s">
        <v>2</v>
      </c>
      <c r="U4" s="39" t="s">
        <v>2</v>
      </c>
      <c r="V4" s="39" t="s">
        <v>2</v>
      </c>
      <c r="W4" s="39" t="s">
        <v>2</v>
      </c>
      <c r="X4" s="39" t="s">
        <v>2</v>
      </c>
      <c r="Y4" s="39" t="s">
        <v>2</v>
      </c>
    </row>
    <row r="6" spans="1:27" ht="24.75">
      <c r="A6" s="38" t="s">
        <v>3</v>
      </c>
      <c r="C6" s="38" t="s">
        <v>279</v>
      </c>
      <c r="D6" s="38" t="s">
        <v>4</v>
      </c>
      <c r="E6" s="38" t="s">
        <v>4</v>
      </c>
      <c r="F6" s="38" t="s">
        <v>4</v>
      </c>
      <c r="G6" s="38" t="s">
        <v>4</v>
      </c>
      <c r="I6" s="38" t="s">
        <v>5</v>
      </c>
      <c r="J6" s="38" t="s">
        <v>5</v>
      </c>
      <c r="K6" s="38" t="s">
        <v>5</v>
      </c>
      <c r="L6" s="38" t="s">
        <v>5</v>
      </c>
      <c r="M6" s="38" t="s">
        <v>5</v>
      </c>
      <c r="N6" s="38" t="s">
        <v>5</v>
      </c>
      <c r="O6" s="38" t="s">
        <v>5</v>
      </c>
      <c r="Q6" s="38" t="s">
        <v>6</v>
      </c>
      <c r="R6" s="38" t="s">
        <v>6</v>
      </c>
      <c r="S6" s="38" t="s">
        <v>6</v>
      </c>
      <c r="T6" s="38" t="s">
        <v>6</v>
      </c>
      <c r="U6" s="38" t="s">
        <v>6</v>
      </c>
      <c r="V6" s="38" t="s">
        <v>6</v>
      </c>
      <c r="W6" s="38" t="s">
        <v>6</v>
      </c>
      <c r="X6" s="38" t="s">
        <v>6</v>
      </c>
      <c r="Y6" s="38" t="s">
        <v>6</v>
      </c>
    </row>
    <row r="7" spans="1:27" ht="24.75">
      <c r="A7" s="38" t="s">
        <v>3</v>
      </c>
      <c r="C7" s="38" t="s">
        <v>7</v>
      </c>
      <c r="E7" s="38" t="s">
        <v>8</v>
      </c>
      <c r="G7" s="38" t="s">
        <v>9</v>
      </c>
      <c r="I7" s="38" t="s">
        <v>10</v>
      </c>
      <c r="J7" s="38" t="s">
        <v>10</v>
      </c>
      <c r="K7" s="38" t="s">
        <v>10</v>
      </c>
      <c r="M7" s="38" t="s">
        <v>11</v>
      </c>
      <c r="N7" s="38" t="s">
        <v>11</v>
      </c>
      <c r="O7" s="38" t="s">
        <v>11</v>
      </c>
      <c r="Q7" s="38" t="s">
        <v>7</v>
      </c>
      <c r="S7" s="38" t="s">
        <v>12</v>
      </c>
      <c r="U7" s="38" t="s">
        <v>8</v>
      </c>
      <c r="W7" s="38" t="s">
        <v>9</v>
      </c>
      <c r="Y7" s="38" t="s">
        <v>13</v>
      </c>
    </row>
    <row r="8" spans="1:27" ht="24.75">
      <c r="A8" s="38" t="s">
        <v>3</v>
      </c>
      <c r="C8" s="38" t="s">
        <v>7</v>
      </c>
      <c r="E8" s="38" t="s">
        <v>8</v>
      </c>
      <c r="G8" s="38" t="s">
        <v>9</v>
      </c>
      <c r="I8" s="38" t="s">
        <v>7</v>
      </c>
      <c r="K8" s="38" t="s">
        <v>8</v>
      </c>
      <c r="M8" s="38" t="s">
        <v>7</v>
      </c>
      <c r="O8" s="38" t="s">
        <v>14</v>
      </c>
      <c r="Q8" s="38" t="s">
        <v>7</v>
      </c>
      <c r="S8" s="38" t="s">
        <v>12</v>
      </c>
      <c r="U8" s="38" t="s">
        <v>8</v>
      </c>
      <c r="W8" s="38" t="s">
        <v>9</v>
      </c>
      <c r="Y8" s="38" t="s">
        <v>13</v>
      </c>
    </row>
    <row r="9" spans="1:27">
      <c r="A9" t="s">
        <v>278</v>
      </c>
      <c r="B9" s="8"/>
      <c r="C9" s="18">
        <v>1793</v>
      </c>
      <c r="D9" s="18"/>
      <c r="E9" s="18">
        <v>882692050000</v>
      </c>
      <c r="F9" s="18"/>
      <c r="G9" s="18">
        <v>1346651475379.3799</v>
      </c>
      <c r="H9" s="18"/>
      <c r="I9" s="18">
        <v>0</v>
      </c>
      <c r="J9" s="18"/>
      <c r="K9" s="18">
        <v>0</v>
      </c>
      <c r="L9" s="18"/>
      <c r="M9" s="18">
        <v>0</v>
      </c>
      <c r="N9" s="18"/>
      <c r="O9" s="18">
        <v>0</v>
      </c>
      <c r="P9" s="18"/>
      <c r="Q9" s="18">
        <v>1793</v>
      </c>
      <c r="R9" s="18"/>
      <c r="S9" s="18">
        <v>893691300</v>
      </c>
      <c r="T9" s="18"/>
      <c r="U9" s="18">
        <v>882692050000</v>
      </c>
      <c r="V9" s="18"/>
      <c r="W9" s="18">
        <v>1600385515273.8799</v>
      </c>
      <c r="X9" s="8"/>
      <c r="Y9" s="8" t="s">
        <v>15</v>
      </c>
      <c r="Z9" s="8"/>
      <c r="AA9" s="8"/>
    </row>
    <row r="10" spans="1:27">
      <c r="A10" t="s">
        <v>16</v>
      </c>
      <c r="B10" s="8"/>
      <c r="C10" s="18">
        <v>8584851</v>
      </c>
      <c r="D10" s="18"/>
      <c r="E10" s="18">
        <v>61101558602</v>
      </c>
      <c r="F10" s="18"/>
      <c r="G10" s="18">
        <v>92847429965.664001</v>
      </c>
      <c r="H10" s="18"/>
      <c r="I10" s="18">
        <v>0</v>
      </c>
      <c r="J10" s="18"/>
      <c r="K10" s="18">
        <v>0</v>
      </c>
      <c r="L10" s="18"/>
      <c r="M10" s="18">
        <v>0</v>
      </c>
      <c r="N10" s="18"/>
      <c r="O10" s="18">
        <v>0</v>
      </c>
      <c r="P10" s="18"/>
      <c r="Q10" s="18">
        <v>8584851</v>
      </c>
      <c r="R10" s="18"/>
      <c r="S10" s="18">
        <v>10150</v>
      </c>
      <c r="T10" s="18"/>
      <c r="U10" s="18">
        <v>61101558602</v>
      </c>
      <c r="V10" s="18"/>
      <c r="W10" s="18">
        <v>86617777035.982498</v>
      </c>
      <c r="X10" s="8"/>
      <c r="Y10" s="8" t="s">
        <v>17</v>
      </c>
      <c r="Z10" s="8"/>
      <c r="AA10" s="8"/>
    </row>
    <row r="11" spans="1:27">
      <c r="A11" t="s">
        <v>18</v>
      </c>
      <c r="B11" s="8"/>
      <c r="C11" s="18">
        <v>40376068</v>
      </c>
      <c r="D11" s="18"/>
      <c r="E11" s="18">
        <v>274327366520</v>
      </c>
      <c r="F11" s="18"/>
      <c r="G11" s="18">
        <v>246835356931.70999</v>
      </c>
      <c r="H11" s="18"/>
      <c r="I11" s="18">
        <v>0</v>
      </c>
      <c r="J11" s="18"/>
      <c r="K11" s="18">
        <v>0</v>
      </c>
      <c r="L11" s="18"/>
      <c r="M11" s="18">
        <v>-2800000</v>
      </c>
      <c r="N11" s="18"/>
      <c r="O11" s="18">
        <v>16592682655</v>
      </c>
      <c r="P11" s="18"/>
      <c r="Q11" s="18">
        <v>37576068</v>
      </c>
      <c r="R11" s="18"/>
      <c r="S11" s="18">
        <v>5310</v>
      </c>
      <c r="T11" s="18"/>
      <c r="U11" s="18">
        <v>255303309342</v>
      </c>
      <c r="V11" s="18"/>
      <c r="W11" s="18">
        <v>198341723999.57401</v>
      </c>
      <c r="X11" s="8"/>
      <c r="Y11" s="8" t="s">
        <v>19</v>
      </c>
      <c r="Z11" s="8"/>
      <c r="AA11" s="8"/>
    </row>
    <row r="12" spans="1:27">
      <c r="A12" t="s">
        <v>20</v>
      </c>
      <c r="B12" s="8"/>
      <c r="C12" s="18">
        <v>490000</v>
      </c>
      <c r="D12" s="18"/>
      <c r="E12" s="18">
        <v>3580738358</v>
      </c>
      <c r="F12" s="18"/>
      <c r="G12" s="18">
        <v>4505531625</v>
      </c>
      <c r="H12" s="18"/>
      <c r="I12" s="18">
        <v>0</v>
      </c>
      <c r="J12" s="18"/>
      <c r="K12" s="18">
        <v>0</v>
      </c>
      <c r="L12" s="18"/>
      <c r="M12" s="18">
        <v>0</v>
      </c>
      <c r="N12" s="18"/>
      <c r="O12" s="18">
        <v>0</v>
      </c>
      <c r="P12" s="18"/>
      <c r="Q12" s="18">
        <v>490000</v>
      </c>
      <c r="R12" s="18"/>
      <c r="S12" s="18">
        <v>7170</v>
      </c>
      <c r="T12" s="18"/>
      <c r="U12" s="18">
        <v>3580738358</v>
      </c>
      <c r="V12" s="18"/>
      <c r="W12" s="18">
        <v>3492395865</v>
      </c>
      <c r="X12" s="8"/>
      <c r="Y12" s="8" t="s">
        <v>21</v>
      </c>
      <c r="Z12" s="8"/>
      <c r="AA12" s="8"/>
    </row>
    <row r="13" spans="1:27">
      <c r="A13" t="s">
        <v>22</v>
      </c>
      <c r="B13" s="8"/>
      <c r="C13" s="18">
        <v>91096065</v>
      </c>
      <c r="D13" s="18"/>
      <c r="E13" s="18">
        <v>217071592829</v>
      </c>
      <c r="F13" s="18"/>
      <c r="G13" s="18">
        <v>272748778760.70901</v>
      </c>
      <c r="H13" s="18"/>
      <c r="I13" s="18">
        <v>127251632</v>
      </c>
      <c r="J13" s="18"/>
      <c r="K13" s="18">
        <v>387077467238</v>
      </c>
      <c r="L13" s="18"/>
      <c r="M13" s="18">
        <v>0</v>
      </c>
      <c r="N13" s="18"/>
      <c r="O13" s="18">
        <v>0</v>
      </c>
      <c r="P13" s="18"/>
      <c r="Q13" s="18">
        <v>218347697</v>
      </c>
      <c r="R13" s="18"/>
      <c r="S13" s="18">
        <v>2965</v>
      </c>
      <c r="T13" s="18"/>
      <c r="U13" s="18">
        <v>604149060067</v>
      </c>
      <c r="V13" s="18"/>
      <c r="W13" s="18">
        <v>643548886121.44995</v>
      </c>
      <c r="X13" s="8"/>
      <c r="Y13" s="8" t="s">
        <v>23</v>
      </c>
      <c r="Z13" s="8"/>
      <c r="AA13" s="8"/>
    </row>
    <row r="14" spans="1:27">
      <c r="A14" t="s">
        <v>24</v>
      </c>
      <c r="B14" s="8"/>
      <c r="C14" s="18">
        <v>8169628</v>
      </c>
      <c r="D14" s="18"/>
      <c r="E14" s="18">
        <v>26299366147</v>
      </c>
      <c r="F14" s="18"/>
      <c r="G14" s="18">
        <v>24866559300.430801</v>
      </c>
      <c r="H14" s="18"/>
      <c r="I14" s="18">
        <v>5753259</v>
      </c>
      <c r="J14" s="18"/>
      <c r="K14" s="18">
        <v>0</v>
      </c>
      <c r="L14" s="18"/>
      <c r="M14" s="18">
        <v>0</v>
      </c>
      <c r="N14" s="18"/>
      <c r="O14" s="18">
        <v>0</v>
      </c>
      <c r="P14" s="18"/>
      <c r="Q14" s="18">
        <v>13922887</v>
      </c>
      <c r="R14" s="18"/>
      <c r="S14" s="18">
        <v>2163</v>
      </c>
      <c r="T14" s="18"/>
      <c r="U14" s="18">
        <v>26299366147</v>
      </c>
      <c r="V14" s="18"/>
      <c r="W14" s="18">
        <v>29936019113.743</v>
      </c>
      <c r="X14" s="8"/>
      <c r="Y14" s="8" t="s">
        <v>25</v>
      </c>
      <c r="Z14" s="8"/>
      <c r="AA14" s="8"/>
    </row>
    <row r="15" spans="1:27">
      <c r="A15" t="s">
        <v>26</v>
      </c>
      <c r="B15" s="8"/>
      <c r="C15" s="18">
        <v>46554756</v>
      </c>
      <c r="D15" s="18"/>
      <c r="E15" s="18">
        <v>312302746723</v>
      </c>
      <c r="F15" s="18"/>
      <c r="G15" s="18">
        <v>285070972043.08801</v>
      </c>
      <c r="H15" s="18"/>
      <c r="I15" s="18">
        <v>25863753</v>
      </c>
      <c r="J15" s="18"/>
      <c r="K15" s="18">
        <v>0</v>
      </c>
      <c r="L15" s="18"/>
      <c r="M15" s="18">
        <v>0</v>
      </c>
      <c r="N15" s="18"/>
      <c r="O15" s="18">
        <v>0</v>
      </c>
      <c r="P15" s="18"/>
      <c r="Q15" s="18">
        <v>72418509</v>
      </c>
      <c r="R15" s="18"/>
      <c r="S15" s="18">
        <v>3958</v>
      </c>
      <c r="T15" s="18"/>
      <c r="U15" s="18">
        <v>312302746723</v>
      </c>
      <c r="V15" s="18"/>
      <c r="W15" s="18">
        <v>284926995493.19897</v>
      </c>
      <c r="X15" s="8"/>
      <c r="Y15" s="8" t="s">
        <v>27</v>
      </c>
      <c r="Z15" s="8"/>
      <c r="AA15" s="8"/>
    </row>
    <row r="16" spans="1:27">
      <c r="A16" t="s">
        <v>28</v>
      </c>
      <c r="B16" s="8"/>
      <c r="C16" s="18">
        <v>400000</v>
      </c>
      <c r="D16" s="18"/>
      <c r="E16" s="18">
        <v>2214052731</v>
      </c>
      <c r="F16" s="18"/>
      <c r="G16" s="18">
        <v>2015933400</v>
      </c>
      <c r="H16" s="18"/>
      <c r="I16" s="18">
        <v>100000</v>
      </c>
      <c r="J16" s="18"/>
      <c r="K16" s="18">
        <v>0</v>
      </c>
      <c r="L16" s="18"/>
      <c r="M16" s="18">
        <v>0</v>
      </c>
      <c r="N16" s="18"/>
      <c r="O16" s="18">
        <v>0</v>
      </c>
      <c r="P16" s="18"/>
      <c r="Q16" s="18">
        <v>500000</v>
      </c>
      <c r="R16" s="18"/>
      <c r="S16" s="18">
        <v>3896</v>
      </c>
      <c r="T16" s="18"/>
      <c r="U16" s="18">
        <v>2214052731</v>
      </c>
      <c r="V16" s="18"/>
      <c r="W16" s="18">
        <v>1936409400</v>
      </c>
      <c r="X16" s="8"/>
      <c r="Y16" s="8" t="s">
        <v>29</v>
      </c>
      <c r="Z16" s="8"/>
      <c r="AA16" s="8"/>
    </row>
    <row r="17" spans="1:27">
      <c r="A17" t="s">
        <v>30</v>
      </c>
      <c r="B17" s="8"/>
      <c r="C17" s="18">
        <v>242911425</v>
      </c>
      <c r="D17" s="18"/>
      <c r="E17" s="18">
        <v>950270261610</v>
      </c>
      <c r="F17" s="18"/>
      <c r="G17" s="18">
        <v>1175939916843.49</v>
      </c>
      <c r="H17" s="18"/>
      <c r="I17" s="18">
        <v>104451158</v>
      </c>
      <c r="J17" s="18"/>
      <c r="K17" s="18">
        <v>8921532294</v>
      </c>
      <c r="L17" s="18"/>
      <c r="M17" s="18">
        <v>0</v>
      </c>
      <c r="N17" s="18"/>
      <c r="O17" s="18">
        <v>0</v>
      </c>
      <c r="P17" s="18"/>
      <c r="Q17" s="18">
        <v>347359583</v>
      </c>
      <c r="R17" s="18"/>
      <c r="S17" s="18">
        <v>3465</v>
      </c>
      <c r="T17" s="18"/>
      <c r="U17" s="18">
        <v>959180030570</v>
      </c>
      <c r="V17" s="18"/>
      <c r="W17" s="18">
        <v>1196439529412.1799</v>
      </c>
      <c r="X17" s="8"/>
      <c r="Y17" s="8" t="s">
        <v>31</v>
      </c>
      <c r="Z17" s="8"/>
      <c r="AA17" s="8"/>
    </row>
    <row r="18" spans="1:27">
      <c r="A18" t="s">
        <v>32</v>
      </c>
      <c r="B18" s="8"/>
      <c r="C18" s="18">
        <v>38105737</v>
      </c>
      <c r="D18" s="18"/>
      <c r="E18" s="18">
        <v>354130255629</v>
      </c>
      <c r="F18" s="18"/>
      <c r="G18" s="18">
        <v>367426376289.04498</v>
      </c>
      <c r="H18" s="18"/>
      <c r="I18" s="18">
        <v>62450562</v>
      </c>
      <c r="J18" s="18"/>
      <c r="K18" s="18">
        <v>578584670332</v>
      </c>
      <c r="L18" s="18"/>
      <c r="M18" s="18">
        <v>0</v>
      </c>
      <c r="N18" s="18"/>
      <c r="O18" s="18">
        <v>0</v>
      </c>
      <c r="P18" s="18"/>
      <c r="Q18" s="18">
        <v>100556299</v>
      </c>
      <c r="R18" s="18"/>
      <c r="S18" s="18">
        <v>9280</v>
      </c>
      <c r="T18" s="18"/>
      <c r="U18" s="18">
        <v>932714925961</v>
      </c>
      <c r="V18" s="18"/>
      <c r="W18" s="18">
        <v>927610138114.41602</v>
      </c>
      <c r="X18" s="8"/>
      <c r="Y18" s="8" t="s">
        <v>33</v>
      </c>
      <c r="Z18" s="8"/>
      <c r="AA18" s="8"/>
    </row>
    <row r="19" spans="1:27">
      <c r="A19" t="s">
        <v>34</v>
      </c>
      <c r="B19" s="8"/>
      <c r="C19" s="18">
        <v>13776909</v>
      </c>
      <c r="D19" s="18"/>
      <c r="E19" s="18">
        <v>179781512329</v>
      </c>
      <c r="F19" s="18"/>
      <c r="G19" s="18">
        <v>269790246911.565</v>
      </c>
      <c r="H19" s="18"/>
      <c r="I19" s="18">
        <v>0</v>
      </c>
      <c r="J19" s="18"/>
      <c r="K19" s="18">
        <v>0</v>
      </c>
      <c r="L19" s="18"/>
      <c r="M19" s="18">
        <v>0</v>
      </c>
      <c r="N19" s="18"/>
      <c r="O19" s="18">
        <v>0</v>
      </c>
      <c r="P19" s="18"/>
      <c r="Q19" s="18">
        <v>13776909</v>
      </c>
      <c r="R19" s="18"/>
      <c r="S19" s="18">
        <v>17830</v>
      </c>
      <c r="T19" s="18"/>
      <c r="U19" s="18">
        <v>179781512329</v>
      </c>
      <c r="V19" s="18"/>
      <c r="W19" s="18">
        <v>244180715859.55301</v>
      </c>
      <c r="X19" s="8"/>
      <c r="Y19" s="8" t="s">
        <v>35</v>
      </c>
      <c r="Z19" s="8"/>
      <c r="AA19" s="8"/>
    </row>
    <row r="20" spans="1:27">
      <c r="A20" t="s">
        <v>36</v>
      </c>
      <c r="B20" s="8"/>
      <c r="C20" s="18">
        <v>5582269</v>
      </c>
      <c r="D20" s="18"/>
      <c r="E20" s="18">
        <v>131701937926</v>
      </c>
      <c r="F20" s="18"/>
      <c r="G20" s="18">
        <v>110148731814.08299</v>
      </c>
      <c r="H20" s="18"/>
      <c r="I20" s="18">
        <v>0</v>
      </c>
      <c r="J20" s="18"/>
      <c r="K20" s="18">
        <v>0</v>
      </c>
      <c r="L20" s="18"/>
      <c r="M20" s="18">
        <v>0</v>
      </c>
      <c r="N20" s="18"/>
      <c r="O20" s="18">
        <v>0</v>
      </c>
      <c r="P20" s="18"/>
      <c r="Q20" s="18">
        <v>5582269</v>
      </c>
      <c r="R20" s="18"/>
      <c r="S20" s="18">
        <v>18730</v>
      </c>
      <c r="T20" s="18"/>
      <c r="U20" s="18">
        <v>131701937926</v>
      </c>
      <c r="V20" s="18"/>
      <c r="W20" s="18">
        <v>103933790774.69901</v>
      </c>
      <c r="X20" s="8"/>
      <c r="Y20" s="8" t="s">
        <v>37</v>
      </c>
      <c r="Z20" s="8"/>
      <c r="AA20" s="8"/>
    </row>
    <row r="21" spans="1:27">
      <c r="A21" t="s">
        <v>38</v>
      </c>
      <c r="B21" s="8"/>
      <c r="C21" s="18">
        <v>3165331</v>
      </c>
      <c r="D21" s="18"/>
      <c r="E21" s="18">
        <v>166684725224</v>
      </c>
      <c r="F21" s="18"/>
      <c r="G21" s="18">
        <v>268710867758.97</v>
      </c>
      <c r="H21" s="18"/>
      <c r="I21" s="18">
        <v>0</v>
      </c>
      <c r="J21" s="18"/>
      <c r="K21" s="18">
        <v>0</v>
      </c>
      <c r="L21" s="18"/>
      <c r="M21" s="18">
        <v>0</v>
      </c>
      <c r="N21" s="18"/>
      <c r="O21" s="18">
        <v>0</v>
      </c>
      <c r="P21" s="18"/>
      <c r="Q21" s="18">
        <v>3165331</v>
      </c>
      <c r="R21" s="18"/>
      <c r="S21" s="18">
        <v>81620</v>
      </c>
      <c r="T21" s="18"/>
      <c r="U21" s="18">
        <v>166684725224</v>
      </c>
      <c r="V21" s="18"/>
      <c r="W21" s="18">
        <v>256817108038.491</v>
      </c>
      <c r="X21" s="8"/>
      <c r="Y21" s="8" t="s">
        <v>39</v>
      </c>
      <c r="Z21" s="8"/>
      <c r="AA21" s="8"/>
    </row>
    <row r="22" spans="1:27">
      <c r="A22" t="s">
        <v>40</v>
      </c>
      <c r="B22" s="8"/>
      <c r="C22" s="18">
        <v>8050000</v>
      </c>
      <c r="D22" s="18"/>
      <c r="E22" s="18">
        <v>1124505488548</v>
      </c>
      <c r="F22" s="18"/>
      <c r="G22" s="18">
        <v>1954513535625</v>
      </c>
      <c r="H22" s="18"/>
      <c r="I22" s="18">
        <v>0</v>
      </c>
      <c r="J22" s="18"/>
      <c r="K22" s="18">
        <v>0</v>
      </c>
      <c r="L22" s="18"/>
      <c r="M22" s="18">
        <v>0</v>
      </c>
      <c r="N22" s="18"/>
      <c r="O22" s="18">
        <v>0</v>
      </c>
      <c r="P22" s="18"/>
      <c r="Q22" s="18">
        <v>8050000</v>
      </c>
      <c r="R22" s="18"/>
      <c r="S22" s="18">
        <v>259290</v>
      </c>
      <c r="T22" s="18"/>
      <c r="U22" s="18">
        <v>1124505488548</v>
      </c>
      <c r="V22" s="18"/>
      <c r="W22" s="18">
        <v>2074865157225</v>
      </c>
      <c r="X22" s="8"/>
      <c r="Y22" s="8" t="s">
        <v>41</v>
      </c>
      <c r="Z22" s="8"/>
      <c r="AA22" s="8"/>
    </row>
    <row r="23" spans="1:27">
      <c r="A23" t="s">
        <v>42</v>
      </c>
      <c r="B23" s="8"/>
      <c r="C23" s="18">
        <v>12594317</v>
      </c>
      <c r="D23" s="18"/>
      <c r="E23" s="18">
        <v>628537653897</v>
      </c>
      <c r="F23" s="18"/>
      <c r="G23" s="18">
        <v>815136884789.77295</v>
      </c>
      <c r="H23" s="18"/>
      <c r="I23" s="18">
        <v>0</v>
      </c>
      <c r="J23" s="18"/>
      <c r="K23" s="18">
        <v>0</v>
      </c>
      <c r="L23" s="18"/>
      <c r="M23" s="18">
        <v>0</v>
      </c>
      <c r="N23" s="18"/>
      <c r="O23" s="18">
        <v>0</v>
      </c>
      <c r="P23" s="18"/>
      <c r="Q23" s="18">
        <v>12594317</v>
      </c>
      <c r="R23" s="18"/>
      <c r="S23" s="18">
        <v>64650</v>
      </c>
      <c r="T23" s="18"/>
      <c r="U23" s="18">
        <v>628537653897</v>
      </c>
      <c r="V23" s="18"/>
      <c r="W23" s="18">
        <v>809377969615.40198</v>
      </c>
      <c r="X23" s="8"/>
      <c r="Y23" s="8" t="s">
        <v>43</v>
      </c>
      <c r="Z23" s="8"/>
      <c r="AA23" s="8"/>
    </row>
    <row r="24" spans="1:27">
      <c r="A24" t="s">
        <v>44</v>
      </c>
      <c r="B24" s="8"/>
      <c r="C24" s="18">
        <v>6635790</v>
      </c>
      <c r="D24" s="18"/>
      <c r="E24" s="18">
        <v>233267077877</v>
      </c>
      <c r="F24" s="18"/>
      <c r="G24" s="18">
        <v>161411633501.26501</v>
      </c>
      <c r="H24" s="18"/>
      <c r="I24" s="18">
        <v>0</v>
      </c>
      <c r="J24" s="18"/>
      <c r="K24" s="18">
        <v>0</v>
      </c>
      <c r="L24" s="18"/>
      <c r="M24" s="18">
        <v>-6635790</v>
      </c>
      <c r="N24" s="18"/>
      <c r="O24" s="18">
        <v>153681423595</v>
      </c>
      <c r="P24" s="18"/>
      <c r="Q24" s="18">
        <v>0</v>
      </c>
      <c r="R24" s="18"/>
      <c r="S24" s="18">
        <v>0</v>
      </c>
      <c r="T24" s="18"/>
      <c r="U24" s="18">
        <v>0</v>
      </c>
      <c r="V24" s="18"/>
      <c r="W24" s="18">
        <v>0</v>
      </c>
      <c r="X24" s="8"/>
      <c r="Y24" s="8" t="s">
        <v>29</v>
      </c>
      <c r="Z24" s="8"/>
      <c r="AA24" s="8"/>
    </row>
    <row r="25" spans="1:27">
      <c r="A25" t="s">
        <v>45</v>
      </c>
      <c r="B25" s="8"/>
      <c r="C25" s="18">
        <v>4841249</v>
      </c>
      <c r="D25" s="18"/>
      <c r="E25" s="18">
        <v>39275820864</v>
      </c>
      <c r="F25" s="18"/>
      <c r="G25" s="18">
        <v>178926651874.97101</v>
      </c>
      <c r="H25" s="18"/>
      <c r="I25" s="18">
        <v>0</v>
      </c>
      <c r="J25" s="18"/>
      <c r="K25" s="18">
        <v>0</v>
      </c>
      <c r="L25" s="18"/>
      <c r="M25" s="18">
        <v>0</v>
      </c>
      <c r="N25" s="18"/>
      <c r="O25" s="18">
        <v>0</v>
      </c>
      <c r="P25" s="18"/>
      <c r="Q25" s="18">
        <v>4841249</v>
      </c>
      <c r="R25" s="18"/>
      <c r="S25" s="18">
        <v>35310</v>
      </c>
      <c r="T25" s="18"/>
      <c r="U25" s="18">
        <v>39275820864</v>
      </c>
      <c r="V25" s="18"/>
      <c r="W25" s="18">
        <v>169927382401.97</v>
      </c>
      <c r="X25" s="8"/>
      <c r="Y25" s="8" t="s">
        <v>46</v>
      </c>
      <c r="Z25" s="8"/>
      <c r="AA25" s="8"/>
    </row>
    <row r="26" spans="1:27">
      <c r="A26" t="s">
        <v>47</v>
      </c>
      <c r="B26" s="8"/>
      <c r="C26" s="18">
        <v>6129047</v>
      </c>
      <c r="D26" s="18"/>
      <c r="E26" s="18">
        <v>141874512924</v>
      </c>
      <c r="F26" s="18"/>
      <c r="G26" s="18">
        <v>222379139717.77499</v>
      </c>
      <c r="H26" s="18"/>
      <c r="I26" s="18">
        <v>0</v>
      </c>
      <c r="J26" s="18"/>
      <c r="K26" s="18">
        <v>0</v>
      </c>
      <c r="L26" s="18"/>
      <c r="M26" s="18">
        <v>0</v>
      </c>
      <c r="N26" s="18"/>
      <c r="O26" s="18">
        <v>0</v>
      </c>
      <c r="P26" s="18"/>
      <c r="Q26" s="18">
        <v>6129047</v>
      </c>
      <c r="R26" s="18"/>
      <c r="S26" s="18">
        <v>29900</v>
      </c>
      <c r="T26" s="18"/>
      <c r="U26" s="18">
        <v>141874512924</v>
      </c>
      <c r="V26" s="18"/>
      <c r="W26" s="18">
        <v>182168117193.465</v>
      </c>
      <c r="X26" s="8"/>
      <c r="Y26" s="8" t="s">
        <v>48</v>
      </c>
      <c r="Z26" s="8"/>
      <c r="AA26" s="8"/>
    </row>
    <row r="27" spans="1:27">
      <c r="A27" t="s">
        <v>49</v>
      </c>
      <c r="B27" s="8"/>
      <c r="C27" s="18">
        <v>65000000</v>
      </c>
      <c r="D27" s="18"/>
      <c r="E27" s="18">
        <v>279012397590</v>
      </c>
      <c r="F27" s="18"/>
      <c r="G27" s="18">
        <v>359249670000</v>
      </c>
      <c r="H27" s="18"/>
      <c r="I27" s="18">
        <v>0</v>
      </c>
      <c r="J27" s="18"/>
      <c r="K27" s="18">
        <v>0</v>
      </c>
      <c r="L27" s="18"/>
      <c r="M27" s="18">
        <v>0</v>
      </c>
      <c r="N27" s="18"/>
      <c r="O27" s="18">
        <v>0</v>
      </c>
      <c r="P27" s="18"/>
      <c r="Q27" s="18">
        <v>65000000</v>
      </c>
      <c r="R27" s="18"/>
      <c r="S27" s="18">
        <v>6770</v>
      </c>
      <c r="T27" s="18"/>
      <c r="U27" s="18">
        <v>279012397590</v>
      </c>
      <c r="V27" s="18"/>
      <c r="W27" s="18">
        <v>437431702500</v>
      </c>
      <c r="X27" s="8"/>
      <c r="Y27" s="8" t="s">
        <v>50</v>
      </c>
      <c r="Z27" s="8"/>
      <c r="AA27" s="8"/>
    </row>
    <row r="28" spans="1:27">
      <c r="A28" t="s">
        <v>51</v>
      </c>
      <c r="B28" s="8"/>
      <c r="C28" s="18">
        <v>14212817</v>
      </c>
      <c r="D28" s="18"/>
      <c r="E28" s="18">
        <v>529904729913</v>
      </c>
      <c r="F28" s="18"/>
      <c r="G28" s="18">
        <v>644248233691.56006</v>
      </c>
      <c r="H28" s="18"/>
      <c r="I28" s="18">
        <v>0</v>
      </c>
      <c r="J28" s="18"/>
      <c r="K28" s="18">
        <v>0</v>
      </c>
      <c r="L28" s="18"/>
      <c r="M28" s="18">
        <v>-14212817</v>
      </c>
      <c r="N28" s="18"/>
      <c r="O28" s="18">
        <v>720627071712</v>
      </c>
      <c r="P28" s="18"/>
      <c r="Q28" s="18">
        <v>0</v>
      </c>
      <c r="R28" s="18"/>
      <c r="S28" s="18">
        <v>0</v>
      </c>
      <c r="T28" s="18"/>
      <c r="U28" s="18">
        <v>0</v>
      </c>
      <c r="V28" s="18"/>
      <c r="W28" s="18">
        <v>0</v>
      </c>
      <c r="X28" s="8"/>
      <c r="Y28" s="8" t="s">
        <v>29</v>
      </c>
      <c r="Z28" s="8"/>
      <c r="AA28" s="8"/>
    </row>
    <row r="29" spans="1:27">
      <c r="A29" t="s">
        <v>52</v>
      </c>
      <c r="B29" s="8"/>
      <c r="C29" s="18">
        <v>19410754</v>
      </c>
      <c r="D29" s="18"/>
      <c r="E29" s="18">
        <v>164878276016</v>
      </c>
      <c r="F29" s="18"/>
      <c r="G29" s="18">
        <v>272834976593.71799</v>
      </c>
      <c r="H29" s="18"/>
      <c r="I29" s="18">
        <v>34878699</v>
      </c>
      <c r="J29" s="18"/>
      <c r="K29" s="18">
        <v>0</v>
      </c>
      <c r="L29" s="18"/>
      <c r="M29" s="18">
        <v>0</v>
      </c>
      <c r="N29" s="18"/>
      <c r="O29" s="18">
        <v>0</v>
      </c>
      <c r="P29" s="18"/>
      <c r="Q29" s="18">
        <v>54289453</v>
      </c>
      <c r="R29" s="18"/>
      <c r="S29" s="18">
        <v>4540</v>
      </c>
      <c r="T29" s="18"/>
      <c r="U29" s="18">
        <v>164878276016</v>
      </c>
      <c r="V29" s="18"/>
      <c r="W29" s="18">
        <v>245007595626.11099</v>
      </c>
      <c r="X29" s="8"/>
      <c r="Y29" s="8" t="s">
        <v>35</v>
      </c>
      <c r="Z29" s="8"/>
      <c r="AA29" s="8"/>
    </row>
    <row r="30" spans="1:27">
      <c r="A30" t="s">
        <v>53</v>
      </c>
      <c r="B30" s="8"/>
      <c r="C30" s="18">
        <v>106800</v>
      </c>
      <c r="D30" s="18"/>
      <c r="E30" s="18">
        <v>136080705743</v>
      </c>
      <c r="F30" s="18"/>
      <c r="G30" s="18">
        <v>800000243331</v>
      </c>
      <c r="H30" s="18"/>
      <c r="I30" s="18">
        <v>0</v>
      </c>
      <c r="J30" s="18"/>
      <c r="K30" s="18">
        <v>0</v>
      </c>
      <c r="L30" s="18"/>
      <c r="M30" s="18">
        <v>0</v>
      </c>
      <c r="N30" s="18"/>
      <c r="O30" s="18">
        <v>0</v>
      </c>
      <c r="P30" s="18"/>
      <c r="Q30" s="18">
        <v>106800</v>
      </c>
      <c r="R30" s="18"/>
      <c r="S30" s="18">
        <v>8990821</v>
      </c>
      <c r="T30" s="18"/>
      <c r="U30" s="18">
        <v>136080705743</v>
      </c>
      <c r="V30" s="18"/>
      <c r="W30" s="18">
        <v>959019408196.5</v>
      </c>
      <c r="X30" s="8"/>
      <c r="Y30" s="8" t="s">
        <v>54</v>
      </c>
      <c r="Z30" s="8"/>
      <c r="AA30" s="8"/>
    </row>
    <row r="31" spans="1:27">
      <c r="A31" t="s">
        <v>55</v>
      </c>
      <c r="B31" s="8"/>
      <c r="C31" s="18">
        <v>33449015</v>
      </c>
      <c r="D31" s="18"/>
      <c r="E31" s="18">
        <v>235894858690</v>
      </c>
      <c r="F31" s="18"/>
      <c r="G31" s="18">
        <v>248709950338.41</v>
      </c>
      <c r="H31" s="18"/>
      <c r="I31" s="18">
        <v>356324</v>
      </c>
      <c r="J31" s="18"/>
      <c r="K31" s="18">
        <v>2286110732</v>
      </c>
      <c r="L31" s="18"/>
      <c r="M31" s="18">
        <v>0</v>
      </c>
      <c r="N31" s="18"/>
      <c r="O31" s="18">
        <v>0</v>
      </c>
      <c r="P31" s="18"/>
      <c r="Q31" s="18">
        <v>33805339</v>
      </c>
      <c r="R31" s="18"/>
      <c r="S31" s="18">
        <v>6790</v>
      </c>
      <c r="T31" s="18"/>
      <c r="U31" s="18">
        <v>238180969422</v>
      </c>
      <c r="V31" s="18"/>
      <c r="W31" s="18">
        <v>228172499211.73001</v>
      </c>
      <c r="X31" s="8"/>
      <c r="Y31" s="8" t="s">
        <v>56</v>
      </c>
      <c r="Z31" s="8"/>
      <c r="AA31" s="8"/>
    </row>
    <row r="32" spans="1:27">
      <c r="A32" t="s">
        <v>57</v>
      </c>
      <c r="B32" s="8"/>
      <c r="C32" s="18">
        <v>97752713</v>
      </c>
      <c r="D32" s="18"/>
      <c r="E32" s="18">
        <v>613898035875</v>
      </c>
      <c r="F32" s="18"/>
      <c r="G32" s="18">
        <v>618008096514.65405</v>
      </c>
      <c r="H32" s="18"/>
      <c r="I32" s="18">
        <v>22244106</v>
      </c>
      <c r="J32" s="18"/>
      <c r="K32" s="18">
        <v>41059278550</v>
      </c>
      <c r="L32" s="18"/>
      <c r="M32" s="18">
        <v>0</v>
      </c>
      <c r="N32" s="18"/>
      <c r="O32" s="18">
        <v>0</v>
      </c>
      <c r="P32" s="18"/>
      <c r="Q32" s="18">
        <v>119996819</v>
      </c>
      <c r="R32" s="18"/>
      <c r="S32" s="18">
        <v>3885</v>
      </c>
      <c r="T32" s="18"/>
      <c r="U32" s="18">
        <v>469701300103</v>
      </c>
      <c r="V32" s="18"/>
      <c r="W32" s="18">
        <v>463413825346.20099</v>
      </c>
      <c r="X32" s="8"/>
      <c r="Y32" s="8" t="s">
        <v>58</v>
      </c>
      <c r="Z32" s="8"/>
      <c r="AA32" s="8"/>
    </row>
    <row r="33" spans="1:27">
      <c r="A33" t="s">
        <v>59</v>
      </c>
      <c r="B33" s="8"/>
      <c r="C33" s="18">
        <v>8122329</v>
      </c>
      <c r="D33" s="18"/>
      <c r="E33" s="18">
        <v>436061229248</v>
      </c>
      <c r="F33" s="18"/>
      <c r="G33" s="18">
        <v>422270259750.13501</v>
      </c>
      <c r="H33" s="18"/>
      <c r="I33" s="18">
        <v>10373662</v>
      </c>
      <c r="J33" s="18"/>
      <c r="K33" s="18">
        <v>544848753089</v>
      </c>
      <c r="L33" s="18"/>
      <c r="M33" s="18">
        <v>0</v>
      </c>
      <c r="N33" s="18"/>
      <c r="O33" s="18">
        <v>0</v>
      </c>
      <c r="P33" s="18"/>
      <c r="Q33" s="18">
        <v>18495991</v>
      </c>
      <c r="R33" s="18"/>
      <c r="S33" s="18">
        <v>47950</v>
      </c>
      <c r="T33" s="18"/>
      <c r="U33" s="18">
        <v>980909982337</v>
      </c>
      <c r="V33" s="18"/>
      <c r="W33" s="18">
        <v>881605815977.72302</v>
      </c>
      <c r="X33" s="8"/>
      <c r="Y33" s="8" t="s">
        <v>60</v>
      </c>
      <c r="Z33" s="8"/>
      <c r="AA33" s="8"/>
    </row>
    <row r="34" spans="1:27">
      <c r="A34" t="s">
        <v>61</v>
      </c>
      <c r="B34" s="8"/>
      <c r="C34" s="18">
        <v>5688868</v>
      </c>
      <c r="D34" s="18"/>
      <c r="E34" s="18">
        <v>543442757253</v>
      </c>
      <c r="F34" s="18"/>
      <c r="G34" s="18">
        <v>701222385189.59998</v>
      </c>
      <c r="H34" s="18"/>
      <c r="I34" s="18">
        <v>218357</v>
      </c>
      <c r="J34" s="18"/>
      <c r="K34" s="18">
        <v>24382550472</v>
      </c>
      <c r="L34" s="18"/>
      <c r="M34" s="18">
        <v>0</v>
      </c>
      <c r="N34" s="18"/>
      <c r="O34" s="18">
        <v>0</v>
      </c>
      <c r="P34" s="18"/>
      <c r="Q34" s="18">
        <v>5907225</v>
      </c>
      <c r="R34" s="18"/>
      <c r="S34" s="18">
        <v>111050</v>
      </c>
      <c r="T34" s="18"/>
      <c r="U34" s="18">
        <v>567825307725</v>
      </c>
      <c r="V34" s="18"/>
      <c r="W34" s="18">
        <v>652094152099.31299</v>
      </c>
      <c r="X34" s="8"/>
      <c r="Y34" s="8" t="s">
        <v>62</v>
      </c>
      <c r="Z34" s="8"/>
      <c r="AA34" s="8"/>
    </row>
    <row r="35" spans="1:27">
      <c r="A35" t="s">
        <v>63</v>
      </c>
      <c r="B35" s="8"/>
      <c r="C35" s="18">
        <v>2000000</v>
      </c>
      <c r="D35" s="18"/>
      <c r="E35" s="18">
        <v>11009988000</v>
      </c>
      <c r="F35" s="18"/>
      <c r="G35" s="18">
        <v>12942531000</v>
      </c>
      <c r="H35" s="18"/>
      <c r="I35" s="18">
        <v>0</v>
      </c>
      <c r="J35" s="18"/>
      <c r="K35" s="18">
        <v>0</v>
      </c>
      <c r="L35" s="18"/>
      <c r="M35" s="18">
        <v>0</v>
      </c>
      <c r="N35" s="18"/>
      <c r="O35" s="18">
        <v>0</v>
      </c>
      <c r="P35" s="18"/>
      <c r="Q35" s="18">
        <v>2000000</v>
      </c>
      <c r="R35" s="18"/>
      <c r="S35" s="18">
        <v>6430</v>
      </c>
      <c r="T35" s="18"/>
      <c r="U35" s="18">
        <v>11009988000</v>
      </c>
      <c r="V35" s="18"/>
      <c r="W35" s="18">
        <v>12783483000</v>
      </c>
      <c r="X35" s="8"/>
      <c r="Y35" s="8" t="s">
        <v>64</v>
      </c>
      <c r="Z35" s="8"/>
      <c r="AA35" s="8"/>
    </row>
    <row r="36" spans="1:27">
      <c r="A36" t="s">
        <v>65</v>
      </c>
      <c r="B36" s="8"/>
      <c r="C36" s="18">
        <v>2046967</v>
      </c>
      <c r="D36" s="18"/>
      <c r="E36" s="18">
        <v>6764069397</v>
      </c>
      <c r="F36" s="18"/>
      <c r="G36" s="18">
        <v>8790282200.2320004</v>
      </c>
      <c r="H36" s="18"/>
      <c r="I36" s="18">
        <v>0</v>
      </c>
      <c r="J36" s="18"/>
      <c r="K36" s="18">
        <v>0</v>
      </c>
      <c r="L36" s="18"/>
      <c r="M36" s="18">
        <v>0</v>
      </c>
      <c r="N36" s="18"/>
      <c r="O36" s="18">
        <v>0</v>
      </c>
      <c r="P36" s="18"/>
      <c r="Q36" s="18">
        <v>2046967</v>
      </c>
      <c r="R36" s="18"/>
      <c r="S36" s="18">
        <v>4900</v>
      </c>
      <c r="T36" s="18"/>
      <c r="U36" s="18">
        <v>6764069397</v>
      </c>
      <c r="V36" s="18"/>
      <c r="W36" s="18">
        <v>9970458977.1149998</v>
      </c>
      <c r="X36" s="8"/>
      <c r="Y36" s="8" t="s">
        <v>64</v>
      </c>
      <c r="Z36" s="8"/>
      <c r="AA36" s="8"/>
    </row>
    <row r="37" spans="1:27">
      <c r="A37" t="s">
        <v>66</v>
      </c>
      <c r="B37" s="8"/>
      <c r="C37" s="18">
        <v>20536144</v>
      </c>
      <c r="D37" s="18"/>
      <c r="E37" s="18">
        <v>365671882650</v>
      </c>
      <c r="F37" s="18"/>
      <c r="G37" s="18">
        <v>292327820466.62402</v>
      </c>
      <c r="H37" s="18"/>
      <c r="I37" s="18">
        <v>0</v>
      </c>
      <c r="J37" s="18"/>
      <c r="K37" s="18">
        <v>0</v>
      </c>
      <c r="L37" s="18"/>
      <c r="M37" s="18">
        <v>0</v>
      </c>
      <c r="N37" s="18"/>
      <c r="O37" s="18">
        <v>0</v>
      </c>
      <c r="P37" s="18"/>
      <c r="Q37" s="18">
        <v>20536144</v>
      </c>
      <c r="R37" s="18"/>
      <c r="S37" s="18">
        <v>12560</v>
      </c>
      <c r="T37" s="18"/>
      <c r="U37" s="18">
        <v>365671882650</v>
      </c>
      <c r="V37" s="18"/>
      <c r="W37" s="18">
        <v>256399261526.59201</v>
      </c>
      <c r="X37" s="8"/>
      <c r="Y37" s="8" t="s">
        <v>39</v>
      </c>
      <c r="Z37" s="8"/>
      <c r="AA37" s="8"/>
    </row>
    <row r="38" spans="1:27">
      <c r="A38" t="s">
        <v>67</v>
      </c>
      <c r="B38" s="8"/>
      <c r="C38" s="18">
        <v>8288198</v>
      </c>
      <c r="D38" s="18"/>
      <c r="E38" s="18">
        <v>115216027029</v>
      </c>
      <c r="F38" s="18"/>
      <c r="G38" s="18">
        <v>131163020892.64799</v>
      </c>
      <c r="H38" s="18"/>
      <c r="I38" s="18">
        <v>0</v>
      </c>
      <c r="J38" s="18"/>
      <c r="K38" s="18">
        <v>0</v>
      </c>
      <c r="L38" s="18"/>
      <c r="M38" s="18">
        <v>0</v>
      </c>
      <c r="N38" s="18"/>
      <c r="O38" s="18">
        <v>0</v>
      </c>
      <c r="P38" s="18"/>
      <c r="Q38" s="18">
        <v>8288198</v>
      </c>
      <c r="R38" s="18"/>
      <c r="S38" s="18">
        <v>14430</v>
      </c>
      <c r="T38" s="18"/>
      <c r="U38" s="18">
        <v>115216027029</v>
      </c>
      <c r="V38" s="18"/>
      <c r="W38" s="18">
        <v>118887084892.017</v>
      </c>
      <c r="X38" s="8"/>
      <c r="Y38" s="8" t="s">
        <v>68</v>
      </c>
      <c r="Z38" s="8"/>
      <c r="AA38" s="8"/>
    </row>
    <row r="39" spans="1:27">
      <c r="A39" t="s">
        <v>69</v>
      </c>
      <c r="B39" s="8"/>
      <c r="C39" s="18">
        <v>6114347</v>
      </c>
      <c r="D39" s="18"/>
      <c r="E39" s="18">
        <v>186504834907</v>
      </c>
      <c r="F39" s="18"/>
      <c r="G39" s="18">
        <v>188234626696.789</v>
      </c>
      <c r="H39" s="18"/>
      <c r="I39" s="18">
        <v>0</v>
      </c>
      <c r="J39" s="18"/>
      <c r="K39" s="18">
        <v>0</v>
      </c>
      <c r="L39" s="18"/>
      <c r="M39" s="18">
        <v>0</v>
      </c>
      <c r="N39" s="18"/>
      <c r="O39" s="18">
        <v>0</v>
      </c>
      <c r="P39" s="18"/>
      <c r="Q39" s="18">
        <v>6114347</v>
      </c>
      <c r="R39" s="18"/>
      <c r="S39" s="18">
        <v>23900</v>
      </c>
      <c r="T39" s="18"/>
      <c r="U39" s="18">
        <v>186504834907</v>
      </c>
      <c r="V39" s="18"/>
      <c r="W39" s="18">
        <v>145263402584.86499</v>
      </c>
      <c r="X39" s="8"/>
      <c r="Y39" s="8" t="s">
        <v>70</v>
      </c>
      <c r="Z39" s="8"/>
      <c r="AA39" s="8"/>
    </row>
    <row r="40" spans="1:27">
      <c r="A40" t="s">
        <v>71</v>
      </c>
      <c r="B40" s="8"/>
      <c r="C40" s="18">
        <v>69359284</v>
      </c>
      <c r="D40" s="18"/>
      <c r="E40" s="18">
        <v>289022284444</v>
      </c>
      <c r="F40" s="18"/>
      <c r="G40" s="18">
        <v>268891725414.78</v>
      </c>
      <c r="H40" s="18"/>
      <c r="I40" s="18">
        <v>0</v>
      </c>
      <c r="J40" s="18"/>
      <c r="K40" s="18">
        <v>0</v>
      </c>
      <c r="L40" s="18"/>
      <c r="M40" s="18">
        <v>0</v>
      </c>
      <c r="N40" s="18"/>
      <c r="O40" s="18">
        <v>0</v>
      </c>
      <c r="P40" s="18"/>
      <c r="Q40" s="18">
        <v>69359284</v>
      </c>
      <c r="R40" s="18"/>
      <c r="S40" s="18">
        <v>3459</v>
      </c>
      <c r="T40" s="18"/>
      <c r="U40" s="18">
        <v>289022284444</v>
      </c>
      <c r="V40" s="18"/>
      <c r="W40" s="18">
        <v>238486276464.03201</v>
      </c>
      <c r="X40" s="8"/>
      <c r="Y40" s="8" t="s">
        <v>72</v>
      </c>
      <c r="Z40" s="8"/>
      <c r="AA40" s="8"/>
    </row>
    <row r="41" spans="1:27">
      <c r="A41" t="s">
        <v>73</v>
      </c>
      <c r="B41" s="8"/>
      <c r="C41" s="18">
        <v>50044758</v>
      </c>
      <c r="D41" s="18"/>
      <c r="E41" s="18">
        <v>98113494656</v>
      </c>
      <c r="F41" s="18"/>
      <c r="G41" s="18">
        <v>376584727092.54303</v>
      </c>
      <c r="H41" s="18"/>
      <c r="I41" s="18">
        <v>0</v>
      </c>
      <c r="J41" s="18"/>
      <c r="K41" s="18">
        <v>0</v>
      </c>
      <c r="L41" s="18"/>
      <c r="M41" s="18">
        <v>0</v>
      </c>
      <c r="N41" s="18"/>
      <c r="O41" s="18">
        <v>0</v>
      </c>
      <c r="P41" s="18"/>
      <c r="Q41" s="18">
        <v>50044758</v>
      </c>
      <c r="R41" s="18"/>
      <c r="S41" s="18">
        <v>6710</v>
      </c>
      <c r="T41" s="18"/>
      <c r="U41" s="18">
        <v>98113494656</v>
      </c>
      <c r="V41" s="18"/>
      <c r="W41" s="18">
        <v>333802314239.229</v>
      </c>
      <c r="X41" s="8"/>
      <c r="Y41" s="8" t="s">
        <v>74</v>
      </c>
      <c r="Z41" s="8"/>
      <c r="AA41" s="8"/>
    </row>
    <row r="42" spans="1:27">
      <c r="A42" t="s">
        <v>75</v>
      </c>
      <c r="B42" s="8"/>
      <c r="C42" s="18">
        <v>157555782</v>
      </c>
      <c r="D42" s="18"/>
      <c r="E42" s="18">
        <v>280642017935</v>
      </c>
      <c r="F42" s="18"/>
      <c r="G42" s="18">
        <v>318405054922.40399</v>
      </c>
      <c r="H42" s="18"/>
      <c r="I42" s="18">
        <v>0</v>
      </c>
      <c r="J42" s="18"/>
      <c r="K42" s="18">
        <v>0</v>
      </c>
      <c r="L42" s="18"/>
      <c r="M42" s="18">
        <v>0</v>
      </c>
      <c r="N42" s="18"/>
      <c r="O42" s="18">
        <v>0</v>
      </c>
      <c r="P42" s="18"/>
      <c r="Q42" s="18">
        <v>157555782</v>
      </c>
      <c r="R42" s="18"/>
      <c r="S42" s="18">
        <v>1751</v>
      </c>
      <c r="T42" s="18"/>
      <c r="U42" s="18">
        <v>280642017935</v>
      </c>
      <c r="V42" s="18"/>
      <c r="W42" s="18">
        <v>274238687245.022</v>
      </c>
      <c r="X42" s="8"/>
      <c r="Y42" s="8" t="s">
        <v>76</v>
      </c>
      <c r="Z42" s="8"/>
      <c r="AA42" s="8"/>
    </row>
    <row r="43" spans="1:27">
      <c r="A43" t="s">
        <v>77</v>
      </c>
      <c r="B43" s="8"/>
      <c r="C43" s="18">
        <v>123912262</v>
      </c>
      <c r="D43" s="18"/>
      <c r="E43" s="18">
        <v>921764590360</v>
      </c>
      <c r="F43" s="18"/>
      <c r="G43" s="18">
        <v>911494881904.14001</v>
      </c>
      <c r="H43" s="18"/>
      <c r="I43" s="18">
        <v>7981385</v>
      </c>
      <c r="J43" s="18"/>
      <c r="K43" s="18">
        <v>54634181871</v>
      </c>
      <c r="L43" s="18"/>
      <c r="M43" s="18">
        <v>0</v>
      </c>
      <c r="N43" s="18"/>
      <c r="O43" s="18">
        <v>0</v>
      </c>
      <c r="P43" s="18"/>
      <c r="Q43" s="18">
        <v>131893647</v>
      </c>
      <c r="R43" s="18"/>
      <c r="S43" s="18">
        <v>6800</v>
      </c>
      <c r="T43" s="18"/>
      <c r="U43" s="18">
        <v>976398772231</v>
      </c>
      <c r="V43" s="18"/>
      <c r="W43" s="18">
        <v>891540382642.38</v>
      </c>
      <c r="X43" s="8"/>
      <c r="Y43" s="8" t="s">
        <v>78</v>
      </c>
      <c r="Z43" s="8"/>
      <c r="AA43" s="8"/>
    </row>
    <row r="44" spans="1:27">
      <c r="A44" t="s">
        <v>79</v>
      </c>
      <c r="B44" s="8"/>
      <c r="C44" s="18">
        <v>5489829</v>
      </c>
      <c r="D44" s="18"/>
      <c r="E44" s="18">
        <v>7824333580</v>
      </c>
      <c r="F44" s="18"/>
      <c r="G44" s="18">
        <v>7083399543.6500998</v>
      </c>
      <c r="H44" s="18"/>
      <c r="I44" s="18">
        <v>1000000</v>
      </c>
      <c r="J44" s="18"/>
      <c r="K44" s="18">
        <v>1303019723</v>
      </c>
      <c r="L44" s="18"/>
      <c r="M44" s="18">
        <v>0</v>
      </c>
      <c r="N44" s="18"/>
      <c r="O44" s="18">
        <v>0</v>
      </c>
      <c r="P44" s="18"/>
      <c r="Q44" s="18">
        <v>2781829</v>
      </c>
      <c r="R44" s="18"/>
      <c r="S44" s="18">
        <v>1320</v>
      </c>
      <c r="T44" s="18"/>
      <c r="U44" s="18">
        <v>3842556835</v>
      </c>
      <c r="V44" s="18"/>
      <c r="W44" s="18">
        <v>3650165795.0339999</v>
      </c>
      <c r="X44" s="8"/>
      <c r="Y44" s="8" t="s">
        <v>21</v>
      </c>
      <c r="Z44" s="8"/>
      <c r="AA44" s="8"/>
    </row>
    <row r="45" spans="1:27">
      <c r="A45" t="s">
        <v>80</v>
      </c>
      <c r="B45" s="8"/>
      <c r="C45" s="18">
        <v>2218435</v>
      </c>
      <c r="D45" s="18"/>
      <c r="E45" s="18">
        <v>45211528364</v>
      </c>
      <c r="F45" s="18"/>
      <c r="G45" s="18">
        <v>65054441696.625</v>
      </c>
      <c r="H45" s="18"/>
      <c r="I45" s="18">
        <v>0</v>
      </c>
      <c r="J45" s="18"/>
      <c r="K45" s="18">
        <v>0</v>
      </c>
      <c r="L45" s="18"/>
      <c r="M45" s="18">
        <v>0</v>
      </c>
      <c r="N45" s="18"/>
      <c r="O45" s="18">
        <v>0</v>
      </c>
      <c r="P45" s="18"/>
      <c r="Q45" s="18">
        <v>2218435</v>
      </c>
      <c r="R45" s="18"/>
      <c r="S45" s="18">
        <v>30740</v>
      </c>
      <c r="T45" s="18"/>
      <c r="U45" s="18">
        <v>45211528364</v>
      </c>
      <c r="V45" s="18"/>
      <c r="W45" s="18">
        <v>67788933483.195</v>
      </c>
      <c r="X45" s="8"/>
      <c r="Y45" s="8" t="s">
        <v>81</v>
      </c>
      <c r="Z45" s="8"/>
      <c r="AA45" s="8"/>
    </row>
    <row r="46" spans="1:27">
      <c r="A46" t="s">
        <v>82</v>
      </c>
      <c r="B46" s="8"/>
      <c r="C46" s="18">
        <v>37626752</v>
      </c>
      <c r="D46" s="18"/>
      <c r="E46" s="18">
        <v>801235349083</v>
      </c>
      <c r="F46" s="18"/>
      <c r="G46" s="18">
        <v>977711095661.18396</v>
      </c>
      <c r="H46" s="18"/>
      <c r="I46" s="18">
        <v>2950000</v>
      </c>
      <c r="J46" s="18"/>
      <c r="K46" s="18">
        <v>74113713619</v>
      </c>
      <c r="L46" s="18"/>
      <c r="M46" s="18">
        <v>0</v>
      </c>
      <c r="N46" s="18"/>
      <c r="O46" s="18">
        <v>0</v>
      </c>
      <c r="P46" s="18"/>
      <c r="Q46" s="18">
        <v>40576752</v>
      </c>
      <c r="R46" s="18"/>
      <c r="S46" s="18">
        <v>22940</v>
      </c>
      <c r="T46" s="18"/>
      <c r="U46" s="18">
        <v>875349062702</v>
      </c>
      <c r="V46" s="18"/>
      <c r="W46" s="18">
        <v>925292248269.26404</v>
      </c>
      <c r="X46" s="8"/>
      <c r="Y46" s="8" t="s">
        <v>33</v>
      </c>
      <c r="Z46" s="8"/>
      <c r="AA46" s="8"/>
    </row>
    <row r="47" spans="1:27">
      <c r="A47" t="s">
        <v>83</v>
      </c>
      <c r="B47" s="8"/>
      <c r="C47" s="18">
        <v>845046</v>
      </c>
      <c r="D47" s="18"/>
      <c r="E47" s="18">
        <v>7530223830</v>
      </c>
      <c r="F47" s="18"/>
      <c r="G47" s="18">
        <v>12793473779.049</v>
      </c>
      <c r="H47" s="18"/>
      <c r="I47" s="18">
        <v>0</v>
      </c>
      <c r="J47" s="18"/>
      <c r="K47" s="18">
        <v>0</v>
      </c>
      <c r="L47" s="18"/>
      <c r="M47" s="18">
        <v>0</v>
      </c>
      <c r="N47" s="18"/>
      <c r="O47" s="18">
        <v>0</v>
      </c>
      <c r="P47" s="18"/>
      <c r="Q47" s="18">
        <v>845046</v>
      </c>
      <c r="R47" s="18"/>
      <c r="S47" s="18">
        <v>16540</v>
      </c>
      <c r="T47" s="18"/>
      <c r="U47" s="18">
        <v>7530223830</v>
      </c>
      <c r="V47" s="18"/>
      <c r="W47" s="18">
        <v>13893897328.002001</v>
      </c>
      <c r="X47" s="8"/>
      <c r="Y47" s="8" t="s">
        <v>84</v>
      </c>
      <c r="Z47" s="8"/>
      <c r="AA47" s="8"/>
    </row>
    <row r="48" spans="1:27">
      <c r="A48" t="s">
        <v>85</v>
      </c>
      <c r="B48" s="8"/>
      <c r="C48" s="18">
        <v>43807493</v>
      </c>
      <c r="D48" s="18"/>
      <c r="E48" s="18">
        <v>331375937624</v>
      </c>
      <c r="F48" s="18"/>
      <c r="G48" s="18">
        <v>550432037586.45605</v>
      </c>
      <c r="H48" s="18"/>
      <c r="I48" s="18">
        <v>0</v>
      </c>
      <c r="J48" s="18"/>
      <c r="K48" s="18">
        <v>0</v>
      </c>
      <c r="L48" s="18"/>
      <c r="M48" s="18">
        <v>0</v>
      </c>
      <c r="N48" s="18"/>
      <c r="O48" s="18">
        <v>0</v>
      </c>
      <c r="P48" s="18"/>
      <c r="Q48" s="18">
        <v>43807493</v>
      </c>
      <c r="R48" s="18"/>
      <c r="S48" s="18">
        <v>12800</v>
      </c>
      <c r="T48" s="18"/>
      <c r="U48" s="18">
        <v>331375937624</v>
      </c>
      <c r="V48" s="18"/>
      <c r="W48" s="18">
        <v>557399531733.12</v>
      </c>
      <c r="X48" s="8"/>
      <c r="Y48" s="8" t="s">
        <v>86</v>
      </c>
      <c r="Z48" s="8"/>
      <c r="AA48" s="8"/>
    </row>
    <row r="49" spans="1:27">
      <c r="A49" t="s">
        <v>87</v>
      </c>
      <c r="B49" s="8"/>
      <c r="C49" s="18">
        <v>57656914</v>
      </c>
      <c r="D49" s="18"/>
      <c r="E49" s="18">
        <v>189796781700</v>
      </c>
      <c r="F49" s="18"/>
      <c r="G49" s="18">
        <v>309494818953.17999</v>
      </c>
      <c r="H49" s="18"/>
      <c r="I49" s="18">
        <v>10174750</v>
      </c>
      <c r="J49" s="18"/>
      <c r="K49" s="18">
        <v>0</v>
      </c>
      <c r="L49" s="18"/>
      <c r="M49" s="18">
        <v>0</v>
      </c>
      <c r="N49" s="18"/>
      <c r="O49" s="18">
        <v>0</v>
      </c>
      <c r="P49" s="18"/>
      <c r="Q49" s="18">
        <v>67831664</v>
      </c>
      <c r="R49" s="18"/>
      <c r="S49" s="18">
        <v>3910</v>
      </c>
      <c r="T49" s="18"/>
      <c r="U49" s="18">
        <v>189796781700</v>
      </c>
      <c r="V49" s="18"/>
      <c r="W49" s="18">
        <v>263643736492.87201</v>
      </c>
      <c r="X49" s="8"/>
      <c r="Y49" s="8" t="s">
        <v>88</v>
      </c>
      <c r="Z49" s="8"/>
      <c r="AA49" s="8"/>
    </row>
    <row r="50" spans="1:27">
      <c r="A50" t="s">
        <v>89</v>
      </c>
      <c r="B50" s="8"/>
      <c r="C50" s="18">
        <v>86419271</v>
      </c>
      <c r="D50" s="18"/>
      <c r="E50" s="18">
        <v>259875150228</v>
      </c>
      <c r="F50" s="18"/>
      <c r="G50" s="18">
        <v>541201980926.565</v>
      </c>
      <c r="H50" s="18"/>
      <c r="I50" s="18">
        <v>0</v>
      </c>
      <c r="J50" s="18"/>
      <c r="K50" s="18">
        <v>0</v>
      </c>
      <c r="L50" s="18"/>
      <c r="M50" s="18">
        <v>0</v>
      </c>
      <c r="N50" s="18"/>
      <c r="O50" s="18">
        <v>0</v>
      </c>
      <c r="P50" s="18"/>
      <c r="Q50" s="18">
        <v>86419271</v>
      </c>
      <c r="R50" s="18"/>
      <c r="S50" s="18">
        <v>5370</v>
      </c>
      <c r="T50" s="18"/>
      <c r="U50" s="18">
        <v>259875150228</v>
      </c>
      <c r="V50" s="18"/>
      <c r="W50" s="18">
        <v>461310259932.64301</v>
      </c>
      <c r="X50" s="8"/>
      <c r="Y50" s="8" t="s">
        <v>58</v>
      </c>
      <c r="Z50" s="8"/>
      <c r="AA50" s="8"/>
    </row>
    <row r="51" spans="1:27">
      <c r="A51" t="s">
        <v>90</v>
      </c>
      <c r="B51" s="8"/>
      <c r="C51" s="18">
        <v>42359340</v>
      </c>
      <c r="D51" s="18"/>
      <c r="E51" s="18">
        <v>777946663434</v>
      </c>
      <c r="F51" s="18"/>
      <c r="G51" s="18">
        <v>978152623764.20996</v>
      </c>
      <c r="H51" s="18"/>
      <c r="I51" s="18">
        <v>0</v>
      </c>
      <c r="J51" s="18"/>
      <c r="K51" s="18">
        <v>0</v>
      </c>
      <c r="L51" s="18"/>
      <c r="M51" s="18">
        <v>0</v>
      </c>
      <c r="N51" s="18"/>
      <c r="O51" s="18">
        <v>0</v>
      </c>
      <c r="P51" s="18"/>
      <c r="Q51" s="18">
        <v>42359340</v>
      </c>
      <c r="R51" s="18"/>
      <c r="S51" s="18">
        <v>23500</v>
      </c>
      <c r="T51" s="18"/>
      <c r="U51" s="18">
        <v>777946663434</v>
      </c>
      <c r="V51" s="18"/>
      <c r="W51" s="18">
        <v>989521595284.5</v>
      </c>
      <c r="X51" s="8"/>
      <c r="Y51" s="8" t="s">
        <v>91</v>
      </c>
      <c r="Z51" s="8"/>
      <c r="AA51" s="8"/>
    </row>
    <row r="52" spans="1:27">
      <c r="A52" t="s">
        <v>92</v>
      </c>
      <c r="B52" s="8"/>
      <c r="C52" s="18">
        <v>159758092</v>
      </c>
      <c r="D52" s="18"/>
      <c r="E52" s="18">
        <v>750786770458</v>
      </c>
      <c r="F52" s="18"/>
      <c r="G52" s="18">
        <v>1792937028970.8501</v>
      </c>
      <c r="H52" s="18"/>
      <c r="I52" s="18">
        <v>0</v>
      </c>
      <c r="J52" s="18"/>
      <c r="K52" s="18">
        <v>0</v>
      </c>
      <c r="L52" s="18"/>
      <c r="M52" s="18">
        <v>0</v>
      </c>
      <c r="N52" s="18"/>
      <c r="O52" s="18">
        <v>0</v>
      </c>
      <c r="P52" s="18"/>
      <c r="Q52" s="18">
        <v>159758092</v>
      </c>
      <c r="R52" s="18"/>
      <c r="S52" s="18">
        <v>9310</v>
      </c>
      <c r="T52" s="18"/>
      <c r="U52" s="18">
        <v>750786770458</v>
      </c>
      <c r="V52" s="18"/>
      <c r="W52" s="18">
        <v>1478498116892.71</v>
      </c>
      <c r="X52" s="8"/>
      <c r="Y52" s="8" t="s">
        <v>93</v>
      </c>
      <c r="Z52" s="8"/>
      <c r="AA52" s="8"/>
    </row>
    <row r="53" spans="1:27">
      <c r="A53" t="s">
        <v>94</v>
      </c>
      <c r="B53" s="8"/>
      <c r="C53" s="18">
        <v>9500000</v>
      </c>
      <c r="D53" s="18"/>
      <c r="E53" s="18">
        <v>373544437604</v>
      </c>
      <c r="F53" s="18"/>
      <c r="G53" s="18">
        <v>487944353250</v>
      </c>
      <c r="H53" s="18"/>
      <c r="I53" s="18">
        <v>0</v>
      </c>
      <c r="J53" s="18"/>
      <c r="K53" s="18">
        <v>0</v>
      </c>
      <c r="L53" s="18"/>
      <c r="M53" s="18">
        <v>0</v>
      </c>
      <c r="N53" s="18"/>
      <c r="O53" s="18">
        <v>0</v>
      </c>
      <c r="P53" s="18"/>
      <c r="Q53" s="18">
        <v>9500000</v>
      </c>
      <c r="R53" s="18"/>
      <c r="S53" s="18">
        <v>48010</v>
      </c>
      <c r="T53" s="18"/>
      <c r="U53" s="18">
        <v>373544437604</v>
      </c>
      <c r="V53" s="18"/>
      <c r="W53" s="18">
        <v>453381234750</v>
      </c>
      <c r="X53" s="8"/>
      <c r="Y53" s="8" t="s">
        <v>95</v>
      </c>
      <c r="Z53" s="8"/>
      <c r="AA53" s="8"/>
    </row>
    <row r="54" spans="1:27">
      <c r="A54" t="s">
        <v>96</v>
      </c>
      <c r="B54" s="8"/>
      <c r="C54" s="18">
        <v>3949846</v>
      </c>
      <c r="D54" s="18"/>
      <c r="E54" s="18">
        <v>190910104999</v>
      </c>
      <c r="F54" s="18"/>
      <c r="G54" s="18">
        <v>241509445046.61301</v>
      </c>
      <c r="H54" s="18"/>
      <c r="I54" s="18">
        <v>0</v>
      </c>
      <c r="J54" s="18"/>
      <c r="K54" s="18">
        <v>0</v>
      </c>
      <c r="L54" s="18"/>
      <c r="M54" s="18">
        <v>0</v>
      </c>
      <c r="N54" s="18"/>
      <c r="O54" s="18">
        <v>0</v>
      </c>
      <c r="P54" s="18"/>
      <c r="Q54" s="18">
        <v>3949846</v>
      </c>
      <c r="R54" s="18"/>
      <c r="S54" s="18">
        <v>64980</v>
      </c>
      <c r="T54" s="18"/>
      <c r="U54" s="18">
        <v>190910104999</v>
      </c>
      <c r="V54" s="18"/>
      <c r="W54" s="18">
        <v>255133860171.17401</v>
      </c>
      <c r="X54" s="8"/>
      <c r="Y54" s="8" t="s">
        <v>39</v>
      </c>
      <c r="Z54" s="8"/>
      <c r="AA54" s="8"/>
    </row>
    <row r="55" spans="1:27">
      <c r="A55" t="s">
        <v>97</v>
      </c>
      <c r="B55" s="8"/>
      <c r="C55" s="18">
        <v>57387637</v>
      </c>
      <c r="D55" s="18"/>
      <c r="E55" s="18">
        <v>107499178977</v>
      </c>
      <c r="F55" s="18"/>
      <c r="G55" s="18">
        <v>447812517394.823</v>
      </c>
      <c r="H55" s="18"/>
      <c r="I55" s="18">
        <v>0</v>
      </c>
      <c r="J55" s="18"/>
      <c r="K55" s="18">
        <v>0</v>
      </c>
      <c r="L55" s="18"/>
      <c r="M55" s="18">
        <v>0</v>
      </c>
      <c r="N55" s="18"/>
      <c r="O55" s="18">
        <v>0</v>
      </c>
      <c r="P55" s="18"/>
      <c r="Q55" s="18">
        <v>57387637</v>
      </c>
      <c r="R55" s="18"/>
      <c r="S55" s="18">
        <v>8440</v>
      </c>
      <c r="T55" s="18"/>
      <c r="U55" s="18">
        <v>107499178977</v>
      </c>
      <c r="V55" s="18"/>
      <c r="W55" s="18">
        <v>481469763925.13397</v>
      </c>
      <c r="X55" s="8"/>
      <c r="Y55" s="8" t="s">
        <v>98</v>
      </c>
      <c r="Z55" s="8"/>
      <c r="AA55" s="8"/>
    </row>
    <row r="56" spans="1:27">
      <c r="A56" t="s">
        <v>99</v>
      </c>
      <c r="B56" s="8"/>
      <c r="C56" s="18">
        <v>3469705</v>
      </c>
      <c r="D56" s="18"/>
      <c r="E56" s="18">
        <v>97890155591</v>
      </c>
      <c r="F56" s="18"/>
      <c r="G56" s="18">
        <v>186421706796.263</v>
      </c>
      <c r="H56" s="18"/>
      <c r="I56" s="18">
        <v>8867024</v>
      </c>
      <c r="J56" s="18"/>
      <c r="K56" s="18">
        <v>0</v>
      </c>
      <c r="L56" s="18"/>
      <c r="M56" s="18">
        <v>0</v>
      </c>
      <c r="N56" s="18"/>
      <c r="O56" s="18">
        <v>0</v>
      </c>
      <c r="P56" s="18"/>
      <c r="Q56" s="18">
        <v>12336729</v>
      </c>
      <c r="R56" s="18"/>
      <c r="S56" s="18">
        <v>15899</v>
      </c>
      <c r="T56" s="18"/>
      <c r="U56" s="18">
        <v>97890155591</v>
      </c>
      <c r="V56" s="18"/>
      <c r="W56" s="18">
        <v>194974611527.49301</v>
      </c>
      <c r="X56" s="8"/>
      <c r="Y56" s="8" t="s">
        <v>100</v>
      </c>
      <c r="Z56" s="8"/>
      <c r="AA56" s="8"/>
    </row>
    <row r="57" spans="1:27">
      <c r="A57" t="s">
        <v>101</v>
      </c>
      <c r="B57" s="8"/>
      <c r="C57" s="18">
        <v>9259069</v>
      </c>
      <c r="D57" s="18"/>
      <c r="E57" s="18">
        <v>322326938141</v>
      </c>
      <c r="F57" s="18"/>
      <c r="G57" s="18">
        <v>366962584497.87201</v>
      </c>
      <c r="H57" s="18"/>
      <c r="I57" s="18">
        <v>0</v>
      </c>
      <c r="J57" s="18"/>
      <c r="K57" s="18">
        <v>0</v>
      </c>
      <c r="L57" s="18"/>
      <c r="M57" s="18">
        <v>0</v>
      </c>
      <c r="N57" s="18"/>
      <c r="O57" s="18">
        <v>0</v>
      </c>
      <c r="P57" s="18"/>
      <c r="Q57" s="18">
        <v>9259069</v>
      </c>
      <c r="R57" s="18"/>
      <c r="S57" s="18">
        <v>38480</v>
      </c>
      <c r="T57" s="18"/>
      <c r="U57" s="18">
        <v>322326938141</v>
      </c>
      <c r="V57" s="18"/>
      <c r="W57" s="18">
        <v>354169055718.03601</v>
      </c>
      <c r="X57" s="8"/>
      <c r="Y57" s="8" t="s">
        <v>102</v>
      </c>
      <c r="Z57" s="8"/>
      <c r="AA57" s="8"/>
    </row>
    <row r="58" spans="1:27">
      <c r="A58" t="s">
        <v>103</v>
      </c>
      <c r="B58" s="8"/>
      <c r="C58" s="18">
        <v>2468479</v>
      </c>
      <c r="D58" s="18"/>
      <c r="E58" s="18">
        <v>81145873999</v>
      </c>
      <c r="F58" s="18"/>
      <c r="G58" s="18">
        <v>119008890172.575</v>
      </c>
      <c r="H58" s="18"/>
      <c r="I58" s="18">
        <v>0</v>
      </c>
      <c r="J58" s="18"/>
      <c r="K58" s="18">
        <v>0</v>
      </c>
      <c r="L58" s="18"/>
      <c r="M58" s="18">
        <v>0</v>
      </c>
      <c r="N58" s="18"/>
      <c r="O58" s="18">
        <v>0</v>
      </c>
      <c r="P58" s="18"/>
      <c r="Q58" s="18">
        <v>2468479</v>
      </c>
      <c r="R58" s="18"/>
      <c r="S58" s="18">
        <v>39040</v>
      </c>
      <c r="T58" s="18"/>
      <c r="U58" s="18">
        <v>81145873999</v>
      </c>
      <c r="V58" s="18"/>
      <c r="W58" s="18">
        <v>95796022110.048004</v>
      </c>
      <c r="X58" s="8"/>
      <c r="Y58" s="8" t="s">
        <v>104</v>
      </c>
      <c r="Z58" s="8"/>
      <c r="AA58" s="8"/>
    </row>
    <row r="59" spans="1:27">
      <c r="A59" t="s">
        <v>105</v>
      </c>
      <c r="B59" s="8"/>
      <c r="C59" s="18">
        <v>7514971</v>
      </c>
      <c r="D59" s="18"/>
      <c r="E59" s="18">
        <v>187316025147</v>
      </c>
      <c r="F59" s="18"/>
      <c r="G59" s="18">
        <v>741049486716.95996</v>
      </c>
      <c r="H59" s="18"/>
      <c r="I59" s="18">
        <v>0</v>
      </c>
      <c r="J59" s="18"/>
      <c r="K59" s="18">
        <v>0</v>
      </c>
      <c r="L59" s="18"/>
      <c r="M59" s="18">
        <v>0</v>
      </c>
      <c r="N59" s="18"/>
      <c r="O59" s="18">
        <v>0</v>
      </c>
      <c r="P59" s="18"/>
      <c r="Q59" s="18">
        <v>7514971</v>
      </c>
      <c r="R59" s="18"/>
      <c r="S59" s="18">
        <v>91250</v>
      </c>
      <c r="T59" s="18"/>
      <c r="U59" s="18">
        <v>187316025147</v>
      </c>
      <c r="V59" s="18"/>
      <c r="W59" s="18">
        <v>681660944182.68799</v>
      </c>
      <c r="X59" s="8"/>
      <c r="Y59" s="8" t="s">
        <v>106</v>
      </c>
      <c r="Z59" s="8"/>
      <c r="AA59" s="8"/>
    </row>
    <row r="60" spans="1:27">
      <c r="A60" t="s">
        <v>107</v>
      </c>
      <c r="B60" s="8"/>
      <c r="C60" s="18">
        <v>3889191</v>
      </c>
      <c r="D60" s="18"/>
      <c r="E60" s="18">
        <v>36567717142</v>
      </c>
      <c r="F60" s="18"/>
      <c r="G60" s="18">
        <v>46624566781.413002</v>
      </c>
      <c r="H60" s="18"/>
      <c r="I60" s="18">
        <v>0</v>
      </c>
      <c r="J60" s="18"/>
      <c r="K60" s="18">
        <v>0</v>
      </c>
      <c r="L60" s="18"/>
      <c r="M60" s="18">
        <v>0</v>
      </c>
      <c r="N60" s="18"/>
      <c r="O60" s="18">
        <v>0</v>
      </c>
      <c r="P60" s="18"/>
      <c r="Q60" s="18">
        <v>3889191</v>
      </c>
      <c r="R60" s="18"/>
      <c r="S60" s="18">
        <v>12200</v>
      </c>
      <c r="T60" s="18"/>
      <c r="U60" s="18">
        <v>36567717142</v>
      </c>
      <c r="V60" s="18"/>
      <c r="W60" s="18">
        <v>47165813825.309998</v>
      </c>
      <c r="X60" s="8"/>
      <c r="Y60" s="8" t="s">
        <v>108</v>
      </c>
      <c r="Z60" s="8"/>
      <c r="AA60" s="8"/>
    </row>
    <row r="61" spans="1:27">
      <c r="A61" t="s">
        <v>109</v>
      </c>
      <c r="B61" s="8"/>
      <c r="C61" s="18">
        <v>14052643</v>
      </c>
      <c r="D61" s="18"/>
      <c r="E61" s="18">
        <v>375057986109</v>
      </c>
      <c r="F61" s="18"/>
      <c r="G61" s="18">
        <v>568260131212.422</v>
      </c>
      <c r="H61" s="18"/>
      <c r="I61" s="18">
        <v>4134423</v>
      </c>
      <c r="J61" s="18"/>
      <c r="K61" s="18">
        <v>165893215079</v>
      </c>
      <c r="L61" s="18"/>
      <c r="M61" s="18">
        <v>0</v>
      </c>
      <c r="N61" s="18"/>
      <c r="O61" s="18">
        <v>0</v>
      </c>
      <c r="P61" s="18"/>
      <c r="Q61" s="18">
        <v>18187066</v>
      </c>
      <c r="R61" s="18"/>
      <c r="S61" s="18">
        <v>35920</v>
      </c>
      <c r="T61" s="18"/>
      <c r="U61" s="18">
        <v>540951201188</v>
      </c>
      <c r="V61" s="18"/>
      <c r="W61" s="18">
        <v>649392398226.21594</v>
      </c>
      <c r="X61" s="8"/>
      <c r="Y61" s="8" t="s">
        <v>110</v>
      </c>
      <c r="Z61" s="8"/>
      <c r="AA61" s="8"/>
    </row>
    <row r="62" spans="1:27">
      <c r="A62" t="s">
        <v>111</v>
      </c>
      <c r="B62" s="8"/>
      <c r="C62" s="18">
        <v>9322018</v>
      </c>
      <c r="D62" s="18"/>
      <c r="E62" s="18">
        <v>333206147243</v>
      </c>
      <c r="F62" s="18"/>
      <c r="G62" s="18">
        <v>935829085762.97095</v>
      </c>
      <c r="H62" s="18"/>
      <c r="I62" s="18">
        <v>0</v>
      </c>
      <c r="J62" s="18"/>
      <c r="K62" s="18">
        <v>0</v>
      </c>
      <c r="L62" s="18"/>
      <c r="M62" s="18">
        <v>0</v>
      </c>
      <c r="N62" s="18"/>
      <c r="O62" s="18">
        <v>0</v>
      </c>
      <c r="P62" s="18"/>
      <c r="Q62" s="18">
        <v>9322018</v>
      </c>
      <c r="R62" s="18"/>
      <c r="S62" s="18">
        <v>92910</v>
      </c>
      <c r="T62" s="18"/>
      <c r="U62" s="18">
        <v>333206147243</v>
      </c>
      <c r="V62" s="18"/>
      <c r="W62" s="18">
        <v>860955345660.33899</v>
      </c>
      <c r="X62" s="8"/>
      <c r="Y62" s="8" t="s">
        <v>112</v>
      </c>
      <c r="Z62" s="8"/>
      <c r="AA62" s="8"/>
    </row>
    <row r="63" spans="1:27">
      <c r="A63" t="s">
        <v>113</v>
      </c>
      <c r="B63" s="8"/>
      <c r="C63" s="18">
        <v>199453101</v>
      </c>
      <c r="D63" s="18"/>
      <c r="E63" s="18">
        <v>333542246330</v>
      </c>
      <c r="F63" s="18"/>
      <c r="G63" s="18">
        <v>340026798909.12097</v>
      </c>
      <c r="H63" s="18"/>
      <c r="I63" s="18">
        <v>0</v>
      </c>
      <c r="J63" s="18"/>
      <c r="K63" s="18">
        <v>0</v>
      </c>
      <c r="L63" s="18"/>
      <c r="M63" s="18">
        <v>0</v>
      </c>
      <c r="N63" s="18"/>
      <c r="O63" s="18">
        <v>0</v>
      </c>
      <c r="P63" s="18"/>
      <c r="Q63" s="18">
        <v>199453101</v>
      </c>
      <c r="R63" s="18"/>
      <c r="S63" s="18">
        <v>1605</v>
      </c>
      <c r="T63" s="18"/>
      <c r="U63" s="18">
        <v>333542246330</v>
      </c>
      <c r="V63" s="18"/>
      <c r="W63" s="18">
        <v>318217499853.72498</v>
      </c>
      <c r="X63" s="8"/>
      <c r="Y63" s="8" t="s">
        <v>114</v>
      </c>
      <c r="Z63" s="8"/>
      <c r="AA63" s="8"/>
    </row>
    <row r="64" spans="1:27">
      <c r="A64" t="s">
        <v>115</v>
      </c>
      <c r="B64" s="8"/>
      <c r="C64" s="18">
        <v>9143022</v>
      </c>
      <c r="D64" s="18"/>
      <c r="E64" s="18">
        <v>110725305216</v>
      </c>
      <c r="F64" s="18"/>
      <c r="G64" s="18">
        <v>167685057802.39499</v>
      </c>
      <c r="H64" s="18"/>
      <c r="I64" s="18">
        <v>0</v>
      </c>
      <c r="J64" s="18"/>
      <c r="K64" s="18">
        <v>0</v>
      </c>
      <c r="L64" s="18"/>
      <c r="M64" s="18">
        <v>0</v>
      </c>
      <c r="N64" s="18"/>
      <c r="O64" s="18">
        <v>0</v>
      </c>
      <c r="P64" s="18"/>
      <c r="Q64" s="18">
        <v>9143022</v>
      </c>
      <c r="R64" s="18"/>
      <c r="S64" s="18">
        <v>16500</v>
      </c>
      <c r="T64" s="18"/>
      <c r="U64" s="18">
        <v>110725305216</v>
      </c>
      <c r="V64" s="18"/>
      <c r="W64" s="18">
        <v>149962246815.14999</v>
      </c>
      <c r="X64" s="8"/>
      <c r="Y64" s="8" t="s">
        <v>116</v>
      </c>
      <c r="Z64" s="8"/>
      <c r="AA64" s="8"/>
    </row>
    <row r="65" spans="1:27">
      <c r="A65" t="s">
        <v>117</v>
      </c>
      <c r="B65" s="8"/>
      <c r="C65" s="18">
        <v>84855799</v>
      </c>
      <c r="D65" s="18"/>
      <c r="E65" s="18">
        <v>36876847481</v>
      </c>
      <c r="F65" s="18"/>
      <c r="G65" s="18">
        <v>36608293636.242302</v>
      </c>
      <c r="H65" s="18"/>
      <c r="I65" s="18">
        <v>0</v>
      </c>
      <c r="J65" s="18"/>
      <c r="K65" s="18">
        <v>0</v>
      </c>
      <c r="L65" s="18"/>
      <c r="M65" s="18">
        <v>0</v>
      </c>
      <c r="N65" s="18"/>
      <c r="O65" s="18">
        <v>0</v>
      </c>
      <c r="P65" s="18"/>
      <c r="Q65" s="18">
        <v>84855799</v>
      </c>
      <c r="R65" s="18"/>
      <c r="S65" s="18">
        <v>434</v>
      </c>
      <c r="T65" s="18"/>
      <c r="U65" s="18">
        <v>36876847481</v>
      </c>
      <c r="V65" s="18"/>
      <c r="W65" s="18">
        <v>36608293636.242302</v>
      </c>
      <c r="X65" s="8"/>
      <c r="Y65" s="8" t="s">
        <v>118</v>
      </c>
      <c r="Z65" s="8"/>
      <c r="AA65" s="8"/>
    </row>
    <row r="66" spans="1:27">
      <c r="A66" t="s">
        <v>119</v>
      </c>
      <c r="B66" s="8"/>
      <c r="C66" s="18">
        <v>133009</v>
      </c>
      <c r="D66" s="18"/>
      <c r="E66" s="18">
        <v>435567807031</v>
      </c>
      <c r="F66" s="18"/>
      <c r="G66" s="18">
        <v>1165022888840.9199</v>
      </c>
      <c r="H66" s="18"/>
      <c r="I66" s="18">
        <v>0</v>
      </c>
      <c r="J66" s="18"/>
      <c r="K66" s="18">
        <v>0</v>
      </c>
      <c r="L66" s="18"/>
      <c r="M66" s="18">
        <v>0</v>
      </c>
      <c r="N66" s="18"/>
      <c r="O66" s="18">
        <v>0</v>
      </c>
      <c r="P66" s="18"/>
      <c r="Q66" s="18">
        <v>133009</v>
      </c>
      <c r="R66" s="18"/>
      <c r="S66" s="18">
        <v>10106670</v>
      </c>
      <c r="T66" s="18"/>
      <c r="U66" s="18">
        <v>435567807031</v>
      </c>
      <c r="V66" s="18"/>
      <c r="W66" s="18">
        <v>1341051802661.9299</v>
      </c>
      <c r="X66" s="8"/>
      <c r="Y66" s="8" t="s">
        <v>120</v>
      </c>
      <c r="Z66" s="8"/>
      <c r="AA66" s="8"/>
    </row>
    <row r="67" spans="1:27">
      <c r="A67" t="s">
        <v>121</v>
      </c>
      <c r="B67" s="8"/>
      <c r="C67" s="18">
        <v>14341118</v>
      </c>
      <c r="D67" s="18"/>
      <c r="E67" s="18">
        <v>182614273181</v>
      </c>
      <c r="F67" s="18"/>
      <c r="G67" s="18">
        <v>189601985027.07001</v>
      </c>
      <c r="H67" s="18"/>
      <c r="I67" s="18">
        <v>0</v>
      </c>
      <c r="J67" s="18"/>
      <c r="K67" s="18">
        <v>0</v>
      </c>
      <c r="L67" s="18"/>
      <c r="M67" s="18">
        <v>0</v>
      </c>
      <c r="N67" s="18"/>
      <c r="O67" s="18">
        <v>0</v>
      </c>
      <c r="P67" s="18"/>
      <c r="Q67" s="18">
        <v>14341118</v>
      </c>
      <c r="R67" s="18"/>
      <c r="S67" s="18">
        <v>12640</v>
      </c>
      <c r="T67" s="18"/>
      <c r="U67" s="18">
        <v>182614273181</v>
      </c>
      <c r="V67" s="18"/>
      <c r="W67" s="18">
        <v>180193164717.45599</v>
      </c>
      <c r="X67" s="8"/>
      <c r="Y67" s="8" t="s">
        <v>122</v>
      </c>
      <c r="Z67" s="8"/>
      <c r="AA67" s="8"/>
    </row>
    <row r="68" spans="1:27">
      <c r="A68" t="s">
        <v>123</v>
      </c>
      <c r="B68" s="8"/>
      <c r="C68" s="18">
        <v>8524530</v>
      </c>
      <c r="D68" s="18"/>
      <c r="E68" s="18">
        <v>274171009104</v>
      </c>
      <c r="F68" s="18"/>
      <c r="G68" s="18">
        <v>314463053715.61499</v>
      </c>
      <c r="H68" s="18"/>
      <c r="I68" s="18">
        <v>0</v>
      </c>
      <c r="J68" s="18"/>
      <c r="K68" s="18">
        <v>0</v>
      </c>
      <c r="L68" s="18"/>
      <c r="M68" s="18">
        <v>0</v>
      </c>
      <c r="N68" s="18"/>
      <c r="O68" s="18">
        <v>0</v>
      </c>
      <c r="P68" s="18"/>
      <c r="Q68" s="18">
        <v>8524530</v>
      </c>
      <c r="R68" s="18"/>
      <c r="S68" s="18">
        <v>35060</v>
      </c>
      <c r="T68" s="18"/>
      <c r="U68" s="18">
        <v>274171009104</v>
      </c>
      <c r="V68" s="18"/>
      <c r="W68" s="18">
        <v>297091745170.28998</v>
      </c>
      <c r="X68" s="8"/>
      <c r="Y68" s="8" t="s">
        <v>124</v>
      </c>
      <c r="Z68" s="8"/>
      <c r="AA68" s="8"/>
    </row>
    <row r="69" spans="1:27">
      <c r="A69" t="s">
        <v>125</v>
      </c>
      <c r="B69" s="8"/>
      <c r="C69" s="18">
        <v>249999</v>
      </c>
      <c r="D69" s="18"/>
      <c r="E69" s="18">
        <v>1651741812</v>
      </c>
      <c r="F69" s="18"/>
      <c r="G69" s="18">
        <v>1930934401.2314999</v>
      </c>
      <c r="H69" s="18"/>
      <c r="I69" s="18">
        <v>0</v>
      </c>
      <c r="J69" s="18"/>
      <c r="K69" s="18">
        <v>0</v>
      </c>
      <c r="L69" s="18"/>
      <c r="M69" s="18">
        <v>0</v>
      </c>
      <c r="N69" s="18"/>
      <c r="O69" s="18">
        <v>0</v>
      </c>
      <c r="P69" s="18"/>
      <c r="Q69" s="18">
        <v>249999</v>
      </c>
      <c r="R69" s="18"/>
      <c r="S69" s="18">
        <v>6960</v>
      </c>
      <c r="T69" s="18"/>
      <c r="U69" s="18">
        <v>1651741812</v>
      </c>
      <c r="V69" s="18"/>
      <c r="W69" s="18">
        <v>1729640081.4119999</v>
      </c>
      <c r="X69" s="8"/>
      <c r="Y69" s="8" t="s">
        <v>29</v>
      </c>
      <c r="Z69" s="8"/>
      <c r="AA69" s="8"/>
    </row>
    <row r="70" spans="1:27">
      <c r="A70" t="s">
        <v>126</v>
      </c>
      <c r="B70" s="8"/>
      <c r="C70" s="18">
        <v>21708878</v>
      </c>
      <c r="D70" s="18"/>
      <c r="E70" s="18">
        <v>365811889936</v>
      </c>
      <c r="F70" s="18"/>
      <c r="G70" s="18">
        <v>557619710945.25598</v>
      </c>
      <c r="H70" s="18"/>
      <c r="I70" s="18">
        <v>0</v>
      </c>
      <c r="J70" s="18"/>
      <c r="K70" s="18">
        <v>0</v>
      </c>
      <c r="L70" s="18"/>
      <c r="M70" s="18">
        <v>0</v>
      </c>
      <c r="N70" s="18"/>
      <c r="O70" s="18">
        <v>0</v>
      </c>
      <c r="P70" s="18"/>
      <c r="Q70" s="18">
        <v>21708878</v>
      </c>
      <c r="R70" s="18"/>
      <c r="S70" s="18">
        <v>23850</v>
      </c>
      <c r="T70" s="18"/>
      <c r="U70" s="18">
        <v>365811889936</v>
      </c>
      <c r="V70" s="18"/>
      <c r="W70" s="18">
        <v>514676087695.21503</v>
      </c>
      <c r="X70" s="8"/>
      <c r="Y70" s="8" t="s">
        <v>127</v>
      </c>
      <c r="Z70" s="8"/>
      <c r="AA70" s="8"/>
    </row>
    <row r="71" spans="1:27">
      <c r="A71" t="s">
        <v>128</v>
      </c>
      <c r="B71" s="8"/>
      <c r="C71" s="18">
        <v>102806374</v>
      </c>
      <c r="D71" s="18"/>
      <c r="E71" s="18">
        <v>287343653581</v>
      </c>
      <c r="F71" s="18"/>
      <c r="G71" s="18">
        <v>124779699487.209</v>
      </c>
      <c r="H71" s="18"/>
      <c r="I71" s="18">
        <v>0</v>
      </c>
      <c r="J71" s="18"/>
      <c r="K71" s="18">
        <v>0</v>
      </c>
      <c r="L71" s="18"/>
      <c r="M71" s="18">
        <v>0</v>
      </c>
      <c r="N71" s="18"/>
      <c r="O71" s="18">
        <v>0</v>
      </c>
      <c r="P71" s="18"/>
      <c r="Q71" s="18">
        <v>102806374</v>
      </c>
      <c r="R71" s="18"/>
      <c r="S71" s="18">
        <v>1165</v>
      </c>
      <c r="T71" s="18"/>
      <c r="U71" s="18">
        <v>287343653581</v>
      </c>
      <c r="V71" s="18"/>
      <c r="W71" s="18">
        <v>119056797627.02499</v>
      </c>
      <c r="X71" s="8"/>
      <c r="Y71" s="8" t="s">
        <v>68</v>
      </c>
      <c r="Z71" s="8"/>
      <c r="AA71" s="8"/>
    </row>
    <row r="72" spans="1:27">
      <c r="A72" t="s">
        <v>129</v>
      </c>
      <c r="B72" s="8"/>
      <c r="C72" s="18">
        <v>6759783</v>
      </c>
      <c r="D72" s="18"/>
      <c r="E72" s="18">
        <v>132055961110</v>
      </c>
      <c r="F72" s="18"/>
      <c r="G72" s="18">
        <v>139229330672.62799</v>
      </c>
      <c r="H72" s="18"/>
      <c r="I72" s="18">
        <v>4288864</v>
      </c>
      <c r="J72" s="18"/>
      <c r="K72" s="18">
        <v>0</v>
      </c>
      <c r="L72" s="18"/>
      <c r="M72" s="18">
        <v>-1</v>
      </c>
      <c r="N72" s="18"/>
      <c r="O72" s="18">
        <v>1</v>
      </c>
      <c r="P72" s="18"/>
      <c r="Q72" s="18">
        <v>11048646</v>
      </c>
      <c r="R72" s="18"/>
      <c r="S72" s="18">
        <v>12840</v>
      </c>
      <c r="T72" s="18"/>
      <c r="U72" s="18">
        <v>132055949158</v>
      </c>
      <c r="V72" s="18"/>
      <c r="W72" s="18">
        <v>141020520182.892</v>
      </c>
      <c r="X72" s="8"/>
      <c r="Y72" s="8" t="s">
        <v>130</v>
      </c>
      <c r="Z72" s="8"/>
      <c r="AA72" s="8"/>
    </row>
    <row r="73" spans="1:27">
      <c r="A73" t="s">
        <v>131</v>
      </c>
      <c r="B73" s="8"/>
      <c r="C73" s="18">
        <v>41714708</v>
      </c>
      <c r="D73" s="18"/>
      <c r="E73" s="18">
        <v>363709593087</v>
      </c>
      <c r="F73" s="18"/>
      <c r="G73" s="18">
        <v>313072116429.87</v>
      </c>
      <c r="H73" s="18"/>
      <c r="I73" s="18">
        <v>32992048</v>
      </c>
      <c r="J73" s="18"/>
      <c r="K73" s="18">
        <v>40984810014</v>
      </c>
      <c r="L73" s="18"/>
      <c r="M73" s="18">
        <v>0</v>
      </c>
      <c r="N73" s="18"/>
      <c r="O73" s="18">
        <v>0</v>
      </c>
      <c r="P73" s="18"/>
      <c r="Q73" s="18">
        <v>74706756</v>
      </c>
      <c r="R73" s="18"/>
      <c r="S73" s="18">
        <v>4360</v>
      </c>
      <c r="T73" s="18"/>
      <c r="U73" s="18">
        <v>404694403101</v>
      </c>
      <c r="V73" s="18"/>
      <c r="W73" s="18">
        <v>323783413495.84802</v>
      </c>
      <c r="X73" s="8"/>
      <c r="Y73" s="8" t="s">
        <v>132</v>
      </c>
      <c r="Z73" s="8"/>
      <c r="AA73" s="8"/>
    </row>
    <row r="74" spans="1:27">
      <c r="A74" t="s">
        <v>133</v>
      </c>
      <c r="B74" s="8"/>
      <c r="C74" s="18">
        <v>15563307</v>
      </c>
      <c r="D74" s="18"/>
      <c r="E74" s="18">
        <v>81442785531</v>
      </c>
      <c r="F74" s="18"/>
      <c r="G74" s="18">
        <v>192146160116.00699</v>
      </c>
      <c r="H74" s="18"/>
      <c r="I74" s="18">
        <v>0</v>
      </c>
      <c r="J74" s="18"/>
      <c r="K74" s="18">
        <v>0</v>
      </c>
      <c r="L74" s="18"/>
      <c r="M74" s="18">
        <v>0</v>
      </c>
      <c r="N74" s="18"/>
      <c r="O74" s="18">
        <v>0</v>
      </c>
      <c r="P74" s="18"/>
      <c r="Q74" s="18">
        <v>15563307</v>
      </c>
      <c r="R74" s="18"/>
      <c r="S74" s="18">
        <v>12420</v>
      </c>
      <c r="T74" s="18"/>
      <c r="U74" s="18">
        <v>81442785531</v>
      </c>
      <c r="V74" s="18"/>
      <c r="W74" s="18">
        <v>192146160116.00699</v>
      </c>
      <c r="X74" s="8"/>
      <c r="Y74" s="8" t="s">
        <v>134</v>
      </c>
      <c r="Z74" s="8"/>
      <c r="AA74" s="8"/>
    </row>
    <row r="75" spans="1:27">
      <c r="A75" t="s">
        <v>135</v>
      </c>
      <c r="B75" s="8"/>
      <c r="C75" s="18">
        <v>2402248</v>
      </c>
      <c r="D75" s="18"/>
      <c r="E75" s="18">
        <v>42347246384</v>
      </c>
      <c r="F75" s="18"/>
      <c r="G75" s="18">
        <v>44201040097.643997</v>
      </c>
      <c r="H75" s="18"/>
      <c r="I75" s="18">
        <v>0</v>
      </c>
      <c r="J75" s="18"/>
      <c r="K75" s="18">
        <v>0</v>
      </c>
      <c r="L75" s="18"/>
      <c r="M75" s="18">
        <v>0</v>
      </c>
      <c r="N75" s="18"/>
      <c r="O75" s="18">
        <v>0</v>
      </c>
      <c r="P75" s="18"/>
      <c r="Q75" s="18">
        <v>2402248</v>
      </c>
      <c r="R75" s="18"/>
      <c r="S75" s="18">
        <v>15540</v>
      </c>
      <c r="T75" s="18"/>
      <c r="U75" s="18">
        <v>42347246384</v>
      </c>
      <c r="V75" s="18"/>
      <c r="W75" s="18">
        <v>37108814863.176003</v>
      </c>
      <c r="X75" s="8"/>
      <c r="Y75" s="8" t="s">
        <v>136</v>
      </c>
      <c r="Z75" s="8"/>
      <c r="AA75" s="8"/>
    </row>
    <row r="76" spans="1:27">
      <c r="A76" t="s">
        <v>137</v>
      </c>
      <c r="B76" s="8"/>
      <c r="C76" s="18">
        <v>13816332</v>
      </c>
      <c r="D76" s="18"/>
      <c r="E76" s="18">
        <v>70085892746</v>
      </c>
      <c r="F76" s="18"/>
      <c r="G76" s="18">
        <v>63108303569.037003</v>
      </c>
      <c r="H76" s="18"/>
      <c r="I76" s="18">
        <v>6908166</v>
      </c>
      <c r="J76" s="18"/>
      <c r="K76" s="18">
        <v>0</v>
      </c>
      <c r="L76" s="18"/>
      <c r="M76" s="18">
        <v>0</v>
      </c>
      <c r="N76" s="18"/>
      <c r="O76" s="18">
        <v>0</v>
      </c>
      <c r="P76" s="18"/>
      <c r="Q76" s="18">
        <v>20724498</v>
      </c>
      <c r="R76" s="18"/>
      <c r="S76" s="18">
        <v>2640</v>
      </c>
      <c r="T76" s="18"/>
      <c r="U76" s="18">
        <v>70085892746</v>
      </c>
      <c r="V76" s="18"/>
      <c r="W76" s="18">
        <v>54387134305.416</v>
      </c>
      <c r="X76" s="8"/>
      <c r="Y76" s="8" t="s">
        <v>138</v>
      </c>
      <c r="Z76" s="8"/>
      <c r="AA76" s="8"/>
    </row>
    <row r="77" spans="1:27">
      <c r="A77" t="s">
        <v>139</v>
      </c>
      <c r="B77" s="8"/>
      <c r="C77" s="18">
        <v>9291184</v>
      </c>
      <c r="D77" s="18"/>
      <c r="E77" s="18">
        <v>95020665968</v>
      </c>
      <c r="F77" s="18"/>
      <c r="G77" s="18">
        <v>87556345795.296005</v>
      </c>
      <c r="H77" s="18"/>
      <c r="I77" s="18">
        <v>0</v>
      </c>
      <c r="J77" s="18"/>
      <c r="K77" s="18">
        <v>0</v>
      </c>
      <c r="L77" s="18"/>
      <c r="M77" s="18">
        <v>0</v>
      </c>
      <c r="N77" s="18"/>
      <c r="O77" s="18">
        <v>0</v>
      </c>
      <c r="P77" s="18"/>
      <c r="Q77" s="18">
        <v>9291184</v>
      </c>
      <c r="R77" s="18"/>
      <c r="S77" s="18">
        <v>8300</v>
      </c>
      <c r="T77" s="18"/>
      <c r="U77" s="18">
        <v>95020665968</v>
      </c>
      <c r="V77" s="18"/>
      <c r="W77" s="18">
        <v>76657982078.160004</v>
      </c>
      <c r="X77" s="8"/>
      <c r="Y77" s="8" t="s">
        <v>140</v>
      </c>
      <c r="Z77" s="8"/>
      <c r="AA77" s="8"/>
    </row>
    <row r="78" spans="1:27">
      <c r="A78" t="s">
        <v>141</v>
      </c>
      <c r="B78" s="8"/>
      <c r="C78" s="18">
        <v>74028914</v>
      </c>
      <c r="D78" s="18"/>
      <c r="E78" s="18">
        <v>235703979059</v>
      </c>
      <c r="F78" s="18"/>
      <c r="G78" s="18">
        <v>146588176387.70599</v>
      </c>
      <c r="H78" s="18"/>
      <c r="I78" s="18">
        <v>0</v>
      </c>
      <c r="J78" s="18"/>
      <c r="K78" s="18">
        <v>0</v>
      </c>
      <c r="L78" s="18"/>
      <c r="M78" s="18">
        <v>0</v>
      </c>
      <c r="N78" s="18"/>
      <c r="O78" s="18">
        <v>0</v>
      </c>
      <c r="P78" s="18"/>
      <c r="Q78" s="18">
        <v>74028914</v>
      </c>
      <c r="R78" s="18"/>
      <c r="S78" s="18">
        <v>1876</v>
      </c>
      <c r="T78" s="18"/>
      <c r="U78" s="18">
        <v>235703979059</v>
      </c>
      <c r="V78" s="18"/>
      <c r="W78" s="18">
        <v>138051917120.14899</v>
      </c>
      <c r="X78" s="8"/>
      <c r="Y78" s="8" t="s">
        <v>142</v>
      </c>
      <c r="Z78" s="8"/>
      <c r="AA78" s="8"/>
    </row>
    <row r="79" spans="1:27">
      <c r="A79" t="s">
        <v>143</v>
      </c>
      <c r="B79" s="8"/>
      <c r="C79" s="18">
        <v>180435755</v>
      </c>
      <c r="D79" s="18"/>
      <c r="E79" s="18">
        <v>493095887658</v>
      </c>
      <c r="F79" s="18"/>
      <c r="G79" s="18">
        <v>441769005640.83801</v>
      </c>
      <c r="H79" s="18"/>
      <c r="I79" s="18">
        <v>52231403</v>
      </c>
      <c r="J79" s="18"/>
      <c r="K79" s="18">
        <v>0</v>
      </c>
      <c r="L79" s="18"/>
      <c r="M79" s="18">
        <v>0</v>
      </c>
      <c r="N79" s="18"/>
      <c r="O79" s="18">
        <v>0</v>
      </c>
      <c r="P79" s="18"/>
      <c r="Q79" s="18">
        <v>232667158</v>
      </c>
      <c r="R79" s="18"/>
      <c r="S79" s="18">
        <v>1805</v>
      </c>
      <c r="T79" s="18"/>
      <c r="U79" s="18">
        <v>493095887658</v>
      </c>
      <c r="V79" s="18"/>
      <c r="W79" s="18">
        <v>417465433079.87</v>
      </c>
      <c r="X79" s="8"/>
      <c r="Y79" s="8" t="s">
        <v>144</v>
      </c>
      <c r="Z79" s="8"/>
      <c r="AA79" s="8"/>
    </row>
    <row r="80" spans="1:27">
      <c r="A80" t="s">
        <v>145</v>
      </c>
      <c r="B80" s="8"/>
      <c r="C80" s="18">
        <v>277856885</v>
      </c>
      <c r="D80" s="18"/>
      <c r="E80" s="18">
        <v>947333168029</v>
      </c>
      <c r="F80" s="18"/>
      <c r="G80" s="18">
        <v>1491499637284.95</v>
      </c>
      <c r="H80" s="18"/>
      <c r="I80" s="18">
        <v>108052733</v>
      </c>
      <c r="J80" s="18"/>
      <c r="K80" s="18">
        <v>0</v>
      </c>
      <c r="L80" s="18"/>
      <c r="M80" s="18">
        <v>0</v>
      </c>
      <c r="N80" s="18"/>
      <c r="O80" s="18">
        <v>0</v>
      </c>
      <c r="P80" s="18"/>
      <c r="Q80" s="18">
        <v>385902618</v>
      </c>
      <c r="R80" s="18"/>
      <c r="S80" s="18">
        <v>3950</v>
      </c>
      <c r="T80" s="18"/>
      <c r="U80" s="18">
        <v>947309302030</v>
      </c>
      <c r="V80" s="18"/>
      <c r="W80" s="18">
        <v>1515245664820.46</v>
      </c>
      <c r="X80" s="8"/>
      <c r="Y80" s="8" t="s">
        <v>146</v>
      </c>
      <c r="Z80" s="8"/>
      <c r="AA80" s="8"/>
    </row>
    <row r="81" spans="1:27">
      <c r="A81" t="s">
        <v>147</v>
      </c>
      <c r="B81" s="8"/>
      <c r="C81" s="18">
        <v>66220366</v>
      </c>
      <c r="D81" s="18"/>
      <c r="E81" s="18">
        <v>302427454604</v>
      </c>
      <c r="F81" s="18"/>
      <c r="G81" s="18">
        <v>404173818608.922</v>
      </c>
      <c r="H81" s="18"/>
      <c r="I81" s="18">
        <v>3007411</v>
      </c>
      <c r="J81" s="18"/>
      <c r="K81" s="18">
        <v>16527819298</v>
      </c>
      <c r="L81" s="18"/>
      <c r="M81" s="18">
        <v>0</v>
      </c>
      <c r="N81" s="18"/>
      <c r="O81" s="18">
        <v>0</v>
      </c>
      <c r="P81" s="18"/>
      <c r="Q81" s="18">
        <v>69227777</v>
      </c>
      <c r="R81" s="18"/>
      <c r="S81" s="18">
        <v>5280</v>
      </c>
      <c r="T81" s="18"/>
      <c r="U81" s="18">
        <v>318955273902</v>
      </c>
      <c r="V81" s="18"/>
      <c r="W81" s="18">
        <v>363347802717.76801</v>
      </c>
      <c r="X81" s="8"/>
      <c r="Y81" s="8" t="s">
        <v>148</v>
      </c>
      <c r="Z81" s="8"/>
      <c r="AA81" s="8"/>
    </row>
    <row r="82" spans="1:27">
      <c r="A82" t="s">
        <v>149</v>
      </c>
      <c r="B82" s="8"/>
      <c r="C82" s="18">
        <v>611438009</v>
      </c>
      <c r="D82" s="18"/>
      <c r="E82" s="18">
        <v>858496815547</v>
      </c>
      <c r="F82" s="18"/>
      <c r="G82" s="18">
        <v>798041338087.38904</v>
      </c>
      <c r="H82" s="18"/>
      <c r="I82" s="18">
        <v>0</v>
      </c>
      <c r="J82" s="18"/>
      <c r="K82" s="18">
        <v>0</v>
      </c>
      <c r="L82" s="18"/>
      <c r="M82" s="18">
        <v>0</v>
      </c>
      <c r="N82" s="18"/>
      <c r="O82" s="18">
        <v>0</v>
      </c>
      <c r="P82" s="18"/>
      <c r="Q82" s="18">
        <v>611438009</v>
      </c>
      <c r="R82" s="18"/>
      <c r="S82" s="18">
        <v>1262</v>
      </c>
      <c r="T82" s="18"/>
      <c r="U82" s="18">
        <v>858496815547</v>
      </c>
      <c r="V82" s="18"/>
      <c r="W82" s="18">
        <v>767043540492.21997</v>
      </c>
      <c r="X82" s="8"/>
      <c r="Y82" s="8" t="s">
        <v>150</v>
      </c>
      <c r="Z82" s="8"/>
      <c r="AA82" s="8"/>
    </row>
    <row r="83" spans="1:27">
      <c r="A83" t="s">
        <v>151</v>
      </c>
      <c r="B83" s="8"/>
      <c r="C83" s="18">
        <v>30082381</v>
      </c>
      <c r="D83" s="18"/>
      <c r="E83" s="18">
        <v>1065406067835</v>
      </c>
      <c r="F83" s="18"/>
      <c r="G83" s="18">
        <v>1639303885467.8</v>
      </c>
      <c r="H83" s="18"/>
      <c r="I83" s="18">
        <v>0</v>
      </c>
      <c r="J83" s="18"/>
      <c r="K83" s="18">
        <v>0</v>
      </c>
      <c r="L83" s="18"/>
      <c r="M83" s="18">
        <v>0</v>
      </c>
      <c r="N83" s="18"/>
      <c r="O83" s="18">
        <v>0</v>
      </c>
      <c r="P83" s="18"/>
      <c r="Q83" s="18">
        <v>30082381</v>
      </c>
      <c r="R83" s="18"/>
      <c r="S83" s="18">
        <v>58890</v>
      </c>
      <c r="T83" s="18"/>
      <c r="U83" s="18">
        <v>1065406067835</v>
      </c>
      <c r="V83" s="18"/>
      <c r="W83" s="18">
        <v>1761010686158.3101</v>
      </c>
      <c r="X83" s="8"/>
      <c r="Y83" s="8" t="s">
        <v>152</v>
      </c>
      <c r="Z83" s="8"/>
      <c r="AA83" s="8"/>
    </row>
    <row r="84" spans="1:27">
      <c r="A84" t="s">
        <v>153</v>
      </c>
      <c r="B84" s="8"/>
      <c r="C84" s="18">
        <v>21100000</v>
      </c>
      <c r="D84" s="18"/>
      <c r="E84" s="18">
        <v>189852690917</v>
      </c>
      <c r="F84" s="18"/>
      <c r="G84" s="18">
        <v>238689297900</v>
      </c>
      <c r="H84" s="18"/>
      <c r="I84" s="18">
        <v>0</v>
      </c>
      <c r="J84" s="18"/>
      <c r="K84" s="18">
        <v>0</v>
      </c>
      <c r="L84" s="18"/>
      <c r="M84" s="18">
        <v>0</v>
      </c>
      <c r="N84" s="18"/>
      <c r="O84" s="18">
        <v>0</v>
      </c>
      <c r="P84" s="18"/>
      <c r="Q84" s="18">
        <v>21100000</v>
      </c>
      <c r="R84" s="18"/>
      <c r="S84" s="18">
        <v>9850</v>
      </c>
      <c r="T84" s="18"/>
      <c r="U84" s="18">
        <v>189852690917</v>
      </c>
      <c r="V84" s="18"/>
      <c r="W84" s="18">
        <v>206598381750</v>
      </c>
      <c r="X84" s="8"/>
      <c r="Y84" s="8" t="s">
        <v>154</v>
      </c>
      <c r="Z84" s="8"/>
      <c r="AA84" s="8"/>
    </row>
    <row r="85" spans="1:27">
      <c r="A85" t="s">
        <v>155</v>
      </c>
      <c r="B85" s="8"/>
      <c r="C85" s="18">
        <v>106356113</v>
      </c>
      <c r="D85" s="18"/>
      <c r="E85" s="18">
        <v>1067348867272</v>
      </c>
      <c r="F85" s="18"/>
      <c r="G85" s="18">
        <v>977940470680.76196</v>
      </c>
      <c r="H85" s="18"/>
      <c r="I85" s="18">
        <v>0</v>
      </c>
      <c r="J85" s="18"/>
      <c r="K85" s="18">
        <v>0</v>
      </c>
      <c r="L85" s="18"/>
      <c r="M85" s="18">
        <v>0</v>
      </c>
      <c r="N85" s="18"/>
      <c r="O85" s="18">
        <v>0</v>
      </c>
      <c r="P85" s="18"/>
      <c r="Q85" s="18">
        <v>106356113</v>
      </c>
      <c r="R85" s="18"/>
      <c r="S85" s="18">
        <v>9250</v>
      </c>
      <c r="T85" s="18"/>
      <c r="U85" s="18">
        <v>1067348867272</v>
      </c>
      <c r="V85" s="18"/>
      <c r="W85" s="18">
        <v>977940470680.76196</v>
      </c>
      <c r="X85" s="8"/>
      <c r="Y85" s="8" t="s">
        <v>156</v>
      </c>
      <c r="Z85" s="8"/>
      <c r="AA85" s="8"/>
    </row>
    <row r="86" spans="1:27">
      <c r="A86" t="s">
        <v>157</v>
      </c>
      <c r="B86" s="8"/>
      <c r="C86" s="18">
        <v>5598917</v>
      </c>
      <c r="D86" s="18"/>
      <c r="E86" s="18">
        <v>452143215404</v>
      </c>
      <c r="F86" s="18"/>
      <c r="G86" s="18">
        <v>430221146209.60498</v>
      </c>
      <c r="H86" s="18"/>
      <c r="I86" s="18">
        <v>0</v>
      </c>
      <c r="J86" s="18"/>
      <c r="K86" s="18">
        <v>0</v>
      </c>
      <c r="L86" s="18"/>
      <c r="M86" s="18">
        <v>0</v>
      </c>
      <c r="N86" s="18"/>
      <c r="O86" s="18">
        <v>0</v>
      </c>
      <c r="P86" s="18"/>
      <c r="Q86" s="18">
        <v>5598917</v>
      </c>
      <c r="R86" s="18"/>
      <c r="S86" s="18">
        <v>84350</v>
      </c>
      <c r="T86" s="18"/>
      <c r="U86" s="18">
        <v>452143215404</v>
      </c>
      <c r="V86" s="18"/>
      <c r="W86" s="18">
        <v>469458650488.74701</v>
      </c>
      <c r="X86" s="8"/>
      <c r="Y86" s="8" t="s">
        <v>158</v>
      </c>
      <c r="Z86" s="8"/>
      <c r="AA86" s="8"/>
    </row>
    <row r="87" spans="1:27">
      <c r="A87" t="s">
        <v>159</v>
      </c>
      <c r="B87" s="8"/>
      <c r="C87" s="18">
        <v>23904242</v>
      </c>
      <c r="D87" s="18"/>
      <c r="E87" s="18">
        <v>508114222172</v>
      </c>
      <c r="F87" s="18"/>
      <c r="G87" s="18">
        <v>469299732261.97498</v>
      </c>
      <c r="H87" s="18"/>
      <c r="I87" s="18">
        <v>1500000</v>
      </c>
      <c r="J87" s="18"/>
      <c r="K87" s="18">
        <v>28485841589</v>
      </c>
      <c r="L87" s="18"/>
      <c r="M87" s="18">
        <v>0</v>
      </c>
      <c r="N87" s="18"/>
      <c r="O87" s="18">
        <v>0</v>
      </c>
      <c r="P87" s="18"/>
      <c r="Q87" s="18">
        <v>25404242</v>
      </c>
      <c r="R87" s="18"/>
      <c r="S87" s="18">
        <v>17970</v>
      </c>
      <c r="T87" s="18"/>
      <c r="U87" s="18">
        <v>536600063761</v>
      </c>
      <c r="V87" s="18"/>
      <c r="W87" s="18">
        <v>453797969078.99701</v>
      </c>
      <c r="X87" s="8"/>
      <c r="Y87" s="8" t="s">
        <v>95</v>
      </c>
      <c r="Z87" s="8"/>
      <c r="AA87" s="8"/>
    </row>
    <row r="88" spans="1:27">
      <c r="A88" t="s">
        <v>160</v>
      </c>
      <c r="B88" s="8"/>
      <c r="C88" s="18">
        <v>225000</v>
      </c>
      <c r="D88" s="18"/>
      <c r="E88" s="18">
        <v>1891941323</v>
      </c>
      <c r="F88" s="18"/>
      <c r="G88" s="18">
        <v>2923252537.5</v>
      </c>
      <c r="H88" s="18"/>
      <c r="I88" s="18">
        <v>0</v>
      </c>
      <c r="J88" s="18"/>
      <c r="K88" s="18">
        <v>0</v>
      </c>
      <c r="L88" s="18"/>
      <c r="M88" s="18">
        <v>0</v>
      </c>
      <c r="N88" s="18"/>
      <c r="O88" s="18">
        <v>0</v>
      </c>
      <c r="P88" s="18"/>
      <c r="Q88" s="18">
        <v>225000</v>
      </c>
      <c r="R88" s="18"/>
      <c r="S88" s="18">
        <v>13990</v>
      </c>
      <c r="T88" s="18"/>
      <c r="U88" s="18">
        <v>1891941323</v>
      </c>
      <c r="V88" s="18"/>
      <c r="W88" s="18">
        <v>3129020887.5</v>
      </c>
      <c r="X88" s="8"/>
      <c r="Y88" s="8" t="s">
        <v>21</v>
      </c>
      <c r="Z88" s="8"/>
      <c r="AA88" s="8"/>
    </row>
    <row r="89" spans="1:27">
      <c r="A89" t="s">
        <v>161</v>
      </c>
      <c r="B89" s="8"/>
      <c r="C89" s="18">
        <v>36866504</v>
      </c>
      <c r="D89" s="18"/>
      <c r="E89" s="18">
        <v>404316998356</v>
      </c>
      <c r="F89" s="18"/>
      <c r="G89" s="18">
        <v>530650707401.37598</v>
      </c>
      <c r="H89" s="18"/>
      <c r="I89" s="18">
        <v>0</v>
      </c>
      <c r="J89" s="18"/>
      <c r="K89" s="18">
        <v>0</v>
      </c>
      <c r="L89" s="18"/>
      <c r="M89" s="18">
        <v>0</v>
      </c>
      <c r="N89" s="18"/>
      <c r="O89" s="18">
        <v>0</v>
      </c>
      <c r="P89" s="18"/>
      <c r="Q89" s="18">
        <v>36866504</v>
      </c>
      <c r="R89" s="18"/>
      <c r="S89" s="18">
        <v>13140</v>
      </c>
      <c r="T89" s="18"/>
      <c r="U89" s="18">
        <v>404316998356</v>
      </c>
      <c r="V89" s="18"/>
      <c r="W89" s="18">
        <v>481543528677.76801</v>
      </c>
      <c r="X89" s="8"/>
      <c r="Y89" s="8" t="s">
        <v>98</v>
      </c>
      <c r="Z89" s="8"/>
      <c r="AA89" s="8"/>
    </row>
    <row r="90" spans="1:27">
      <c r="A90" t="s">
        <v>162</v>
      </c>
      <c r="B90" s="8"/>
      <c r="C90" s="18">
        <v>4653117</v>
      </c>
      <c r="D90" s="18"/>
      <c r="E90" s="18">
        <v>226569407782</v>
      </c>
      <c r="F90" s="18"/>
      <c r="G90" s="18">
        <v>406575380843.41498</v>
      </c>
      <c r="H90" s="18"/>
      <c r="I90" s="18">
        <v>0</v>
      </c>
      <c r="J90" s="18"/>
      <c r="K90" s="18">
        <v>0</v>
      </c>
      <c r="L90" s="18"/>
      <c r="M90" s="18">
        <v>0</v>
      </c>
      <c r="N90" s="18"/>
      <c r="O90" s="18">
        <v>0</v>
      </c>
      <c r="P90" s="18"/>
      <c r="Q90" s="18">
        <v>4653117</v>
      </c>
      <c r="R90" s="18"/>
      <c r="S90" s="18">
        <v>81650</v>
      </c>
      <c r="T90" s="18"/>
      <c r="U90" s="18">
        <v>226569407782</v>
      </c>
      <c r="V90" s="18"/>
      <c r="W90" s="18">
        <v>377666437381.85199</v>
      </c>
      <c r="X90" s="8"/>
      <c r="Y90" s="8" t="s">
        <v>163</v>
      </c>
      <c r="Z90" s="8"/>
      <c r="AA90" s="8"/>
    </row>
    <row r="91" spans="1:27">
      <c r="A91" t="s">
        <v>164</v>
      </c>
      <c r="B91" s="8"/>
      <c r="C91" s="18">
        <v>111437657</v>
      </c>
      <c r="D91" s="18"/>
      <c r="E91" s="18">
        <v>494075629827</v>
      </c>
      <c r="F91" s="18"/>
      <c r="G91" s="18">
        <v>703418728674.39697</v>
      </c>
      <c r="H91" s="18"/>
      <c r="I91" s="18">
        <v>40854150</v>
      </c>
      <c r="J91" s="18"/>
      <c r="K91" s="18">
        <v>258518543622</v>
      </c>
      <c r="L91" s="18"/>
      <c r="M91" s="18">
        <v>0</v>
      </c>
      <c r="N91" s="18"/>
      <c r="O91" s="18">
        <v>0</v>
      </c>
      <c r="P91" s="18"/>
      <c r="Q91" s="18">
        <v>152291807</v>
      </c>
      <c r="R91" s="18"/>
      <c r="S91" s="18">
        <v>5860</v>
      </c>
      <c r="T91" s="18"/>
      <c r="U91" s="18">
        <v>752594173449</v>
      </c>
      <c r="V91" s="18"/>
      <c r="W91" s="18">
        <v>887120030585.33105</v>
      </c>
      <c r="X91" s="8"/>
      <c r="Y91" s="8" t="s">
        <v>165</v>
      </c>
      <c r="Z91" s="8"/>
      <c r="AA91" s="8"/>
    </row>
    <row r="92" spans="1:27">
      <c r="A92" t="s">
        <v>166</v>
      </c>
      <c r="B92" s="8"/>
      <c r="C92" s="18">
        <v>73470452</v>
      </c>
      <c r="D92" s="18"/>
      <c r="E92" s="18">
        <v>337517013663</v>
      </c>
      <c r="F92" s="18"/>
      <c r="G92" s="18">
        <v>430166153554.43402</v>
      </c>
      <c r="H92" s="18"/>
      <c r="I92" s="18">
        <v>3759086</v>
      </c>
      <c r="J92" s="18"/>
      <c r="K92" s="18">
        <v>21973434679</v>
      </c>
      <c r="L92" s="18"/>
      <c r="M92" s="18">
        <v>0</v>
      </c>
      <c r="N92" s="18"/>
      <c r="O92" s="18">
        <v>0</v>
      </c>
      <c r="P92" s="18"/>
      <c r="Q92" s="18">
        <v>77229538</v>
      </c>
      <c r="R92" s="18"/>
      <c r="S92" s="18">
        <v>5870</v>
      </c>
      <c r="T92" s="18"/>
      <c r="U92" s="18">
        <v>359490448342</v>
      </c>
      <c r="V92" s="18"/>
      <c r="W92" s="18">
        <v>450640030601.04303</v>
      </c>
      <c r="X92" s="8"/>
      <c r="Y92" s="8" t="s">
        <v>167</v>
      </c>
      <c r="Z92" s="8"/>
      <c r="AA92" s="8"/>
    </row>
    <row r="93" spans="1:27">
      <c r="A93" t="s">
        <v>168</v>
      </c>
      <c r="B93" s="8"/>
      <c r="C93" s="18">
        <v>5482372</v>
      </c>
      <c r="D93" s="18"/>
      <c r="E93" s="18">
        <v>70676816607</v>
      </c>
      <c r="F93" s="18"/>
      <c r="G93" s="18">
        <v>102455335468.08</v>
      </c>
      <c r="H93" s="18"/>
      <c r="I93" s="18">
        <v>0</v>
      </c>
      <c r="J93" s="18"/>
      <c r="K93" s="18">
        <v>0</v>
      </c>
      <c r="L93" s="18"/>
      <c r="M93" s="18">
        <v>0</v>
      </c>
      <c r="N93" s="18"/>
      <c r="O93" s="18">
        <v>0</v>
      </c>
      <c r="P93" s="18"/>
      <c r="Q93" s="18">
        <v>5482372</v>
      </c>
      <c r="R93" s="18"/>
      <c r="S93" s="18">
        <v>17430</v>
      </c>
      <c r="T93" s="18"/>
      <c r="U93" s="18">
        <v>70676816607</v>
      </c>
      <c r="V93" s="18"/>
      <c r="W93" s="18">
        <v>94989175383.438004</v>
      </c>
      <c r="X93" s="8"/>
      <c r="Y93" s="8" t="s">
        <v>169</v>
      </c>
      <c r="Z93" s="8"/>
      <c r="AA93" s="8"/>
    </row>
    <row r="94" spans="1:27">
      <c r="A94" t="s">
        <v>170</v>
      </c>
      <c r="B94" s="8"/>
      <c r="C94" s="18">
        <v>42014294</v>
      </c>
      <c r="D94" s="18"/>
      <c r="E94" s="18">
        <v>198550096341</v>
      </c>
      <c r="F94" s="18"/>
      <c r="G94" s="18">
        <v>249750567525.186</v>
      </c>
      <c r="H94" s="18"/>
      <c r="I94" s="18">
        <v>0</v>
      </c>
      <c r="J94" s="18"/>
      <c r="K94" s="18">
        <v>0</v>
      </c>
      <c r="L94" s="18"/>
      <c r="M94" s="18">
        <v>0</v>
      </c>
      <c r="N94" s="18"/>
      <c r="O94" s="18">
        <v>0</v>
      </c>
      <c r="P94" s="18"/>
      <c r="Q94" s="18">
        <v>42014294</v>
      </c>
      <c r="R94" s="18"/>
      <c r="S94" s="18">
        <v>5500</v>
      </c>
      <c r="T94" s="18"/>
      <c r="U94" s="18">
        <v>198550096341</v>
      </c>
      <c r="V94" s="18"/>
      <c r="W94" s="18">
        <v>229703699228.85001</v>
      </c>
      <c r="X94" s="8"/>
      <c r="Y94" s="8" t="s">
        <v>56</v>
      </c>
      <c r="Z94" s="8"/>
      <c r="AA94" s="8"/>
    </row>
    <row r="95" spans="1:27">
      <c r="A95" t="s">
        <v>171</v>
      </c>
      <c r="B95" s="8"/>
      <c r="C95" s="18">
        <v>15262103</v>
      </c>
      <c r="D95" s="18"/>
      <c r="E95" s="18">
        <v>135389508033</v>
      </c>
      <c r="F95" s="18"/>
      <c r="G95" s="18">
        <v>128652568771.032</v>
      </c>
      <c r="H95" s="18"/>
      <c r="I95" s="18">
        <v>0</v>
      </c>
      <c r="J95" s="18"/>
      <c r="K95" s="18">
        <v>0</v>
      </c>
      <c r="L95" s="18"/>
      <c r="M95" s="18">
        <v>0</v>
      </c>
      <c r="N95" s="18"/>
      <c r="O95" s="18">
        <v>0</v>
      </c>
      <c r="P95" s="18"/>
      <c r="Q95" s="18">
        <v>15262103</v>
      </c>
      <c r="R95" s="18"/>
      <c r="S95" s="18">
        <v>8620</v>
      </c>
      <c r="T95" s="18"/>
      <c r="U95" s="18">
        <v>135389508033</v>
      </c>
      <c r="V95" s="18"/>
      <c r="W95" s="18">
        <v>130776549859.233</v>
      </c>
      <c r="X95" s="8"/>
      <c r="Y95" s="8" t="s">
        <v>172</v>
      </c>
      <c r="Z95" s="8"/>
      <c r="AA95" s="8"/>
    </row>
    <row r="96" spans="1:27">
      <c r="A96" t="s">
        <v>173</v>
      </c>
      <c r="B96" s="8"/>
      <c r="C96" s="18">
        <v>250000</v>
      </c>
      <c r="D96" s="18"/>
      <c r="E96" s="18">
        <v>3505680270</v>
      </c>
      <c r="F96" s="18"/>
      <c r="G96" s="18">
        <v>3946378500</v>
      </c>
      <c r="H96" s="18"/>
      <c r="I96" s="18">
        <v>0</v>
      </c>
      <c r="J96" s="18"/>
      <c r="K96" s="18">
        <v>0</v>
      </c>
      <c r="L96" s="18"/>
      <c r="M96" s="18">
        <v>0</v>
      </c>
      <c r="N96" s="18"/>
      <c r="O96" s="18">
        <v>0</v>
      </c>
      <c r="P96" s="18"/>
      <c r="Q96" s="18">
        <v>250000</v>
      </c>
      <c r="R96" s="18"/>
      <c r="S96" s="18">
        <v>13830</v>
      </c>
      <c r="T96" s="18"/>
      <c r="U96" s="18">
        <v>3505680270</v>
      </c>
      <c r="V96" s="18"/>
      <c r="W96" s="18">
        <v>3436927875</v>
      </c>
      <c r="X96" s="8"/>
      <c r="Y96" s="8" t="s">
        <v>21</v>
      </c>
      <c r="Z96" s="8"/>
      <c r="AA96" s="8"/>
    </row>
    <row r="97" spans="1:27">
      <c r="A97" t="s">
        <v>174</v>
      </c>
      <c r="B97" s="8"/>
      <c r="C97" s="18">
        <v>60300404</v>
      </c>
      <c r="D97" s="18"/>
      <c r="E97" s="18">
        <v>253843672200</v>
      </c>
      <c r="F97" s="18"/>
      <c r="G97" s="18">
        <v>237368801720.952</v>
      </c>
      <c r="H97" s="18"/>
      <c r="I97" s="18">
        <v>3746456</v>
      </c>
      <c r="J97" s="18"/>
      <c r="K97" s="18">
        <v>13260173143</v>
      </c>
      <c r="L97" s="18"/>
      <c r="M97" s="18">
        <v>0</v>
      </c>
      <c r="N97" s="18"/>
      <c r="O97" s="18">
        <v>0</v>
      </c>
      <c r="P97" s="18"/>
      <c r="Q97" s="18">
        <v>64046860</v>
      </c>
      <c r="R97" s="18"/>
      <c r="S97" s="18">
        <v>3441</v>
      </c>
      <c r="T97" s="18"/>
      <c r="U97" s="18">
        <v>267103845343</v>
      </c>
      <c r="V97" s="18"/>
      <c r="W97" s="18">
        <v>219073953050.703</v>
      </c>
      <c r="X97" s="8"/>
      <c r="Y97" s="8" t="s">
        <v>175</v>
      </c>
      <c r="Z97" s="8"/>
      <c r="AA97" s="8"/>
    </row>
    <row r="98" spans="1:27">
      <c r="A98" t="s">
        <v>176</v>
      </c>
      <c r="B98" s="8"/>
      <c r="C98" s="18">
        <v>36513473</v>
      </c>
      <c r="D98" s="18"/>
      <c r="E98" s="18">
        <v>100008676644</v>
      </c>
      <c r="F98" s="18"/>
      <c r="G98" s="18">
        <v>99270155780.502701</v>
      </c>
      <c r="H98" s="18"/>
      <c r="I98" s="18">
        <v>7898384</v>
      </c>
      <c r="J98" s="18"/>
      <c r="K98" s="18">
        <v>19947991644</v>
      </c>
      <c r="L98" s="18"/>
      <c r="M98" s="18">
        <v>0</v>
      </c>
      <c r="N98" s="18"/>
      <c r="O98" s="18">
        <v>0</v>
      </c>
      <c r="P98" s="18"/>
      <c r="Q98" s="18">
        <v>44411857</v>
      </c>
      <c r="R98" s="18"/>
      <c r="S98" s="18">
        <v>2402</v>
      </c>
      <c r="T98" s="18"/>
      <c r="U98" s="18">
        <v>119956668288</v>
      </c>
      <c r="V98" s="18"/>
      <c r="W98" s="18">
        <v>106042550694.942</v>
      </c>
      <c r="X98" s="8"/>
      <c r="Y98" s="8" t="s">
        <v>37</v>
      </c>
      <c r="Z98" s="8"/>
      <c r="AA98" s="8"/>
    </row>
    <row r="99" spans="1:27">
      <c r="A99" t="s">
        <v>177</v>
      </c>
      <c r="B99" s="8"/>
      <c r="C99" s="18">
        <v>29720672</v>
      </c>
      <c r="D99" s="18"/>
      <c r="E99" s="18">
        <v>216166404193</v>
      </c>
      <c r="F99" s="18"/>
      <c r="G99" s="18">
        <v>195875619430.608</v>
      </c>
      <c r="H99" s="18"/>
      <c r="I99" s="18">
        <v>1743705</v>
      </c>
      <c r="J99" s="18"/>
      <c r="K99" s="18">
        <v>10016060505</v>
      </c>
      <c r="L99" s="18"/>
      <c r="M99" s="18">
        <v>0</v>
      </c>
      <c r="N99" s="18"/>
      <c r="O99" s="18">
        <v>0</v>
      </c>
      <c r="P99" s="18"/>
      <c r="Q99" s="18">
        <v>31464377</v>
      </c>
      <c r="R99" s="18"/>
      <c r="S99" s="18">
        <v>5680</v>
      </c>
      <c r="T99" s="18"/>
      <c r="U99" s="18">
        <v>226182464698</v>
      </c>
      <c r="V99" s="18"/>
      <c r="W99" s="18">
        <v>177654291274.90799</v>
      </c>
      <c r="X99" s="8"/>
      <c r="Y99" s="8" t="s">
        <v>122</v>
      </c>
      <c r="Z99" s="8"/>
      <c r="AA99" s="8"/>
    </row>
    <row r="100" spans="1:27">
      <c r="A100" t="s">
        <v>178</v>
      </c>
      <c r="B100" s="8"/>
      <c r="C100" s="18">
        <v>0</v>
      </c>
      <c r="D100" s="18"/>
      <c r="E100" s="18">
        <v>0</v>
      </c>
      <c r="F100" s="18"/>
      <c r="G100" s="18">
        <v>0</v>
      </c>
      <c r="H100" s="18"/>
      <c r="I100" s="18">
        <v>63574473</v>
      </c>
      <c r="J100" s="18"/>
      <c r="K100" s="18">
        <v>0</v>
      </c>
      <c r="L100" s="18"/>
      <c r="M100" s="18">
        <v>0</v>
      </c>
      <c r="N100" s="18"/>
      <c r="O100" s="18">
        <v>0</v>
      </c>
      <c r="P100" s="18"/>
      <c r="Q100" s="18">
        <v>63574473</v>
      </c>
      <c r="R100" s="18"/>
      <c r="S100" s="18">
        <v>2885</v>
      </c>
      <c r="T100" s="18"/>
      <c r="U100" s="18">
        <v>185256014322</v>
      </c>
      <c r="V100" s="18"/>
      <c r="W100" s="18">
        <v>182321051095.10001</v>
      </c>
      <c r="X100" s="8"/>
      <c r="Y100" s="8" t="s">
        <v>48</v>
      </c>
      <c r="Z100" s="8"/>
      <c r="AA100" s="8"/>
    </row>
    <row r="101" spans="1:27">
      <c r="A101" t="s">
        <v>179</v>
      </c>
      <c r="B101" s="8"/>
      <c r="C101" s="18">
        <v>0</v>
      </c>
      <c r="D101" s="18"/>
      <c r="E101" s="18">
        <v>0</v>
      </c>
      <c r="F101" s="18"/>
      <c r="G101" s="18">
        <v>0</v>
      </c>
      <c r="H101" s="18"/>
      <c r="I101" s="18">
        <v>350000</v>
      </c>
      <c r="J101" s="18"/>
      <c r="K101" s="18">
        <v>13841056278</v>
      </c>
      <c r="L101" s="18"/>
      <c r="M101" s="18">
        <v>0</v>
      </c>
      <c r="N101" s="18"/>
      <c r="O101" s="18">
        <v>0</v>
      </c>
      <c r="P101" s="18"/>
      <c r="Q101" s="18">
        <v>350000</v>
      </c>
      <c r="R101" s="18"/>
      <c r="S101" s="18">
        <v>40600</v>
      </c>
      <c r="T101" s="18"/>
      <c r="U101" s="18">
        <v>13841056278</v>
      </c>
      <c r="V101" s="18"/>
      <c r="W101" s="18">
        <v>14125450500</v>
      </c>
      <c r="X101" s="8"/>
      <c r="Y101" s="8" t="s">
        <v>84</v>
      </c>
      <c r="Z101" s="8"/>
      <c r="AA101" s="8"/>
    </row>
    <row r="102" spans="1:27">
      <c r="A102" t="s">
        <v>180</v>
      </c>
      <c r="B102" s="8"/>
      <c r="C102" s="18">
        <v>0</v>
      </c>
      <c r="D102" s="18"/>
      <c r="E102" s="18">
        <v>0</v>
      </c>
      <c r="F102" s="18"/>
      <c r="G102" s="18">
        <v>0</v>
      </c>
      <c r="H102" s="18"/>
      <c r="I102" s="18">
        <v>495868</v>
      </c>
      <c r="J102" s="18"/>
      <c r="K102" s="18">
        <v>13943280117</v>
      </c>
      <c r="L102" s="18"/>
      <c r="M102" s="18">
        <v>0</v>
      </c>
      <c r="N102" s="18"/>
      <c r="O102" s="18">
        <v>0</v>
      </c>
      <c r="P102" s="18"/>
      <c r="Q102" s="18">
        <v>495868</v>
      </c>
      <c r="R102" s="18"/>
      <c r="S102" s="18">
        <v>27400</v>
      </c>
      <c r="T102" s="18"/>
      <c r="U102" s="18">
        <v>13943280117</v>
      </c>
      <c r="V102" s="18"/>
      <c r="W102" s="18">
        <v>13505941839.959999</v>
      </c>
      <c r="X102" s="8"/>
      <c r="Y102" s="8" t="s">
        <v>64</v>
      </c>
      <c r="Z102" s="8"/>
      <c r="AA102" s="8"/>
    </row>
    <row r="103" spans="1:27">
      <c r="A103" t="s">
        <v>181</v>
      </c>
      <c r="B103" s="8"/>
      <c r="C103" s="18">
        <v>0</v>
      </c>
      <c r="D103" s="18"/>
      <c r="E103" s="18">
        <v>0</v>
      </c>
      <c r="F103" s="18"/>
      <c r="G103" s="18">
        <v>0</v>
      </c>
      <c r="H103" s="18"/>
      <c r="I103" s="18">
        <v>1000000</v>
      </c>
      <c r="J103" s="18"/>
      <c r="K103" s="18">
        <v>101626160</v>
      </c>
      <c r="L103" s="18"/>
      <c r="M103" s="18">
        <v>0</v>
      </c>
      <c r="N103" s="18"/>
      <c r="O103" s="18">
        <v>0</v>
      </c>
      <c r="P103" s="18"/>
      <c r="Q103" s="18">
        <v>1000000</v>
      </c>
      <c r="R103" s="18"/>
      <c r="S103" s="18">
        <v>122</v>
      </c>
      <c r="T103" s="18"/>
      <c r="U103" s="18">
        <v>101626160</v>
      </c>
      <c r="V103" s="18"/>
      <c r="W103" s="18">
        <v>121968585</v>
      </c>
      <c r="X103" s="8"/>
      <c r="Y103" s="8" t="s">
        <v>29</v>
      </c>
      <c r="Z103" s="8"/>
      <c r="AA103" s="8"/>
    </row>
    <row r="104" spans="1:27">
      <c r="A104" t="s">
        <v>182</v>
      </c>
      <c r="B104" s="8"/>
      <c r="C104" s="18">
        <v>0</v>
      </c>
      <c r="D104" s="18"/>
      <c r="E104" s="18">
        <v>0</v>
      </c>
      <c r="F104" s="18"/>
      <c r="G104" s="18">
        <v>0</v>
      </c>
      <c r="H104" s="18"/>
      <c r="I104" s="18">
        <v>1000000</v>
      </c>
      <c r="J104" s="18"/>
      <c r="K104" s="18">
        <v>19512019483</v>
      </c>
      <c r="L104" s="18"/>
      <c r="M104" s="18">
        <v>0</v>
      </c>
      <c r="N104" s="18"/>
      <c r="O104" s="18">
        <v>0</v>
      </c>
      <c r="P104" s="18"/>
      <c r="Q104" s="18">
        <v>1000000</v>
      </c>
      <c r="R104" s="18"/>
      <c r="S104" s="18">
        <v>22500</v>
      </c>
      <c r="T104" s="18"/>
      <c r="U104" s="18">
        <v>19512019483</v>
      </c>
      <c r="V104" s="18"/>
      <c r="W104" s="18">
        <v>22366125000</v>
      </c>
      <c r="X104" s="8"/>
      <c r="Y104" s="8" t="s">
        <v>183</v>
      </c>
      <c r="Z104" s="8"/>
      <c r="AA104" s="8"/>
    </row>
    <row r="105" spans="1:27">
      <c r="A105" t="s">
        <v>184</v>
      </c>
      <c r="B105" s="8"/>
      <c r="C105" s="8" t="s">
        <v>184</v>
      </c>
      <c r="D105" s="8"/>
      <c r="E105" s="9">
        <f>SUM(E9:E104)</f>
        <v>27595949333931</v>
      </c>
      <c r="F105" s="8"/>
      <c r="G105" s="9">
        <f>SUM(G9:G104)</f>
        <v>37617220055227.82</v>
      </c>
      <c r="H105" s="8"/>
      <c r="I105" s="8" t="s">
        <v>184</v>
      </c>
      <c r="J105" s="8"/>
      <c r="K105" s="9">
        <f>SUM(K9:K104)</f>
        <v>2340217149531</v>
      </c>
      <c r="L105" s="8"/>
      <c r="M105" s="8" t="s">
        <v>184</v>
      </c>
      <c r="N105" s="8"/>
      <c r="O105" s="9">
        <f>SUM(O9:O104)</f>
        <v>890901177963</v>
      </c>
      <c r="P105" s="8"/>
      <c r="Q105" s="8" t="s">
        <v>184</v>
      </c>
      <c r="R105" s="8"/>
      <c r="S105" s="8" t="s">
        <v>184</v>
      </c>
      <c r="T105" s="8"/>
      <c r="U105" s="9">
        <f>SUM(U9:U104)</f>
        <v>29148650180741</v>
      </c>
      <c r="V105" s="8"/>
      <c r="W105" s="9">
        <f>SUM(W9:W104)</f>
        <v>38045588068982.461</v>
      </c>
      <c r="X105" s="8"/>
      <c r="Y105" s="9" t="s">
        <v>185</v>
      </c>
      <c r="Z105" s="8"/>
      <c r="AA105" s="8"/>
    </row>
    <row r="106" spans="1:27" ht="24.75" thickTop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>
      <c r="W107" s="5"/>
    </row>
    <row r="108" spans="1:27">
      <c r="W108" s="5"/>
    </row>
    <row r="109" spans="1:27">
      <c r="W109" s="5"/>
    </row>
    <row r="110" spans="1:27">
      <c r="W110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I6" sqref="I6:K6"/>
    </sheetView>
  </sheetViews>
  <sheetFormatPr defaultRowHeight="2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39" t="s">
        <v>0</v>
      </c>
      <c r="K2" s="39" t="s">
        <v>0</v>
      </c>
    </row>
    <row r="3" spans="1:11" ht="24.75">
      <c r="A3" s="39" t="s">
        <v>216</v>
      </c>
      <c r="B3" s="39" t="s">
        <v>216</v>
      </c>
      <c r="C3" s="39" t="s">
        <v>216</v>
      </c>
      <c r="D3" s="39" t="s">
        <v>216</v>
      </c>
      <c r="E3" s="39" t="s">
        <v>216</v>
      </c>
      <c r="F3" s="39" t="s">
        <v>216</v>
      </c>
      <c r="G3" s="39" t="s">
        <v>216</v>
      </c>
      <c r="H3" s="39" t="s">
        <v>216</v>
      </c>
      <c r="I3" s="39" t="s">
        <v>216</v>
      </c>
      <c r="J3" s="39" t="s">
        <v>216</v>
      </c>
      <c r="K3" s="39" t="s">
        <v>216</v>
      </c>
    </row>
    <row r="4" spans="1:11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  <c r="I4" s="39" t="s">
        <v>2</v>
      </c>
      <c r="J4" s="39" t="s">
        <v>2</v>
      </c>
      <c r="K4" s="39" t="s">
        <v>2</v>
      </c>
    </row>
    <row r="6" spans="1:11" ht="24.75">
      <c r="A6" s="38" t="s">
        <v>268</v>
      </c>
      <c r="B6" s="38" t="s">
        <v>268</v>
      </c>
      <c r="C6" s="38" t="s">
        <v>268</v>
      </c>
      <c r="E6" s="38" t="s">
        <v>218</v>
      </c>
      <c r="F6" s="38" t="s">
        <v>218</v>
      </c>
      <c r="G6" s="38" t="s">
        <v>218</v>
      </c>
      <c r="I6" s="38" t="s">
        <v>219</v>
      </c>
      <c r="J6" s="38" t="s">
        <v>219</v>
      </c>
      <c r="K6" s="38" t="s">
        <v>219</v>
      </c>
    </row>
    <row r="7" spans="1:11" ht="24.75">
      <c r="A7" s="38" t="s">
        <v>269</v>
      </c>
      <c r="C7" s="38" t="s">
        <v>201</v>
      </c>
      <c r="E7" s="38" t="s">
        <v>270</v>
      </c>
      <c r="G7" s="38" t="s">
        <v>271</v>
      </c>
      <c r="I7" s="38" t="s">
        <v>270</v>
      </c>
      <c r="K7" s="38" t="s">
        <v>271</v>
      </c>
    </row>
    <row r="8" spans="1:11">
      <c r="A8" s="3" t="s">
        <v>205</v>
      </c>
      <c r="C8" s="7" t="s">
        <v>206</v>
      </c>
      <c r="D8" s="7"/>
      <c r="E8" s="8">
        <v>2390561</v>
      </c>
      <c r="F8" s="7"/>
      <c r="G8" s="31">
        <f>E8/$E$14</f>
        <v>9.2921233935299097E-5</v>
      </c>
      <c r="H8" s="7"/>
      <c r="I8" s="8">
        <v>11853597</v>
      </c>
      <c r="J8" s="7"/>
      <c r="K8" s="32">
        <f>I8/$I$14</f>
        <v>7.6601621001592238E-5</v>
      </c>
    </row>
    <row r="9" spans="1:11">
      <c r="A9" s="3" t="s">
        <v>207</v>
      </c>
      <c r="C9" s="7" t="s">
        <v>208</v>
      </c>
      <c r="D9" s="7"/>
      <c r="E9" s="8">
        <v>3946</v>
      </c>
      <c r="F9" s="7"/>
      <c r="G9" s="31">
        <f t="shared" ref="G9:G13" si="0">E9/$E$14</f>
        <v>1.5338123106195168E-7</v>
      </c>
      <c r="H9" s="7"/>
      <c r="I9" s="8">
        <v>749893</v>
      </c>
      <c r="J9" s="7"/>
      <c r="K9" s="32">
        <f t="shared" ref="K9:K13" si="1">I9/$I$14</f>
        <v>4.8460411955752339E-6</v>
      </c>
    </row>
    <row r="10" spans="1:11">
      <c r="A10" s="3" t="s">
        <v>209</v>
      </c>
      <c r="C10" s="7" t="s">
        <v>210</v>
      </c>
      <c r="D10" s="7"/>
      <c r="E10" s="8">
        <v>4065995956</v>
      </c>
      <c r="F10" s="7"/>
      <c r="G10" s="31">
        <f t="shared" si="0"/>
        <v>0.15804548028996379</v>
      </c>
      <c r="H10" s="7"/>
      <c r="I10" s="8">
        <v>51984455364</v>
      </c>
      <c r="J10" s="7"/>
      <c r="K10" s="32">
        <f t="shared" si="1"/>
        <v>0.33593967702523686</v>
      </c>
    </row>
    <row r="11" spans="1:11">
      <c r="A11" s="3" t="s">
        <v>211</v>
      </c>
      <c r="C11" s="7" t="s">
        <v>212</v>
      </c>
      <c r="D11" s="7"/>
      <c r="E11" s="8">
        <v>16117</v>
      </c>
      <c r="F11" s="7"/>
      <c r="G11" s="31">
        <f t="shared" si="0"/>
        <v>6.2646865205916753E-7</v>
      </c>
      <c r="H11" s="7"/>
      <c r="I11" s="8">
        <v>423914</v>
      </c>
      <c r="J11" s="7"/>
      <c r="K11" s="32">
        <f t="shared" si="1"/>
        <v>2.7394637733397694E-6</v>
      </c>
    </row>
    <row r="12" spans="1:11">
      <c r="A12" s="3" t="s">
        <v>207</v>
      </c>
      <c r="C12" s="7" t="s">
        <v>213</v>
      </c>
      <c r="D12" s="7"/>
      <c r="E12" s="8">
        <v>1678830776</v>
      </c>
      <c r="F12" s="7"/>
      <c r="G12" s="31">
        <f t="shared" si="0"/>
        <v>6.5256242059698835E-2</v>
      </c>
      <c r="H12" s="7"/>
      <c r="I12" s="8">
        <v>27745939077</v>
      </c>
      <c r="J12" s="7"/>
      <c r="K12" s="32">
        <f t="shared" si="1"/>
        <v>0.17930286557823941</v>
      </c>
    </row>
    <row r="13" spans="1:11" ht="24.75" thickBot="1">
      <c r="A13" s="3" t="s">
        <v>214</v>
      </c>
      <c r="C13" s="7" t="s">
        <v>215</v>
      </c>
      <c r="D13" s="7"/>
      <c r="E13" s="8">
        <v>19979508822</v>
      </c>
      <c r="F13" s="7"/>
      <c r="G13" s="31">
        <f t="shared" si="0"/>
        <v>0.77660457656651893</v>
      </c>
      <c r="H13" s="7"/>
      <c r="I13" s="8">
        <v>75000000618</v>
      </c>
      <c r="J13" s="7"/>
      <c r="K13" s="32">
        <f t="shared" si="1"/>
        <v>0.48467327027055324</v>
      </c>
    </row>
    <row r="14" spans="1:11" ht="24.75" thickBot="1">
      <c r="A14" s="3" t="s">
        <v>184</v>
      </c>
      <c r="C14" s="7" t="s">
        <v>184</v>
      </c>
      <c r="D14" s="7"/>
      <c r="E14" s="9">
        <f>SUM(E8:E13)</f>
        <v>25726746178</v>
      </c>
      <c r="F14" s="7"/>
      <c r="G14" s="36">
        <f>SUM(G8:G13)</f>
        <v>1</v>
      </c>
      <c r="H14" s="7"/>
      <c r="I14" s="9">
        <f>SUM(I8:I13)</f>
        <v>154743422463</v>
      </c>
      <c r="J14" s="7"/>
      <c r="K14" s="33">
        <f>SUM(K8:K13)</f>
        <v>1</v>
      </c>
    </row>
    <row r="15" spans="1:11" ht="24.75" thickTop="1"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C16" s="7"/>
      <c r="D16" s="7"/>
      <c r="E16" s="7"/>
      <c r="F16" s="7"/>
      <c r="G16" s="7"/>
      <c r="H16" s="7"/>
      <c r="I16" s="7"/>
      <c r="J16" s="7"/>
      <c r="K16" s="7"/>
    </row>
    <row r="17" spans="3:11">
      <c r="C17" s="7"/>
      <c r="D17" s="7"/>
      <c r="E17" s="7"/>
      <c r="F17" s="7"/>
      <c r="G17" s="7"/>
      <c r="H17" s="7"/>
      <c r="I17" s="7"/>
      <c r="J17" s="7"/>
      <c r="K17" s="7"/>
    </row>
    <row r="18" spans="3:11">
      <c r="C18" s="7"/>
      <c r="D18" s="7"/>
      <c r="E18" s="7"/>
      <c r="F18" s="7"/>
      <c r="G18" s="7"/>
      <c r="H18" s="7"/>
      <c r="I18" s="7"/>
      <c r="J18" s="7"/>
      <c r="K18" s="7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5"/>
  <sheetViews>
    <sheetView rightToLeft="1" topLeftCell="A4" workbookViewId="0">
      <selection activeCell="E24" sqref="E24:E25"/>
    </sheetView>
  </sheetViews>
  <sheetFormatPr defaultRowHeight="24"/>
  <cols>
    <col min="1" max="1" width="26.28515625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13.42578125" style="3" bestFit="1" customWidth="1"/>
    <col min="6" max="6" width="1" style="3" customWidth="1"/>
    <col min="7" max="7" width="15.42578125" style="3" bestFit="1" customWidth="1"/>
    <col min="8" max="8" width="1" style="3" customWidth="1"/>
    <col min="9" max="9" width="16.5703125" style="3" bestFit="1" customWidth="1"/>
    <col min="10" max="10" width="1" style="3" customWidth="1"/>
    <col min="11" max="11" width="13.42578125" style="3" bestFit="1" customWidth="1"/>
    <col min="12" max="12" width="1" style="3" customWidth="1"/>
    <col min="13" max="13" width="16.570312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39" t="s">
        <v>0</v>
      </c>
      <c r="K2" s="39" t="s">
        <v>0</v>
      </c>
      <c r="L2" s="39" t="s">
        <v>0</v>
      </c>
      <c r="M2" s="39" t="s">
        <v>0</v>
      </c>
    </row>
    <row r="3" spans="1:13" ht="24.75">
      <c r="A3" s="39" t="s">
        <v>216</v>
      </c>
      <c r="B3" s="39" t="s">
        <v>216</v>
      </c>
      <c r="C3" s="39" t="s">
        <v>216</v>
      </c>
      <c r="D3" s="39" t="s">
        <v>216</v>
      </c>
      <c r="E3" s="39" t="s">
        <v>216</v>
      </c>
      <c r="F3" s="39" t="s">
        <v>216</v>
      </c>
      <c r="G3" s="39" t="s">
        <v>216</v>
      </c>
      <c r="H3" s="39" t="s">
        <v>216</v>
      </c>
      <c r="I3" s="39" t="s">
        <v>216</v>
      </c>
      <c r="J3" s="39" t="s">
        <v>216</v>
      </c>
      <c r="K3" s="39" t="s">
        <v>216</v>
      </c>
      <c r="L3" s="39" t="s">
        <v>216</v>
      </c>
      <c r="M3" s="39" t="s">
        <v>216</v>
      </c>
    </row>
    <row r="4" spans="1:13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  <c r="I4" s="39" t="s">
        <v>2</v>
      </c>
      <c r="J4" s="39" t="s">
        <v>2</v>
      </c>
      <c r="K4" s="39" t="s">
        <v>2</v>
      </c>
      <c r="L4" s="39" t="s">
        <v>2</v>
      </c>
      <c r="M4" s="39" t="s">
        <v>2</v>
      </c>
    </row>
    <row r="6" spans="1:13" ht="25.5" thickBot="1">
      <c r="A6" s="16" t="s">
        <v>217</v>
      </c>
      <c r="C6" s="38" t="s">
        <v>218</v>
      </c>
      <c r="D6" s="38" t="s">
        <v>218</v>
      </c>
      <c r="E6" s="38" t="s">
        <v>218</v>
      </c>
      <c r="F6" s="38" t="s">
        <v>218</v>
      </c>
      <c r="G6" s="38" t="s">
        <v>218</v>
      </c>
      <c r="I6" s="38" t="s">
        <v>219</v>
      </c>
      <c r="J6" s="38" t="s">
        <v>219</v>
      </c>
      <c r="K6" s="38" t="s">
        <v>219</v>
      </c>
      <c r="L6" s="38" t="s">
        <v>219</v>
      </c>
      <c r="M6" s="38" t="s">
        <v>219</v>
      </c>
    </row>
    <row r="7" spans="1:13" ht="25.5" thickBot="1">
      <c r="A7" s="38" t="s">
        <v>220</v>
      </c>
      <c r="C7" s="38" t="s">
        <v>221</v>
      </c>
      <c r="E7" s="38" t="s">
        <v>222</v>
      </c>
      <c r="G7" s="38" t="s">
        <v>223</v>
      </c>
      <c r="I7" s="38" t="s">
        <v>221</v>
      </c>
      <c r="K7" s="38" t="s">
        <v>222</v>
      </c>
      <c r="M7" s="38" t="s">
        <v>223</v>
      </c>
    </row>
    <row r="8" spans="1:13">
      <c r="A8" s="3" t="s">
        <v>205</v>
      </c>
      <c r="C8" s="8">
        <v>2390561</v>
      </c>
      <c r="D8" s="7"/>
      <c r="E8" s="8">
        <v>0</v>
      </c>
      <c r="F8" s="7"/>
      <c r="G8" s="8">
        <v>2390561</v>
      </c>
      <c r="H8" s="7"/>
      <c r="I8" s="8">
        <v>11853597</v>
      </c>
      <c r="J8" s="7"/>
      <c r="K8" s="8">
        <v>0</v>
      </c>
      <c r="L8" s="7"/>
      <c r="M8" s="8">
        <v>11853597</v>
      </c>
    </row>
    <row r="9" spans="1:13">
      <c r="A9" s="3" t="s">
        <v>207</v>
      </c>
      <c r="C9" s="8">
        <v>3946</v>
      </c>
      <c r="D9" s="7"/>
      <c r="E9" s="8">
        <v>0</v>
      </c>
      <c r="F9" s="7"/>
      <c r="G9" s="8">
        <v>3946</v>
      </c>
      <c r="H9" s="7"/>
      <c r="I9" s="8">
        <v>749893</v>
      </c>
      <c r="J9" s="7"/>
      <c r="K9" s="8">
        <v>0</v>
      </c>
      <c r="L9" s="7"/>
      <c r="M9" s="8">
        <v>749893</v>
      </c>
    </row>
    <row r="10" spans="1:13">
      <c r="A10" s="3" t="s">
        <v>209</v>
      </c>
      <c r="C10" s="8">
        <v>4065995956</v>
      </c>
      <c r="D10" s="7"/>
      <c r="E10" s="8">
        <v>0</v>
      </c>
      <c r="F10" s="7"/>
      <c r="G10" s="8">
        <v>4065995956</v>
      </c>
      <c r="H10" s="7"/>
      <c r="I10" s="8">
        <v>51984455364</v>
      </c>
      <c r="J10" s="7"/>
      <c r="K10" s="8">
        <v>0</v>
      </c>
      <c r="L10" s="7"/>
      <c r="M10" s="8">
        <v>51984455364</v>
      </c>
    </row>
    <row r="11" spans="1:13">
      <c r="A11" s="3" t="s">
        <v>211</v>
      </c>
      <c r="C11" s="8">
        <v>16117</v>
      </c>
      <c r="D11" s="7"/>
      <c r="E11" s="8">
        <v>0</v>
      </c>
      <c r="F11" s="7"/>
      <c r="G11" s="8">
        <v>16117</v>
      </c>
      <c r="H11" s="7"/>
      <c r="I11" s="8">
        <v>423914</v>
      </c>
      <c r="J11" s="7"/>
      <c r="K11" s="8">
        <v>0</v>
      </c>
      <c r="L11" s="7"/>
      <c r="M11" s="8">
        <v>423914</v>
      </c>
    </row>
    <row r="12" spans="1:13">
      <c r="A12" s="3" t="s">
        <v>207</v>
      </c>
      <c r="C12" s="8">
        <v>1678830776</v>
      </c>
      <c r="D12" s="7"/>
      <c r="E12" s="8">
        <v>0</v>
      </c>
      <c r="F12" s="7"/>
      <c r="G12" s="8">
        <v>1678830776</v>
      </c>
      <c r="H12" s="7"/>
      <c r="I12" s="8">
        <v>27745939077</v>
      </c>
      <c r="J12" s="7"/>
      <c r="K12" s="8">
        <v>0</v>
      </c>
      <c r="L12" s="7"/>
      <c r="M12" s="8">
        <v>27745939077</v>
      </c>
    </row>
    <row r="13" spans="1:13" ht="24.75" thickBot="1">
      <c r="A13" s="3" t="s">
        <v>214</v>
      </c>
      <c r="C13" s="8">
        <v>19979508822</v>
      </c>
      <c r="D13" s="7"/>
      <c r="E13" s="8">
        <v>0</v>
      </c>
      <c r="F13" s="7"/>
      <c r="G13" s="8">
        <v>19979508822</v>
      </c>
      <c r="H13" s="7"/>
      <c r="I13" s="8">
        <v>75000000618</v>
      </c>
      <c r="J13" s="7"/>
      <c r="K13" s="8">
        <v>0</v>
      </c>
      <c r="L13" s="7"/>
      <c r="M13" s="8">
        <v>75000000618</v>
      </c>
    </row>
    <row r="14" spans="1:13" ht="25.5" thickBot="1">
      <c r="A14" s="4" t="s">
        <v>184</v>
      </c>
      <c r="C14" s="9">
        <f>SUM(C8:C13)</f>
        <v>25726746178</v>
      </c>
      <c r="D14" s="7"/>
      <c r="E14" s="9">
        <f>SUM(E8:E13)</f>
        <v>0</v>
      </c>
      <c r="F14" s="7"/>
      <c r="G14" s="9">
        <f>SUM(G8:G13)</f>
        <v>25726746178</v>
      </c>
      <c r="H14" s="7"/>
      <c r="I14" s="9">
        <f>SUM(I8:I13)</f>
        <v>154743422463</v>
      </c>
      <c r="J14" s="7"/>
      <c r="K14" s="9">
        <f>SUM(K8:K13)</f>
        <v>0</v>
      </c>
      <c r="L14" s="7"/>
      <c r="M14" s="9">
        <f>SUM(M8:M13)</f>
        <v>154743422463</v>
      </c>
    </row>
    <row r="15" spans="1:13" ht="24.75" thickTop="1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82"/>
  <sheetViews>
    <sheetView rightToLeft="1" topLeftCell="A71" workbookViewId="0">
      <selection activeCell="Q52" sqref="Q52:Q74"/>
    </sheetView>
  </sheetViews>
  <sheetFormatPr defaultRowHeight="15"/>
  <cols>
    <col min="1" max="1" width="35.710937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20.140625" style="1" customWidth="1"/>
    <col min="21" max="16384" width="9.140625" style="1"/>
  </cols>
  <sheetData>
    <row r="2" spans="1:17" ht="20.25">
      <c r="A2" s="42" t="s">
        <v>0</v>
      </c>
      <c r="B2" s="42" t="s">
        <v>0</v>
      </c>
      <c r="C2" s="42" t="s">
        <v>0</v>
      </c>
      <c r="D2" s="42" t="s">
        <v>0</v>
      </c>
      <c r="E2" s="42" t="s">
        <v>0</v>
      </c>
      <c r="F2" s="42" t="s">
        <v>0</v>
      </c>
      <c r="G2" s="42" t="s">
        <v>0</v>
      </c>
      <c r="H2" s="42" t="s">
        <v>0</v>
      </c>
      <c r="I2" s="42" t="s">
        <v>0</v>
      </c>
      <c r="J2" s="42" t="s">
        <v>0</v>
      </c>
      <c r="K2" s="42" t="s">
        <v>0</v>
      </c>
      <c r="L2" s="42" t="s">
        <v>0</v>
      </c>
      <c r="M2" s="42" t="s">
        <v>0</v>
      </c>
      <c r="N2" s="42" t="s">
        <v>0</v>
      </c>
      <c r="O2" s="42" t="s">
        <v>0</v>
      </c>
      <c r="P2" s="42" t="s">
        <v>0</v>
      </c>
      <c r="Q2" s="42" t="s">
        <v>0</v>
      </c>
    </row>
    <row r="3" spans="1:17" ht="20.25">
      <c r="A3" s="42" t="s">
        <v>216</v>
      </c>
      <c r="B3" s="42" t="s">
        <v>216</v>
      </c>
      <c r="C3" s="42" t="s">
        <v>216</v>
      </c>
      <c r="D3" s="42" t="s">
        <v>216</v>
      </c>
      <c r="E3" s="42" t="s">
        <v>216</v>
      </c>
      <c r="F3" s="42" t="s">
        <v>216</v>
      </c>
      <c r="G3" s="42" t="s">
        <v>216</v>
      </c>
      <c r="H3" s="42" t="s">
        <v>216</v>
      </c>
      <c r="I3" s="42" t="s">
        <v>216</v>
      </c>
      <c r="J3" s="42" t="s">
        <v>216</v>
      </c>
      <c r="K3" s="42" t="s">
        <v>216</v>
      </c>
      <c r="L3" s="42" t="s">
        <v>216</v>
      </c>
      <c r="M3" s="42" t="s">
        <v>216</v>
      </c>
      <c r="N3" s="42" t="s">
        <v>216</v>
      </c>
      <c r="O3" s="42" t="s">
        <v>216</v>
      </c>
      <c r="P3" s="42" t="s">
        <v>216</v>
      </c>
      <c r="Q3" s="42" t="s">
        <v>216</v>
      </c>
    </row>
    <row r="4" spans="1:17" ht="20.25">
      <c r="A4" s="42" t="s">
        <v>2</v>
      </c>
      <c r="B4" s="42" t="s">
        <v>2</v>
      </c>
      <c r="C4" s="42" t="s">
        <v>2</v>
      </c>
      <c r="D4" s="42" t="s">
        <v>2</v>
      </c>
      <c r="E4" s="42" t="s">
        <v>2</v>
      </c>
      <c r="F4" s="42" t="s">
        <v>2</v>
      </c>
      <c r="G4" s="42" t="s">
        <v>2</v>
      </c>
      <c r="H4" s="42" t="s">
        <v>2</v>
      </c>
      <c r="I4" s="42" t="s">
        <v>2</v>
      </c>
      <c r="J4" s="42" t="s">
        <v>2</v>
      </c>
      <c r="K4" s="42" t="s">
        <v>2</v>
      </c>
      <c r="L4" s="42" t="s">
        <v>2</v>
      </c>
      <c r="M4" s="42" t="s">
        <v>2</v>
      </c>
      <c r="N4" s="42" t="s">
        <v>2</v>
      </c>
      <c r="O4" s="42" t="s">
        <v>2</v>
      </c>
      <c r="P4" s="42" t="s">
        <v>2</v>
      </c>
      <c r="Q4" s="42" t="s">
        <v>2</v>
      </c>
    </row>
    <row r="6" spans="1:17" ht="20.25">
      <c r="A6" s="43" t="s">
        <v>3</v>
      </c>
      <c r="C6" s="43" t="s">
        <v>218</v>
      </c>
      <c r="D6" s="43" t="s">
        <v>218</v>
      </c>
      <c r="E6" s="43" t="s">
        <v>218</v>
      </c>
      <c r="F6" s="43" t="s">
        <v>218</v>
      </c>
      <c r="G6" s="43" t="s">
        <v>218</v>
      </c>
      <c r="H6" s="43" t="s">
        <v>218</v>
      </c>
      <c r="I6" s="43" t="s">
        <v>218</v>
      </c>
      <c r="K6" s="43" t="s">
        <v>219</v>
      </c>
      <c r="L6" s="43" t="s">
        <v>219</v>
      </c>
      <c r="M6" s="43" t="s">
        <v>219</v>
      </c>
      <c r="N6" s="43" t="s">
        <v>219</v>
      </c>
      <c r="O6" s="43" t="s">
        <v>219</v>
      </c>
      <c r="P6" s="43" t="s">
        <v>219</v>
      </c>
      <c r="Q6" s="43" t="s">
        <v>219</v>
      </c>
    </row>
    <row r="7" spans="1:17" ht="20.25">
      <c r="A7" s="43" t="s">
        <v>3</v>
      </c>
      <c r="C7" s="43" t="s">
        <v>7</v>
      </c>
      <c r="E7" s="43" t="s">
        <v>239</v>
      </c>
      <c r="G7" s="43" t="s">
        <v>240</v>
      </c>
      <c r="I7" s="43" t="s">
        <v>242</v>
      </c>
      <c r="K7" s="43" t="s">
        <v>7</v>
      </c>
      <c r="M7" s="43" t="s">
        <v>239</v>
      </c>
      <c r="O7" s="43" t="s">
        <v>240</v>
      </c>
      <c r="Q7" s="43" t="s">
        <v>242</v>
      </c>
    </row>
    <row r="8" spans="1:17" s="3" customFormat="1" ht="24">
      <c r="A8" s="3" t="s">
        <v>129</v>
      </c>
      <c r="C8" s="18">
        <v>1</v>
      </c>
      <c r="D8" s="18"/>
      <c r="E8" s="18">
        <v>1</v>
      </c>
      <c r="F8" s="18"/>
      <c r="G8" s="18">
        <v>9418</v>
      </c>
      <c r="H8" s="18"/>
      <c r="I8" s="18">
        <v>-9417</v>
      </c>
      <c r="J8" s="18"/>
      <c r="K8" s="18">
        <v>1</v>
      </c>
      <c r="L8" s="18"/>
      <c r="M8" s="18">
        <v>1</v>
      </c>
      <c r="N8" s="18"/>
      <c r="O8" s="18">
        <v>9418</v>
      </c>
      <c r="P8" s="18"/>
      <c r="Q8" s="23">
        <v>-9417</v>
      </c>
    </row>
    <row r="9" spans="1:17" s="3" customFormat="1" ht="24">
      <c r="A9" s="3" t="s">
        <v>51</v>
      </c>
      <c r="C9" s="18">
        <v>14212817</v>
      </c>
      <c r="D9" s="18"/>
      <c r="E9" s="18">
        <v>720627071712</v>
      </c>
      <c r="F9" s="18"/>
      <c r="G9" s="18">
        <v>529904729913</v>
      </c>
      <c r="H9" s="18"/>
      <c r="I9" s="18">
        <v>190722341799</v>
      </c>
      <c r="J9" s="18"/>
      <c r="K9" s="18">
        <v>15212817</v>
      </c>
      <c r="L9" s="18"/>
      <c r="M9" s="18">
        <v>765955751847</v>
      </c>
      <c r="N9" s="18"/>
      <c r="O9" s="18">
        <v>567188312045</v>
      </c>
      <c r="P9" s="18"/>
      <c r="Q9" s="23">
        <v>198767439802</v>
      </c>
    </row>
    <row r="10" spans="1:17" s="3" customFormat="1" ht="24">
      <c r="A10" s="3" t="s">
        <v>44</v>
      </c>
      <c r="C10" s="18">
        <v>6635790</v>
      </c>
      <c r="D10" s="18"/>
      <c r="E10" s="18">
        <v>153681423595</v>
      </c>
      <c r="F10" s="18"/>
      <c r="G10" s="18">
        <v>147817885357</v>
      </c>
      <c r="H10" s="18"/>
      <c r="I10" s="18">
        <v>5863538238</v>
      </c>
      <c r="J10" s="18"/>
      <c r="K10" s="18">
        <v>7235790</v>
      </c>
      <c r="L10" s="18"/>
      <c r="M10" s="18">
        <v>168974883114</v>
      </c>
      <c r="N10" s="18"/>
      <c r="O10" s="18">
        <v>161183397524</v>
      </c>
      <c r="P10" s="18"/>
      <c r="Q10" s="23">
        <v>7791485590</v>
      </c>
    </row>
    <row r="11" spans="1:17" s="3" customFormat="1" ht="24">
      <c r="A11" s="3" t="s">
        <v>18</v>
      </c>
      <c r="C11" s="18">
        <v>2800000</v>
      </c>
      <c r="D11" s="18"/>
      <c r="E11" s="18">
        <v>16592682655</v>
      </c>
      <c r="F11" s="18"/>
      <c r="G11" s="18">
        <v>16727873404</v>
      </c>
      <c r="H11" s="18"/>
      <c r="I11" s="18">
        <v>-135190749</v>
      </c>
      <c r="J11" s="18"/>
      <c r="K11" s="18">
        <v>2800000</v>
      </c>
      <c r="L11" s="18"/>
      <c r="M11" s="18">
        <v>16592682655</v>
      </c>
      <c r="N11" s="18"/>
      <c r="O11" s="18">
        <v>16727873404</v>
      </c>
      <c r="P11" s="18"/>
      <c r="Q11" s="23">
        <v>-135190749</v>
      </c>
    </row>
    <row r="12" spans="1:17" s="3" customFormat="1" ht="24">
      <c r="A12" s="3" t="s">
        <v>166</v>
      </c>
      <c r="C12" s="18">
        <v>0</v>
      </c>
      <c r="D12" s="18"/>
      <c r="E12" s="18">
        <v>0</v>
      </c>
      <c r="F12" s="18"/>
      <c r="G12" s="18">
        <v>0</v>
      </c>
      <c r="H12" s="18"/>
      <c r="I12" s="18">
        <v>0</v>
      </c>
      <c r="J12" s="18"/>
      <c r="K12" s="18">
        <v>1</v>
      </c>
      <c r="L12" s="18"/>
      <c r="M12" s="18">
        <v>1</v>
      </c>
      <c r="N12" s="18"/>
      <c r="O12" s="18">
        <v>4386</v>
      </c>
      <c r="P12" s="18"/>
      <c r="Q12" s="23">
        <v>-4385</v>
      </c>
    </row>
    <row r="13" spans="1:17" s="3" customFormat="1" ht="24">
      <c r="A13" s="3" t="s">
        <v>243</v>
      </c>
      <c r="C13" s="18">
        <v>0</v>
      </c>
      <c r="D13" s="18"/>
      <c r="E13" s="18">
        <v>0</v>
      </c>
      <c r="F13" s="18"/>
      <c r="G13" s="18">
        <v>0</v>
      </c>
      <c r="H13" s="18"/>
      <c r="I13" s="18">
        <v>0</v>
      </c>
      <c r="J13" s="18"/>
      <c r="K13" s="18">
        <v>21219355</v>
      </c>
      <c r="L13" s="18"/>
      <c r="M13" s="18">
        <v>72730133518</v>
      </c>
      <c r="N13" s="18"/>
      <c r="O13" s="18">
        <v>65726099094</v>
      </c>
      <c r="P13" s="18"/>
      <c r="Q13" s="23">
        <v>7004034424</v>
      </c>
    </row>
    <row r="14" spans="1:17" s="3" customFormat="1" ht="24">
      <c r="A14" s="3" t="s">
        <v>244</v>
      </c>
      <c r="C14" s="18">
        <v>0</v>
      </c>
      <c r="D14" s="18"/>
      <c r="E14" s="18">
        <v>0</v>
      </c>
      <c r="F14" s="18"/>
      <c r="G14" s="18">
        <v>0</v>
      </c>
      <c r="H14" s="18"/>
      <c r="I14" s="18">
        <v>0</v>
      </c>
      <c r="J14" s="18"/>
      <c r="K14" s="18">
        <v>77389946</v>
      </c>
      <c r="L14" s="18"/>
      <c r="M14" s="18">
        <v>187389253908</v>
      </c>
      <c r="N14" s="18"/>
      <c r="O14" s="18">
        <v>141934882890</v>
      </c>
      <c r="P14" s="18"/>
      <c r="Q14" s="23">
        <v>45454371018</v>
      </c>
    </row>
    <row r="15" spans="1:17" s="3" customFormat="1" ht="24">
      <c r="A15" s="3" t="s">
        <v>160</v>
      </c>
      <c r="C15" s="18">
        <v>0</v>
      </c>
      <c r="D15" s="18"/>
      <c r="E15" s="18">
        <v>0</v>
      </c>
      <c r="F15" s="18"/>
      <c r="G15" s="18">
        <v>0</v>
      </c>
      <c r="H15" s="18"/>
      <c r="I15" s="18">
        <v>0</v>
      </c>
      <c r="J15" s="18"/>
      <c r="K15" s="18">
        <v>225000</v>
      </c>
      <c r="L15" s="18"/>
      <c r="M15" s="18">
        <v>2332786854</v>
      </c>
      <c r="N15" s="18"/>
      <c r="O15" s="18">
        <v>1891941324</v>
      </c>
      <c r="P15" s="18"/>
      <c r="Q15" s="23">
        <v>440845530</v>
      </c>
    </row>
    <row r="16" spans="1:17" s="3" customFormat="1" ht="24">
      <c r="A16" s="3" t="s">
        <v>245</v>
      </c>
      <c r="C16" s="18">
        <v>0</v>
      </c>
      <c r="D16" s="18"/>
      <c r="E16" s="18">
        <v>0</v>
      </c>
      <c r="F16" s="18"/>
      <c r="G16" s="18">
        <v>0</v>
      </c>
      <c r="H16" s="18"/>
      <c r="I16" s="18">
        <v>0</v>
      </c>
      <c r="J16" s="18"/>
      <c r="K16" s="18">
        <v>2046967</v>
      </c>
      <c r="L16" s="18"/>
      <c r="M16" s="18">
        <v>4717102397</v>
      </c>
      <c r="N16" s="18"/>
      <c r="O16" s="18">
        <v>4717102397</v>
      </c>
      <c r="P16" s="18"/>
      <c r="Q16" s="23">
        <v>0</v>
      </c>
    </row>
    <row r="17" spans="1:17" s="3" customFormat="1" ht="24">
      <c r="A17" s="3" t="s">
        <v>246</v>
      </c>
      <c r="C17" s="18">
        <v>0</v>
      </c>
      <c r="D17" s="18"/>
      <c r="E17" s="18">
        <v>0</v>
      </c>
      <c r="F17" s="18"/>
      <c r="G17" s="18">
        <v>0</v>
      </c>
      <c r="H17" s="18"/>
      <c r="I17" s="18">
        <v>0</v>
      </c>
      <c r="J17" s="18"/>
      <c r="K17" s="18">
        <v>17971237</v>
      </c>
      <c r="L17" s="18"/>
      <c r="M17" s="18">
        <v>88418046011</v>
      </c>
      <c r="N17" s="18"/>
      <c r="O17" s="18">
        <v>55307898000</v>
      </c>
      <c r="P17" s="18"/>
      <c r="Q17" s="23">
        <v>33110148011</v>
      </c>
    </row>
    <row r="18" spans="1:17" s="3" customFormat="1" ht="24">
      <c r="A18" s="3" t="s">
        <v>24</v>
      </c>
      <c r="C18" s="18">
        <v>0</v>
      </c>
      <c r="D18" s="18"/>
      <c r="E18" s="18">
        <v>0</v>
      </c>
      <c r="F18" s="18"/>
      <c r="G18" s="18">
        <v>0</v>
      </c>
      <c r="H18" s="18"/>
      <c r="I18" s="18">
        <v>0</v>
      </c>
      <c r="J18" s="18"/>
      <c r="K18" s="18">
        <v>2215000</v>
      </c>
      <c r="L18" s="18"/>
      <c r="M18" s="18">
        <v>7127071212</v>
      </c>
      <c r="N18" s="18"/>
      <c r="O18" s="18">
        <v>7130446575</v>
      </c>
      <c r="P18" s="18"/>
      <c r="Q18" s="23">
        <v>-3375363</v>
      </c>
    </row>
    <row r="19" spans="1:17" s="3" customFormat="1" ht="24">
      <c r="A19" s="3" t="s">
        <v>137</v>
      </c>
      <c r="C19" s="18">
        <v>0</v>
      </c>
      <c r="D19" s="18"/>
      <c r="E19" s="18">
        <v>0</v>
      </c>
      <c r="F19" s="18"/>
      <c r="G19" s="18">
        <v>0</v>
      </c>
      <c r="H19" s="18"/>
      <c r="I19" s="18">
        <v>0</v>
      </c>
      <c r="J19" s="18"/>
      <c r="K19" s="18">
        <v>2071671</v>
      </c>
      <c r="L19" s="18"/>
      <c r="M19" s="18">
        <v>10850923510</v>
      </c>
      <c r="N19" s="18"/>
      <c r="O19" s="18">
        <v>7671058470</v>
      </c>
      <c r="P19" s="18"/>
      <c r="Q19" s="23">
        <v>3179865040</v>
      </c>
    </row>
    <row r="20" spans="1:17" s="3" customFormat="1" ht="24">
      <c r="A20" s="3" t="s">
        <v>247</v>
      </c>
      <c r="C20" s="18">
        <v>0</v>
      </c>
      <c r="D20" s="18"/>
      <c r="E20" s="18">
        <v>0</v>
      </c>
      <c r="F20" s="18"/>
      <c r="G20" s="18">
        <v>0</v>
      </c>
      <c r="H20" s="18"/>
      <c r="I20" s="18">
        <v>0</v>
      </c>
      <c r="J20" s="18"/>
      <c r="K20" s="18">
        <v>1500000</v>
      </c>
      <c r="L20" s="18"/>
      <c r="M20" s="18">
        <v>5041342881</v>
      </c>
      <c r="N20" s="18"/>
      <c r="O20" s="18">
        <v>5187069283</v>
      </c>
      <c r="P20" s="18"/>
      <c r="Q20" s="23">
        <v>-145726402</v>
      </c>
    </row>
    <row r="21" spans="1:17" s="3" customFormat="1" ht="24">
      <c r="A21" s="3" t="s">
        <v>248</v>
      </c>
      <c r="C21" s="18">
        <v>0</v>
      </c>
      <c r="D21" s="18"/>
      <c r="E21" s="18">
        <v>0</v>
      </c>
      <c r="F21" s="18"/>
      <c r="G21" s="18">
        <v>0</v>
      </c>
      <c r="H21" s="18"/>
      <c r="I21" s="18">
        <v>0</v>
      </c>
      <c r="J21" s="18"/>
      <c r="K21" s="18">
        <v>11740461</v>
      </c>
      <c r="L21" s="18"/>
      <c r="M21" s="18">
        <v>149442051915</v>
      </c>
      <c r="N21" s="18"/>
      <c r="O21" s="18">
        <v>155102343866</v>
      </c>
      <c r="P21" s="18"/>
      <c r="Q21" s="23">
        <v>-5660291951</v>
      </c>
    </row>
    <row r="22" spans="1:17" s="3" customFormat="1" ht="24">
      <c r="A22" s="3" t="s">
        <v>79</v>
      </c>
      <c r="C22" s="18">
        <v>0</v>
      </c>
      <c r="D22" s="18"/>
      <c r="E22" s="18">
        <v>0</v>
      </c>
      <c r="F22" s="18"/>
      <c r="G22" s="18">
        <v>0</v>
      </c>
      <c r="H22" s="18"/>
      <c r="I22" s="18">
        <v>0</v>
      </c>
      <c r="J22" s="18"/>
      <c r="K22" s="18">
        <v>318357142</v>
      </c>
      <c r="L22" s="18"/>
      <c r="M22" s="18">
        <v>407102886207</v>
      </c>
      <c r="N22" s="18"/>
      <c r="O22" s="18">
        <v>297475141970</v>
      </c>
      <c r="P22" s="18"/>
      <c r="Q22" s="23">
        <v>109627744237</v>
      </c>
    </row>
    <row r="23" spans="1:17" s="3" customFormat="1" ht="24">
      <c r="A23" s="3" t="s">
        <v>173</v>
      </c>
      <c r="C23" s="18">
        <v>0</v>
      </c>
      <c r="D23" s="18"/>
      <c r="E23" s="18">
        <v>0</v>
      </c>
      <c r="F23" s="18"/>
      <c r="G23" s="18">
        <v>0</v>
      </c>
      <c r="H23" s="18"/>
      <c r="I23" s="18">
        <v>0</v>
      </c>
      <c r="J23" s="18"/>
      <c r="K23" s="18">
        <v>250000</v>
      </c>
      <c r="L23" s="18"/>
      <c r="M23" s="18">
        <v>4421037422</v>
      </c>
      <c r="N23" s="18"/>
      <c r="O23" s="18">
        <v>3505680270</v>
      </c>
      <c r="P23" s="18"/>
      <c r="Q23" s="23">
        <v>915357152</v>
      </c>
    </row>
    <row r="24" spans="1:17" s="3" customFormat="1" ht="24">
      <c r="A24" s="3" t="s">
        <v>89</v>
      </c>
      <c r="C24" s="18">
        <v>0</v>
      </c>
      <c r="D24" s="18"/>
      <c r="E24" s="18">
        <v>0</v>
      </c>
      <c r="F24" s="18"/>
      <c r="G24" s="18">
        <v>0</v>
      </c>
      <c r="H24" s="18"/>
      <c r="I24" s="18">
        <v>0</v>
      </c>
      <c r="J24" s="18"/>
      <c r="K24" s="18">
        <v>3917816</v>
      </c>
      <c r="L24" s="18"/>
      <c r="M24" s="18">
        <v>21006960043</v>
      </c>
      <c r="N24" s="18"/>
      <c r="O24" s="18">
        <v>16006415524</v>
      </c>
      <c r="P24" s="18"/>
      <c r="Q24" s="23">
        <v>5000544519</v>
      </c>
    </row>
    <row r="25" spans="1:17" s="3" customFormat="1" ht="24">
      <c r="A25" s="3" t="s">
        <v>145</v>
      </c>
      <c r="C25" s="18">
        <v>0</v>
      </c>
      <c r="D25" s="18"/>
      <c r="E25" s="18">
        <v>0</v>
      </c>
      <c r="F25" s="18"/>
      <c r="G25" s="18">
        <v>0</v>
      </c>
      <c r="H25" s="18"/>
      <c r="I25" s="18">
        <v>0</v>
      </c>
      <c r="J25" s="18"/>
      <c r="K25" s="18">
        <v>75000000</v>
      </c>
      <c r="L25" s="18"/>
      <c r="M25" s="18">
        <v>431286049805</v>
      </c>
      <c r="N25" s="18"/>
      <c r="O25" s="18">
        <v>286286399931</v>
      </c>
      <c r="P25" s="18"/>
      <c r="Q25" s="23">
        <v>144999649874</v>
      </c>
    </row>
    <row r="26" spans="1:17" s="3" customFormat="1" ht="24">
      <c r="A26" s="3" t="s">
        <v>249</v>
      </c>
      <c r="C26" s="18">
        <v>0</v>
      </c>
      <c r="D26" s="18"/>
      <c r="E26" s="18">
        <v>0</v>
      </c>
      <c r="F26" s="18"/>
      <c r="G26" s="18">
        <v>0</v>
      </c>
      <c r="H26" s="18"/>
      <c r="I26" s="18">
        <v>0</v>
      </c>
      <c r="J26" s="18"/>
      <c r="K26" s="18">
        <v>40455704</v>
      </c>
      <c r="L26" s="18"/>
      <c r="M26" s="18">
        <v>94400472251</v>
      </c>
      <c r="N26" s="18"/>
      <c r="O26" s="18">
        <v>76730205806</v>
      </c>
      <c r="P26" s="18"/>
      <c r="Q26" s="23">
        <v>17670266445</v>
      </c>
    </row>
    <row r="27" spans="1:17" s="3" customFormat="1" ht="24">
      <c r="A27" s="3" t="s">
        <v>16</v>
      </c>
      <c r="C27" s="18">
        <v>0</v>
      </c>
      <c r="D27" s="18"/>
      <c r="E27" s="18">
        <v>0</v>
      </c>
      <c r="F27" s="18"/>
      <c r="G27" s="18">
        <v>0</v>
      </c>
      <c r="H27" s="18"/>
      <c r="I27" s="18">
        <v>0</v>
      </c>
      <c r="J27" s="18"/>
      <c r="K27" s="18">
        <v>1</v>
      </c>
      <c r="L27" s="18"/>
      <c r="M27" s="18">
        <v>1</v>
      </c>
      <c r="N27" s="18"/>
      <c r="O27" s="18">
        <v>8600</v>
      </c>
      <c r="P27" s="18"/>
      <c r="Q27" s="23">
        <v>-8599</v>
      </c>
    </row>
    <row r="28" spans="1:17" s="3" customFormat="1" ht="24">
      <c r="A28" s="3" t="s">
        <v>147</v>
      </c>
      <c r="C28" s="18">
        <v>0</v>
      </c>
      <c r="D28" s="18"/>
      <c r="E28" s="18">
        <v>0</v>
      </c>
      <c r="F28" s="18"/>
      <c r="G28" s="18">
        <v>0</v>
      </c>
      <c r="H28" s="18"/>
      <c r="I28" s="18">
        <v>0</v>
      </c>
      <c r="J28" s="18"/>
      <c r="K28" s="18">
        <v>1</v>
      </c>
      <c r="L28" s="18"/>
      <c r="M28" s="18">
        <v>1</v>
      </c>
      <c r="N28" s="18"/>
      <c r="O28" s="18">
        <v>4552</v>
      </c>
      <c r="P28" s="18"/>
      <c r="Q28" s="23">
        <v>-4551</v>
      </c>
    </row>
    <row r="29" spans="1:17" s="3" customFormat="1" ht="24">
      <c r="A29" s="3" t="s">
        <v>53</v>
      </c>
      <c r="C29" s="18">
        <v>0</v>
      </c>
      <c r="D29" s="18"/>
      <c r="E29" s="18">
        <v>0</v>
      </c>
      <c r="F29" s="18"/>
      <c r="G29" s="18">
        <v>0</v>
      </c>
      <c r="H29" s="18"/>
      <c r="I29" s="18">
        <v>0</v>
      </c>
      <c r="J29" s="18"/>
      <c r="K29" s="18">
        <v>8100</v>
      </c>
      <c r="L29" s="18"/>
      <c r="M29" s="18">
        <v>50151271580</v>
      </c>
      <c r="N29" s="18"/>
      <c r="O29" s="18">
        <v>43576419079</v>
      </c>
      <c r="P29" s="18"/>
      <c r="Q29" s="23">
        <v>6574852501</v>
      </c>
    </row>
    <row r="30" spans="1:17" s="3" customFormat="1" ht="24">
      <c r="A30" s="3" t="s">
        <v>75</v>
      </c>
      <c r="C30" s="18">
        <v>0</v>
      </c>
      <c r="D30" s="18"/>
      <c r="E30" s="18">
        <v>0</v>
      </c>
      <c r="F30" s="18"/>
      <c r="G30" s="18">
        <v>0</v>
      </c>
      <c r="H30" s="18"/>
      <c r="I30" s="18">
        <v>0</v>
      </c>
      <c r="J30" s="18"/>
      <c r="K30" s="18">
        <v>16172832</v>
      </c>
      <c r="L30" s="18"/>
      <c r="M30" s="18">
        <v>33633600227</v>
      </c>
      <c r="N30" s="18"/>
      <c r="O30" s="18">
        <v>25481416750</v>
      </c>
      <c r="P30" s="18"/>
      <c r="Q30" s="23">
        <v>8152183477</v>
      </c>
    </row>
    <row r="31" spans="1:17" s="3" customFormat="1" ht="24">
      <c r="A31" s="3" t="s">
        <v>250</v>
      </c>
      <c r="C31" s="18">
        <v>0</v>
      </c>
      <c r="D31" s="18"/>
      <c r="E31" s="18">
        <v>0</v>
      </c>
      <c r="F31" s="18"/>
      <c r="G31" s="18">
        <v>0</v>
      </c>
      <c r="H31" s="18"/>
      <c r="I31" s="18">
        <v>0</v>
      </c>
      <c r="J31" s="18"/>
      <c r="K31" s="18">
        <v>5383251</v>
      </c>
      <c r="L31" s="18"/>
      <c r="M31" s="18">
        <v>50524295410</v>
      </c>
      <c r="N31" s="18"/>
      <c r="O31" s="18">
        <v>36816398117</v>
      </c>
      <c r="P31" s="18"/>
      <c r="Q31" s="23">
        <v>13707897293</v>
      </c>
    </row>
    <row r="32" spans="1:17" s="3" customFormat="1" ht="24">
      <c r="A32" s="3" t="s">
        <v>251</v>
      </c>
      <c r="C32" s="18">
        <v>0</v>
      </c>
      <c r="D32" s="18"/>
      <c r="E32" s="18">
        <v>0</v>
      </c>
      <c r="F32" s="18"/>
      <c r="G32" s="18">
        <v>0</v>
      </c>
      <c r="H32" s="18"/>
      <c r="I32" s="18">
        <v>0</v>
      </c>
      <c r="J32" s="18"/>
      <c r="K32" s="18">
        <v>259509671</v>
      </c>
      <c r="L32" s="18"/>
      <c r="M32" s="18">
        <v>387068923518</v>
      </c>
      <c r="N32" s="18"/>
      <c r="O32" s="18">
        <v>387068923518</v>
      </c>
      <c r="P32" s="18"/>
      <c r="Q32" s="23">
        <v>0</v>
      </c>
    </row>
    <row r="33" spans="1:17" s="3" customFormat="1" ht="24">
      <c r="A33" s="3" t="s">
        <v>252</v>
      </c>
      <c r="C33" s="18">
        <v>0</v>
      </c>
      <c r="D33" s="18"/>
      <c r="E33" s="18">
        <v>0</v>
      </c>
      <c r="F33" s="18"/>
      <c r="G33" s="18">
        <v>0</v>
      </c>
      <c r="H33" s="18"/>
      <c r="I33" s="18">
        <v>0</v>
      </c>
      <c r="J33" s="18"/>
      <c r="K33" s="18">
        <v>15000000</v>
      </c>
      <c r="L33" s="18"/>
      <c r="M33" s="18">
        <v>43900437590</v>
      </c>
      <c r="N33" s="18"/>
      <c r="O33" s="18">
        <v>43599033000</v>
      </c>
      <c r="P33" s="18"/>
      <c r="Q33" s="23">
        <v>301404590</v>
      </c>
    </row>
    <row r="34" spans="1:17" s="3" customFormat="1" ht="24">
      <c r="A34" s="3" t="s">
        <v>151</v>
      </c>
      <c r="C34" s="18">
        <v>0</v>
      </c>
      <c r="D34" s="18"/>
      <c r="E34" s="18">
        <v>0</v>
      </c>
      <c r="F34" s="18"/>
      <c r="G34" s="18">
        <v>0</v>
      </c>
      <c r="H34" s="18"/>
      <c r="I34" s="18">
        <v>0</v>
      </c>
      <c r="J34" s="18"/>
      <c r="K34" s="18">
        <v>9467320</v>
      </c>
      <c r="L34" s="18"/>
      <c r="M34" s="18">
        <v>525040089199</v>
      </c>
      <c r="N34" s="18"/>
      <c r="O34" s="18">
        <v>336725202372</v>
      </c>
      <c r="P34" s="18"/>
      <c r="Q34" s="23">
        <v>188314886827</v>
      </c>
    </row>
    <row r="35" spans="1:17" s="3" customFormat="1" ht="24">
      <c r="A35" s="3" t="s">
        <v>30</v>
      </c>
      <c r="C35" s="18">
        <v>0</v>
      </c>
      <c r="D35" s="18"/>
      <c r="E35" s="18">
        <v>0</v>
      </c>
      <c r="F35" s="18"/>
      <c r="G35" s="18">
        <v>0</v>
      </c>
      <c r="H35" s="18"/>
      <c r="I35" s="18">
        <v>0</v>
      </c>
      <c r="J35" s="18"/>
      <c r="K35" s="18">
        <v>20000000</v>
      </c>
      <c r="L35" s="18"/>
      <c r="M35" s="18">
        <v>65110275267</v>
      </c>
      <c r="N35" s="18"/>
      <c r="O35" s="18">
        <v>64486338095</v>
      </c>
      <c r="P35" s="18"/>
      <c r="Q35" s="23">
        <v>623937172</v>
      </c>
    </row>
    <row r="36" spans="1:17" s="3" customFormat="1" ht="24">
      <c r="A36" s="3" t="s">
        <v>253</v>
      </c>
      <c r="C36" s="18">
        <v>0</v>
      </c>
      <c r="D36" s="18"/>
      <c r="E36" s="18">
        <v>0</v>
      </c>
      <c r="F36" s="18"/>
      <c r="G36" s="18">
        <v>0</v>
      </c>
      <c r="H36" s="18"/>
      <c r="I36" s="18">
        <v>0</v>
      </c>
      <c r="J36" s="18"/>
      <c r="K36" s="18">
        <v>8338164</v>
      </c>
      <c r="L36" s="18"/>
      <c r="M36" s="18">
        <v>32251456657</v>
      </c>
      <c r="N36" s="18"/>
      <c r="O36" s="18">
        <v>32267332640</v>
      </c>
      <c r="P36" s="18"/>
      <c r="Q36" s="23">
        <v>-15875983</v>
      </c>
    </row>
    <row r="37" spans="1:17" s="3" customFormat="1" ht="24">
      <c r="A37" s="3" t="s">
        <v>45</v>
      </c>
      <c r="C37" s="18">
        <v>0</v>
      </c>
      <c r="D37" s="18"/>
      <c r="E37" s="18">
        <v>0</v>
      </c>
      <c r="F37" s="18"/>
      <c r="G37" s="18">
        <v>0</v>
      </c>
      <c r="H37" s="18"/>
      <c r="I37" s="18">
        <v>0</v>
      </c>
      <c r="J37" s="18"/>
      <c r="K37" s="18">
        <v>1066576</v>
      </c>
      <c r="L37" s="18"/>
      <c r="M37" s="18">
        <v>41041498490</v>
      </c>
      <c r="N37" s="18"/>
      <c r="O37" s="18">
        <v>28732229549</v>
      </c>
      <c r="P37" s="18"/>
      <c r="Q37" s="23">
        <v>12309268941</v>
      </c>
    </row>
    <row r="38" spans="1:17" s="3" customFormat="1" ht="24">
      <c r="A38" s="3" t="s">
        <v>254</v>
      </c>
      <c r="C38" s="18">
        <v>0</v>
      </c>
      <c r="D38" s="18"/>
      <c r="E38" s="18">
        <v>0</v>
      </c>
      <c r="F38" s="18"/>
      <c r="G38" s="18">
        <v>0</v>
      </c>
      <c r="H38" s="18"/>
      <c r="I38" s="18">
        <v>0</v>
      </c>
      <c r="J38" s="18"/>
      <c r="K38" s="18">
        <v>18399289</v>
      </c>
      <c r="L38" s="18"/>
      <c r="M38" s="18">
        <v>88912428095</v>
      </c>
      <c r="N38" s="18"/>
      <c r="O38" s="18">
        <v>69245232890</v>
      </c>
      <c r="P38" s="18"/>
      <c r="Q38" s="23">
        <v>19667195205</v>
      </c>
    </row>
    <row r="39" spans="1:17" s="3" customFormat="1" ht="24">
      <c r="A39" s="3" t="s">
        <v>255</v>
      </c>
      <c r="C39" s="18">
        <v>0</v>
      </c>
      <c r="D39" s="18"/>
      <c r="E39" s="18">
        <v>0</v>
      </c>
      <c r="F39" s="18"/>
      <c r="G39" s="18">
        <v>0</v>
      </c>
      <c r="H39" s="18"/>
      <c r="I39" s="18">
        <v>0</v>
      </c>
      <c r="J39" s="18"/>
      <c r="K39" s="18">
        <v>3250272</v>
      </c>
      <c r="L39" s="18"/>
      <c r="M39" s="18">
        <v>88583925331</v>
      </c>
      <c r="N39" s="18"/>
      <c r="O39" s="18">
        <v>58189101197</v>
      </c>
      <c r="P39" s="18"/>
      <c r="Q39" s="23">
        <v>30394824134</v>
      </c>
    </row>
    <row r="40" spans="1:17" s="3" customFormat="1" ht="24">
      <c r="A40" s="3" t="s">
        <v>73</v>
      </c>
      <c r="C40" s="18">
        <v>0</v>
      </c>
      <c r="D40" s="18"/>
      <c r="E40" s="18">
        <v>0</v>
      </c>
      <c r="F40" s="18"/>
      <c r="G40" s="18">
        <v>0</v>
      </c>
      <c r="H40" s="18"/>
      <c r="I40" s="18">
        <v>0</v>
      </c>
      <c r="J40" s="18"/>
      <c r="K40" s="18">
        <v>1625557</v>
      </c>
      <c r="L40" s="18"/>
      <c r="M40" s="18">
        <v>10056209315</v>
      </c>
      <c r="N40" s="18"/>
      <c r="O40" s="18">
        <v>10777952406</v>
      </c>
      <c r="P40" s="18"/>
      <c r="Q40" s="23">
        <v>-721743091</v>
      </c>
    </row>
    <row r="41" spans="1:17" s="3" customFormat="1" ht="24">
      <c r="A41" s="3" t="s">
        <v>128</v>
      </c>
      <c r="C41" s="18">
        <v>0</v>
      </c>
      <c r="D41" s="18"/>
      <c r="E41" s="18">
        <v>0</v>
      </c>
      <c r="F41" s="18"/>
      <c r="G41" s="18">
        <v>0</v>
      </c>
      <c r="H41" s="18"/>
      <c r="I41" s="18">
        <v>0</v>
      </c>
      <c r="J41" s="18"/>
      <c r="K41" s="18">
        <v>7000000</v>
      </c>
      <c r="L41" s="18"/>
      <c r="M41" s="18">
        <v>8920604960</v>
      </c>
      <c r="N41" s="18"/>
      <c r="O41" s="18">
        <v>7918602396</v>
      </c>
      <c r="P41" s="18"/>
      <c r="Q41" s="23">
        <v>1002002564</v>
      </c>
    </row>
    <row r="42" spans="1:17" s="3" customFormat="1" ht="24">
      <c r="A42" s="3" t="s">
        <v>256</v>
      </c>
      <c r="C42" s="18">
        <v>0</v>
      </c>
      <c r="D42" s="18"/>
      <c r="E42" s="18">
        <v>0</v>
      </c>
      <c r="F42" s="18"/>
      <c r="G42" s="18">
        <v>0</v>
      </c>
      <c r="H42" s="18"/>
      <c r="I42" s="18">
        <v>0</v>
      </c>
      <c r="J42" s="18"/>
      <c r="K42" s="18">
        <v>14546919</v>
      </c>
      <c r="L42" s="18"/>
      <c r="M42" s="18">
        <v>174970414866</v>
      </c>
      <c r="N42" s="18"/>
      <c r="O42" s="18">
        <v>149520172362</v>
      </c>
      <c r="P42" s="18"/>
      <c r="Q42" s="23">
        <v>25450242504</v>
      </c>
    </row>
    <row r="43" spans="1:17" s="3" customFormat="1" ht="24">
      <c r="A43" s="3" t="s">
        <v>92</v>
      </c>
      <c r="C43" s="18">
        <v>0</v>
      </c>
      <c r="D43" s="18"/>
      <c r="E43" s="18">
        <v>0</v>
      </c>
      <c r="F43" s="18"/>
      <c r="G43" s="18">
        <v>0</v>
      </c>
      <c r="H43" s="18"/>
      <c r="I43" s="18">
        <v>0</v>
      </c>
      <c r="J43" s="18"/>
      <c r="K43" s="18">
        <v>17650064</v>
      </c>
      <c r="L43" s="18"/>
      <c r="M43" s="18">
        <v>156747372450</v>
      </c>
      <c r="N43" s="18"/>
      <c r="O43" s="18">
        <v>117551808881</v>
      </c>
      <c r="P43" s="18"/>
      <c r="Q43" s="23">
        <v>39195563569</v>
      </c>
    </row>
    <row r="44" spans="1:17" s="3" customFormat="1" ht="24">
      <c r="A44" s="3" t="s">
        <v>119</v>
      </c>
      <c r="C44" s="18">
        <v>0</v>
      </c>
      <c r="D44" s="18"/>
      <c r="E44" s="18">
        <v>0</v>
      </c>
      <c r="F44" s="18"/>
      <c r="G44" s="18">
        <v>0</v>
      </c>
      <c r="H44" s="18"/>
      <c r="I44" s="18">
        <v>0</v>
      </c>
      <c r="J44" s="18"/>
      <c r="K44" s="18">
        <v>26501</v>
      </c>
      <c r="L44" s="18"/>
      <c r="M44" s="18">
        <v>200878425949</v>
      </c>
      <c r="N44" s="18"/>
      <c r="O44" s="18">
        <v>153784755624</v>
      </c>
      <c r="P44" s="18"/>
      <c r="Q44" s="23">
        <v>47093670325</v>
      </c>
    </row>
    <row r="45" spans="1:17" s="3" customFormat="1" ht="24">
      <c r="A45" s="3" t="s">
        <v>257</v>
      </c>
      <c r="C45" s="18">
        <v>0</v>
      </c>
      <c r="D45" s="18"/>
      <c r="E45" s="18">
        <v>0</v>
      </c>
      <c r="F45" s="18"/>
      <c r="G45" s="18">
        <v>0</v>
      </c>
      <c r="H45" s="18"/>
      <c r="I45" s="18">
        <v>0</v>
      </c>
      <c r="J45" s="18"/>
      <c r="K45" s="18">
        <v>32209334</v>
      </c>
      <c r="L45" s="18"/>
      <c r="M45" s="18">
        <v>161973325961</v>
      </c>
      <c r="N45" s="18"/>
      <c r="O45" s="18">
        <v>146576977782</v>
      </c>
      <c r="P45" s="18"/>
      <c r="Q45" s="23">
        <v>15396348179</v>
      </c>
    </row>
    <row r="46" spans="1:17" s="3" customFormat="1" ht="24">
      <c r="A46" s="3" t="s">
        <v>258</v>
      </c>
      <c r="C46" s="18">
        <v>0</v>
      </c>
      <c r="D46" s="18"/>
      <c r="E46" s="18">
        <v>0</v>
      </c>
      <c r="F46" s="18"/>
      <c r="G46" s="18">
        <v>0</v>
      </c>
      <c r="H46" s="18"/>
      <c r="I46" s="18">
        <v>0</v>
      </c>
      <c r="J46" s="18"/>
      <c r="K46" s="18">
        <v>15499748</v>
      </c>
      <c r="L46" s="18"/>
      <c r="M46" s="18">
        <v>44247556091</v>
      </c>
      <c r="N46" s="18"/>
      <c r="O46" s="18">
        <v>39027259556</v>
      </c>
      <c r="P46" s="18"/>
      <c r="Q46" s="23">
        <v>5220296535</v>
      </c>
    </row>
    <row r="47" spans="1:17" s="3" customFormat="1" ht="24">
      <c r="A47" s="3" t="s">
        <v>149</v>
      </c>
      <c r="C47" s="18">
        <v>0</v>
      </c>
      <c r="D47" s="18"/>
      <c r="E47" s="18">
        <v>0</v>
      </c>
      <c r="F47" s="18"/>
      <c r="G47" s="18">
        <v>0</v>
      </c>
      <c r="H47" s="18"/>
      <c r="I47" s="18">
        <v>0</v>
      </c>
      <c r="J47" s="18"/>
      <c r="K47" s="18">
        <v>29181669</v>
      </c>
      <c r="L47" s="18"/>
      <c r="M47" s="18">
        <v>48044310493</v>
      </c>
      <c r="N47" s="18"/>
      <c r="O47" s="18">
        <v>38723606283</v>
      </c>
      <c r="P47" s="18"/>
      <c r="Q47" s="23">
        <v>9320704210</v>
      </c>
    </row>
    <row r="48" spans="1:17" s="3" customFormat="1" ht="24">
      <c r="A48" s="3" t="s">
        <v>125</v>
      </c>
      <c r="C48" s="18">
        <v>0</v>
      </c>
      <c r="D48" s="18"/>
      <c r="E48" s="18">
        <v>0</v>
      </c>
      <c r="F48" s="18"/>
      <c r="G48" s="18">
        <v>0</v>
      </c>
      <c r="H48" s="18"/>
      <c r="I48" s="18">
        <v>0</v>
      </c>
      <c r="J48" s="18"/>
      <c r="K48" s="18">
        <v>250001</v>
      </c>
      <c r="L48" s="18"/>
      <c r="M48" s="18">
        <v>2413714948</v>
      </c>
      <c r="N48" s="18"/>
      <c r="O48" s="18">
        <v>1651755030</v>
      </c>
      <c r="P48" s="18"/>
      <c r="Q48" s="23">
        <v>761959918</v>
      </c>
    </row>
    <row r="49" spans="1:17" s="3" customFormat="1" ht="24">
      <c r="A49" s="3" t="s">
        <v>259</v>
      </c>
      <c r="C49" s="18">
        <v>0</v>
      </c>
      <c r="D49" s="18"/>
      <c r="E49" s="18">
        <v>0</v>
      </c>
      <c r="F49" s="18"/>
      <c r="G49" s="18">
        <v>0</v>
      </c>
      <c r="H49" s="18"/>
      <c r="I49" s="18">
        <v>0</v>
      </c>
      <c r="J49" s="18"/>
      <c r="K49" s="18">
        <v>104300</v>
      </c>
      <c r="L49" s="18"/>
      <c r="M49" s="18">
        <v>588617050000</v>
      </c>
      <c r="N49" s="18"/>
      <c r="O49" s="18">
        <v>561113643508</v>
      </c>
      <c r="P49" s="18"/>
      <c r="Q49" s="23">
        <v>27503406492</v>
      </c>
    </row>
    <row r="50" spans="1:17" s="3" customFormat="1" ht="24">
      <c r="A50" s="3" t="s">
        <v>180</v>
      </c>
      <c r="C50" s="18">
        <v>0</v>
      </c>
      <c r="D50" s="18"/>
      <c r="E50" s="18">
        <v>0</v>
      </c>
      <c r="F50" s="18"/>
      <c r="G50" s="18">
        <v>0</v>
      </c>
      <c r="H50" s="18"/>
      <c r="I50" s="18">
        <v>0</v>
      </c>
      <c r="J50" s="18"/>
      <c r="K50" s="18">
        <v>595000</v>
      </c>
      <c r="L50" s="18"/>
      <c r="M50" s="18">
        <v>18009949520</v>
      </c>
      <c r="N50" s="18"/>
      <c r="O50" s="18">
        <v>10421954550</v>
      </c>
      <c r="P50" s="18"/>
      <c r="Q50" s="23">
        <v>7587994970</v>
      </c>
    </row>
    <row r="51" spans="1:17" s="3" customFormat="1" ht="24">
      <c r="A51" s="3" t="s">
        <v>260</v>
      </c>
      <c r="C51" s="18">
        <v>0</v>
      </c>
      <c r="D51" s="18"/>
      <c r="E51" s="18">
        <v>0</v>
      </c>
      <c r="F51" s="18"/>
      <c r="G51" s="18">
        <v>0</v>
      </c>
      <c r="H51" s="18"/>
      <c r="I51" s="18">
        <v>0</v>
      </c>
      <c r="J51" s="18"/>
      <c r="K51" s="18">
        <v>1608495</v>
      </c>
      <c r="L51" s="18"/>
      <c r="M51" s="18">
        <v>248786447227</v>
      </c>
      <c r="N51" s="18"/>
      <c r="O51" s="18">
        <v>225288455674</v>
      </c>
      <c r="P51" s="18"/>
      <c r="Q51" s="23">
        <v>23497991553</v>
      </c>
    </row>
    <row r="52" spans="1:17" s="3" customFormat="1" ht="24">
      <c r="A52" s="25" t="s">
        <v>295</v>
      </c>
      <c r="C52" s="18">
        <v>0</v>
      </c>
      <c r="D52" s="18"/>
      <c r="E52" s="18">
        <v>0</v>
      </c>
      <c r="F52" s="18"/>
      <c r="G52" s="18">
        <v>0</v>
      </c>
      <c r="H52" s="18"/>
      <c r="I52" s="18">
        <v>0</v>
      </c>
      <c r="J52" s="18"/>
      <c r="K52" s="18">
        <v>0</v>
      </c>
      <c r="L52" s="18"/>
      <c r="M52" s="18">
        <v>0</v>
      </c>
      <c r="N52" s="18"/>
      <c r="O52" s="18">
        <v>0</v>
      </c>
      <c r="P52" s="18"/>
      <c r="Q52" s="23">
        <v>-902100979</v>
      </c>
    </row>
    <row r="53" spans="1:17" s="3" customFormat="1" ht="24">
      <c r="A53" s="25" t="s">
        <v>296</v>
      </c>
      <c r="C53" s="18">
        <v>0</v>
      </c>
      <c r="D53" s="18"/>
      <c r="E53" s="18">
        <v>0</v>
      </c>
      <c r="F53" s="18"/>
      <c r="G53" s="18">
        <v>0</v>
      </c>
      <c r="H53" s="18"/>
      <c r="I53" s="18">
        <v>0</v>
      </c>
      <c r="J53" s="18"/>
      <c r="K53" s="18">
        <v>0</v>
      </c>
      <c r="L53" s="18"/>
      <c r="M53" s="18">
        <v>0</v>
      </c>
      <c r="N53" s="18"/>
      <c r="O53" s="18">
        <v>0</v>
      </c>
      <c r="P53" s="18"/>
      <c r="Q53" s="23">
        <v>408372376</v>
      </c>
    </row>
    <row r="54" spans="1:17" s="3" customFormat="1" ht="24">
      <c r="A54" s="25" t="s">
        <v>297</v>
      </c>
      <c r="C54" s="18">
        <v>0</v>
      </c>
      <c r="D54" s="18"/>
      <c r="E54" s="18">
        <v>0</v>
      </c>
      <c r="F54" s="18"/>
      <c r="G54" s="18">
        <v>0</v>
      </c>
      <c r="H54" s="18"/>
      <c r="I54" s="18">
        <v>0</v>
      </c>
      <c r="J54" s="18"/>
      <c r="K54" s="18">
        <v>0</v>
      </c>
      <c r="L54" s="18"/>
      <c r="M54" s="18">
        <v>0</v>
      </c>
      <c r="N54" s="18"/>
      <c r="O54" s="18">
        <v>0</v>
      </c>
      <c r="P54" s="18"/>
      <c r="Q54" s="23">
        <v>6430913</v>
      </c>
    </row>
    <row r="55" spans="1:17" s="3" customFormat="1" ht="24">
      <c r="A55" s="25" t="s">
        <v>298</v>
      </c>
      <c r="C55" s="18">
        <v>0</v>
      </c>
      <c r="D55" s="18"/>
      <c r="E55" s="18">
        <v>0</v>
      </c>
      <c r="F55" s="18"/>
      <c r="G55" s="18">
        <v>0</v>
      </c>
      <c r="H55" s="18"/>
      <c r="I55" s="18">
        <v>0</v>
      </c>
      <c r="J55" s="18"/>
      <c r="K55" s="18">
        <v>0</v>
      </c>
      <c r="L55" s="18"/>
      <c r="M55" s="18">
        <v>0</v>
      </c>
      <c r="N55" s="18"/>
      <c r="O55" s="18">
        <v>0</v>
      </c>
      <c r="P55" s="18"/>
      <c r="Q55" s="23">
        <v>165298543</v>
      </c>
    </row>
    <row r="56" spans="1:17" s="3" customFormat="1" ht="24">
      <c r="A56" s="25" t="s">
        <v>299</v>
      </c>
      <c r="C56" s="18">
        <v>0</v>
      </c>
      <c r="D56" s="18"/>
      <c r="E56" s="18">
        <v>0</v>
      </c>
      <c r="F56" s="18"/>
      <c r="G56" s="18">
        <v>0</v>
      </c>
      <c r="H56" s="18"/>
      <c r="I56" s="18">
        <v>0</v>
      </c>
      <c r="J56" s="18"/>
      <c r="K56" s="18">
        <v>0</v>
      </c>
      <c r="L56" s="18"/>
      <c r="M56" s="18">
        <v>0</v>
      </c>
      <c r="N56" s="18"/>
      <c r="O56" s="18">
        <v>0</v>
      </c>
      <c r="P56" s="18"/>
      <c r="Q56" s="23">
        <v>950020886</v>
      </c>
    </row>
    <row r="57" spans="1:17" s="3" customFormat="1" ht="24">
      <c r="A57" s="25" t="s">
        <v>300</v>
      </c>
      <c r="C57" s="18">
        <v>0</v>
      </c>
      <c r="D57" s="18"/>
      <c r="E57" s="18">
        <v>0</v>
      </c>
      <c r="F57" s="18"/>
      <c r="G57" s="18">
        <v>0</v>
      </c>
      <c r="H57" s="18"/>
      <c r="I57" s="18">
        <v>0</v>
      </c>
      <c r="J57" s="18"/>
      <c r="K57" s="18">
        <v>0</v>
      </c>
      <c r="L57" s="18"/>
      <c r="M57" s="18">
        <v>0</v>
      </c>
      <c r="N57" s="18"/>
      <c r="O57" s="18">
        <v>0</v>
      </c>
      <c r="P57" s="18"/>
      <c r="Q57" s="23">
        <v>330890528</v>
      </c>
    </row>
    <row r="58" spans="1:17" s="3" customFormat="1" ht="24">
      <c r="A58" s="25" t="s">
        <v>301</v>
      </c>
      <c r="C58" s="18">
        <v>0</v>
      </c>
      <c r="D58" s="18"/>
      <c r="E58" s="18">
        <v>0</v>
      </c>
      <c r="F58" s="18"/>
      <c r="G58" s="18">
        <v>0</v>
      </c>
      <c r="H58" s="18"/>
      <c r="I58" s="18">
        <v>8338914</v>
      </c>
      <c r="J58" s="18"/>
      <c r="K58" s="18">
        <v>0</v>
      </c>
      <c r="L58" s="18"/>
      <c r="M58" s="18">
        <v>0</v>
      </c>
      <c r="N58" s="18"/>
      <c r="O58" s="18">
        <v>0</v>
      </c>
      <c r="P58" s="18"/>
      <c r="Q58" s="23">
        <v>8338914</v>
      </c>
    </row>
    <row r="59" spans="1:17" s="3" customFormat="1" ht="24">
      <c r="A59" s="25" t="s">
        <v>302</v>
      </c>
      <c r="C59" s="18">
        <v>0</v>
      </c>
      <c r="D59" s="18"/>
      <c r="E59" s="18">
        <v>0</v>
      </c>
      <c r="F59" s="18"/>
      <c r="G59" s="18">
        <v>0</v>
      </c>
      <c r="H59" s="18"/>
      <c r="I59" s="18">
        <v>265619820</v>
      </c>
      <c r="J59" s="18"/>
      <c r="K59" s="18">
        <v>0</v>
      </c>
      <c r="L59" s="18"/>
      <c r="M59" s="18">
        <v>0</v>
      </c>
      <c r="N59" s="18"/>
      <c r="O59" s="18">
        <v>0</v>
      </c>
      <c r="P59" s="18"/>
      <c r="Q59" s="23">
        <v>265619820</v>
      </c>
    </row>
    <row r="60" spans="1:17" s="3" customFormat="1" ht="24">
      <c r="A60" s="25" t="s">
        <v>303</v>
      </c>
      <c r="C60" s="18">
        <v>0</v>
      </c>
      <c r="D60" s="18"/>
      <c r="E60" s="18">
        <v>0</v>
      </c>
      <c r="F60" s="18"/>
      <c r="G60" s="18">
        <v>0</v>
      </c>
      <c r="H60" s="18"/>
      <c r="I60" s="18">
        <v>0</v>
      </c>
      <c r="J60" s="18"/>
      <c r="K60" s="18">
        <v>0</v>
      </c>
      <c r="L60" s="18"/>
      <c r="M60" s="18">
        <v>0</v>
      </c>
      <c r="N60" s="18"/>
      <c r="O60" s="18">
        <v>0</v>
      </c>
      <c r="P60" s="18"/>
      <c r="Q60" s="23">
        <v>60342103</v>
      </c>
    </row>
    <row r="61" spans="1:17" s="3" customFormat="1" ht="24">
      <c r="A61" s="25" t="s">
        <v>304</v>
      </c>
      <c r="C61" s="18">
        <v>0</v>
      </c>
      <c r="D61" s="18"/>
      <c r="E61" s="18">
        <v>0</v>
      </c>
      <c r="F61" s="18"/>
      <c r="G61" s="18">
        <v>0</v>
      </c>
      <c r="H61" s="18"/>
      <c r="I61" s="18">
        <v>4233628851</v>
      </c>
      <c r="J61" s="18"/>
      <c r="K61" s="18">
        <v>0</v>
      </c>
      <c r="L61" s="18"/>
      <c r="M61" s="18">
        <v>0</v>
      </c>
      <c r="N61" s="18"/>
      <c r="O61" s="18">
        <v>0</v>
      </c>
      <c r="P61" s="18"/>
      <c r="Q61" s="23">
        <v>4233628851</v>
      </c>
    </row>
    <row r="62" spans="1:17" s="3" customFormat="1" ht="24">
      <c r="A62" s="25" t="s">
        <v>305</v>
      </c>
      <c r="C62" s="18">
        <v>0</v>
      </c>
      <c r="D62" s="18"/>
      <c r="E62" s="18">
        <v>0</v>
      </c>
      <c r="F62" s="18"/>
      <c r="G62" s="18">
        <v>0</v>
      </c>
      <c r="H62" s="18"/>
      <c r="I62" s="18">
        <v>5523472072</v>
      </c>
      <c r="J62" s="18"/>
      <c r="K62" s="18">
        <v>0</v>
      </c>
      <c r="L62" s="18"/>
      <c r="M62" s="18">
        <v>0</v>
      </c>
      <c r="N62" s="18"/>
      <c r="O62" s="18">
        <v>0</v>
      </c>
      <c r="P62" s="18"/>
      <c r="Q62" s="23">
        <v>13502534592</v>
      </c>
    </row>
    <row r="63" spans="1:17" s="3" customFormat="1" ht="24">
      <c r="A63" s="25" t="s">
        <v>306</v>
      </c>
      <c r="C63" s="18">
        <v>0</v>
      </c>
      <c r="D63" s="18"/>
      <c r="E63" s="18">
        <v>0</v>
      </c>
      <c r="F63" s="18"/>
      <c r="G63" s="18">
        <v>0</v>
      </c>
      <c r="H63" s="18"/>
      <c r="I63" s="18">
        <v>0</v>
      </c>
      <c r="J63" s="18"/>
      <c r="K63" s="18">
        <v>0</v>
      </c>
      <c r="L63" s="18"/>
      <c r="M63" s="18">
        <v>0</v>
      </c>
      <c r="N63" s="18"/>
      <c r="O63" s="18">
        <v>0</v>
      </c>
      <c r="P63" s="18"/>
      <c r="Q63" s="23">
        <v>2722272070</v>
      </c>
    </row>
    <row r="64" spans="1:17" s="3" customFormat="1" ht="24">
      <c r="A64" s="25" t="s">
        <v>307</v>
      </c>
      <c r="C64" s="18">
        <v>0</v>
      </c>
      <c r="D64" s="18"/>
      <c r="E64" s="18">
        <v>0</v>
      </c>
      <c r="F64" s="18"/>
      <c r="G64" s="18">
        <v>0</v>
      </c>
      <c r="H64" s="18"/>
      <c r="I64" s="18">
        <v>0</v>
      </c>
      <c r="J64" s="18"/>
      <c r="K64" s="18">
        <v>0</v>
      </c>
      <c r="L64" s="18"/>
      <c r="M64" s="18">
        <v>0</v>
      </c>
      <c r="N64" s="18"/>
      <c r="O64" s="18">
        <v>0</v>
      </c>
      <c r="P64" s="18"/>
      <c r="Q64" s="23">
        <v>56267274</v>
      </c>
    </row>
    <row r="65" spans="1:20" s="3" customFormat="1" ht="24">
      <c r="A65" s="25" t="s">
        <v>308</v>
      </c>
      <c r="C65" s="18">
        <v>0</v>
      </c>
      <c r="D65" s="18"/>
      <c r="E65" s="18">
        <v>0</v>
      </c>
      <c r="F65" s="18"/>
      <c r="G65" s="18">
        <v>0</v>
      </c>
      <c r="H65" s="18"/>
      <c r="I65" s="18">
        <v>0</v>
      </c>
      <c r="J65" s="18"/>
      <c r="K65" s="18">
        <v>0</v>
      </c>
      <c r="L65" s="18"/>
      <c r="M65" s="18">
        <v>0</v>
      </c>
      <c r="N65" s="18"/>
      <c r="O65" s="18">
        <v>0</v>
      </c>
      <c r="P65" s="18"/>
      <c r="Q65" s="23">
        <v>80138590</v>
      </c>
    </row>
    <row r="66" spans="1:20" s="3" customFormat="1" ht="24">
      <c r="A66" s="25" t="s">
        <v>309</v>
      </c>
      <c r="C66" s="18">
        <v>0</v>
      </c>
      <c r="D66" s="18"/>
      <c r="E66" s="18">
        <v>0</v>
      </c>
      <c r="F66" s="18"/>
      <c r="G66" s="18">
        <v>0</v>
      </c>
      <c r="H66" s="18"/>
      <c r="I66" s="18">
        <v>0</v>
      </c>
      <c r="J66" s="18"/>
      <c r="K66" s="18">
        <v>0</v>
      </c>
      <c r="L66" s="18"/>
      <c r="M66" s="18">
        <v>0</v>
      </c>
      <c r="N66" s="18"/>
      <c r="O66" s="18">
        <v>0</v>
      </c>
      <c r="P66" s="18"/>
      <c r="Q66" s="23">
        <v>8750443</v>
      </c>
    </row>
    <row r="67" spans="1:20" s="3" customFormat="1" ht="24">
      <c r="A67" s="25" t="s">
        <v>310</v>
      </c>
      <c r="C67" s="18">
        <v>0</v>
      </c>
      <c r="D67" s="18"/>
      <c r="E67" s="18">
        <v>0</v>
      </c>
      <c r="F67" s="18"/>
      <c r="G67" s="18">
        <v>0</v>
      </c>
      <c r="H67" s="18"/>
      <c r="I67" s="18">
        <v>0</v>
      </c>
      <c r="J67" s="18"/>
      <c r="K67" s="18">
        <v>0</v>
      </c>
      <c r="L67" s="18"/>
      <c r="M67" s="18">
        <v>0</v>
      </c>
      <c r="N67" s="18"/>
      <c r="O67" s="18">
        <v>0</v>
      </c>
      <c r="P67" s="18"/>
      <c r="Q67" s="23">
        <v>187048410</v>
      </c>
    </row>
    <row r="68" spans="1:20" s="3" customFormat="1" ht="24">
      <c r="A68" s="25" t="s">
        <v>311</v>
      </c>
      <c r="C68" s="18">
        <v>0</v>
      </c>
      <c r="D68" s="18"/>
      <c r="E68" s="18">
        <v>0</v>
      </c>
      <c r="F68" s="18"/>
      <c r="G68" s="18">
        <v>0</v>
      </c>
      <c r="H68" s="18"/>
      <c r="I68" s="18">
        <v>-19303990</v>
      </c>
      <c r="J68" s="18"/>
      <c r="K68" s="18">
        <v>0</v>
      </c>
      <c r="L68" s="18"/>
      <c r="M68" s="18">
        <v>0</v>
      </c>
      <c r="N68" s="18"/>
      <c r="O68" s="18">
        <v>0</v>
      </c>
      <c r="P68" s="18"/>
      <c r="Q68" s="23">
        <v>-19303990</v>
      </c>
    </row>
    <row r="69" spans="1:20" s="3" customFormat="1" ht="24">
      <c r="A69" s="25" t="s">
        <v>312</v>
      </c>
      <c r="C69" s="18">
        <v>0</v>
      </c>
      <c r="D69" s="18"/>
      <c r="E69" s="18">
        <v>0</v>
      </c>
      <c r="F69" s="18"/>
      <c r="G69" s="18">
        <v>0</v>
      </c>
      <c r="H69" s="18"/>
      <c r="I69" s="18">
        <v>-248048886</v>
      </c>
      <c r="J69" s="18"/>
      <c r="K69" s="18">
        <v>0</v>
      </c>
      <c r="L69" s="18"/>
      <c r="M69" s="18">
        <v>0</v>
      </c>
      <c r="N69" s="18"/>
      <c r="O69" s="18">
        <v>0</v>
      </c>
      <c r="P69" s="18"/>
      <c r="Q69" s="23">
        <v>-248048886</v>
      </c>
    </row>
    <row r="70" spans="1:20" s="3" customFormat="1" ht="24">
      <c r="A70" s="25" t="s">
        <v>313</v>
      </c>
      <c r="C70" s="18">
        <v>0</v>
      </c>
      <c r="D70" s="18"/>
      <c r="E70" s="18">
        <v>0</v>
      </c>
      <c r="F70" s="18"/>
      <c r="G70" s="18">
        <v>0</v>
      </c>
      <c r="H70" s="18"/>
      <c r="I70" s="18">
        <v>197347716</v>
      </c>
      <c r="J70" s="18"/>
      <c r="K70" s="18">
        <v>0</v>
      </c>
      <c r="L70" s="18"/>
      <c r="M70" s="18">
        <v>0</v>
      </c>
      <c r="N70" s="18"/>
      <c r="O70" s="18">
        <v>0</v>
      </c>
      <c r="P70" s="18"/>
      <c r="Q70" s="23">
        <v>197347716</v>
      </c>
    </row>
    <row r="71" spans="1:20" s="3" customFormat="1" ht="24">
      <c r="A71" s="25" t="s">
        <v>314</v>
      </c>
      <c r="C71" s="18">
        <v>0</v>
      </c>
      <c r="D71" s="18"/>
      <c r="E71" s="18">
        <v>0</v>
      </c>
      <c r="F71" s="18"/>
      <c r="G71" s="18">
        <v>0</v>
      </c>
      <c r="H71" s="18"/>
      <c r="I71" s="18">
        <v>7376687655</v>
      </c>
      <c r="J71" s="18"/>
      <c r="K71" s="18">
        <v>0</v>
      </c>
      <c r="L71" s="18"/>
      <c r="M71" s="18">
        <v>0</v>
      </c>
      <c r="N71" s="18"/>
      <c r="O71" s="18">
        <v>0</v>
      </c>
      <c r="P71" s="18"/>
      <c r="Q71" s="23">
        <v>9551466210</v>
      </c>
    </row>
    <row r="72" spans="1:20" s="3" customFormat="1" ht="24">
      <c r="A72" s="25" t="s">
        <v>282</v>
      </c>
      <c r="C72" s="18">
        <v>0</v>
      </c>
      <c r="D72" s="18"/>
      <c r="E72" s="18">
        <v>0</v>
      </c>
      <c r="F72" s="18"/>
      <c r="G72" s="18">
        <v>0</v>
      </c>
      <c r="H72" s="18"/>
      <c r="I72" s="18">
        <v>1781953</v>
      </c>
      <c r="J72" s="18"/>
      <c r="K72" s="18">
        <v>0</v>
      </c>
      <c r="L72" s="18"/>
      <c r="M72" s="18">
        <v>0</v>
      </c>
      <c r="N72" s="18"/>
      <c r="O72" s="18">
        <v>0</v>
      </c>
      <c r="P72" s="18"/>
      <c r="Q72" s="23">
        <v>-1781954</v>
      </c>
    </row>
    <row r="73" spans="1:20" s="3" customFormat="1" ht="24">
      <c r="A73" s="25" t="s">
        <v>315</v>
      </c>
      <c r="C73" s="18">
        <v>0</v>
      </c>
      <c r="D73" s="18"/>
      <c r="E73" s="18">
        <v>0</v>
      </c>
      <c r="F73" s="18"/>
      <c r="G73" s="18">
        <v>0</v>
      </c>
      <c r="H73" s="18"/>
      <c r="I73" s="18">
        <v>0</v>
      </c>
      <c r="J73" s="18"/>
      <c r="K73" s="18">
        <v>0</v>
      </c>
      <c r="L73" s="18"/>
      <c r="M73" s="18">
        <v>0</v>
      </c>
      <c r="N73" s="18"/>
      <c r="O73" s="18">
        <v>0</v>
      </c>
      <c r="P73" s="18"/>
      <c r="Q73" s="23">
        <v>2409980</v>
      </c>
    </row>
    <row r="74" spans="1:20" s="3" customFormat="1" ht="24">
      <c r="A74" s="3" t="s">
        <v>261</v>
      </c>
      <c r="C74" s="18">
        <v>0</v>
      </c>
      <c r="D74" s="18"/>
      <c r="E74" s="18">
        <v>0</v>
      </c>
      <c r="F74" s="18"/>
      <c r="G74" s="18">
        <v>0</v>
      </c>
      <c r="H74" s="18"/>
      <c r="I74" s="18">
        <v>0</v>
      </c>
      <c r="J74" s="18"/>
      <c r="K74" s="18">
        <v>65000</v>
      </c>
      <c r="L74" s="18"/>
      <c r="M74" s="18">
        <v>65000000000</v>
      </c>
      <c r="N74" s="18"/>
      <c r="O74" s="18">
        <v>63954906071</v>
      </c>
      <c r="P74" s="18"/>
      <c r="Q74" s="23">
        <v>1045093929</v>
      </c>
    </row>
    <row r="75" spans="1:20" s="3" customFormat="1" ht="24.75" thickBot="1">
      <c r="A75" s="3" t="s">
        <v>184</v>
      </c>
      <c r="C75" s="18" t="s">
        <v>184</v>
      </c>
      <c r="D75" s="18"/>
      <c r="E75" s="19">
        <f>SUM(E8:E74)</f>
        <v>890901177963</v>
      </c>
      <c r="F75" s="18"/>
      <c r="G75" s="19">
        <f>SUM(G8:G74)</f>
        <v>694450498092</v>
      </c>
      <c r="H75" s="18"/>
      <c r="I75" s="19">
        <f>SUM(I8:I74)</f>
        <v>213790203976</v>
      </c>
      <c r="J75" s="18"/>
      <c r="K75" s="18" t="s">
        <v>184</v>
      </c>
      <c r="L75" s="18"/>
      <c r="M75" s="19">
        <f>SUM(M8:M74)</f>
        <v>5572673018698</v>
      </c>
      <c r="N75" s="18"/>
      <c r="O75" s="19">
        <f>SUM(O8:O74)</f>
        <v>4522271772659</v>
      </c>
      <c r="P75" s="18"/>
      <c r="Q75" s="24">
        <f>SUM(Q8:Q74)</f>
        <v>1081967188449</v>
      </c>
      <c r="T75" s="5"/>
    </row>
    <row r="76" spans="1:20" s="3" customFormat="1" ht="24.75" thickTop="1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23"/>
      <c r="T76" s="5"/>
    </row>
    <row r="77" spans="1:20" ht="24">
      <c r="T77" s="5"/>
    </row>
    <row r="78" spans="1:20">
      <c r="T78" s="2"/>
    </row>
    <row r="79" spans="1:20">
      <c r="T79" s="2"/>
    </row>
    <row r="81" spans="20:20">
      <c r="T81" s="2"/>
    </row>
    <row r="82" spans="20:20">
      <c r="T82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131"/>
  <sheetViews>
    <sheetView rightToLeft="1" topLeftCell="B96" workbookViewId="0">
      <selection activeCell="K114" sqref="K113:R114"/>
    </sheetView>
  </sheetViews>
  <sheetFormatPr defaultRowHeight="24"/>
  <cols>
    <col min="1" max="1" width="64.85546875" style="3" bestFit="1" customWidth="1"/>
    <col min="2" max="2" width="1" style="3" customWidth="1"/>
    <col min="3" max="3" width="19" style="3" customWidth="1"/>
    <col min="4" max="4" width="0.7109375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7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39" t="s">
        <v>0</v>
      </c>
      <c r="K2" s="39" t="s">
        <v>0</v>
      </c>
      <c r="L2" s="39" t="s">
        <v>0</v>
      </c>
      <c r="M2" s="39" t="s">
        <v>0</v>
      </c>
      <c r="N2" s="39" t="s">
        <v>0</v>
      </c>
      <c r="O2" s="39" t="s">
        <v>0</v>
      </c>
      <c r="P2" s="39" t="s">
        <v>0</v>
      </c>
      <c r="Q2" s="39" t="s">
        <v>0</v>
      </c>
    </row>
    <row r="3" spans="1:17" ht="24.75">
      <c r="A3" s="39" t="s">
        <v>216</v>
      </c>
      <c r="B3" s="39" t="s">
        <v>216</v>
      </c>
      <c r="C3" s="39" t="s">
        <v>216</v>
      </c>
      <c r="D3" s="39" t="s">
        <v>216</v>
      </c>
      <c r="E3" s="39" t="s">
        <v>216</v>
      </c>
      <c r="F3" s="39" t="s">
        <v>216</v>
      </c>
      <c r="G3" s="39" t="s">
        <v>216</v>
      </c>
      <c r="H3" s="39" t="s">
        <v>216</v>
      </c>
      <c r="I3" s="39" t="s">
        <v>216</v>
      </c>
      <c r="J3" s="39" t="s">
        <v>216</v>
      </c>
      <c r="K3" s="39" t="s">
        <v>216</v>
      </c>
      <c r="L3" s="39" t="s">
        <v>216</v>
      </c>
      <c r="M3" s="39" t="s">
        <v>216</v>
      </c>
      <c r="N3" s="39" t="s">
        <v>216</v>
      </c>
      <c r="O3" s="39" t="s">
        <v>216</v>
      </c>
      <c r="P3" s="39" t="s">
        <v>216</v>
      </c>
      <c r="Q3" s="39" t="s">
        <v>216</v>
      </c>
    </row>
    <row r="4" spans="1:17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  <c r="I4" s="39" t="s">
        <v>2</v>
      </c>
      <c r="J4" s="39" t="s">
        <v>2</v>
      </c>
      <c r="K4" s="39" t="s">
        <v>2</v>
      </c>
      <c r="L4" s="39" t="s">
        <v>2</v>
      </c>
      <c r="M4" s="39" t="s">
        <v>2</v>
      </c>
      <c r="N4" s="39" t="s">
        <v>2</v>
      </c>
      <c r="O4" s="39" t="s">
        <v>2</v>
      </c>
      <c r="P4" s="39" t="s">
        <v>2</v>
      </c>
      <c r="Q4" s="39" t="s">
        <v>2</v>
      </c>
    </row>
    <row r="6" spans="1:17" ht="24.75">
      <c r="A6" s="38" t="s">
        <v>3</v>
      </c>
      <c r="C6" s="38" t="s">
        <v>218</v>
      </c>
      <c r="D6" s="38" t="s">
        <v>218</v>
      </c>
      <c r="E6" s="38" t="s">
        <v>218</v>
      </c>
      <c r="F6" s="38" t="s">
        <v>218</v>
      </c>
      <c r="G6" s="38" t="s">
        <v>218</v>
      </c>
      <c r="H6" s="38" t="s">
        <v>218</v>
      </c>
      <c r="I6" s="38" t="s">
        <v>218</v>
      </c>
      <c r="K6" s="38" t="s">
        <v>219</v>
      </c>
      <c r="L6" s="38" t="s">
        <v>219</v>
      </c>
      <c r="M6" s="38" t="s">
        <v>219</v>
      </c>
      <c r="N6" s="38" t="s">
        <v>219</v>
      </c>
      <c r="O6" s="38" t="s">
        <v>219</v>
      </c>
      <c r="P6" s="38" t="s">
        <v>219</v>
      </c>
      <c r="Q6" s="38" t="s">
        <v>219</v>
      </c>
    </row>
    <row r="7" spans="1:17" ht="25.5" thickBot="1">
      <c r="A7" s="38" t="s">
        <v>3</v>
      </c>
      <c r="C7" s="38" t="s">
        <v>7</v>
      </c>
      <c r="E7" s="38" t="s">
        <v>239</v>
      </c>
      <c r="G7" s="38" t="s">
        <v>240</v>
      </c>
      <c r="I7" s="38" t="s">
        <v>241</v>
      </c>
      <c r="K7" s="38" t="s">
        <v>7</v>
      </c>
      <c r="M7" s="38" t="s">
        <v>239</v>
      </c>
      <c r="O7" s="38" t="s">
        <v>240</v>
      </c>
      <c r="Q7" s="38" t="s">
        <v>241</v>
      </c>
    </row>
    <row r="8" spans="1:17">
      <c r="A8" s="3" t="s">
        <v>173</v>
      </c>
      <c r="C8" s="18">
        <v>250000</v>
      </c>
      <c r="D8" s="18"/>
      <c r="E8" s="18">
        <v>3436927875</v>
      </c>
      <c r="F8" s="18"/>
      <c r="G8" s="18">
        <v>3946378500</v>
      </c>
      <c r="H8" s="18"/>
      <c r="I8" s="18">
        <f>E8-G8</f>
        <v>-509450625</v>
      </c>
      <c r="J8" s="18"/>
      <c r="K8" s="18">
        <v>250000</v>
      </c>
      <c r="L8" s="18"/>
      <c r="M8" s="18">
        <v>3436927875</v>
      </c>
      <c r="N8" s="18"/>
      <c r="O8" s="18">
        <v>3505680270</v>
      </c>
      <c r="P8" s="18"/>
      <c r="Q8" s="23">
        <f>M8-O8</f>
        <v>-68752395</v>
      </c>
    </row>
    <row r="9" spans="1:17">
      <c r="A9" s="3" t="s">
        <v>89</v>
      </c>
      <c r="C9" s="18">
        <v>86419271</v>
      </c>
      <c r="D9" s="18"/>
      <c r="E9" s="18">
        <v>461310259932</v>
      </c>
      <c r="F9" s="18"/>
      <c r="G9" s="18">
        <v>541201980926</v>
      </c>
      <c r="H9" s="18"/>
      <c r="I9" s="18">
        <f t="shared" ref="I9:I72" si="0">E9-G9</f>
        <v>-79891720994</v>
      </c>
      <c r="J9" s="18"/>
      <c r="K9" s="18">
        <v>86419271</v>
      </c>
      <c r="L9" s="18"/>
      <c r="M9" s="18">
        <v>461310259932</v>
      </c>
      <c r="N9" s="18"/>
      <c r="O9" s="18">
        <v>353069863751</v>
      </c>
      <c r="P9" s="18"/>
      <c r="Q9" s="23">
        <f t="shared" ref="Q9:Q72" si="1">M9-O9</f>
        <v>108240396181</v>
      </c>
    </row>
    <row r="10" spans="1:17">
      <c r="A10" s="3" t="s">
        <v>135</v>
      </c>
      <c r="C10" s="18">
        <v>2402248</v>
      </c>
      <c r="D10" s="18"/>
      <c r="E10" s="18">
        <v>37108814863</v>
      </c>
      <c r="F10" s="18"/>
      <c r="G10" s="18">
        <v>44201040097</v>
      </c>
      <c r="H10" s="18"/>
      <c r="I10" s="18">
        <f t="shared" si="0"/>
        <v>-7092225234</v>
      </c>
      <c r="J10" s="18"/>
      <c r="K10" s="18">
        <v>2402248</v>
      </c>
      <c r="L10" s="18"/>
      <c r="M10" s="18">
        <v>37108814863</v>
      </c>
      <c r="N10" s="18"/>
      <c r="O10" s="18">
        <v>31640398773</v>
      </c>
      <c r="P10" s="18"/>
      <c r="Q10" s="23">
        <f t="shared" si="1"/>
        <v>5468416090</v>
      </c>
    </row>
    <row r="11" spans="1:17">
      <c r="A11" s="3" t="s">
        <v>171</v>
      </c>
      <c r="C11" s="18">
        <v>15262103</v>
      </c>
      <c r="D11" s="18"/>
      <c r="E11" s="18">
        <v>130776549859</v>
      </c>
      <c r="F11" s="18"/>
      <c r="G11" s="18">
        <v>128652568771</v>
      </c>
      <c r="H11" s="18"/>
      <c r="I11" s="18">
        <f t="shared" si="0"/>
        <v>2123981088</v>
      </c>
      <c r="J11" s="18"/>
      <c r="K11" s="18">
        <v>15262103</v>
      </c>
      <c r="L11" s="18"/>
      <c r="M11" s="18">
        <v>130776549859</v>
      </c>
      <c r="N11" s="18"/>
      <c r="O11" s="18">
        <v>110458378955</v>
      </c>
      <c r="P11" s="18"/>
      <c r="Q11" s="23">
        <f t="shared" si="1"/>
        <v>20318170904</v>
      </c>
    </row>
    <row r="12" spans="1:17">
      <c r="A12" s="3" t="s">
        <v>164</v>
      </c>
      <c r="C12" s="18">
        <v>152291807</v>
      </c>
      <c r="D12" s="18"/>
      <c r="E12" s="18">
        <v>887120030585</v>
      </c>
      <c r="F12" s="18"/>
      <c r="G12" s="18">
        <v>961937272296</v>
      </c>
      <c r="H12" s="18"/>
      <c r="I12" s="18">
        <f t="shared" si="0"/>
        <v>-74817241711</v>
      </c>
      <c r="J12" s="18"/>
      <c r="K12" s="18">
        <v>152291807</v>
      </c>
      <c r="L12" s="18"/>
      <c r="M12" s="18">
        <v>887120030585</v>
      </c>
      <c r="N12" s="18"/>
      <c r="O12" s="18">
        <v>783976064577</v>
      </c>
      <c r="P12" s="18"/>
      <c r="Q12" s="23">
        <f t="shared" si="1"/>
        <v>103143966008</v>
      </c>
    </row>
    <row r="13" spans="1:17">
      <c r="A13" s="3" t="s">
        <v>66</v>
      </c>
      <c r="C13" s="18">
        <v>20536144</v>
      </c>
      <c r="D13" s="18"/>
      <c r="E13" s="18">
        <v>256399261526</v>
      </c>
      <c r="F13" s="18"/>
      <c r="G13" s="18">
        <v>292327820466</v>
      </c>
      <c r="H13" s="18"/>
      <c r="I13" s="18">
        <f t="shared" si="0"/>
        <v>-35928558940</v>
      </c>
      <c r="J13" s="18"/>
      <c r="K13" s="18">
        <v>20536144</v>
      </c>
      <c r="L13" s="18"/>
      <c r="M13" s="18">
        <v>256399261526</v>
      </c>
      <c r="N13" s="18"/>
      <c r="O13" s="18">
        <v>260116360296</v>
      </c>
      <c r="P13" s="18"/>
      <c r="Q13" s="23">
        <f t="shared" si="1"/>
        <v>-3717098770</v>
      </c>
    </row>
    <row r="14" spans="1:17">
      <c r="A14" s="3" t="s">
        <v>96</v>
      </c>
      <c r="C14" s="18">
        <v>3949846</v>
      </c>
      <c r="D14" s="18"/>
      <c r="E14" s="18">
        <v>255133860171</v>
      </c>
      <c r="F14" s="18"/>
      <c r="G14" s="18">
        <v>241509445046</v>
      </c>
      <c r="H14" s="18"/>
      <c r="I14" s="18">
        <f t="shared" si="0"/>
        <v>13624415125</v>
      </c>
      <c r="J14" s="18"/>
      <c r="K14" s="18">
        <v>3949846</v>
      </c>
      <c r="L14" s="18"/>
      <c r="M14" s="18">
        <v>255133860171</v>
      </c>
      <c r="N14" s="18"/>
      <c r="O14" s="18">
        <v>136322678133</v>
      </c>
      <c r="P14" s="18"/>
      <c r="Q14" s="23">
        <f t="shared" si="1"/>
        <v>118811182038</v>
      </c>
    </row>
    <row r="15" spans="1:17">
      <c r="A15" s="3" t="s">
        <v>90</v>
      </c>
      <c r="C15" s="18">
        <v>42359340</v>
      </c>
      <c r="D15" s="18"/>
      <c r="E15" s="18">
        <v>989521595284</v>
      </c>
      <c r="F15" s="18"/>
      <c r="G15" s="18">
        <v>978152623764</v>
      </c>
      <c r="H15" s="18"/>
      <c r="I15" s="18">
        <f t="shared" si="0"/>
        <v>11368971520</v>
      </c>
      <c r="J15" s="18"/>
      <c r="K15" s="18">
        <v>42359340</v>
      </c>
      <c r="L15" s="18"/>
      <c r="M15" s="18">
        <v>989521595284</v>
      </c>
      <c r="N15" s="18"/>
      <c r="O15" s="18">
        <v>777946663434</v>
      </c>
      <c r="P15" s="18"/>
      <c r="Q15" s="23">
        <f t="shared" si="1"/>
        <v>211574931850</v>
      </c>
    </row>
    <row r="16" spans="1:17">
      <c r="A16" s="3" t="s">
        <v>42</v>
      </c>
      <c r="C16" s="18">
        <v>12594317</v>
      </c>
      <c r="D16" s="18"/>
      <c r="E16" s="18">
        <v>809377969615</v>
      </c>
      <c r="F16" s="18"/>
      <c r="G16" s="18">
        <v>815136884789</v>
      </c>
      <c r="H16" s="18"/>
      <c r="I16" s="18">
        <f t="shared" si="0"/>
        <v>-5758915174</v>
      </c>
      <c r="J16" s="18"/>
      <c r="K16" s="18">
        <v>12594317</v>
      </c>
      <c r="L16" s="18"/>
      <c r="M16" s="18">
        <v>809377969615</v>
      </c>
      <c r="N16" s="18"/>
      <c r="O16" s="18">
        <v>598565562739</v>
      </c>
      <c r="P16" s="18"/>
      <c r="Q16" s="23">
        <f t="shared" si="1"/>
        <v>210812406876</v>
      </c>
    </row>
    <row r="17" spans="1:17">
      <c r="A17" s="3" t="s">
        <v>57</v>
      </c>
      <c r="C17" s="18">
        <v>119996819</v>
      </c>
      <c r="D17" s="18"/>
      <c r="E17" s="18">
        <v>463413825346</v>
      </c>
      <c r="F17" s="18"/>
      <c r="G17" s="18">
        <v>473811360742</v>
      </c>
      <c r="H17" s="18"/>
      <c r="I17" s="18">
        <f t="shared" si="0"/>
        <v>-10397535396</v>
      </c>
      <c r="J17" s="18"/>
      <c r="K17" s="18">
        <v>119996819</v>
      </c>
      <c r="L17" s="18"/>
      <c r="M17" s="18">
        <v>463413825346</v>
      </c>
      <c r="N17" s="18"/>
      <c r="O17" s="18">
        <v>480736683085</v>
      </c>
      <c r="P17" s="18"/>
      <c r="Q17" s="23">
        <f t="shared" si="1"/>
        <v>-17322857739</v>
      </c>
    </row>
    <row r="18" spans="1:17">
      <c r="A18" s="3" t="s">
        <v>16</v>
      </c>
      <c r="C18" s="18">
        <v>8584851</v>
      </c>
      <c r="D18" s="18"/>
      <c r="E18" s="18">
        <v>86617777035</v>
      </c>
      <c r="F18" s="18"/>
      <c r="G18" s="18">
        <v>92847429965</v>
      </c>
      <c r="H18" s="18"/>
      <c r="I18" s="18">
        <f t="shared" si="0"/>
        <v>-6229652930</v>
      </c>
      <c r="J18" s="18"/>
      <c r="K18" s="18">
        <v>8584851</v>
      </c>
      <c r="L18" s="18"/>
      <c r="M18" s="18">
        <v>86617777035</v>
      </c>
      <c r="N18" s="18"/>
      <c r="O18" s="18">
        <v>73834185007</v>
      </c>
      <c r="P18" s="18"/>
      <c r="Q18" s="23">
        <f t="shared" si="1"/>
        <v>12783592028</v>
      </c>
    </row>
    <row r="19" spans="1:17">
      <c r="A19" s="3" t="s">
        <v>147</v>
      </c>
      <c r="C19" s="18">
        <v>69227777</v>
      </c>
      <c r="D19" s="18"/>
      <c r="E19" s="18">
        <v>363347802717</v>
      </c>
      <c r="F19" s="18"/>
      <c r="G19" s="18">
        <v>420701637906</v>
      </c>
      <c r="H19" s="18"/>
      <c r="I19" s="18">
        <f t="shared" si="0"/>
        <v>-57353835189</v>
      </c>
      <c r="J19" s="18"/>
      <c r="K19" s="18">
        <v>69227777</v>
      </c>
      <c r="L19" s="18"/>
      <c r="M19" s="18">
        <v>363347802717</v>
      </c>
      <c r="N19" s="18"/>
      <c r="O19" s="18">
        <v>317952780086</v>
      </c>
      <c r="P19" s="18"/>
      <c r="Q19" s="23">
        <f t="shared" si="1"/>
        <v>45395022631</v>
      </c>
    </row>
    <row r="20" spans="1:17">
      <c r="A20" s="3" t="s">
        <v>139</v>
      </c>
      <c r="C20" s="18">
        <v>9291184</v>
      </c>
      <c r="D20" s="18"/>
      <c r="E20" s="18">
        <v>76657982078</v>
      </c>
      <c r="F20" s="18"/>
      <c r="G20" s="18">
        <v>87556345795</v>
      </c>
      <c r="H20" s="18"/>
      <c r="I20" s="18">
        <f t="shared" si="0"/>
        <v>-10898363717</v>
      </c>
      <c r="J20" s="18"/>
      <c r="K20" s="18">
        <v>9291184</v>
      </c>
      <c r="L20" s="18"/>
      <c r="M20" s="18">
        <v>76657982078</v>
      </c>
      <c r="N20" s="18"/>
      <c r="O20" s="18">
        <v>70931723175</v>
      </c>
      <c r="P20" s="18"/>
      <c r="Q20" s="23">
        <f t="shared" si="1"/>
        <v>5726258903</v>
      </c>
    </row>
    <row r="21" spans="1:17">
      <c r="A21" s="3" t="s">
        <v>115</v>
      </c>
      <c r="C21" s="18">
        <v>9143022</v>
      </c>
      <c r="D21" s="18"/>
      <c r="E21" s="18">
        <v>149962246815</v>
      </c>
      <c r="F21" s="18"/>
      <c r="G21" s="18">
        <v>167685057802</v>
      </c>
      <c r="H21" s="18"/>
      <c r="I21" s="18">
        <f t="shared" si="0"/>
        <v>-17722810987</v>
      </c>
      <c r="J21" s="18"/>
      <c r="K21" s="18">
        <v>9143022</v>
      </c>
      <c r="L21" s="18"/>
      <c r="M21" s="18">
        <v>149962246815</v>
      </c>
      <c r="N21" s="18"/>
      <c r="O21" s="18">
        <v>152143515859</v>
      </c>
      <c r="P21" s="18"/>
      <c r="Q21" s="23">
        <f t="shared" si="1"/>
        <v>-2181269044</v>
      </c>
    </row>
    <row r="22" spans="1:17">
      <c r="A22" s="3" t="s">
        <v>53</v>
      </c>
      <c r="C22" s="18">
        <v>106800</v>
      </c>
      <c r="D22" s="18"/>
      <c r="E22" s="18">
        <v>959019408196</v>
      </c>
      <c r="F22" s="18"/>
      <c r="G22" s="18">
        <v>800000243331</v>
      </c>
      <c r="H22" s="18"/>
      <c r="I22" s="18">
        <f t="shared" si="0"/>
        <v>159019164865</v>
      </c>
      <c r="J22" s="18"/>
      <c r="K22" s="18">
        <v>106800</v>
      </c>
      <c r="L22" s="18"/>
      <c r="M22" s="18">
        <v>959019408196</v>
      </c>
      <c r="N22" s="18"/>
      <c r="O22" s="18">
        <v>574563155600</v>
      </c>
      <c r="P22" s="18"/>
      <c r="Q22" s="23">
        <f t="shared" si="1"/>
        <v>384456252596</v>
      </c>
    </row>
    <row r="23" spans="1:17">
      <c r="A23" s="3" t="s">
        <v>75</v>
      </c>
      <c r="C23" s="18">
        <v>157555782</v>
      </c>
      <c r="D23" s="18"/>
      <c r="E23" s="18">
        <v>274238687245</v>
      </c>
      <c r="F23" s="18"/>
      <c r="G23" s="18">
        <v>318405054922</v>
      </c>
      <c r="H23" s="18"/>
      <c r="I23" s="18">
        <f t="shared" si="0"/>
        <v>-44166367677</v>
      </c>
      <c r="J23" s="18"/>
      <c r="K23" s="18">
        <v>157555782</v>
      </c>
      <c r="L23" s="18"/>
      <c r="M23" s="18">
        <v>274238687245</v>
      </c>
      <c r="N23" s="18"/>
      <c r="O23" s="18">
        <v>248240045313</v>
      </c>
      <c r="P23" s="18"/>
      <c r="Q23" s="23">
        <f t="shared" si="1"/>
        <v>25998641932</v>
      </c>
    </row>
    <row r="24" spans="1:17">
      <c r="A24" s="3" t="s">
        <v>38</v>
      </c>
      <c r="C24" s="18">
        <v>3165331</v>
      </c>
      <c r="D24" s="18"/>
      <c r="E24" s="18">
        <v>256817108038</v>
      </c>
      <c r="F24" s="18"/>
      <c r="G24" s="18">
        <v>268710867758</v>
      </c>
      <c r="H24" s="18"/>
      <c r="I24" s="18">
        <f t="shared" si="0"/>
        <v>-11893759720</v>
      </c>
      <c r="J24" s="18"/>
      <c r="K24" s="18">
        <v>3165331</v>
      </c>
      <c r="L24" s="18"/>
      <c r="M24" s="18">
        <v>256817108038</v>
      </c>
      <c r="N24" s="18"/>
      <c r="O24" s="18">
        <v>179076710278</v>
      </c>
      <c r="P24" s="18"/>
      <c r="Q24" s="23">
        <f t="shared" si="1"/>
        <v>77740397760</v>
      </c>
    </row>
    <row r="25" spans="1:17">
      <c r="A25" s="3" t="s">
        <v>59</v>
      </c>
      <c r="C25" s="18">
        <v>18495991</v>
      </c>
      <c r="D25" s="18"/>
      <c r="E25" s="18">
        <v>881605815977</v>
      </c>
      <c r="F25" s="18"/>
      <c r="G25" s="18">
        <v>967119012839</v>
      </c>
      <c r="H25" s="18"/>
      <c r="I25" s="18">
        <f t="shared" si="0"/>
        <v>-85513196862</v>
      </c>
      <c r="J25" s="18"/>
      <c r="K25" s="18">
        <v>18495991</v>
      </c>
      <c r="L25" s="18"/>
      <c r="M25" s="18">
        <v>881605815977</v>
      </c>
      <c r="N25" s="18"/>
      <c r="O25" s="18">
        <v>980909982337</v>
      </c>
      <c r="P25" s="18"/>
      <c r="Q25" s="23">
        <f t="shared" si="1"/>
        <v>-99304166360</v>
      </c>
    </row>
    <row r="26" spans="1:17">
      <c r="A26" s="3" t="s">
        <v>129</v>
      </c>
      <c r="C26" s="18">
        <v>11048646</v>
      </c>
      <c r="D26" s="18"/>
      <c r="E26" s="18">
        <v>141020520182</v>
      </c>
      <c r="F26" s="18"/>
      <c r="G26" s="18">
        <v>139229321254</v>
      </c>
      <c r="H26" s="18"/>
      <c r="I26" s="18">
        <f t="shared" si="0"/>
        <v>1791198928</v>
      </c>
      <c r="J26" s="18"/>
      <c r="K26" s="18">
        <v>11048646</v>
      </c>
      <c r="L26" s="18"/>
      <c r="M26" s="18">
        <v>141020520182</v>
      </c>
      <c r="N26" s="18"/>
      <c r="O26" s="18">
        <v>104059622544</v>
      </c>
      <c r="P26" s="18"/>
      <c r="Q26" s="23">
        <f t="shared" si="1"/>
        <v>36960897638</v>
      </c>
    </row>
    <row r="27" spans="1:17">
      <c r="A27" s="3" t="s">
        <v>141</v>
      </c>
      <c r="C27" s="18">
        <v>74028914</v>
      </c>
      <c r="D27" s="18"/>
      <c r="E27" s="18">
        <v>138051917120</v>
      </c>
      <c r="F27" s="18"/>
      <c r="G27" s="18">
        <v>146588176387</v>
      </c>
      <c r="H27" s="18"/>
      <c r="I27" s="18">
        <f t="shared" si="0"/>
        <v>-8536259267</v>
      </c>
      <c r="J27" s="18"/>
      <c r="K27" s="18">
        <v>74028914</v>
      </c>
      <c r="L27" s="18"/>
      <c r="M27" s="18">
        <v>138051917120</v>
      </c>
      <c r="N27" s="18"/>
      <c r="O27" s="18">
        <v>144748465338</v>
      </c>
      <c r="P27" s="18"/>
      <c r="Q27" s="23">
        <f t="shared" si="1"/>
        <v>-6696548218</v>
      </c>
    </row>
    <row r="28" spans="1:17">
      <c r="A28" s="3" t="s">
        <v>166</v>
      </c>
      <c r="C28" s="18">
        <v>77229538</v>
      </c>
      <c r="D28" s="18"/>
      <c r="E28" s="18">
        <v>450640030601</v>
      </c>
      <c r="F28" s="18"/>
      <c r="G28" s="18">
        <v>452139588233</v>
      </c>
      <c r="H28" s="18"/>
      <c r="I28" s="18">
        <f t="shared" si="0"/>
        <v>-1499557632</v>
      </c>
      <c r="J28" s="18"/>
      <c r="K28" s="18">
        <v>77229538</v>
      </c>
      <c r="L28" s="18"/>
      <c r="M28" s="18">
        <v>450640030601</v>
      </c>
      <c r="N28" s="18"/>
      <c r="O28" s="18">
        <v>368085533895</v>
      </c>
      <c r="P28" s="18"/>
      <c r="Q28" s="23">
        <f t="shared" si="1"/>
        <v>82554496706</v>
      </c>
    </row>
    <row r="29" spans="1:17">
      <c r="A29" s="3" t="s">
        <v>34</v>
      </c>
      <c r="C29" s="18">
        <v>13776909</v>
      </c>
      <c r="D29" s="18"/>
      <c r="E29" s="18">
        <v>244180715859</v>
      </c>
      <c r="F29" s="18"/>
      <c r="G29" s="18">
        <v>269790246911</v>
      </c>
      <c r="H29" s="18"/>
      <c r="I29" s="18">
        <f t="shared" si="0"/>
        <v>-25609531052</v>
      </c>
      <c r="J29" s="18"/>
      <c r="K29" s="18">
        <v>13776909</v>
      </c>
      <c r="L29" s="18"/>
      <c r="M29" s="18">
        <v>244180715859</v>
      </c>
      <c r="N29" s="18"/>
      <c r="O29" s="18">
        <v>141331743559</v>
      </c>
      <c r="P29" s="18"/>
      <c r="Q29" s="23">
        <f t="shared" si="1"/>
        <v>102848972300</v>
      </c>
    </row>
    <row r="30" spans="1:17">
      <c r="A30" s="3" t="s">
        <v>153</v>
      </c>
      <c r="C30" s="18">
        <v>21100000</v>
      </c>
      <c r="D30" s="18"/>
      <c r="E30" s="18">
        <v>206598381750</v>
      </c>
      <c r="F30" s="18"/>
      <c r="G30" s="18">
        <v>238689297900</v>
      </c>
      <c r="H30" s="18"/>
      <c r="I30" s="18">
        <f t="shared" si="0"/>
        <v>-32090916150</v>
      </c>
      <c r="J30" s="18"/>
      <c r="K30" s="18">
        <v>21100000</v>
      </c>
      <c r="L30" s="18"/>
      <c r="M30" s="18">
        <v>206598381750</v>
      </c>
      <c r="N30" s="18"/>
      <c r="O30" s="18">
        <v>168005384550</v>
      </c>
      <c r="P30" s="18"/>
      <c r="Q30" s="23">
        <f t="shared" si="1"/>
        <v>38592997200</v>
      </c>
    </row>
    <row r="31" spans="1:17">
      <c r="A31" s="3" t="s">
        <v>71</v>
      </c>
      <c r="C31" s="18">
        <v>69359284</v>
      </c>
      <c r="D31" s="18"/>
      <c r="E31" s="18">
        <v>238486276464</v>
      </c>
      <c r="F31" s="18"/>
      <c r="G31" s="18">
        <v>268891725414</v>
      </c>
      <c r="H31" s="18"/>
      <c r="I31" s="18">
        <f t="shared" si="0"/>
        <v>-30405448950</v>
      </c>
      <c r="J31" s="18"/>
      <c r="K31" s="18">
        <v>69359284</v>
      </c>
      <c r="L31" s="18"/>
      <c r="M31" s="18">
        <v>238486276464</v>
      </c>
      <c r="N31" s="18"/>
      <c r="O31" s="18">
        <v>289022284444</v>
      </c>
      <c r="P31" s="18"/>
      <c r="Q31" s="23">
        <f t="shared" si="1"/>
        <v>-50536007980</v>
      </c>
    </row>
    <row r="32" spans="1:17">
      <c r="A32" s="3" t="s">
        <v>107</v>
      </c>
      <c r="C32" s="18">
        <v>3889191</v>
      </c>
      <c r="D32" s="18"/>
      <c r="E32" s="18">
        <v>47165813825</v>
      </c>
      <c r="F32" s="18"/>
      <c r="G32" s="18">
        <v>46624566781</v>
      </c>
      <c r="H32" s="18"/>
      <c r="I32" s="18">
        <f t="shared" si="0"/>
        <v>541247044</v>
      </c>
      <c r="J32" s="18"/>
      <c r="K32" s="18">
        <v>3889191</v>
      </c>
      <c r="L32" s="18"/>
      <c r="M32" s="18">
        <v>47165813825</v>
      </c>
      <c r="N32" s="18"/>
      <c r="O32" s="18">
        <v>31392328546</v>
      </c>
      <c r="P32" s="18"/>
      <c r="Q32" s="23">
        <f t="shared" si="1"/>
        <v>15773485279</v>
      </c>
    </row>
    <row r="33" spans="1:17">
      <c r="A33" s="3" t="s">
        <v>159</v>
      </c>
      <c r="C33" s="18">
        <v>25404242</v>
      </c>
      <c r="D33" s="18"/>
      <c r="E33" s="18">
        <v>453797969078</v>
      </c>
      <c r="F33" s="18"/>
      <c r="G33" s="18">
        <v>497785573850</v>
      </c>
      <c r="H33" s="18"/>
      <c r="I33" s="18">
        <f t="shared" si="0"/>
        <v>-43987604772</v>
      </c>
      <c r="J33" s="18"/>
      <c r="K33" s="18">
        <v>25404242</v>
      </c>
      <c r="L33" s="18"/>
      <c r="M33" s="18">
        <v>453797969078</v>
      </c>
      <c r="N33" s="18"/>
      <c r="O33" s="18">
        <v>536600063761</v>
      </c>
      <c r="P33" s="18"/>
      <c r="Q33" s="23">
        <f t="shared" si="1"/>
        <v>-82802094683</v>
      </c>
    </row>
    <row r="34" spans="1:17">
      <c r="A34" s="3" t="s">
        <v>55</v>
      </c>
      <c r="C34" s="18">
        <v>33805339</v>
      </c>
      <c r="D34" s="18"/>
      <c r="E34" s="18">
        <v>228172499211</v>
      </c>
      <c r="F34" s="18"/>
      <c r="G34" s="18">
        <v>250996061070</v>
      </c>
      <c r="H34" s="18"/>
      <c r="I34" s="18">
        <f t="shared" si="0"/>
        <v>-22823561859</v>
      </c>
      <c r="J34" s="18"/>
      <c r="K34" s="18">
        <v>33805339</v>
      </c>
      <c r="L34" s="18"/>
      <c r="M34" s="18">
        <v>228172499211</v>
      </c>
      <c r="N34" s="18"/>
      <c r="O34" s="18">
        <v>238250741267</v>
      </c>
      <c r="P34" s="18"/>
      <c r="Q34" s="23">
        <f t="shared" si="1"/>
        <v>-10078242056</v>
      </c>
    </row>
    <row r="35" spans="1:17">
      <c r="A35" s="3" t="s">
        <v>77</v>
      </c>
      <c r="C35" s="18">
        <v>131893647</v>
      </c>
      <c r="D35" s="18"/>
      <c r="E35" s="18">
        <v>891540382642</v>
      </c>
      <c r="F35" s="18"/>
      <c r="G35" s="18">
        <v>966129063775</v>
      </c>
      <c r="H35" s="18"/>
      <c r="I35" s="18">
        <f t="shared" si="0"/>
        <v>-74588681133</v>
      </c>
      <c r="J35" s="18"/>
      <c r="K35" s="18">
        <v>131893647</v>
      </c>
      <c r="L35" s="18"/>
      <c r="M35" s="18">
        <v>891540382642</v>
      </c>
      <c r="N35" s="18"/>
      <c r="O35" s="18">
        <v>870355330836</v>
      </c>
      <c r="P35" s="18"/>
      <c r="Q35" s="23">
        <f t="shared" si="1"/>
        <v>21185051806</v>
      </c>
    </row>
    <row r="36" spans="1:17">
      <c r="A36" s="3" t="s">
        <v>52</v>
      </c>
      <c r="C36" s="18">
        <v>54289453</v>
      </c>
      <c r="D36" s="18"/>
      <c r="E36" s="18">
        <v>245007595626</v>
      </c>
      <c r="F36" s="18"/>
      <c r="G36" s="18">
        <v>272834976593</v>
      </c>
      <c r="H36" s="18"/>
      <c r="I36" s="18">
        <f t="shared" si="0"/>
        <v>-27827380967</v>
      </c>
      <c r="J36" s="18"/>
      <c r="K36" s="18">
        <v>54289453</v>
      </c>
      <c r="L36" s="18"/>
      <c r="M36" s="18">
        <v>245007595626</v>
      </c>
      <c r="N36" s="18"/>
      <c r="O36" s="18">
        <v>202600230143</v>
      </c>
      <c r="P36" s="18"/>
      <c r="Q36" s="23">
        <f t="shared" si="1"/>
        <v>42407365483</v>
      </c>
    </row>
    <row r="37" spans="1:17">
      <c r="A37" s="3" t="s">
        <v>99</v>
      </c>
      <c r="C37" s="18">
        <v>12336729</v>
      </c>
      <c r="D37" s="18"/>
      <c r="E37" s="18">
        <v>194974611527</v>
      </c>
      <c r="F37" s="18"/>
      <c r="G37" s="18">
        <v>186421706796</v>
      </c>
      <c r="H37" s="18"/>
      <c r="I37" s="18">
        <f t="shared" si="0"/>
        <v>8552904731</v>
      </c>
      <c r="J37" s="18"/>
      <c r="K37" s="18">
        <v>12336729</v>
      </c>
      <c r="L37" s="18"/>
      <c r="M37" s="18">
        <v>194974611527</v>
      </c>
      <c r="N37" s="18"/>
      <c r="O37" s="18">
        <v>117543973498</v>
      </c>
      <c r="P37" s="18"/>
      <c r="Q37" s="23">
        <f t="shared" si="1"/>
        <v>77430638029</v>
      </c>
    </row>
    <row r="38" spans="1:17">
      <c r="A38" s="3" t="s">
        <v>67</v>
      </c>
      <c r="C38" s="18">
        <v>8288198</v>
      </c>
      <c r="D38" s="18"/>
      <c r="E38" s="18">
        <v>118887084892</v>
      </c>
      <c r="F38" s="18"/>
      <c r="G38" s="18">
        <v>131163020892</v>
      </c>
      <c r="H38" s="18"/>
      <c r="I38" s="18">
        <f t="shared" si="0"/>
        <v>-12275936000</v>
      </c>
      <c r="J38" s="18"/>
      <c r="K38" s="18">
        <v>8288198</v>
      </c>
      <c r="L38" s="18"/>
      <c r="M38" s="18">
        <v>118887084892</v>
      </c>
      <c r="N38" s="18"/>
      <c r="O38" s="18">
        <v>96230156031</v>
      </c>
      <c r="P38" s="18"/>
      <c r="Q38" s="23">
        <f t="shared" si="1"/>
        <v>22656928861</v>
      </c>
    </row>
    <row r="39" spans="1:17">
      <c r="A39" s="3" t="s">
        <v>26</v>
      </c>
      <c r="C39" s="18">
        <v>72418509</v>
      </c>
      <c r="D39" s="18"/>
      <c r="E39" s="18">
        <v>284926995493</v>
      </c>
      <c r="F39" s="18"/>
      <c r="G39" s="18">
        <v>285070972043</v>
      </c>
      <c r="H39" s="18"/>
      <c r="I39" s="18">
        <f t="shared" si="0"/>
        <v>-143976550</v>
      </c>
      <c r="J39" s="18"/>
      <c r="K39" s="18">
        <v>72418509</v>
      </c>
      <c r="L39" s="18"/>
      <c r="M39" s="18">
        <v>284926995493</v>
      </c>
      <c r="N39" s="18"/>
      <c r="O39" s="18">
        <v>312302746723</v>
      </c>
      <c r="P39" s="18"/>
      <c r="Q39" s="23">
        <f t="shared" si="1"/>
        <v>-27375751230</v>
      </c>
    </row>
    <row r="40" spans="1:17">
      <c r="A40" s="3" t="s">
        <v>170</v>
      </c>
      <c r="C40" s="18">
        <v>42014294</v>
      </c>
      <c r="D40" s="18"/>
      <c r="E40" s="18">
        <v>229703699228</v>
      </c>
      <c r="F40" s="18"/>
      <c r="G40" s="18">
        <v>249750567525</v>
      </c>
      <c r="H40" s="18"/>
      <c r="I40" s="18">
        <f t="shared" si="0"/>
        <v>-20046868297</v>
      </c>
      <c r="J40" s="18"/>
      <c r="K40" s="18">
        <v>42014294</v>
      </c>
      <c r="L40" s="18"/>
      <c r="M40" s="18">
        <v>229703699228</v>
      </c>
      <c r="N40" s="18"/>
      <c r="O40" s="18">
        <v>193083261141</v>
      </c>
      <c r="P40" s="18"/>
      <c r="Q40" s="23">
        <f t="shared" si="1"/>
        <v>36620438087</v>
      </c>
    </row>
    <row r="41" spans="1:17">
      <c r="A41" s="3" t="s">
        <v>151</v>
      </c>
      <c r="C41" s="18">
        <v>30082381</v>
      </c>
      <c r="D41" s="18"/>
      <c r="E41" s="18">
        <v>1761010686158</v>
      </c>
      <c r="F41" s="18"/>
      <c r="G41" s="18">
        <v>1639303885467</v>
      </c>
      <c r="H41" s="18"/>
      <c r="I41" s="18">
        <f t="shared" si="0"/>
        <v>121706800691</v>
      </c>
      <c r="J41" s="18"/>
      <c r="K41" s="18">
        <v>30082381</v>
      </c>
      <c r="L41" s="18"/>
      <c r="M41" s="18">
        <v>1761010686158</v>
      </c>
      <c r="N41" s="18"/>
      <c r="O41" s="18">
        <v>1069943324012</v>
      </c>
      <c r="P41" s="18"/>
      <c r="Q41" s="23">
        <f t="shared" si="1"/>
        <v>691067362146</v>
      </c>
    </row>
    <row r="42" spans="1:17">
      <c r="A42" s="3" t="s">
        <v>97</v>
      </c>
      <c r="C42" s="18">
        <v>57387637</v>
      </c>
      <c r="D42" s="18"/>
      <c r="E42" s="18">
        <v>481469763925</v>
      </c>
      <c r="F42" s="18"/>
      <c r="G42" s="18">
        <v>447812517394</v>
      </c>
      <c r="H42" s="18"/>
      <c r="I42" s="18">
        <f t="shared" si="0"/>
        <v>33657246531</v>
      </c>
      <c r="J42" s="18"/>
      <c r="K42" s="18">
        <v>57387637</v>
      </c>
      <c r="L42" s="18"/>
      <c r="M42" s="18">
        <v>481469763925</v>
      </c>
      <c r="N42" s="18"/>
      <c r="O42" s="18">
        <v>312613069467</v>
      </c>
      <c r="P42" s="18"/>
      <c r="Q42" s="23">
        <f t="shared" si="1"/>
        <v>168856694458</v>
      </c>
    </row>
    <row r="43" spans="1:17">
      <c r="A43" s="3" t="s">
        <v>103</v>
      </c>
      <c r="C43" s="18">
        <v>2468479</v>
      </c>
      <c r="D43" s="18"/>
      <c r="E43" s="18">
        <v>95796022110</v>
      </c>
      <c r="F43" s="18"/>
      <c r="G43" s="18">
        <v>119008890172</v>
      </c>
      <c r="H43" s="18"/>
      <c r="I43" s="18">
        <f t="shared" si="0"/>
        <v>-23212868062</v>
      </c>
      <c r="J43" s="18"/>
      <c r="K43" s="18">
        <v>2468479</v>
      </c>
      <c r="L43" s="18"/>
      <c r="M43" s="18">
        <v>95796022110</v>
      </c>
      <c r="N43" s="18"/>
      <c r="O43" s="18">
        <v>73000298611</v>
      </c>
      <c r="P43" s="18"/>
      <c r="Q43" s="23">
        <f t="shared" si="1"/>
        <v>22795723499</v>
      </c>
    </row>
    <row r="44" spans="1:17">
      <c r="A44" s="3" t="s">
        <v>123</v>
      </c>
      <c r="C44" s="18">
        <v>8524530</v>
      </c>
      <c r="D44" s="18"/>
      <c r="E44" s="18">
        <v>297091745170</v>
      </c>
      <c r="F44" s="18"/>
      <c r="G44" s="18">
        <v>314463053715</v>
      </c>
      <c r="H44" s="18"/>
      <c r="I44" s="18">
        <f t="shared" si="0"/>
        <v>-17371308545</v>
      </c>
      <c r="J44" s="18"/>
      <c r="K44" s="18">
        <v>8524530</v>
      </c>
      <c r="L44" s="18"/>
      <c r="M44" s="18">
        <v>297091745170</v>
      </c>
      <c r="N44" s="18"/>
      <c r="O44" s="18">
        <v>271195161424</v>
      </c>
      <c r="P44" s="18"/>
      <c r="Q44" s="23">
        <f t="shared" si="1"/>
        <v>25896583746</v>
      </c>
    </row>
    <row r="45" spans="1:17">
      <c r="A45" s="3" t="s">
        <v>69</v>
      </c>
      <c r="C45" s="18">
        <v>6114347</v>
      </c>
      <c r="D45" s="18"/>
      <c r="E45" s="18">
        <v>145263402584</v>
      </c>
      <c r="F45" s="18"/>
      <c r="G45" s="18">
        <v>188234626696</v>
      </c>
      <c r="H45" s="18"/>
      <c r="I45" s="18">
        <f t="shared" si="0"/>
        <v>-42971224112</v>
      </c>
      <c r="J45" s="18"/>
      <c r="K45" s="18">
        <v>6114347</v>
      </c>
      <c r="L45" s="18"/>
      <c r="M45" s="18">
        <v>145263402584</v>
      </c>
      <c r="N45" s="18"/>
      <c r="O45" s="18">
        <v>166476945767</v>
      </c>
      <c r="P45" s="18"/>
      <c r="Q45" s="23">
        <f t="shared" si="1"/>
        <v>-21213543183</v>
      </c>
    </row>
    <row r="46" spans="1:17">
      <c r="A46" s="3" t="s">
        <v>30</v>
      </c>
      <c r="C46" s="18">
        <v>347359583</v>
      </c>
      <c r="D46" s="18"/>
      <c r="E46" s="18">
        <v>1196439529412</v>
      </c>
      <c r="F46" s="18"/>
      <c r="G46" s="18">
        <v>1184850647301</v>
      </c>
      <c r="H46" s="18"/>
      <c r="I46" s="18">
        <f t="shared" si="0"/>
        <v>11588882111</v>
      </c>
      <c r="J46" s="18"/>
      <c r="K46" s="18">
        <v>347359583</v>
      </c>
      <c r="L46" s="18"/>
      <c r="M46" s="18">
        <v>1196439529412</v>
      </c>
      <c r="N46" s="18"/>
      <c r="O46" s="18">
        <v>880779642262</v>
      </c>
      <c r="P46" s="18"/>
      <c r="Q46" s="23">
        <f t="shared" si="1"/>
        <v>315659887150</v>
      </c>
    </row>
    <row r="47" spans="1:17">
      <c r="A47" s="3" t="s">
        <v>49</v>
      </c>
      <c r="C47" s="18">
        <v>65000000</v>
      </c>
      <c r="D47" s="18"/>
      <c r="E47" s="18">
        <v>437431702500</v>
      </c>
      <c r="F47" s="18"/>
      <c r="G47" s="18">
        <v>359249670000</v>
      </c>
      <c r="H47" s="18"/>
      <c r="I47" s="18">
        <f t="shared" si="0"/>
        <v>78182032500</v>
      </c>
      <c r="J47" s="18"/>
      <c r="K47" s="18">
        <v>65000000</v>
      </c>
      <c r="L47" s="18"/>
      <c r="M47" s="18">
        <v>437431702500</v>
      </c>
      <c r="N47" s="18"/>
      <c r="O47" s="18">
        <v>265712540090</v>
      </c>
      <c r="P47" s="18"/>
      <c r="Q47" s="23">
        <f t="shared" si="1"/>
        <v>171719162410</v>
      </c>
    </row>
    <row r="48" spans="1:17">
      <c r="A48" s="3" t="s">
        <v>128</v>
      </c>
      <c r="C48" s="18">
        <v>102806374</v>
      </c>
      <c r="D48" s="18"/>
      <c r="E48" s="18">
        <v>119056797627</v>
      </c>
      <c r="F48" s="18"/>
      <c r="G48" s="18">
        <v>124779699487</v>
      </c>
      <c r="H48" s="18"/>
      <c r="I48" s="18">
        <f t="shared" si="0"/>
        <v>-5722901860</v>
      </c>
      <c r="J48" s="18"/>
      <c r="K48" s="18">
        <v>102806374</v>
      </c>
      <c r="L48" s="18"/>
      <c r="M48" s="18">
        <v>119056797627</v>
      </c>
      <c r="N48" s="18"/>
      <c r="O48" s="18">
        <v>116297541277</v>
      </c>
      <c r="P48" s="18"/>
      <c r="Q48" s="23">
        <f t="shared" si="1"/>
        <v>2759256350</v>
      </c>
    </row>
    <row r="49" spans="1:18">
      <c r="A49" s="3" t="s">
        <v>83</v>
      </c>
      <c r="C49" s="18">
        <v>845046</v>
      </c>
      <c r="D49" s="18"/>
      <c r="E49" s="18">
        <v>13893897328</v>
      </c>
      <c r="F49" s="18"/>
      <c r="G49" s="18">
        <v>12793473779</v>
      </c>
      <c r="H49" s="18"/>
      <c r="I49" s="18">
        <f t="shared" si="0"/>
        <v>1100423549</v>
      </c>
      <c r="J49" s="18"/>
      <c r="K49" s="18">
        <v>845046</v>
      </c>
      <c r="L49" s="18"/>
      <c r="M49" s="18">
        <v>13893897328</v>
      </c>
      <c r="N49" s="18"/>
      <c r="O49" s="18">
        <v>7526561067</v>
      </c>
      <c r="P49" s="18"/>
      <c r="Q49" s="23">
        <f t="shared" si="1"/>
        <v>6367336261</v>
      </c>
    </row>
    <row r="50" spans="1:18">
      <c r="A50" s="3" t="s">
        <v>18</v>
      </c>
      <c r="C50" s="18">
        <v>37576068</v>
      </c>
      <c r="D50" s="18"/>
      <c r="E50" s="18">
        <v>198341723999</v>
      </c>
      <c r="F50" s="18"/>
      <c r="G50" s="18">
        <v>230107483527</v>
      </c>
      <c r="H50" s="18"/>
      <c r="I50" s="18">
        <f t="shared" si="0"/>
        <v>-31765759528</v>
      </c>
      <c r="J50" s="18"/>
      <c r="K50" s="18">
        <v>37576068</v>
      </c>
      <c r="L50" s="18"/>
      <c r="M50" s="18">
        <v>198341723999</v>
      </c>
      <c r="N50" s="18"/>
      <c r="O50" s="18">
        <v>224488467272</v>
      </c>
      <c r="P50" s="18"/>
      <c r="Q50" s="23">
        <f t="shared" si="1"/>
        <v>-26146743273</v>
      </c>
    </row>
    <row r="51" spans="1:18">
      <c r="A51" s="3" t="s">
        <v>92</v>
      </c>
      <c r="C51" s="18">
        <v>159758092</v>
      </c>
      <c r="D51" s="18"/>
      <c r="E51" s="18">
        <v>1478498116892</v>
      </c>
      <c r="F51" s="18"/>
      <c r="G51" s="18">
        <v>1792937028970</v>
      </c>
      <c r="H51" s="18"/>
      <c r="I51" s="18">
        <f t="shared" si="0"/>
        <v>-314438912078</v>
      </c>
      <c r="J51" s="18"/>
      <c r="K51" s="18">
        <v>159758092</v>
      </c>
      <c r="L51" s="18"/>
      <c r="M51" s="18">
        <v>1478498116892</v>
      </c>
      <c r="N51" s="18"/>
      <c r="O51" s="18">
        <v>1064010460180</v>
      </c>
      <c r="P51" s="18"/>
      <c r="Q51" s="23">
        <f t="shared" si="1"/>
        <v>414487656712</v>
      </c>
    </row>
    <row r="52" spans="1:18">
      <c r="A52" s="3" t="s">
        <v>119</v>
      </c>
      <c r="C52" s="18">
        <v>133009</v>
      </c>
      <c r="D52" s="18"/>
      <c r="E52" s="18">
        <v>1341051802661</v>
      </c>
      <c r="F52" s="18"/>
      <c r="G52" s="18">
        <v>1165022888840</v>
      </c>
      <c r="H52" s="18"/>
      <c r="I52" s="18">
        <f t="shared" si="0"/>
        <v>176028913821</v>
      </c>
      <c r="J52" s="18"/>
      <c r="K52" s="18">
        <v>133009</v>
      </c>
      <c r="L52" s="18"/>
      <c r="M52" s="18">
        <v>1341051802661</v>
      </c>
      <c r="N52" s="18"/>
      <c r="O52" s="18">
        <v>771848479537</v>
      </c>
      <c r="P52" s="18"/>
      <c r="Q52" s="23">
        <f t="shared" si="1"/>
        <v>569203323124</v>
      </c>
    </row>
    <row r="53" spans="1:18">
      <c r="A53" s="3" t="s">
        <v>63</v>
      </c>
      <c r="C53" s="18">
        <v>2000000</v>
      </c>
      <c r="D53" s="18"/>
      <c r="E53" s="18">
        <v>12783483000</v>
      </c>
      <c r="F53" s="18"/>
      <c r="G53" s="18">
        <v>12942531000</v>
      </c>
      <c r="H53" s="18"/>
      <c r="I53" s="18">
        <f t="shared" si="0"/>
        <v>-159048000</v>
      </c>
      <c r="J53" s="18"/>
      <c r="K53" s="18">
        <v>2000000</v>
      </c>
      <c r="L53" s="18"/>
      <c r="M53" s="18">
        <v>12783483000</v>
      </c>
      <c r="N53" s="18"/>
      <c r="O53" s="18">
        <v>11009988000</v>
      </c>
      <c r="P53" s="18"/>
      <c r="Q53" s="23">
        <f t="shared" si="1"/>
        <v>1773495000</v>
      </c>
    </row>
    <row r="54" spans="1:18">
      <c r="A54" s="3" t="s">
        <v>162</v>
      </c>
      <c r="C54" s="18">
        <v>4653117</v>
      </c>
      <c r="D54" s="18"/>
      <c r="E54" s="18">
        <v>377666437381</v>
      </c>
      <c r="F54" s="18"/>
      <c r="G54" s="18">
        <v>406575380843</v>
      </c>
      <c r="H54" s="18"/>
      <c r="I54" s="18">
        <f t="shared" si="0"/>
        <v>-28908943462</v>
      </c>
      <c r="J54" s="18"/>
      <c r="K54" s="18">
        <v>4653117</v>
      </c>
      <c r="L54" s="18"/>
      <c r="M54" s="18">
        <v>377666437381</v>
      </c>
      <c r="N54" s="18"/>
      <c r="O54" s="18">
        <v>333864269677</v>
      </c>
      <c r="P54" s="18"/>
      <c r="Q54" s="23">
        <f t="shared" si="1"/>
        <v>43802167704</v>
      </c>
    </row>
    <row r="55" spans="1:18">
      <c r="A55" s="3" t="s">
        <v>80</v>
      </c>
      <c r="C55" s="18">
        <v>2218435</v>
      </c>
      <c r="D55" s="18"/>
      <c r="E55" s="18">
        <v>67788933483</v>
      </c>
      <c r="F55" s="18"/>
      <c r="G55" s="18">
        <v>65054441696</v>
      </c>
      <c r="H55" s="18"/>
      <c r="I55" s="18">
        <f t="shared" si="0"/>
        <v>2734491787</v>
      </c>
      <c r="J55" s="18"/>
      <c r="K55" s="18">
        <v>2218435</v>
      </c>
      <c r="L55" s="18"/>
      <c r="M55" s="18">
        <v>67788933483</v>
      </c>
      <c r="N55" s="18"/>
      <c r="O55" s="18">
        <v>51051197467</v>
      </c>
      <c r="P55" s="18"/>
      <c r="Q55" s="23">
        <f t="shared" si="1"/>
        <v>16737736016</v>
      </c>
    </row>
    <row r="56" spans="1:18" s="20" customFormat="1">
      <c r="A56" s="20" t="s">
        <v>181</v>
      </c>
      <c r="C56" s="21">
        <v>1000000</v>
      </c>
      <c r="D56" s="21"/>
      <c r="E56" s="21">
        <v>121968585</v>
      </c>
      <c r="F56" s="21"/>
      <c r="G56" s="21">
        <v>101626160</v>
      </c>
      <c r="H56" s="21"/>
      <c r="I56" s="18">
        <f t="shared" si="0"/>
        <v>20342425</v>
      </c>
      <c r="J56" s="21"/>
      <c r="K56" s="21">
        <v>1000000</v>
      </c>
      <c r="L56" s="21"/>
      <c r="M56" s="21">
        <v>121968585</v>
      </c>
      <c r="N56" s="21"/>
      <c r="O56" s="21">
        <v>101626160</v>
      </c>
      <c r="P56" s="21"/>
      <c r="Q56" s="23">
        <f t="shared" si="1"/>
        <v>20342425</v>
      </c>
    </row>
    <row r="57" spans="1:18">
      <c r="A57" s="3" t="s">
        <v>20</v>
      </c>
      <c r="C57" s="18">
        <v>490000</v>
      </c>
      <c r="D57" s="18"/>
      <c r="E57" s="18">
        <v>3492395865</v>
      </c>
      <c r="F57" s="18"/>
      <c r="G57" s="18">
        <v>4505531625</v>
      </c>
      <c r="H57" s="18"/>
      <c r="I57" s="18">
        <f t="shared" si="0"/>
        <v>-1013135760</v>
      </c>
      <c r="J57" s="18"/>
      <c r="K57" s="18">
        <v>490000</v>
      </c>
      <c r="L57" s="18"/>
      <c r="M57" s="18">
        <v>3492395865</v>
      </c>
      <c r="N57" s="18"/>
      <c r="O57" s="18">
        <v>3580738358</v>
      </c>
      <c r="P57" s="18"/>
      <c r="Q57" s="23">
        <f t="shared" si="1"/>
        <v>-88342493</v>
      </c>
    </row>
    <row r="58" spans="1:18">
      <c r="A58" s="3" t="s">
        <v>65</v>
      </c>
      <c r="C58" s="18">
        <v>2046967</v>
      </c>
      <c r="D58" s="18"/>
      <c r="E58" s="18">
        <v>9970458977</v>
      </c>
      <c r="F58" s="18"/>
      <c r="G58" s="18">
        <v>8790282200</v>
      </c>
      <c r="H58" s="18"/>
      <c r="I58" s="18">
        <f t="shared" si="0"/>
        <v>1180176777</v>
      </c>
      <c r="J58" s="18"/>
      <c r="K58" s="18">
        <v>2046967</v>
      </c>
      <c r="L58" s="18"/>
      <c r="M58" s="18">
        <v>9970458977</v>
      </c>
      <c r="N58" s="18"/>
      <c r="O58" s="18">
        <v>6764069397</v>
      </c>
      <c r="P58" s="18"/>
      <c r="Q58" s="23">
        <f t="shared" si="1"/>
        <v>3206389580</v>
      </c>
    </row>
    <row r="59" spans="1:18">
      <c r="A59" s="3" t="s">
        <v>109</v>
      </c>
      <c r="C59" s="18">
        <v>18187066</v>
      </c>
      <c r="D59" s="18"/>
      <c r="E59" s="18">
        <v>649392398226</v>
      </c>
      <c r="F59" s="18"/>
      <c r="G59" s="18">
        <v>734153346291</v>
      </c>
      <c r="H59" s="18"/>
      <c r="I59" s="18">
        <f t="shared" si="0"/>
        <v>-84760948065</v>
      </c>
      <c r="J59" s="18"/>
      <c r="K59" s="18">
        <v>18187066</v>
      </c>
      <c r="L59" s="18"/>
      <c r="M59" s="18">
        <v>649392398226</v>
      </c>
      <c r="N59" s="18"/>
      <c r="O59" s="18">
        <v>558433352210</v>
      </c>
      <c r="P59" s="18"/>
      <c r="Q59" s="23">
        <f t="shared" si="1"/>
        <v>90959046016</v>
      </c>
      <c r="R59" s="20"/>
    </row>
    <row r="60" spans="1:18">
      <c r="A60" s="3" t="s">
        <v>85</v>
      </c>
      <c r="C60" s="18">
        <v>43807493</v>
      </c>
      <c r="D60" s="18"/>
      <c r="E60" s="18">
        <v>557399531733</v>
      </c>
      <c r="F60" s="18"/>
      <c r="G60" s="18">
        <v>550432037586</v>
      </c>
      <c r="H60" s="18"/>
      <c r="I60" s="18">
        <f t="shared" si="0"/>
        <v>6967494147</v>
      </c>
      <c r="J60" s="18"/>
      <c r="K60" s="18">
        <v>43807493</v>
      </c>
      <c r="L60" s="18"/>
      <c r="M60" s="18">
        <v>557399531733</v>
      </c>
      <c r="N60" s="18"/>
      <c r="O60" s="18">
        <v>403620852936</v>
      </c>
      <c r="P60" s="18"/>
      <c r="Q60" s="23">
        <f t="shared" si="1"/>
        <v>153778678797</v>
      </c>
    </row>
    <row r="61" spans="1:18">
      <c r="A61" s="3" t="s">
        <v>168</v>
      </c>
      <c r="C61" s="18">
        <v>5482372</v>
      </c>
      <c r="D61" s="18"/>
      <c r="E61" s="18">
        <v>94989175383</v>
      </c>
      <c r="F61" s="18"/>
      <c r="G61" s="18">
        <v>102455335468</v>
      </c>
      <c r="H61" s="18"/>
      <c r="I61" s="18">
        <f t="shared" si="0"/>
        <v>-7466160085</v>
      </c>
      <c r="J61" s="18"/>
      <c r="K61" s="18">
        <v>5482372</v>
      </c>
      <c r="L61" s="18"/>
      <c r="M61" s="18">
        <v>94989175383</v>
      </c>
      <c r="N61" s="18"/>
      <c r="O61" s="18">
        <v>79511880025</v>
      </c>
      <c r="P61" s="18"/>
      <c r="Q61" s="23">
        <f t="shared" si="1"/>
        <v>15477295358</v>
      </c>
    </row>
    <row r="62" spans="1:18">
      <c r="A62" s="3" t="s">
        <v>36</v>
      </c>
      <c r="C62" s="18">
        <v>5582269</v>
      </c>
      <c r="D62" s="18"/>
      <c r="E62" s="18">
        <v>103933790774</v>
      </c>
      <c r="F62" s="18"/>
      <c r="G62" s="18">
        <v>110148731814</v>
      </c>
      <c r="H62" s="18"/>
      <c r="I62" s="18">
        <f t="shared" si="0"/>
        <v>-6214941040</v>
      </c>
      <c r="J62" s="18"/>
      <c r="K62" s="18">
        <v>5582269</v>
      </c>
      <c r="L62" s="18"/>
      <c r="M62" s="18">
        <v>103933790774</v>
      </c>
      <c r="N62" s="18"/>
      <c r="O62" s="18">
        <v>131701937926</v>
      </c>
      <c r="P62" s="18"/>
      <c r="Q62" s="23">
        <f t="shared" si="1"/>
        <v>-27768147152</v>
      </c>
    </row>
    <row r="63" spans="1:18">
      <c r="A63" s="3" t="s">
        <v>178</v>
      </c>
      <c r="C63" s="18">
        <v>63574473</v>
      </c>
      <c r="D63" s="18"/>
      <c r="E63" s="18">
        <v>182321051095</v>
      </c>
      <c r="F63" s="18"/>
      <c r="G63" s="18">
        <v>185256014322</v>
      </c>
      <c r="H63" s="18"/>
      <c r="I63" s="18">
        <f t="shared" si="0"/>
        <v>-2934963227</v>
      </c>
      <c r="J63" s="18"/>
      <c r="K63" s="18">
        <v>63574473</v>
      </c>
      <c r="L63" s="18"/>
      <c r="M63" s="18">
        <v>182321051095</v>
      </c>
      <c r="N63" s="18"/>
      <c r="O63" s="18">
        <v>185256014322</v>
      </c>
      <c r="P63" s="18"/>
      <c r="Q63" s="23">
        <f t="shared" si="1"/>
        <v>-2934963227</v>
      </c>
    </row>
    <row r="64" spans="1:18">
      <c r="A64" s="3" t="s">
        <v>174</v>
      </c>
      <c r="C64" s="18">
        <v>64046860</v>
      </c>
      <c r="D64" s="18"/>
      <c r="E64" s="18">
        <v>219073953050</v>
      </c>
      <c r="F64" s="18"/>
      <c r="G64" s="18">
        <v>250628974863</v>
      </c>
      <c r="H64" s="18"/>
      <c r="I64" s="18">
        <f t="shared" si="0"/>
        <v>-31555021813</v>
      </c>
      <c r="J64" s="18"/>
      <c r="K64" s="18">
        <v>64046860</v>
      </c>
      <c r="L64" s="18"/>
      <c r="M64" s="18">
        <v>219073953050</v>
      </c>
      <c r="N64" s="18"/>
      <c r="O64" s="18">
        <v>267103845343</v>
      </c>
      <c r="P64" s="18"/>
      <c r="Q64" s="23">
        <f t="shared" si="1"/>
        <v>-48029892293</v>
      </c>
    </row>
    <row r="65" spans="1:17">
      <c r="A65" s="3" t="s">
        <v>182</v>
      </c>
      <c r="C65" s="18">
        <v>1000000</v>
      </c>
      <c r="D65" s="18"/>
      <c r="E65" s="18">
        <v>22366125000</v>
      </c>
      <c r="F65" s="18"/>
      <c r="G65" s="18">
        <v>19512019483</v>
      </c>
      <c r="H65" s="18"/>
      <c r="I65" s="18">
        <f t="shared" si="0"/>
        <v>2854105517</v>
      </c>
      <c r="J65" s="18"/>
      <c r="K65" s="18">
        <v>1000000</v>
      </c>
      <c r="L65" s="18"/>
      <c r="M65" s="18">
        <v>22366125000</v>
      </c>
      <c r="N65" s="18"/>
      <c r="O65" s="18">
        <v>19512019483</v>
      </c>
      <c r="P65" s="18"/>
      <c r="Q65" s="23">
        <f t="shared" si="1"/>
        <v>2854105517</v>
      </c>
    </row>
    <row r="66" spans="1:17">
      <c r="A66" s="3" t="s">
        <v>105</v>
      </c>
      <c r="C66" s="18">
        <v>7514971</v>
      </c>
      <c r="D66" s="18"/>
      <c r="E66" s="18">
        <v>681660944182</v>
      </c>
      <c r="F66" s="18"/>
      <c r="G66" s="18">
        <v>741049486716</v>
      </c>
      <c r="H66" s="18"/>
      <c r="I66" s="18">
        <f t="shared" si="0"/>
        <v>-59388542534</v>
      </c>
      <c r="J66" s="18"/>
      <c r="K66" s="18">
        <v>7514971</v>
      </c>
      <c r="L66" s="18"/>
      <c r="M66" s="18">
        <v>681660944182</v>
      </c>
      <c r="N66" s="18"/>
      <c r="O66" s="18">
        <v>411760561570</v>
      </c>
      <c r="P66" s="18"/>
      <c r="Q66" s="23">
        <f t="shared" si="1"/>
        <v>269900382612</v>
      </c>
    </row>
    <row r="67" spans="1:17">
      <c r="A67" s="3" t="s">
        <v>143</v>
      </c>
      <c r="C67" s="18">
        <v>232667158</v>
      </c>
      <c r="D67" s="18"/>
      <c r="E67" s="18">
        <v>417465433079</v>
      </c>
      <c r="F67" s="18"/>
      <c r="G67" s="18">
        <v>441769005640</v>
      </c>
      <c r="H67" s="18"/>
      <c r="I67" s="18">
        <f t="shared" si="0"/>
        <v>-24303572561</v>
      </c>
      <c r="J67" s="18"/>
      <c r="K67" s="18">
        <v>232667158</v>
      </c>
      <c r="L67" s="18"/>
      <c r="M67" s="18">
        <v>417465433079</v>
      </c>
      <c r="N67" s="18"/>
      <c r="O67" s="18">
        <v>421680443467</v>
      </c>
      <c r="P67" s="18"/>
      <c r="Q67" s="23">
        <f t="shared" si="1"/>
        <v>-4215010388</v>
      </c>
    </row>
    <row r="68" spans="1:17">
      <c r="A68" s="3" t="s">
        <v>121</v>
      </c>
      <c r="C68" s="18">
        <v>14341118</v>
      </c>
      <c r="D68" s="18"/>
      <c r="E68" s="18">
        <v>180193164717</v>
      </c>
      <c r="F68" s="18"/>
      <c r="G68" s="18">
        <v>189601985027</v>
      </c>
      <c r="H68" s="18"/>
      <c r="I68" s="18">
        <f t="shared" si="0"/>
        <v>-9408820310</v>
      </c>
      <c r="J68" s="18"/>
      <c r="K68" s="18">
        <v>14341118</v>
      </c>
      <c r="L68" s="18"/>
      <c r="M68" s="18">
        <v>180193164717</v>
      </c>
      <c r="N68" s="18"/>
      <c r="O68" s="18">
        <v>182614273181</v>
      </c>
      <c r="P68" s="18"/>
      <c r="Q68" s="23">
        <f t="shared" si="1"/>
        <v>-2421108464</v>
      </c>
    </row>
    <row r="69" spans="1:17">
      <c r="A69" s="3" t="s">
        <v>94</v>
      </c>
      <c r="C69" s="18">
        <v>9500000</v>
      </c>
      <c r="D69" s="18"/>
      <c r="E69" s="18">
        <v>453381234750</v>
      </c>
      <c r="F69" s="18"/>
      <c r="G69" s="18">
        <v>487944353250</v>
      </c>
      <c r="H69" s="18"/>
      <c r="I69" s="18">
        <f t="shared" si="0"/>
        <v>-34563118500</v>
      </c>
      <c r="J69" s="18"/>
      <c r="K69" s="18">
        <v>9500000</v>
      </c>
      <c r="L69" s="18"/>
      <c r="M69" s="18">
        <v>453381234750</v>
      </c>
      <c r="N69" s="18"/>
      <c r="O69" s="18">
        <v>373544437604</v>
      </c>
      <c r="P69" s="18"/>
      <c r="Q69" s="23">
        <f t="shared" si="1"/>
        <v>79836797146</v>
      </c>
    </row>
    <row r="70" spans="1:17">
      <c r="A70" s="3" t="s">
        <v>24</v>
      </c>
      <c r="C70" s="18">
        <v>13922887</v>
      </c>
      <c r="D70" s="18"/>
      <c r="E70" s="18">
        <v>29936019113</v>
      </c>
      <c r="F70" s="18"/>
      <c r="G70" s="18">
        <v>24866559300</v>
      </c>
      <c r="H70" s="18"/>
      <c r="I70" s="18">
        <f t="shared" si="0"/>
        <v>5069459813</v>
      </c>
      <c r="J70" s="18"/>
      <c r="K70" s="18">
        <v>13922887</v>
      </c>
      <c r="L70" s="18"/>
      <c r="M70" s="18">
        <v>29936019113</v>
      </c>
      <c r="N70" s="18"/>
      <c r="O70" s="18">
        <v>26299366147</v>
      </c>
      <c r="P70" s="18"/>
      <c r="Q70" s="23">
        <f t="shared" si="1"/>
        <v>3636652966</v>
      </c>
    </row>
    <row r="71" spans="1:17">
      <c r="A71" s="3" t="s">
        <v>137</v>
      </c>
      <c r="C71" s="18">
        <v>20724498</v>
      </c>
      <c r="D71" s="18"/>
      <c r="E71" s="18">
        <v>54387134305</v>
      </c>
      <c r="F71" s="18"/>
      <c r="G71" s="18">
        <v>63108303569</v>
      </c>
      <c r="H71" s="18"/>
      <c r="I71" s="18">
        <f t="shared" si="0"/>
        <v>-8721169264</v>
      </c>
      <c r="J71" s="18"/>
      <c r="K71" s="18">
        <v>20724498</v>
      </c>
      <c r="L71" s="18"/>
      <c r="M71" s="18">
        <v>54387134305</v>
      </c>
      <c r="N71" s="18"/>
      <c r="O71" s="18">
        <v>51159614978</v>
      </c>
      <c r="P71" s="18"/>
      <c r="Q71" s="23">
        <f t="shared" si="1"/>
        <v>3227519327</v>
      </c>
    </row>
    <row r="72" spans="1:17">
      <c r="A72" s="3" t="s">
        <v>22</v>
      </c>
      <c r="C72" s="18">
        <v>218347697</v>
      </c>
      <c r="D72" s="18"/>
      <c r="E72" s="18">
        <v>643548886121</v>
      </c>
      <c r="F72" s="18"/>
      <c r="G72" s="18">
        <v>659826245998</v>
      </c>
      <c r="H72" s="18"/>
      <c r="I72" s="18">
        <f t="shared" si="0"/>
        <v>-16277359877</v>
      </c>
      <c r="J72" s="18"/>
      <c r="K72" s="18">
        <v>218347697</v>
      </c>
      <c r="L72" s="18"/>
      <c r="M72" s="18">
        <v>643548886121</v>
      </c>
      <c r="N72" s="18"/>
      <c r="O72" s="18">
        <v>624329060980</v>
      </c>
      <c r="P72" s="18"/>
      <c r="Q72" s="23">
        <f t="shared" si="1"/>
        <v>19219825141</v>
      </c>
    </row>
    <row r="73" spans="1:17">
      <c r="A73" s="3" t="s">
        <v>278</v>
      </c>
      <c r="C73" s="18">
        <v>1793</v>
      </c>
      <c r="D73" s="18"/>
      <c r="E73" s="18">
        <v>1600385515273</v>
      </c>
      <c r="F73" s="18"/>
      <c r="G73" s="18">
        <v>1346651475379</v>
      </c>
      <c r="H73" s="18"/>
      <c r="I73" s="18">
        <f t="shared" ref="I73:I101" si="2">E73-G73</f>
        <v>253734039894</v>
      </c>
      <c r="J73" s="18"/>
      <c r="K73" s="18">
        <v>1793</v>
      </c>
      <c r="L73" s="18"/>
      <c r="M73" s="18">
        <v>1600385515273</v>
      </c>
      <c r="N73" s="18"/>
      <c r="O73" s="18">
        <v>997297684843</v>
      </c>
      <c r="P73" s="18"/>
      <c r="Q73" s="23">
        <f t="shared" ref="Q73:Q116" si="3">M73-O73</f>
        <v>603087830430</v>
      </c>
    </row>
    <row r="74" spans="1:17">
      <c r="A74" s="3" t="s">
        <v>47</v>
      </c>
      <c r="C74" s="18">
        <v>6129047</v>
      </c>
      <c r="D74" s="18"/>
      <c r="E74" s="18">
        <v>182168117193</v>
      </c>
      <c r="F74" s="18"/>
      <c r="G74" s="18">
        <v>222379139717</v>
      </c>
      <c r="H74" s="18"/>
      <c r="I74" s="18">
        <f t="shared" si="2"/>
        <v>-40211022524</v>
      </c>
      <c r="J74" s="18"/>
      <c r="K74" s="18">
        <v>6129047</v>
      </c>
      <c r="L74" s="18"/>
      <c r="M74" s="18">
        <v>182168117193</v>
      </c>
      <c r="N74" s="18"/>
      <c r="O74" s="18">
        <v>150365073954</v>
      </c>
      <c r="P74" s="18"/>
      <c r="Q74" s="23">
        <f t="shared" si="3"/>
        <v>31803043239</v>
      </c>
    </row>
    <row r="75" spans="1:17">
      <c r="A75" s="3" t="s">
        <v>79</v>
      </c>
      <c r="C75" s="18">
        <v>2781829</v>
      </c>
      <c r="D75" s="18"/>
      <c r="E75" s="18">
        <v>3650165795</v>
      </c>
      <c r="F75" s="18"/>
      <c r="G75" s="18">
        <v>3142068000</v>
      </c>
      <c r="H75" s="18"/>
      <c r="I75" s="18">
        <f t="shared" si="2"/>
        <v>508097795</v>
      </c>
      <c r="J75" s="18"/>
      <c r="K75" s="18">
        <v>2781829</v>
      </c>
      <c r="L75" s="18"/>
      <c r="M75" s="18">
        <v>3650165795</v>
      </c>
      <c r="N75" s="18"/>
      <c r="O75" s="18">
        <v>3823121444</v>
      </c>
      <c r="P75" s="18"/>
      <c r="Q75" s="23">
        <f t="shared" si="3"/>
        <v>-172955649</v>
      </c>
    </row>
    <row r="76" spans="1:17">
      <c r="A76" s="3" t="s">
        <v>131</v>
      </c>
      <c r="C76" s="18">
        <v>74706756</v>
      </c>
      <c r="D76" s="18"/>
      <c r="E76" s="18">
        <v>323783413495</v>
      </c>
      <c r="F76" s="18"/>
      <c r="G76" s="18">
        <v>354056926443</v>
      </c>
      <c r="H76" s="18"/>
      <c r="I76" s="18">
        <f t="shared" si="2"/>
        <v>-30273512948</v>
      </c>
      <c r="J76" s="18"/>
      <c r="K76" s="18">
        <v>74706756</v>
      </c>
      <c r="L76" s="18"/>
      <c r="M76" s="18">
        <v>323783413495</v>
      </c>
      <c r="N76" s="18"/>
      <c r="O76" s="18">
        <v>404694403101</v>
      </c>
      <c r="P76" s="18"/>
      <c r="Q76" s="23">
        <f t="shared" si="3"/>
        <v>-80910989606</v>
      </c>
    </row>
    <row r="77" spans="1:17">
      <c r="A77" s="3" t="s">
        <v>145</v>
      </c>
      <c r="C77" s="18">
        <v>385902618</v>
      </c>
      <c r="D77" s="18"/>
      <c r="E77" s="18">
        <v>1515245664820</v>
      </c>
      <c r="F77" s="18"/>
      <c r="G77" s="18">
        <v>1491472364135</v>
      </c>
      <c r="H77" s="18"/>
      <c r="I77" s="18">
        <f t="shared" si="2"/>
        <v>23773300685</v>
      </c>
      <c r="J77" s="18"/>
      <c r="K77" s="18">
        <v>385902618</v>
      </c>
      <c r="L77" s="18"/>
      <c r="M77" s="18">
        <v>1515245664820</v>
      </c>
      <c r="N77" s="18"/>
      <c r="O77" s="18">
        <v>1082548764145</v>
      </c>
      <c r="P77" s="18"/>
      <c r="Q77" s="23">
        <f t="shared" si="3"/>
        <v>432696900675</v>
      </c>
    </row>
    <row r="78" spans="1:17">
      <c r="A78" s="3" t="s">
        <v>177</v>
      </c>
      <c r="C78" s="18">
        <v>31464377</v>
      </c>
      <c r="D78" s="18"/>
      <c r="E78" s="18">
        <v>177654291274</v>
      </c>
      <c r="F78" s="18"/>
      <c r="G78" s="18">
        <v>205891679935</v>
      </c>
      <c r="H78" s="18"/>
      <c r="I78" s="18">
        <f t="shared" si="2"/>
        <v>-28237388661</v>
      </c>
      <c r="J78" s="18"/>
      <c r="K78" s="18">
        <v>31464377</v>
      </c>
      <c r="L78" s="18"/>
      <c r="M78" s="18">
        <v>177654291274</v>
      </c>
      <c r="N78" s="18"/>
      <c r="O78" s="18">
        <v>226182464698</v>
      </c>
      <c r="P78" s="18"/>
      <c r="Q78" s="23">
        <f t="shared" si="3"/>
        <v>-48528173424</v>
      </c>
    </row>
    <row r="79" spans="1:17">
      <c r="A79" s="3" t="s">
        <v>113</v>
      </c>
      <c r="C79" s="18">
        <v>199453101</v>
      </c>
      <c r="D79" s="18"/>
      <c r="E79" s="18">
        <v>318217499853</v>
      </c>
      <c r="F79" s="18"/>
      <c r="G79" s="18">
        <v>340026798909</v>
      </c>
      <c r="H79" s="18"/>
      <c r="I79" s="18">
        <f t="shared" si="2"/>
        <v>-21809299056</v>
      </c>
      <c r="J79" s="18"/>
      <c r="K79" s="18">
        <v>199453101</v>
      </c>
      <c r="L79" s="18"/>
      <c r="M79" s="18">
        <v>318217499853</v>
      </c>
      <c r="N79" s="18"/>
      <c r="O79" s="18">
        <v>333542246330</v>
      </c>
      <c r="P79" s="18"/>
      <c r="Q79" s="23">
        <f t="shared" si="3"/>
        <v>-15324746477</v>
      </c>
    </row>
    <row r="80" spans="1:17">
      <c r="A80" s="3" t="s">
        <v>149</v>
      </c>
      <c r="C80" s="18">
        <v>611438009</v>
      </c>
      <c r="D80" s="18"/>
      <c r="E80" s="18">
        <v>767043540492</v>
      </c>
      <c r="F80" s="18"/>
      <c r="G80" s="18">
        <v>798041338087</v>
      </c>
      <c r="H80" s="18"/>
      <c r="I80" s="18">
        <f t="shared" si="2"/>
        <v>-30997797595</v>
      </c>
      <c r="J80" s="18"/>
      <c r="K80" s="18">
        <v>611438009</v>
      </c>
      <c r="L80" s="18"/>
      <c r="M80" s="18">
        <v>767043540492</v>
      </c>
      <c r="N80" s="18"/>
      <c r="O80" s="18">
        <v>853980378709</v>
      </c>
      <c r="P80" s="18"/>
      <c r="Q80" s="23">
        <f t="shared" si="3"/>
        <v>-86936838217</v>
      </c>
    </row>
    <row r="81" spans="1:17">
      <c r="A81" s="3" t="s">
        <v>125</v>
      </c>
      <c r="C81" s="18">
        <v>249999</v>
      </c>
      <c r="D81" s="18"/>
      <c r="E81" s="18">
        <v>1729640081</v>
      </c>
      <c r="F81" s="18"/>
      <c r="G81" s="18">
        <v>1930934401</v>
      </c>
      <c r="H81" s="18"/>
      <c r="I81" s="18">
        <f t="shared" si="2"/>
        <v>-201294320</v>
      </c>
      <c r="J81" s="18"/>
      <c r="K81" s="18">
        <v>249999</v>
      </c>
      <c r="L81" s="18"/>
      <c r="M81" s="18">
        <v>1729640081</v>
      </c>
      <c r="N81" s="18"/>
      <c r="O81" s="18">
        <v>1651741812</v>
      </c>
      <c r="P81" s="18"/>
      <c r="Q81" s="23">
        <f t="shared" si="3"/>
        <v>77898269</v>
      </c>
    </row>
    <row r="82" spans="1:17">
      <c r="A82" s="3" t="s">
        <v>179</v>
      </c>
      <c r="C82" s="18">
        <v>350000</v>
      </c>
      <c r="D82" s="18"/>
      <c r="E82" s="18">
        <v>14125450500</v>
      </c>
      <c r="F82" s="18"/>
      <c r="G82" s="18">
        <v>13841056278</v>
      </c>
      <c r="H82" s="18"/>
      <c r="I82" s="18">
        <f t="shared" si="2"/>
        <v>284394222</v>
      </c>
      <c r="J82" s="18"/>
      <c r="K82" s="18">
        <v>350000</v>
      </c>
      <c r="L82" s="18"/>
      <c r="M82" s="18">
        <v>14125450500</v>
      </c>
      <c r="N82" s="18"/>
      <c r="O82" s="18">
        <v>13841056278</v>
      </c>
      <c r="P82" s="18"/>
      <c r="Q82" s="23">
        <f t="shared" si="3"/>
        <v>284394222</v>
      </c>
    </row>
    <row r="83" spans="1:17">
      <c r="A83" s="3" t="s">
        <v>180</v>
      </c>
      <c r="C83" s="18">
        <v>495868</v>
      </c>
      <c r="D83" s="18"/>
      <c r="E83" s="18">
        <v>13505941839</v>
      </c>
      <c r="F83" s="18"/>
      <c r="G83" s="18">
        <v>13943280117</v>
      </c>
      <c r="H83" s="18"/>
      <c r="I83" s="18">
        <f t="shared" si="2"/>
        <v>-437338278</v>
      </c>
      <c r="J83" s="18"/>
      <c r="K83" s="18">
        <v>495868</v>
      </c>
      <c r="L83" s="18"/>
      <c r="M83" s="18">
        <v>13505941839</v>
      </c>
      <c r="N83" s="18"/>
      <c r="O83" s="18">
        <v>13943280117</v>
      </c>
      <c r="P83" s="18"/>
      <c r="Q83" s="23">
        <f t="shared" si="3"/>
        <v>-437338278</v>
      </c>
    </row>
    <row r="84" spans="1:17">
      <c r="A84" s="3" t="s">
        <v>40</v>
      </c>
      <c r="C84" s="18">
        <v>8050000</v>
      </c>
      <c r="D84" s="18"/>
      <c r="E84" s="18">
        <v>2074865157225</v>
      </c>
      <c r="F84" s="18"/>
      <c r="G84" s="18">
        <v>1954513535625</v>
      </c>
      <c r="H84" s="18"/>
      <c r="I84" s="18">
        <f t="shared" si="2"/>
        <v>120351621600</v>
      </c>
      <c r="J84" s="18"/>
      <c r="K84" s="18">
        <v>8050000</v>
      </c>
      <c r="L84" s="18"/>
      <c r="M84" s="18">
        <v>2074865157225</v>
      </c>
      <c r="N84" s="18"/>
      <c r="O84" s="18">
        <v>1594819028250</v>
      </c>
      <c r="P84" s="18"/>
      <c r="Q84" s="23">
        <f t="shared" si="3"/>
        <v>480046128975</v>
      </c>
    </row>
    <row r="85" spans="1:17">
      <c r="A85" s="3" t="s">
        <v>160</v>
      </c>
      <c r="C85" s="18">
        <v>225000</v>
      </c>
      <c r="D85" s="18"/>
      <c r="E85" s="18">
        <v>3129020887</v>
      </c>
      <c r="F85" s="18"/>
      <c r="G85" s="18">
        <v>2923252537</v>
      </c>
      <c r="H85" s="18"/>
      <c r="I85" s="18">
        <f t="shared" si="2"/>
        <v>205768350</v>
      </c>
      <c r="J85" s="18"/>
      <c r="K85" s="18">
        <v>225000</v>
      </c>
      <c r="L85" s="18"/>
      <c r="M85" s="18">
        <v>3129020887</v>
      </c>
      <c r="N85" s="18"/>
      <c r="O85" s="18">
        <v>1891941323</v>
      </c>
      <c r="P85" s="18"/>
      <c r="Q85" s="23">
        <f t="shared" si="3"/>
        <v>1237079564</v>
      </c>
    </row>
    <row r="86" spans="1:17">
      <c r="A86" s="3" t="s">
        <v>176</v>
      </c>
      <c r="C86" s="18">
        <v>44411857</v>
      </c>
      <c r="D86" s="18"/>
      <c r="E86" s="18">
        <v>106042550694</v>
      </c>
      <c r="F86" s="18"/>
      <c r="G86" s="18">
        <v>119218147424</v>
      </c>
      <c r="H86" s="18"/>
      <c r="I86" s="18">
        <f t="shared" si="2"/>
        <v>-13175596730</v>
      </c>
      <c r="J86" s="18"/>
      <c r="K86" s="18">
        <v>44411857</v>
      </c>
      <c r="L86" s="18"/>
      <c r="M86" s="18">
        <v>106042550694</v>
      </c>
      <c r="N86" s="18"/>
      <c r="O86" s="18">
        <v>119956668288</v>
      </c>
      <c r="P86" s="18"/>
      <c r="Q86" s="23">
        <f t="shared" si="3"/>
        <v>-13914117594</v>
      </c>
    </row>
    <row r="87" spans="1:17">
      <c r="A87" s="3" t="s">
        <v>157</v>
      </c>
      <c r="C87" s="18">
        <v>5598917</v>
      </c>
      <c r="D87" s="18"/>
      <c r="E87" s="18">
        <v>469458650488</v>
      </c>
      <c r="F87" s="18"/>
      <c r="G87" s="18">
        <v>430221146209</v>
      </c>
      <c r="H87" s="18"/>
      <c r="I87" s="18">
        <f t="shared" si="2"/>
        <v>39237504279</v>
      </c>
      <c r="J87" s="18"/>
      <c r="K87" s="18">
        <v>5598917</v>
      </c>
      <c r="L87" s="18"/>
      <c r="M87" s="18">
        <v>469458650488</v>
      </c>
      <c r="N87" s="18"/>
      <c r="O87" s="18">
        <v>422386116790</v>
      </c>
      <c r="P87" s="18"/>
      <c r="Q87" s="23">
        <f t="shared" si="3"/>
        <v>47072533698</v>
      </c>
    </row>
    <row r="88" spans="1:17">
      <c r="A88" s="3" t="s">
        <v>155</v>
      </c>
      <c r="C88" s="18">
        <v>106356113</v>
      </c>
      <c r="D88" s="18"/>
      <c r="E88" s="18">
        <v>977940470680</v>
      </c>
      <c r="F88" s="18"/>
      <c r="G88" s="18">
        <v>977940470680</v>
      </c>
      <c r="H88" s="18"/>
      <c r="I88" s="18">
        <f t="shared" si="2"/>
        <v>0</v>
      </c>
      <c r="J88" s="18"/>
      <c r="K88" s="18">
        <v>106356113</v>
      </c>
      <c r="L88" s="18"/>
      <c r="M88" s="18">
        <v>977940470680</v>
      </c>
      <c r="N88" s="18"/>
      <c r="O88" s="18">
        <v>744291990658</v>
      </c>
      <c r="P88" s="18"/>
      <c r="Q88" s="23">
        <f t="shared" si="3"/>
        <v>233648480022</v>
      </c>
    </row>
    <row r="89" spans="1:17">
      <c r="A89" s="3" t="s">
        <v>87</v>
      </c>
      <c r="C89" s="18">
        <v>67831664</v>
      </c>
      <c r="D89" s="18"/>
      <c r="E89" s="18">
        <v>263643736492</v>
      </c>
      <c r="F89" s="18"/>
      <c r="G89" s="18">
        <v>309494818953</v>
      </c>
      <c r="H89" s="18"/>
      <c r="I89" s="18">
        <f t="shared" si="2"/>
        <v>-45851082461</v>
      </c>
      <c r="J89" s="18"/>
      <c r="K89" s="18">
        <v>67831664</v>
      </c>
      <c r="L89" s="18"/>
      <c r="M89" s="18">
        <v>263643736492</v>
      </c>
      <c r="N89" s="18"/>
      <c r="O89" s="18">
        <v>238253696738</v>
      </c>
      <c r="P89" s="18"/>
      <c r="Q89" s="23">
        <f t="shared" si="3"/>
        <v>25390039754</v>
      </c>
    </row>
    <row r="90" spans="1:17">
      <c r="A90" s="3" t="s">
        <v>161</v>
      </c>
      <c r="C90" s="18">
        <v>36866504</v>
      </c>
      <c r="D90" s="18"/>
      <c r="E90" s="18">
        <v>481543528677</v>
      </c>
      <c r="F90" s="18"/>
      <c r="G90" s="18">
        <v>530650707401</v>
      </c>
      <c r="H90" s="18"/>
      <c r="I90" s="18">
        <f t="shared" si="2"/>
        <v>-49107178724</v>
      </c>
      <c r="J90" s="18"/>
      <c r="K90" s="18">
        <v>36866504</v>
      </c>
      <c r="L90" s="18"/>
      <c r="M90" s="18">
        <v>481543528677</v>
      </c>
      <c r="N90" s="18"/>
      <c r="O90" s="18">
        <v>480388318359</v>
      </c>
      <c r="P90" s="18"/>
      <c r="Q90" s="23">
        <f t="shared" si="3"/>
        <v>1155210318</v>
      </c>
    </row>
    <row r="91" spans="1:17">
      <c r="A91" s="3" t="s">
        <v>133</v>
      </c>
      <c r="C91" s="18">
        <v>15563307</v>
      </c>
      <c r="D91" s="18"/>
      <c r="E91" s="18">
        <v>192146160116</v>
      </c>
      <c r="F91" s="18"/>
      <c r="G91" s="18">
        <v>192146160116</v>
      </c>
      <c r="H91" s="18"/>
      <c r="I91" s="18">
        <f t="shared" si="2"/>
        <v>0</v>
      </c>
      <c r="J91" s="18"/>
      <c r="K91" s="18">
        <v>15563307</v>
      </c>
      <c r="L91" s="18"/>
      <c r="M91" s="18">
        <v>192146160116</v>
      </c>
      <c r="N91" s="18"/>
      <c r="O91" s="18">
        <v>159348264830</v>
      </c>
      <c r="P91" s="18"/>
      <c r="Q91" s="23">
        <f t="shared" si="3"/>
        <v>32797895286</v>
      </c>
    </row>
    <row r="92" spans="1:17">
      <c r="A92" s="3" t="s">
        <v>45</v>
      </c>
      <c r="C92" s="18">
        <v>4841249</v>
      </c>
      <c r="D92" s="18"/>
      <c r="E92" s="18">
        <v>169927382401</v>
      </c>
      <c r="F92" s="18"/>
      <c r="G92" s="18">
        <v>178926651874</v>
      </c>
      <c r="H92" s="18"/>
      <c r="I92" s="18">
        <f t="shared" si="2"/>
        <v>-8999269473</v>
      </c>
      <c r="J92" s="18"/>
      <c r="K92" s="18">
        <v>4841249</v>
      </c>
      <c r="L92" s="18"/>
      <c r="M92" s="18">
        <v>169927382401</v>
      </c>
      <c r="N92" s="18"/>
      <c r="O92" s="18">
        <v>130417220708</v>
      </c>
      <c r="P92" s="18"/>
      <c r="Q92" s="23">
        <f t="shared" si="3"/>
        <v>39510161693</v>
      </c>
    </row>
    <row r="93" spans="1:17">
      <c r="A93" s="3" t="s">
        <v>28</v>
      </c>
      <c r="C93" s="18">
        <v>500000</v>
      </c>
      <c r="D93" s="18"/>
      <c r="E93" s="18">
        <v>1936409400</v>
      </c>
      <c r="F93" s="18"/>
      <c r="G93" s="18">
        <v>2015933400</v>
      </c>
      <c r="H93" s="18"/>
      <c r="I93" s="18">
        <f t="shared" si="2"/>
        <v>-79524000</v>
      </c>
      <c r="J93" s="18"/>
      <c r="K93" s="18">
        <v>500000</v>
      </c>
      <c r="L93" s="18"/>
      <c r="M93" s="18">
        <v>1936409400</v>
      </c>
      <c r="N93" s="18"/>
      <c r="O93" s="18">
        <v>2214052731</v>
      </c>
      <c r="P93" s="18"/>
      <c r="Q93" s="23">
        <f t="shared" si="3"/>
        <v>-277643331</v>
      </c>
    </row>
    <row r="94" spans="1:17">
      <c r="A94" s="3" t="s">
        <v>117</v>
      </c>
      <c r="C94" s="18">
        <v>84855799</v>
      </c>
      <c r="D94" s="18"/>
      <c r="E94" s="18">
        <v>36608293636</v>
      </c>
      <c r="F94" s="18"/>
      <c r="G94" s="18">
        <v>36608293636</v>
      </c>
      <c r="H94" s="18"/>
      <c r="I94" s="18">
        <f t="shared" si="2"/>
        <v>0</v>
      </c>
      <c r="J94" s="18"/>
      <c r="K94" s="18">
        <v>84855799</v>
      </c>
      <c r="L94" s="18"/>
      <c r="M94" s="18">
        <v>36608293636</v>
      </c>
      <c r="N94" s="18"/>
      <c r="O94" s="18">
        <v>36608293636</v>
      </c>
      <c r="P94" s="18"/>
      <c r="Q94" s="23">
        <f t="shared" si="3"/>
        <v>0</v>
      </c>
    </row>
    <row r="95" spans="1:17">
      <c r="A95" s="3" t="s">
        <v>111</v>
      </c>
      <c r="C95" s="18">
        <v>9322018</v>
      </c>
      <c r="D95" s="18"/>
      <c r="E95" s="18">
        <v>860955345660</v>
      </c>
      <c r="F95" s="18"/>
      <c r="G95" s="18">
        <v>935829085762</v>
      </c>
      <c r="H95" s="18"/>
      <c r="I95" s="18">
        <f t="shared" si="2"/>
        <v>-74873740102</v>
      </c>
      <c r="J95" s="18"/>
      <c r="K95" s="18">
        <v>9322018</v>
      </c>
      <c r="L95" s="18"/>
      <c r="M95" s="18">
        <v>860955345660</v>
      </c>
      <c r="N95" s="18"/>
      <c r="O95" s="18">
        <v>596104799952</v>
      </c>
      <c r="P95" s="18"/>
      <c r="Q95" s="23">
        <f t="shared" si="3"/>
        <v>264850545708</v>
      </c>
    </row>
    <row r="96" spans="1:17">
      <c r="A96" s="3" t="s">
        <v>61</v>
      </c>
      <c r="C96" s="18">
        <v>5907225</v>
      </c>
      <c r="D96" s="18"/>
      <c r="E96" s="18">
        <v>652094152099</v>
      </c>
      <c r="F96" s="18"/>
      <c r="G96" s="18">
        <v>725604935661</v>
      </c>
      <c r="H96" s="18"/>
      <c r="I96" s="18">
        <f t="shared" si="2"/>
        <v>-73510783562</v>
      </c>
      <c r="J96" s="18"/>
      <c r="K96" s="18">
        <v>5907225</v>
      </c>
      <c r="L96" s="18"/>
      <c r="M96" s="18">
        <v>652094152099</v>
      </c>
      <c r="N96" s="18"/>
      <c r="O96" s="18">
        <v>573786636830</v>
      </c>
      <c r="P96" s="18"/>
      <c r="Q96" s="23">
        <f t="shared" si="3"/>
        <v>78307515269</v>
      </c>
    </row>
    <row r="97" spans="1:17">
      <c r="A97" s="3" t="s">
        <v>73</v>
      </c>
      <c r="C97" s="18">
        <v>50044758</v>
      </c>
      <c r="D97" s="18"/>
      <c r="E97" s="18">
        <v>333802314239</v>
      </c>
      <c r="F97" s="18"/>
      <c r="G97" s="18">
        <v>376584727092</v>
      </c>
      <c r="H97" s="18"/>
      <c r="I97" s="18">
        <f t="shared" si="2"/>
        <v>-42782412853</v>
      </c>
      <c r="J97" s="18"/>
      <c r="K97" s="18">
        <v>50044758</v>
      </c>
      <c r="L97" s="18"/>
      <c r="M97" s="18">
        <v>333802314239</v>
      </c>
      <c r="N97" s="18"/>
      <c r="O97" s="18">
        <v>331812434687</v>
      </c>
      <c r="P97" s="18"/>
      <c r="Q97" s="23">
        <f t="shared" si="3"/>
        <v>1989879552</v>
      </c>
    </row>
    <row r="98" spans="1:17">
      <c r="A98" s="3" t="s">
        <v>126</v>
      </c>
      <c r="C98" s="18">
        <v>21708878</v>
      </c>
      <c r="D98" s="18"/>
      <c r="E98" s="18">
        <v>514676087695</v>
      </c>
      <c r="F98" s="18"/>
      <c r="G98" s="18">
        <v>557619710945</v>
      </c>
      <c r="H98" s="18"/>
      <c r="I98" s="18">
        <f t="shared" si="2"/>
        <v>-42943623250</v>
      </c>
      <c r="J98" s="18"/>
      <c r="K98" s="18">
        <v>21708878</v>
      </c>
      <c r="L98" s="18"/>
      <c r="M98" s="18">
        <v>514676087695</v>
      </c>
      <c r="N98" s="18"/>
      <c r="O98" s="18">
        <v>425120290465</v>
      </c>
      <c r="P98" s="18"/>
      <c r="Q98" s="23">
        <f t="shared" si="3"/>
        <v>89555797230</v>
      </c>
    </row>
    <row r="99" spans="1:17">
      <c r="A99" s="3" t="s">
        <v>32</v>
      </c>
      <c r="C99" s="18">
        <v>100556299</v>
      </c>
      <c r="D99" s="18"/>
      <c r="E99" s="18">
        <v>927610138114</v>
      </c>
      <c r="F99" s="18"/>
      <c r="G99" s="18">
        <v>946011046621</v>
      </c>
      <c r="H99" s="18"/>
      <c r="I99" s="18">
        <f t="shared" si="2"/>
        <v>-18400908507</v>
      </c>
      <c r="J99" s="18"/>
      <c r="K99" s="18">
        <v>100556299</v>
      </c>
      <c r="L99" s="18"/>
      <c r="M99" s="18">
        <v>927610138114</v>
      </c>
      <c r="N99" s="18"/>
      <c r="O99" s="18">
        <v>932714925961</v>
      </c>
      <c r="P99" s="18"/>
      <c r="Q99" s="23">
        <f t="shared" si="3"/>
        <v>-5104787847</v>
      </c>
    </row>
    <row r="100" spans="1:17">
      <c r="A100" s="3" t="s">
        <v>101</v>
      </c>
      <c r="C100" s="18">
        <v>9259069</v>
      </c>
      <c r="D100" s="18"/>
      <c r="E100" s="18">
        <v>354169055718</v>
      </c>
      <c r="F100" s="18"/>
      <c r="G100" s="18">
        <v>366962584497</v>
      </c>
      <c r="H100" s="18"/>
      <c r="I100" s="18">
        <f t="shared" si="2"/>
        <v>-12793528779</v>
      </c>
      <c r="J100" s="18"/>
      <c r="K100" s="18">
        <v>9259069</v>
      </c>
      <c r="L100" s="18"/>
      <c r="M100" s="18">
        <v>354169055718</v>
      </c>
      <c r="N100" s="18"/>
      <c r="O100" s="18">
        <v>239788055775</v>
      </c>
      <c r="P100" s="18"/>
      <c r="Q100" s="23">
        <f t="shared" si="3"/>
        <v>114380999943</v>
      </c>
    </row>
    <row r="101" spans="1:17">
      <c r="A101" s="3" t="s">
        <v>82</v>
      </c>
      <c r="C101" s="18">
        <v>40576752</v>
      </c>
      <c r="D101" s="18"/>
      <c r="E101" s="18">
        <v>925292248269</v>
      </c>
      <c r="F101" s="18"/>
      <c r="G101" s="18">
        <v>1051824809280</v>
      </c>
      <c r="H101" s="18"/>
      <c r="I101" s="18">
        <f t="shared" si="2"/>
        <v>-126532561011</v>
      </c>
      <c r="J101" s="18"/>
      <c r="K101" s="18">
        <v>40576752</v>
      </c>
      <c r="L101" s="18"/>
      <c r="M101" s="18">
        <v>925292248269</v>
      </c>
      <c r="N101" s="18"/>
      <c r="O101" s="18">
        <v>878439379529</v>
      </c>
      <c r="P101" s="18"/>
      <c r="Q101" s="23">
        <f t="shared" si="3"/>
        <v>46852868740</v>
      </c>
    </row>
    <row r="102" spans="1:17">
      <c r="A102" s="3" t="s">
        <v>282</v>
      </c>
      <c r="C102" s="18">
        <v>0</v>
      </c>
      <c r="D102" s="18"/>
      <c r="E102" s="18">
        <v>0</v>
      </c>
      <c r="F102" s="18"/>
      <c r="G102" s="18">
        <v>0</v>
      </c>
      <c r="H102" s="18"/>
      <c r="I102" s="18">
        <f>E102-G102</f>
        <v>0</v>
      </c>
      <c r="J102" s="18"/>
      <c r="K102" s="18">
        <v>0</v>
      </c>
      <c r="L102" s="18"/>
      <c r="M102" s="18">
        <v>0</v>
      </c>
      <c r="N102" s="18"/>
      <c r="O102" s="18">
        <v>0</v>
      </c>
      <c r="P102" s="18"/>
      <c r="Q102" s="23">
        <v>47172294</v>
      </c>
    </row>
    <row r="103" spans="1:17">
      <c r="A103" s="3" t="s">
        <v>283</v>
      </c>
      <c r="C103" s="18">
        <v>0</v>
      </c>
      <c r="D103" s="18"/>
      <c r="E103" s="18">
        <v>0</v>
      </c>
      <c r="F103" s="18"/>
      <c r="G103" s="18">
        <v>0</v>
      </c>
      <c r="H103" s="18"/>
      <c r="I103" s="18">
        <v>413350533</v>
      </c>
      <c r="J103" s="18"/>
      <c r="K103" s="18">
        <v>0</v>
      </c>
      <c r="L103" s="18"/>
      <c r="M103" s="18">
        <v>0</v>
      </c>
      <c r="N103" s="18"/>
      <c r="O103" s="18">
        <v>0</v>
      </c>
      <c r="P103" s="18"/>
      <c r="Q103" s="23">
        <v>2985871443</v>
      </c>
    </row>
    <row r="104" spans="1:17">
      <c r="A104" s="3" t="s">
        <v>284</v>
      </c>
      <c r="C104" s="18">
        <v>0</v>
      </c>
      <c r="D104" s="18"/>
      <c r="E104" s="18">
        <v>0</v>
      </c>
      <c r="F104" s="18"/>
      <c r="G104" s="18">
        <v>0</v>
      </c>
      <c r="H104" s="18"/>
      <c r="I104" s="18">
        <v>967300291</v>
      </c>
      <c r="J104" s="18"/>
      <c r="K104" s="18">
        <v>0</v>
      </c>
      <c r="L104" s="18"/>
      <c r="M104" s="18">
        <v>0</v>
      </c>
      <c r="N104" s="18"/>
      <c r="O104" s="18">
        <v>0</v>
      </c>
      <c r="P104" s="18"/>
      <c r="Q104" s="23">
        <v>967300291</v>
      </c>
    </row>
    <row r="105" spans="1:17">
      <c r="A105" s="3" t="s">
        <v>285</v>
      </c>
      <c r="C105" s="18">
        <v>0</v>
      </c>
      <c r="D105" s="18"/>
      <c r="E105" s="18">
        <v>0</v>
      </c>
      <c r="F105" s="18"/>
      <c r="G105" s="18">
        <v>0</v>
      </c>
      <c r="H105" s="18"/>
      <c r="I105" s="18">
        <v>412063504</v>
      </c>
      <c r="J105" s="18"/>
      <c r="K105" s="18">
        <v>0</v>
      </c>
      <c r="L105" s="18"/>
      <c r="M105" s="18">
        <v>0</v>
      </c>
      <c r="N105" s="18"/>
      <c r="O105" s="18">
        <v>0</v>
      </c>
      <c r="P105" s="18"/>
      <c r="Q105" s="23">
        <v>412063504</v>
      </c>
    </row>
    <row r="106" spans="1:17">
      <c r="A106" s="3" t="s">
        <v>286</v>
      </c>
      <c r="C106" s="18">
        <v>0</v>
      </c>
      <c r="D106" s="18"/>
      <c r="E106" s="18">
        <v>0</v>
      </c>
      <c r="F106" s="18"/>
      <c r="G106" s="18">
        <v>0</v>
      </c>
      <c r="H106" s="18"/>
      <c r="I106" s="18">
        <v>-18814592</v>
      </c>
      <c r="J106" s="18"/>
      <c r="K106" s="18">
        <v>0</v>
      </c>
      <c r="L106" s="18"/>
      <c r="M106" s="18">
        <v>0</v>
      </c>
      <c r="N106" s="18"/>
      <c r="O106" s="18">
        <v>0</v>
      </c>
      <c r="P106" s="18"/>
      <c r="Q106" s="23">
        <f t="shared" si="3"/>
        <v>0</v>
      </c>
    </row>
    <row r="107" spans="1:17">
      <c r="A107" s="3" t="s">
        <v>287</v>
      </c>
      <c r="C107" s="18">
        <v>0</v>
      </c>
      <c r="D107" s="18"/>
      <c r="E107" s="18">
        <v>0</v>
      </c>
      <c r="F107" s="18"/>
      <c r="G107" s="18">
        <v>0</v>
      </c>
      <c r="H107" s="18"/>
      <c r="I107" s="18">
        <v>-658181603</v>
      </c>
      <c r="J107" s="18"/>
      <c r="K107" s="18">
        <v>0</v>
      </c>
      <c r="L107" s="18"/>
      <c r="M107" s="18">
        <v>0</v>
      </c>
      <c r="N107" s="18"/>
      <c r="O107" s="18">
        <v>0</v>
      </c>
      <c r="P107" s="18"/>
      <c r="Q107" s="23">
        <f t="shared" ref="Q107:Q115" si="4">M107-O107</f>
        <v>0</v>
      </c>
    </row>
    <row r="108" spans="1:17">
      <c r="A108" s="3" t="s">
        <v>288</v>
      </c>
      <c r="C108" s="18">
        <v>0</v>
      </c>
      <c r="D108" s="18"/>
      <c r="E108" s="18">
        <v>0</v>
      </c>
      <c r="F108" s="18"/>
      <c r="G108" s="18">
        <v>0</v>
      </c>
      <c r="H108" s="18"/>
      <c r="I108" s="18">
        <v>-4119504502</v>
      </c>
      <c r="J108" s="18"/>
      <c r="K108" s="18">
        <v>0</v>
      </c>
      <c r="L108" s="18"/>
      <c r="M108" s="18">
        <v>0</v>
      </c>
      <c r="N108" s="18"/>
      <c r="O108" s="18">
        <v>0</v>
      </c>
      <c r="P108" s="18"/>
      <c r="Q108" s="23">
        <f t="shared" si="4"/>
        <v>0</v>
      </c>
    </row>
    <row r="109" spans="1:17">
      <c r="A109" s="3" t="s">
        <v>289</v>
      </c>
      <c r="C109" s="18">
        <v>0</v>
      </c>
      <c r="D109" s="18"/>
      <c r="E109" s="18">
        <v>0</v>
      </c>
      <c r="F109" s="18"/>
      <c r="G109" s="18">
        <v>0</v>
      </c>
      <c r="H109" s="18"/>
      <c r="I109" s="18">
        <v>-5506618412</v>
      </c>
      <c r="J109" s="18"/>
      <c r="K109" s="18">
        <v>0</v>
      </c>
      <c r="L109" s="18"/>
      <c r="M109" s="18">
        <v>0</v>
      </c>
      <c r="N109" s="18"/>
      <c r="O109" s="18">
        <v>0</v>
      </c>
      <c r="P109" s="18"/>
      <c r="Q109" s="23">
        <f t="shared" si="4"/>
        <v>0</v>
      </c>
    </row>
    <row r="110" spans="1:17">
      <c r="A110" s="3" t="s">
        <v>290</v>
      </c>
      <c r="C110" s="18">
        <v>0</v>
      </c>
      <c r="D110" s="18"/>
      <c r="E110" s="18">
        <v>0</v>
      </c>
      <c r="F110" s="18"/>
      <c r="G110" s="18">
        <v>0</v>
      </c>
      <c r="H110" s="18"/>
      <c r="I110" s="18">
        <v>-12765748</v>
      </c>
      <c r="J110" s="18"/>
      <c r="K110" s="18">
        <v>0</v>
      </c>
      <c r="L110" s="18"/>
      <c r="M110" s="18">
        <v>0</v>
      </c>
      <c r="N110" s="18"/>
      <c r="O110" s="18">
        <v>0</v>
      </c>
      <c r="P110" s="18"/>
      <c r="Q110" s="23">
        <f t="shared" si="4"/>
        <v>0</v>
      </c>
    </row>
    <row r="111" spans="1:17">
      <c r="A111" s="3" t="s">
        <v>291</v>
      </c>
      <c r="C111" s="18">
        <v>0</v>
      </c>
      <c r="D111" s="18"/>
      <c r="E111" s="18">
        <v>0</v>
      </c>
      <c r="F111" s="18"/>
      <c r="G111" s="18">
        <v>0</v>
      </c>
      <c r="H111" s="18"/>
      <c r="I111" s="18">
        <v>41304288</v>
      </c>
      <c r="J111" s="18"/>
      <c r="K111" s="18">
        <v>0</v>
      </c>
      <c r="L111" s="18"/>
      <c r="M111" s="18">
        <v>0</v>
      </c>
      <c r="N111" s="18"/>
      <c r="O111" s="18">
        <v>0</v>
      </c>
      <c r="P111" s="18"/>
      <c r="Q111" s="23">
        <f t="shared" si="4"/>
        <v>0</v>
      </c>
    </row>
    <row r="112" spans="1:17">
      <c r="A112" s="3" t="s">
        <v>292</v>
      </c>
      <c r="C112" s="18">
        <v>0</v>
      </c>
      <c r="D112" s="18"/>
      <c r="E112" s="18">
        <v>0</v>
      </c>
      <c r="F112" s="18"/>
      <c r="G112" s="18">
        <v>0</v>
      </c>
      <c r="H112" s="18"/>
      <c r="I112" s="18">
        <v>-336763431</v>
      </c>
      <c r="J112" s="18"/>
      <c r="K112" s="18">
        <v>0</v>
      </c>
      <c r="L112" s="18"/>
      <c r="M112" s="18">
        <v>0</v>
      </c>
      <c r="N112" s="18"/>
      <c r="O112" s="18">
        <v>0</v>
      </c>
      <c r="P112" s="18"/>
      <c r="Q112" s="23">
        <f t="shared" si="4"/>
        <v>0</v>
      </c>
    </row>
    <row r="113" spans="1:17">
      <c r="A113" s="3" t="s">
        <v>293</v>
      </c>
      <c r="C113" s="18">
        <v>0</v>
      </c>
      <c r="D113" s="18"/>
      <c r="E113" s="18">
        <v>0</v>
      </c>
      <c r="F113" s="18"/>
      <c r="G113" s="18">
        <v>0</v>
      </c>
      <c r="H113" s="18"/>
      <c r="I113" s="18">
        <v>-7287091101</v>
      </c>
      <c r="J113" s="18"/>
      <c r="K113" s="18">
        <v>0</v>
      </c>
      <c r="L113" s="18"/>
      <c r="M113" s="18">
        <v>0</v>
      </c>
      <c r="N113" s="18"/>
      <c r="O113" s="18">
        <v>0</v>
      </c>
      <c r="P113" s="18"/>
      <c r="Q113" s="23">
        <f t="shared" si="4"/>
        <v>0</v>
      </c>
    </row>
    <row r="114" spans="1:17">
      <c r="A114" s="3" t="s">
        <v>294</v>
      </c>
      <c r="C114" s="18">
        <v>0</v>
      </c>
      <c r="D114" s="18"/>
      <c r="E114" s="18">
        <v>0</v>
      </c>
      <c r="F114" s="18"/>
      <c r="G114" s="18">
        <v>0</v>
      </c>
      <c r="H114" s="18"/>
      <c r="I114" s="18">
        <v>20342425</v>
      </c>
      <c r="J114" s="18"/>
      <c r="K114" s="18">
        <v>0</v>
      </c>
      <c r="L114" s="18"/>
      <c r="M114" s="18">
        <v>0</v>
      </c>
      <c r="N114" s="18"/>
      <c r="O114" s="18">
        <v>0</v>
      </c>
      <c r="P114" s="18"/>
      <c r="Q114" s="23">
        <f t="shared" si="4"/>
        <v>0</v>
      </c>
    </row>
    <row r="115" spans="1:17">
      <c r="A115" s="3" t="s">
        <v>282</v>
      </c>
      <c r="C115" s="18">
        <v>0</v>
      </c>
      <c r="D115" s="18"/>
      <c r="E115" s="18">
        <v>0</v>
      </c>
      <c r="F115" s="18"/>
      <c r="G115" s="18">
        <v>0</v>
      </c>
      <c r="H115" s="18"/>
      <c r="I115" s="18">
        <v>47172294</v>
      </c>
      <c r="J115" s="18"/>
      <c r="K115" s="18">
        <v>0</v>
      </c>
      <c r="L115" s="18"/>
      <c r="M115" s="18">
        <v>0</v>
      </c>
      <c r="N115" s="18"/>
      <c r="O115" s="18">
        <v>0</v>
      </c>
      <c r="P115" s="18"/>
      <c r="Q115" s="23">
        <f t="shared" si="4"/>
        <v>0</v>
      </c>
    </row>
    <row r="116" spans="1:17">
      <c r="A116" s="3" t="s">
        <v>195</v>
      </c>
      <c r="C116" s="18">
        <v>24414</v>
      </c>
      <c r="D116" s="18"/>
      <c r="E116" s="18">
        <v>23061409727</v>
      </c>
      <c r="F116" s="18"/>
      <c r="G116" s="18">
        <v>23061409727</v>
      </c>
      <c r="H116" s="18"/>
      <c r="I116" s="18">
        <v>0</v>
      </c>
      <c r="J116" s="18"/>
      <c r="K116" s="18">
        <v>24414</v>
      </c>
      <c r="L116" s="18"/>
      <c r="M116" s="18">
        <v>23061409727</v>
      </c>
      <c r="N116" s="18"/>
      <c r="O116" s="18">
        <v>23061409727</v>
      </c>
      <c r="P116" s="18"/>
      <c r="Q116" s="23">
        <f t="shared" si="3"/>
        <v>0</v>
      </c>
    </row>
    <row r="117" spans="1:17" ht="24.75" thickBot="1">
      <c r="A117" s="3" t="s">
        <v>184</v>
      </c>
      <c r="C117" s="18" t="s">
        <v>184</v>
      </c>
      <c r="D117" s="18"/>
      <c r="E117" s="19">
        <f>SUM(E8:E116)</f>
        <v>38068649478672</v>
      </c>
      <c r="F117" s="18"/>
      <c r="G117" s="19">
        <f>SUM(G8:G116)</f>
        <v>39152828438179</v>
      </c>
      <c r="H117" s="18"/>
      <c r="I117" s="19">
        <f>SUM(I8:I116)</f>
        <v>-1100217165561</v>
      </c>
      <c r="J117" s="18"/>
      <c r="K117" s="18" t="s">
        <v>184</v>
      </c>
      <c r="L117" s="18"/>
      <c r="M117" s="19">
        <f>SUM(M8:M116)</f>
        <v>38068649478672</v>
      </c>
      <c r="N117" s="18"/>
      <c r="O117" s="19">
        <f>SUM(O8:O116)</f>
        <v>31327668078809</v>
      </c>
      <c r="P117" s="18"/>
      <c r="Q117" s="19">
        <f>SUM(Q8:Q116)</f>
        <v>6745393807395</v>
      </c>
    </row>
    <row r="118" spans="1:17" ht="24.75" thickTop="1"/>
    <row r="119" spans="1:17">
      <c r="Q119" s="8"/>
    </row>
    <row r="120" spans="1:17">
      <c r="Q120" s="8"/>
    </row>
    <row r="121" spans="1:17">
      <c r="C121" s="18"/>
      <c r="D121" s="18"/>
      <c r="E121" s="18"/>
    </row>
    <row r="122" spans="1:17">
      <c r="C122" s="18"/>
      <c r="D122" s="18"/>
      <c r="E122" s="18"/>
    </row>
    <row r="123" spans="1:17">
      <c r="C123" s="18"/>
      <c r="D123" s="18"/>
      <c r="E123" s="18"/>
    </row>
    <row r="124" spans="1:17">
      <c r="C124" s="18"/>
      <c r="D124" s="18"/>
      <c r="E124" s="18"/>
    </row>
    <row r="125" spans="1:17">
      <c r="C125" s="18"/>
      <c r="D125" s="18"/>
      <c r="E125" s="18"/>
    </row>
    <row r="126" spans="1:17">
      <c r="C126" s="18"/>
      <c r="D126" s="18"/>
      <c r="E126" s="18"/>
      <c r="G126" s="22"/>
    </row>
    <row r="127" spans="1:17">
      <c r="C127" s="18"/>
      <c r="D127" s="18"/>
      <c r="E127" s="18"/>
    </row>
    <row r="128" spans="1:17">
      <c r="C128" s="18"/>
      <c r="D128" s="18"/>
      <c r="E128" s="18"/>
    </row>
    <row r="129" spans="3:7">
      <c r="C129" s="18"/>
      <c r="D129" s="18"/>
      <c r="E129" s="18"/>
      <c r="G129" s="22"/>
    </row>
    <row r="130" spans="3:7">
      <c r="C130" s="18"/>
      <c r="D130" s="18"/>
      <c r="E130" s="18"/>
      <c r="G130" s="22"/>
    </row>
    <row r="131" spans="3:7">
      <c r="C131" s="18"/>
      <c r="D131" s="18"/>
      <c r="E131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topLeftCell="N1" workbookViewId="0">
      <selection activeCell="AE13" sqref="AE13"/>
    </sheetView>
  </sheetViews>
  <sheetFormatPr defaultRowHeight="24"/>
  <cols>
    <col min="1" max="1" width="30.7109375" style="7" customWidth="1"/>
    <col min="2" max="2" width="1" style="7" customWidth="1"/>
    <col min="3" max="3" width="25" style="7" customWidth="1"/>
    <col min="4" max="4" width="1" style="7" customWidth="1"/>
    <col min="5" max="5" width="22" style="7" customWidth="1"/>
    <col min="6" max="6" width="1" style="7" customWidth="1"/>
    <col min="7" max="7" width="20" style="7" customWidth="1"/>
    <col min="8" max="8" width="1" style="7" customWidth="1"/>
    <col min="9" max="9" width="20" style="7" customWidth="1"/>
    <col min="10" max="10" width="1" style="7" customWidth="1"/>
    <col min="11" max="11" width="12" style="7" customWidth="1"/>
    <col min="12" max="12" width="1" style="7" customWidth="1"/>
    <col min="13" max="13" width="13" style="7" customWidth="1"/>
    <col min="14" max="14" width="1" style="7" customWidth="1"/>
    <col min="15" max="15" width="15" style="7" customWidth="1"/>
    <col min="16" max="16" width="1" style="7" customWidth="1"/>
    <col min="17" max="17" width="21" style="7" customWidth="1"/>
    <col min="18" max="18" width="1" style="7" customWidth="1"/>
    <col min="19" max="19" width="21" style="7" customWidth="1"/>
    <col min="20" max="20" width="1" style="7" customWidth="1"/>
    <col min="21" max="21" width="11" style="7" customWidth="1"/>
    <col min="22" max="22" width="1" style="7" customWidth="1"/>
    <col min="23" max="23" width="21" style="7" customWidth="1"/>
    <col min="24" max="24" width="1" style="7" customWidth="1"/>
    <col min="25" max="25" width="11" style="7" customWidth="1"/>
    <col min="26" max="26" width="1" style="7" customWidth="1"/>
    <col min="27" max="27" width="23" style="7" customWidth="1"/>
    <col min="28" max="28" width="1" style="7" customWidth="1"/>
    <col min="29" max="29" width="15" style="7" customWidth="1"/>
    <col min="30" max="30" width="1" style="7" customWidth="1"/>
    <col min="31" max="31" width="23" style="7" customWidth="1"/>
    <col min="32" max="32" width="1" style="7" customWidth="1"/>
    <col min="33" max="33" width="23" style="7" customWidth="1"/>
    <col min="34" max="34" width="1" style="7" customWidth="1"/>
    <col min="35" max="35" width="23" style="7" customWidth="1"/>
    <col min="36" max="36" width="1" style="7" customWidth="1"/>
    <col min="37" max="37" width="32" style="7" customWidth="1"/>
    <col min="38" max="38" width="1" style="7" customWidth="1"/>
    <col min="39" max="39" width="9.140625" style="7" customWidth="1"/>
    <col min="40" max="16384" width="9.140625" style="7"/>
  </cols>
  <sheetData>
    <row r="2" spans="1:37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39" t="s">
        <v>0</v>
      </c>
      <c r="K2" s="39" t="s">
        <v>0</v>
      </c>
      <c r="L2" s="39" t="s">
        <v>0</v>
      </c>
      <c r="M2" s="39" t="s">
        <v>0</v>
      </c>
      <c r="N2" s="39" t="s">
        <v>0</v>
      </c>
      <c r="O2" s="39" t="s">
        <v>0</v>
      </c>
      <c r="P2" s="39" t="s">
        <v>0</v>
      </c>
      <c r="Q2" s="39" t="s">
        <v>0</v>
      </c>
      <c r="R2" s="39" t="s">
        <v>0</v>
      </c>
      <c r="S2" s="39" t="s">
        <v>0</v>
      </c>
      <c r="T2" s="39" t="s">
        <v>0</v>
      </c>
      <c r="U2" s="39" t="s">
        <v>0</v>
      </c>
      <c r="V2" s="39" t="s">
        <v>0</v>
      </c>
      <c r="W2" s="39" t="s">
        <v>0</v>
      </c>
      <c r="X2" s="39" t="s">
        <v>0</v>
      </c>
      <c r="Y2" s="39" t="s">
        <v>0</v>
      </c>
      <c r="Z2" s="39" t="s">
        <v>0</v>
      </c>
      <c r="AA2" s="39" t="s">
        <v>0</v>
      </c>
      <c r="AB2" s="39" t="s">
        <v>0</v>
      </c>
      <c r="AC2" s="39" t="s">
        <v>0</v>
      </c>
      <c r="AD2" s="39" t="s">
        <v>0</v>
      </c>
      <c r="AE2" s="39" t="s">
        <v>0</v>
      </c>
      <c r="AF2" s="39" t="s">
        <v>0</v>
      </c>
      <c r="AG2" s="39" t="s">
        <v>0</v>
      </c>
      <c r="AH2" s="39" t="s">
        <v>0</v>
      </c>
      <c r="AI2" s="39" t="s">
        <v>0</v>
      </c>
      <c r="AJ2" s="39" t="s">
        <v>0</v>
      </c>
      <c r="AK2" s="39" t="s">
        <v>0</v>
      </c>
    </row>
    <row r="3" spans="1:37" ht="24.75">
      <c r="A3" s="39" t="s">
        <v>1</v>
      </c>
      <c r="B3" s="39" t="s">
        <v>1</v>
      </c>
      <c r="C3" s="39" t="s">
        <v>1</v>
      </c>
      <c r="D3" s="39" t="s">
        <v>1</v>
      </c>
      <c r="E3" s="39" t="s">
        <v>1</v>
      </c>
      <c r="F3" s="39" t="s">
        <v>1</v>
      </c>
      <c r="G3" s="39" t="s">
        <v>1</v>
      </c>
      <c r="H3" s="39" t="s">
        <v>1</v>
      </c>
      <c r="I3" s="39" t="s">
        <v>1</v>
      </c>
      <c r="J3" s="39" t="s">
        <v>1</v>
      </c>
      <c r="K3" s="39" t="s">
        <v>1</v>
      </c>
      <c r="L3" s="39" t="s">
        <v>1</v>
      </c>
      <c r="M3" s="39" t="s">
        <v>1</v>
      </c>
      <c r="N3" s="39" t="s">
        <v>1</v>
      </c>
      <c r="O3" s="39" t="s">
        <v>1</v>
      </c>
      <c r="P3" s="39" t="s">
        <v>1</v>
      </c>
      <c r="Q3" s="39" t="s">
        <v>1</v>
      </c>
      <c r="R3" s="39" t="s">
        <v>1</v>
      </c>
      <c r="S3" s="39" t="s">
        <v>1</v>
      </c>
      <c r="T3" s="39" t="s">
        <v>1</v>
      </c>
      <c r="U3" s="39" t="s">
        <v>1</v>
      </c>
      <c r="V3" s="39" t="s">
        <v>1</v>
      </c>
      <c r="W3" s="39" t="s">
        <v>1</v>
      </c>
      <c r="X3" s="39" t="s">
        <v>1</v>
      </c>
      <c r="Y3" s="39" t="s">
        <v>1</v>
      </c>
      <c r="Z3" s="39" t="s">
        <v>1</v>
      </c>
      <c r="AA3" s="39" t="s">
        <v>1</v>
      </c>
      <c r="AB3" s="39" t="s">
        <v>1</v>
      </c>
      <c r="AC3" s="39" t="s">
        <v>1</v>
      </c>
      <c r="AD3" s="39" t="s">
        <v>1</v>
      </c>
      <c r="AE3" s="39" t="s">
        <v>1</v>
      </c>
      <c r="AF3" s="39" t="s">
        <v>1</v>
      </c>
      <c r="AG3" s="39" t="s">
        <v>1</v>
      </c>
      <c r="AH3" s="39" t="s">
        <v>1</v>
      </c>
      <c r="AI3" s="39" t="s">
        <v>1</v>
      </c>
      <c r="AJ3" s="39" t="s">
        <v>1</v>
      </c>
      <c r="AK3" s="39" t="s">
        <v>1</v>
      </c>
    </row>
    <row r="4" spans="1:37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  <c r="I4" s="39" t="s">
        <v>2</v>
      </c>
      <c r="J4" s="39" t="s">
        <v>2</v>
      </c>
      <c r="K4" s="39" t="s">
        <v>2</v>
      </c>
      <c r="L4" s="39" t="s">
        <v>2</v>
      </c>
      <c r="M4" s="39" t="s">
        <v>2</v>
      </c>
      <c r="N4" s="39" t="s">
        <v>2</v>
      </c>
      <c r="O4" s="39" t="s">
        <v>2</v>
      </c>
      <c r="P4" s="39" t="s">
        <v>2</v>
      </c>
      <c r="Q4" s="39" t="s">
        <v>2</v>
      </c>
      <c r="R4" s="39" t="s">
        <v>2</v>
      </c>
      <c r="S4" s="39" t="s">
        <v>2</v>
      </c>
      <c r="T4" s="39" t="s">
        <v>2</v>
      </c>
      <c r="U4" s="39" t="s">
        <v>2</v>
      </c>
      <c r="V4" s="39" t="s">
        <v>2</v>
      </c>
      <c r="W4" s="39" t="s">
        <v>2</v>
      </c>
      <c r="X4" s="39" t="s">
        <v>2</v>
      </c>
      <c r="Y4" s="39" t="s">
        <v>2</v>
      </c>
      <c r="Z4" s="39" t="s">
        <v>2</v>
      </c>
      <c r="AA4" s="39" t="s">
        <v>2</v>
      </c>
      <c r="AB4" s="39" t="s">
        <v>2</v>
      </c>
      <c r="AC4" s="39" t="s">
        <v>2</v>
      </c>
      <c r="AD4" s="39" t="s">
        <v>2</v>
      </c>
      <c r="AE4" s="39" t="s">
        <v>2</v>
      </c>
      <c r="AF4" s="39" t="s">
        <v>2</v>
      </c>
      <c r="AG4" s="39" t="s">
        <v>2</v>
      </c>
      <c r="AH4" s="39" t="s">
        <v>2</v>
      </c>
      <c r="AI4" s="39" t="s">
        <v>2</v>
      </c>
      <c r="AJ4" s="39" t="s">
        <v>2</v>
      </c>
      <c r="AK4" s="39" t="s">
        <v>2</v>
      </c>
    </row>
    <row r="6" spans="1:37" ht="24.75">
      <c r="A6" s="38" t="s">
        <v>187</v>
      </c>
      <c r="B6" s="38" t="s">
        <v>187</v>
      </c>
      <c r="C6" s="38" t="s">
        <v>187</v>
      </c>
      <c r="D6" s="38" t="s">
        <v>187</v>
      </c>
      <c r="E6" s="38" t="s">
        <v>187</v>
      </c>
      <c r="F6" s="38" t="s">
        <v>187</v>
      </c>
      <c r="G6" s="38" t="s">
        <v>187</v>
      </c>
      <c r="H6" s="38" t="s">
        <v>187</v>
      </c>
      <c r="I6" s="38" t="s">
        <v>187</v>
      </c>
      <c r="J6" s="38" t="s">
        <v>187</v>
      </c>
      <c r="K6" s="38" t="s">
        <v>187</v>
      </c>
      <c r="L6" s="38" t="s">
        <v>187</v>
      </c>
      <c r="M6" s="38" t="s">
        <v>187</v>
      </c>
      <c r="O6" s="38" t="s">
        <v>279</v>
      </c>
      <c r="P6" s="38" t="s">
        <v>4</v>
      </c>
      <c r="Q6" s="38" t="s">
        <v>4</v>
      </c>
      <c r="R6" s="38" t="s">
        <v>4</v>
      </c>
      <c r="S6" s="38" t="s">
        <v>4</v>
      </c>
      <c r="U6" s="38" t="s">
        <v>5</v>
      </c>
      <c r="V6" s="38" t="s">
        <v>5</v>
      </c>
      <c r="W6" s="38" t="s">
        <v>5</v>
      </c>
      <c r="X6" s="38" t="s">
        <v>5</v>
      </c>
      <c r="Y6" s="38" t="s">
        <v>5</v>
      </c>
      <c r="Z6" s="38" t="s">
        <v>5</v>
      </c>
      <c r="AA6" s="38" t="s">
        <v>5</v>
      </c>
      <c r="AC6" s="38" t="s">
        <v>6</v>
      </c>
      <c r="AD6" s="38" t="s">
        <v>6</v>
      </c>
      <c r="AE6" s="38" t="s">
        <v>6</v>
      </c>
      <c r="AF6" s="38" t="s">
        <v>6</v>
      </c>
      <c r="AG6" s="38" t="s">
        <v>6</v>
      </c>
      <c r="AH6" s="38" t="s">
        <v>6</v>
      </c>
      <c r="AI6" s="38" t="s">
        <v>6</v>
      </c>
      <c r="AJ6" s="38" t="s">
        <v>6</v>
      </c>
      <c r="AK6" s="38" t="s">
        <v>6</v>
      </c>
    </row>
    <row r="7" spans="1:37" ht="24.75">
      <c r="A7" s="38" t="s">
        <v>188</v>
      </c>
      <c r="C7" s="38" t="s">
        <v>189</v>
      </c>
      <c r="E7" s="38" t="s">
        <v>190</v>
      </c>
      <c r="G7" s="38" t="s">
        <v>191</v>
      </c>
      <c r="I7" s="38" t="s">
        <v>192</v>
      </c>
      <c r="K7" s="38" t="s">
        <v>193</v>
      </c>
      <c r="M7" s="38" t="s">
        <v>186</v>
      </c>
      <c r="O7" s="38" t="s">
        <v>7</v>
      </c>
      <c r="Q7" s="38" t="s">
        <v>8</v>
      </c>
      <c r="S7" s="38" t="s">
        <v>9</v>
      </c>
      <c r="U7" s="38" t="s">
        <v>10</v>
      </c>
      <c r="V7" s="38" t="s">
        <v>10</v>
      </c>
      <c r="W7" s="38" t="s">
        <v>10</v>
      </c>
      <c r="Y7" s="38" t="s">
        <v>11</v>
      </c>
      <c r="Z7" s="38" t="s">
        <v>11</v>
      </c>
      <c r="AA7" s="38" t="s">
        <v>11</v>
      </c>
      <c r="AC7" s="38" t="s">
        <v>7</v>
      </c>
      <c r="AE7" s="38" t="s">
        <v>194</v>
      </c>
      <c r="AG7" s="38" t="s">
        <v>8</v>
      </c>
      <c r="AI7" s="38" t="s">
        <v>9</v>
      </c>
      <c r="AK7" s="38" t="s">
        <v>13</v>
      </c>
    </row>
    <row r="8" spans="1:37" ht="24.75">
      <c r="A8" s="38" t="s">
        <v>188</v>
      </c>
      <c r="C8" s="38" t="s">
        <v>189</v>
      </c>
      <c r="E8" s="38" t="s">
        <v>190</v>
      </c>
      <c r="G8" s="38" t="s">
        <v>191</v>
      </c>
      <c r="I8" s="38" t="s">
        <v>192</v>
      </c>
      <c r="K8" s="38" t="s">
        <v>193</v>
      </c>
      <c r="M8" s="38" t="s">
        <v>186</v>
      </c>
      <c r="O8" s="38" t="s">
        <v>7</v>
      </c>
      <c r="Q8" s="38" t="s">
        <v>8</v>
      </c>
      <c r="S8" s="38" t="s">
        <v>9</v>
      </c>
      <c r="U8" s="38" t="s">
        <v>7</v>
      </c>
      <c r="W8" s="38" t="s">
        <v>8</v>
      </c>
      <c r="Y8" s="38" t="s">
        <v>7</v>
      </c>
      <c r="AA8" s="38" t="s">
        <v>14</v>
      </c>
      <c r="AC8" s="38" t="s">
        <v>7</v>
      </c>
      <c r="AE8" s="38" t="s">
        <v>194</v>
      </c>
      <c r="AG8" s="38" t="s">
        <v>8</v>
      </c>
      <c r="AI8" s="38" t="s">
        <v>9</v>
      </c>
      <c r="AK8" s="38" t="s">
        <v>13</v>
      </c>
    </row>
    <row r="9" spans="1:37" ht="24.75">
      <c r="A9" s="6" t="s">
        <v>195</v>
      </c>
      <c r="C9" s="7" t="s">
        <v>196</v>
      </c>
      <c r="E9" s="7" t="s">
        <v>196</v>
      </c>
      <c r="G9" s="7" t="s">
        <v>197</v>
      </c>
      <c r="I9" s="7" t="s">
        <v>198</v>
      </c>
      <c r="K9" s="8">
        <v>18</v>
      </c>
      <c r="M9" s="8">
        <v>18</v>
      </c>
      <c r="O9" s="8">
        <v>24414</v>
      </c>
      <c r="Q9" s="8">
        <v>21861033822</v>
      </c>
      <c r="S9" s="8">
        <v>23061409727</v>
      </c>
      <c r="U9" s="8">
        <v>0</v>
      </c>
      <c r="W9" s="8">
        <v>0</v>
      </c>
      <c r="Y9" s="8">
        <v>0</v>
      </c>
      <c r="AA9" s="8">
        <v>0</v>
      </c>
      <c r="AC9" s="8">
        <v>24414</v>
      </c>
      <c r="AE9" s="8">
        <v>944769</v>
      </c>
      <c r="AG9" s="8">
        <v>21861033822</v>
      </c>
      <c r="AI9" s="8">
        <v>23061409727</v>
      </c>
      <c r="AK9" s="7" t="s">
        <v>183</v>
      </c>
    </row>
    <row r="10" spans="1:37" ht="24.75">
      <c r="A10" s="6" t="s">
        <v>184</v>
      </c>
      <c r="C10" s="7" t="s">
        <v>184</v>
      </c>
      <c r="E10" s="7" t="s">
        <v>184</v>
      </c>
      <c r="G10" s="7" t="s">
        <v>184</v>
      </c>
      <c r="I10" s="7" t="s">
        <v>184</v>
      </c>
      <c r="K10" s="7" t="s">
        <v>184</v>
      </c>
      <c r="M10" s="7" t="s">
        <v>184</v>
      </c>
      <c r="O10" s="7" t="s">
        <v>184</v>
      </c>
      <c r="Q10" s="9">
        <f>SUM(Q9:Q9)</f>
        <v>21861033822</v>
      </c>
      <c r="S10" s="9">
        <f>SUM(S9:S9)</f>
        <v>23061409727</v>
      </c>
      <c r="U10" s="7" t="s">
        <v>184</v>
      </c>
      <c r="W10" s="9">
        <f>SUM(W9:W9)</f>
        <v>0</v>
      </c>
      <c r="Y10" s="7" t="s">
        <v>184</v>
      </c>
      <c r="AA10" s="9">
        <f>SUM(AA9:AA9)</f>
        <v>0</v>
      </c>
      <c r="AC10" s="7" t="s">
        <v>184</v>
      </c>
      <c r="AE10" s="7" t="s">
        <v>184</v>
      </c>
      <c r="AG10" s="9">
        <f>SUM(AG9:AG9)</f>
        <v>21861033822</v>
      </c>
      <c r="AI10" s="9">
        <f>SUM(AI9:AI9)</f>
        <v>23061409727</v>
      </c>
      <c r="AK10" s="10" t="s">
        <v>183</v>
      </c>
    </row>
    <row r="11" spans="1:37">
      <c r="AI11" s="8"/>
    </row>
    <row r="12" spans="1:37">
      <c r="AI12" s="8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9"/>
  <sheetViews>
    <sheetView rightToLeft="1" workbookViewId="0">
      <selection activeCell="I10" sqref="I10"/>
    </sheetView>
  </sheetViews>
  <sheetFormatPr defaultRowHeight="27"/>
  <cols>
    <col min="1" max="1" width="36.42578125" style="11" bestFit="1" customWidth="1"/>
    <col min="2" max="2" width="1" style="11" customWidth="1"/>
    <col min="3" max="3" width="23" style="11" customWidth="1"/>
    <col min="4" max="4" width="1" style="11" customWidth="1"/>
    <col min="5" max="5" width="22.5703125" style="11" bestFit="1" customWidth="1"/>
    <col min="6" max="6" width="1" style="11" customWidth="1"/>
    <col min="7" max="7" width="23" style="11" customWidth="1"/>
    <col min="8" max="8" width="1" style="11" customWidth="1"/>
    <col min="9" max="9" width="22" style="11" customWidth="1"/>
    <col min="10" max="10" width="1" style="11" customWidth="1"/>
    <col min="11" max="11" width="25" style="11" customWidth="1"/>
    <col min="12" max="12" width="1" style="11" customWidth="1"/>
    <col min="13" max="13" width="9.140625" style="11" customWidth="1"/>
    <col min="14" max="16384" width="9.140625" style="11"/>
  </cols>
  <sheetData>
    <row r="2" spans="1:11" ht="27.75">
      <c r="A2" s="41" t="s">
        <v>0</v>
      </c>
      <c r="B2" s="41" t="s">
        <v>0</v>
      </c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 t="s">
        <v>0</v>
      </c>
      <c r="J2" s="41" t="s">
        <v>0</v>
      </c>
      <c r="K2" s="41" t="s">
        <v>0</v>
      </c>
    </row>
    <row r="3" spans="1:11" ht="27.75">
      <c r="A3" s="41" t="s">
        <v>1</v>
      </c>
      <c r="B3" s="41" t="s">
        <v>1</v>
      </c>
      <c r="C3" s="41" t="s">
        <v>1</v>
      </c>
      <c r="D3" s="41" t="s">
        <v>1</v>
      </c>
      <c r="E3" s="41" t="s">
        <v>1</v>
      </c>
      <c r="F3" s="41" t="s">
        <v>1</v>
      </c>
      <c r="G3" s="41" t="s">
        <v>1</v>
      </c>
      <c r="H3" s="41" t="s">
        <v>1</v>
      </c>
      <c r="I3" s="41" t="s">
        <v>1</v>
      </c>
      <c r="J3" s="41" t="s">
        <v>1</v>
      </c>
      <c r="K3" s="41" t="s">
        <v>1</v>
      </c>
    </row>
    <row r="4" spans="1:11" ht="27.75">
      <c r="A4" s="41" t="s">
        <v>2</v>
      </c>
      <c r="B4" s="41" t="s">
        <v>2</v>
      </c>
      <c r="C4" s="41" t="s">
        <v>2</v>
      </c>
      <c r="D4" s="41" t="s">
        <v>2</v>
      </c>
      <c r="E4" s="41" t="s">
        <v>2</v>
      </c>
      <c r="F4" s="41" t="s">
        <v>2</v>
      </c>
      <c r="G4" s="41" t="s">
        <v>2</v>
      </c>
      <c r="H4" s="41" t="s">
        <v>2</v>
      </c>
      <c r="I4" s="41" t="s">
        <v>2</v>
      </c>
      <c r="J4" s="41" t="s">
        <v>2</v>
      </c>
      <c r="K4" s="41" t="s">
        <v>2</v>
      </c>
    </row>
    <row r="6" spans="1:11" ht="28.5" thickBot="1">
      <c r="A6" s="40" t="s">
        <v>200</v>
      </c>
      <c r="C6" s="40" t="s">
        <v>279</v>
      </c>
      <c r="E6" s="40" t="s">
        <v>5</v>
      </c>
      <c r="F6" s="40" t="s">
        <v>5</v>
      </c>
      <c r="G6" s="40" t="s">
        <v>5</v>
      </c>
      <c r="I6" s="40" t="s">
        <v>6</v>
      </c>
      <c r="J6" s="40" t="s">
        <v>6</v>
      </c>
      <c r="K6" s="40" t="s">
        <v>6</v>
      </c>
    </row>
    <row r="7" spans="1:11" ht="28.5" thickBot="1">
      <c r="A7" s="40" t="s">
        <v>200</v>
      </c>
      <c r="C7" s="40" t="s">
        <v>202</v>
      </c>
      <c r="E7" s="40" t="s">
        <v>203</v>
      </c>
      <c r="G7" s="40" t="s">
        <v>204</v>
      </c>
      <c r="I7" s="40" t="s">
        <v>202</v>
      </c>
      <c r="K7" s="40" t="s">
        <v>199</v>
      </c>
    </row>
    <row r="8" spans="1:11">
      <c r="A8" s="3" t="s">
        <v>205</v>
      </c>
      <c r="C8" s="12">
        <v>585168689</v>
      </c>
      <c r="D8" s="13"/>
      <c r="E8" s="12">
        <v>2390561</v>
      </c>
      <c r="F8" s="12"/>
      <c r="G8" s="12">
        <v>587050000</v>
      </c>
      <c r="H8" s="13"/>
      <c r="I8" s="12">
        <v>509250</v>
      </c>
      <c r="K8" s="13" t="s">
        <v>29</v>
      </c>
    </row>
    <row r="9" spans="1:11">
      <c r="A9" s="3" t="s">
        <v>207</v>
      </c>
      <c r="C9" s="12">
        <v>8550254</v>
      </c>
      <c r="D9" s="13"/>
      <c r="E9" s="12">
        <v>103452058746</v>
      </c>
      <c r="F9" s="12"/>
      <c r="G9" s="12">
        <v>103459644700</v>
      </c>
      <c r="H9" s="13"/>
      <c r="I9" s="12">
        <v>964300</v>
      </c>
      <c r="K9" s="13" t="s">
        <v>29</v>
      </c>
    </row>
    <row r="10" spans="1:11">
      <c r="A10" s="3" t="s">
        <v>209</v>
      </c>
      <c r="C10" s="12">
        <v>526262609226</v>
      </c>
      <c r="D10" s="13"/>
      <c r="E10" s="12">
        <v>3881288790962</v>
      </c>
      <c r="F10" s="12"/>
      <c r="G10" s="12">
        <v>4403003891539</v>
      </c>
      <c r="H10" s="13"/>
      <c r="I10" s="12">
        <v>4547508649</v>
      </c>
      <c r="K10" s="13" t="s">
        <v>21</v>
      </c>
    </row>
    <row r="11" spans="1:11">
      <c r="A11" s="3" t="s">
        <v>211</v>
      </c>
      <c r="C11" s="12">
        <v>4938112</v>
      </c>
      <c r="D11" s="13"/>
      <c r="E11" s="12">
        <v>1538114770834</v>
      </c>
      <c r="F11" s="12"/>
      <c r="G11" s="12">
        <v>1538118970000</v>
      </c>
      <c r="H11" s="13"/>
      <c r="I11" s="12">
        <v>738946</v>
      </c>
      <c r="K11" s="13" t="s">
        <v>29</v>
      </c>
    </row>
    <row r="12" spans="1:11">
      <c r="A12" s="3" t="s">
        <v>207</v>
      </c>
      <c r="C12" s="12">
        <v>100000000000</v>
      </c>
      <c r="D12" s="13"/>
      <c r="E12" s="12">
        <v>0</v>
      </c>
      <c r="F12" s="12"/>
      <c r="G12" s="12">
        <v>100000000000</v>
      </c>
      <c r="H12" s="13"/>
      <c r="I12" s="12">
        <v>0</v>
      </c>
      <c r="K12" s="13" t="s">
        <v>29</v>
      </c>
    </row>
    <row r="13" spans="1:11" ht="27.75" thickBot="1">
      <c r="A13" s="3" t="s">
        <v>214</v>
      </c>
      <c r="C13" s="12">
        <v>1500000000000</v>
      </c>
      <c r="D13" s="13"/>
      <c r="E13" s="12">
        <v>0</v>
      </c>
      <c r="F13" s="12"/>
      <c r="G13" s="12">
        <v>1500000000000</v>
      </c>
      <c r="H13" s="13"/>
      <c r="I13" s="12">
        <v>0</v>
      </c>
      <c r="K13" s="13" t="s">
        <v>29</v>
      </c>
    </row>
    <row r="14" spans="1:11" ht="27.75" thickBot="1">
      <c r="A14" s="3" t="s">
        <v>184</v>
      </c>
      <c r="C14" s="14">
        <f>SUM(C8:C13)</f>
        <v>2126861266281</v>
      </c>
      <c r="D14" s="13"/>
      <c r="E14" s="14">
        <f>SUM(E8:E13)</f>
        <v>5522858011103</v>
      </c>
      <c r="F14" s="13"/>
      <c r="G14" s="14">
        <f>SUM(G8:G13)</f>
        <v>7645169556239</v>
      </c>
      <c r="H14" s="13"/>
      <c r="I14" s="14">
        <f>SUM(I8:I13)</f>
        <v>4549721145</v>
      </c>
      <c r="K14" s="15" t="s">
        <v>21</v>
      </c>
    </row>
    <row r="15" spans="1:11" ht="27.75" thickTop="1">
      <c r="A15" s="3"/>
    </row>
    <row r="16" spans="1:11">
      <c r="A16" s="3"/>
    </row>
    <row r="17" spans="1:1">
      <c r="A17" s="3"/>
    </row>
    <row r="18" spans="1:1">
      <c r="A18" s="3"/>
    </row>
    <row r="19" spans="1:1">
      <c r="A19" s="3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8AC3-AB83-41AF-A118-80D0ADEB85C1}">
  <dimension ref="A2:M10"/>
  <sheetViews>
    <sheetView rightToLeft="1" workbookViewId="0">
      <selection activeCell="C18" sqref="C18"/>
    </sheetView>
  </sheetViews>
  <sheetFormatPr defaultRowHeight="24"/>
  <cols>
    <col min="1" max="1" width="39.7109375" style="3" customWidth="1"/>
    <col min="2" max="2" width="1" style="3" customWidth="1"/>
    <col min="3" max="3" width="15.42578125" style="3" bestFit="1" customWidth="1"/>
    <col min="4" max="4" width="1" style="3" customWidth="1"/>
    <col min="5" max="5" width="13.42578125" style="3" bestFit="1" customWidth="1"/>
    <col min="6" max="6" width="1" style="3" customWidth="1"/>
    <col min="7" max="7" width="15.42578125" style="3" bestFit="1" customWidth="1"/>
    <col min="8" max="8" width="1" style="3" customWidth="1"/>
    <col min="9" max="9" width="16.5703125" style="3" bestFit="1" customWidth="1"/>
    <col min="10" max="10" width="1" style="3" customWidth="1"/>
    <col min="11" max="11" width="13.42578125" style="3" bestFit="1" customWidth="1"/>
    <col min="12" max="12" width="1" style="3" customWidth="1"/>
    <col min="13" max="13" width="16.570312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39" t="s">
        <v>0</v>
      </c>
      <c r="K2" s="39" t="s">
        <v>0</v>
      </c>
      <c r="L2" s="39" t="s">
        <v>0</v>
      </c>
      <c r="M2" s="39" t="s">
        <v>0</v>
      </c>
    </row>
    <row r="3" spans="1:13" ht="24.75">
      <c r="A3" s="39" t="s">
        <v>216</v>
      </c>
      <c r="B3" s="39" t="s">
        <v>216</v>
      </c>
      <c r="C3" s="39" t="s">
        <v>216</v>
      </c>
      <c r="D3" s="39" t="s">
        <v>216</v>
      </c>
      <c r="E3" s="39" t="s">
        <v>216</v>
      </c>
      <c r="F3" s="39" t="s">
        <v>216</v>
      </c>
      <c r="G3" s="39" t="s">
        <v>216</v>
      </c>
      <c r="H3" s="39" t="s">
        <v>216</v>
      </c>
      <c r="I3" s="39" t="s">
        <v>216</v>
      </c>
      <c r="J3" s="39" t="s">
        <v>216</v>
      </c>
      <c r="K3" s="39" t="s">
        <v>216</v>
      </c>
      <c r="L3" s="39" t="s">
        <v>216</v>
      </c>
      <c r="M3" s="39" t="s">
        <v>216</v>
      </c>
    </row>
    <row r="4" spans="1:13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  <c r="I4" s="39" t="s">
        <v>2</v>
      </c>
      <c r="J4" s="39" t="s">
        <v>2</v>
      </c>
      <c r="K4" s="39" t="s">
        <v>2</v>
      </c>
      <c r="L4" s="39" t="s">
        <v>2</v>
      </c>
      <c r="M4" s="39" t="s">
        <v>2</v>
      </c>
    </row>
    <row r="6" spans="1:13" ht="25.5" thickBot="1">
      <c r="A6" s="16" t="s">
        <v>217</v>
      </c>
      <c r="C6" s="38" t="s">
        <v>218</v>
      </c>
      <c r="D6" s="38" t="s">
        <v>218</v>
      </c>
      <c r="E6" s="38" t="s">
        <v>218</v>
      </c>
      <c r="F6" s="38" t="s">
        <v>218</v>
      </c>
      <c r="G6" s="38" t="s">
        <v>218</v>
      </c>
      <c r="I6" s="38" t="s">
        <v>219</v>
      </c>
      <c r="J6" s="38" t="s">
        <v>219</v>
      </c>
      <c r="K6" s="38" t="s">
        <v>219</v>
      </c>
      <c r="L6" s="38" t="s">
        <v>219</v>
      </c>
      <c r="M6" s="38" t="s">
        <v>219</v>
      </c>
    </row>
    <row r="7" spans="1:13" ht="25.5" thickBot="1">
      <c r="A7" s="16" t="s">
        <v>220</v>
      </c>
      <c r="C7" s="16" t="s">
        <v>221</v>
      </c>
      <c r="E7" s="16" t="s">
        <v>222</v>
      </c>
      <c r="G7" s="16" t="s">
        <v>223</v>
      </c>
      <c r="I7" s="16" t="s">
        <v>221</v>
      </c>
      <c r="K7" s="16" t="s">
        <v>222</v>
      </c>
      <c r="M7" s="16" t="s">
        <v>223</v>
      </c>
    </row>
    <row r="8" spans="1:13" ht="24.75" thickBot="1">
      <c r="A8" s="3" t="s">
        <v>195</v>
      </c>
      <c r="C8" s="8">
        <v>341782877</v>
      </c>
      <c r="D8" s="7"/>
      <c r="E8" s="7">
        <v>0</v>
      </c>
      <c r="F8" s="7"/>
      <c r="G8" s="8">
        <v>341782877</v>
      </c>
      <c r="H8" s="7"/>
      <c r="I8" s="8">
        <v>1808480948</v>
      </c>
      <c r="J8" s="7"/>
      <c r="K8" s="7">
        <v>0</v>
      </c>
      <c r="L8" s="7"/>
      <c r="M8" s="8">
        <v>1808480948</v>
      </c>
    </row>
    <row r="9" spans="1:13" ht="25.5" thickBot="1">
      <c r="A9" s="4" t="s">
        <v>184</v>
      </c>
      <c r="C9" s="9">
        <f>SUM(C8:C8)</f>
        <v>341782877</v>
      </c>
      <c r="D9" s="7"/>
      <c r="E9" s="9">
        <f>SUM(E8:E8)</f>
        <v>0</v>
      </c>
      <c r="F9" s="7"/>
      <c r="G9" s="9">
        <f>SUM(G8:G8)</f>
        <v>341782877</v>
      </c>
      <c r="H9" s="7"/>
      <c r="I9" s="9">
        <f>SUM(I8:I8)</f>
        <v>1808480948</v>
      </c>
      <c r="J9" s="7"/>
      <c r="K9" s="9">
        <f>SUM(K8:K8)</f>
        <v>0</v>
      </c>
      <c r="L9" s="7"/>
      <c r="M9" s="9">
        <f>SUM(M8:M8)</f>
        <v>1808480948</v>
      </c>
    </row>
    <row r="10" spans="1:13" ht="24.75" thickTop="1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8" sqref="G8"/>
    </sheetView>
  </sheetViews>
  <sheetFormatPr defaultRowHeight="24"/>
  <cols>
    <col min="1" max="1" width="31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31.28515625" style="3" customWidth="1"/>
    <col min="10" max="16384" width="9.140625" style="3"/>
  </cols>
  <sheetData>
    <row r="2" spans="1:7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</row>
    <row r="3" spans="1:7" ht="24.75">
      <c r="A3" s="39" t="s">
        <v>216</v>
      </c>
      <c r="B3" s="39" t="s">
        <v>216</v>
      </c>
      <c r="C3" s="39" t="s">
        <v>216</v>
      </c>
      <c r="D3" s="39" t="s">
        <v>216</v>
      </c>
      <c r="E3" s="39" t="s">
        <v>216</v>
      </c>
      <c r="F3" s="39" t="s">
        <v>216</v>
      </c>
      <c r="G3" s="39" t="s">
        <v>216</v>
      </c>
    </row>
    <row r="4" spans="1:7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</row>
    <row r="6" spans="1:7" ht="25.5" thickBot="1">
      <c r="A6" s="38" t="s">
        <v>220</v>
      </c>
      <c r="C6" s="38" t="s">
        <v>202</v>
      </c>
      <c r="E6" s="38" t="s">
        <v>265</v>
      </c>
      <c r="G6" s="38" t="s">
        <v>13</v>
      </c>
    </row>
    <row r="7" spans="1:7">
      <c r="A7" s="3" t="s">
        <v>275</v>
      </c>
      <c r="C7" s="18">
        <v>-471632241215</v>
      </c>
      <c r="E7" s="32">
        <f>C7/$C$11</f>
        <v>1.0585068495112073</v>
      </c>
      <c r="G7" s="32">
        <v>-1.2124397164437285E-2</v>
      </c>
    </row>
    <row r="8" spans="1:7">
      <c r="A8" s="3" t="s">
        <v>276</v>
      </c>
      <c r="C8" s="18">
        <v>341782877</v>
      </c>
      <c r="E8" s="32">
        <f t="shared" ref="E8:E10" si="0">C8/$C$11</f>
        <v>-7.6707969628654865E-4</v>
      </c>
      <c r="G8" s="32">
        <v>8.7863190482411466E-6</v>
      </c>
    </row>
    <row r="9" spans="1:7">
      <c r="A9" s="3" t="s">
        <v>277</v>
      </c>
      <c r="C9" s="18">
        <v>25726746178</v>
      </c>
      <c r="E9" s="32">
        <f t="shared" si="0"/>
        <v>-5.7739769814920738E-2</v>
      </c>
      <c r="G9" s="32">
        <v>6.613654902115722E-4</v>
      </c>
    </row>
    <row r="10" spans="1:7" ht="24.75" thickBot="1">
      <c r="A10" s="3" t="s">
        <v>272</v>
      </c>
      <c r="C10" s="18">
        <v>379129702</v>
      </c>
      <c r="E10" s="32">
        <f t="shared" si="0"/>
        <v>-8.5089896608064929E-4</v>
      </c>
      <c r="G10" s="32">
        <v>9.7464055299545888E-6</v>
      </c>
    </row>
    <row r="11" spans="1:7" ht="24.75" thickBot="1">
      <c r="A11" s="3" t="s">
        <v>184</v>
      </c>
      <c r="C11" s="19">
        <f>SUM(C7:C9)</f>
        <v>-445563712160</v>
      </c>
      <c r="E11" s="37">
        <f>SUM(E7:E10)</f>
        <v>0.9991491010339193</v>
      </c>
      <c r="G11" s="37">
        <v>-1.1444498949647518E-2</v>
      </c>
    </row>
    <row r="12" spans="1:7" ht="24.75" thickTop="1">
      <c r="G12" s="7"/>
    </row>
    <row r="14" spans="1:7">
      <c r="G14" s="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60"/>
  <sheetViews>
    <sheetView rightToLeft="1" topLeftCell="A145" workbookViewId="0">
      <selection activeCell="I153" sqref="I153"/>
    </sheetView>
  </sheetViews>
  <sheetFormatPr defaultRowHeight="24"/>
  <cols>
    <col min="1" max="1" width="33.5703125" style="3" customWidth="1"/>
    <col min="2" max="2" width="1" style="3" customWidth="1"/>
    <col min="3" max="3" width="23" style="7" customWidth="1"/>
    <col min="4" max="4" width="1" style="7" customWidth="1"/>
    <col min="5" max="5" width="23" style="7" customWidth="1"/>
    <col min="6" max="6" width="1" style="7" customWidth="1"/>
    <col min="7" max="7" width="23" style="7" customWidth="1"/>
    <col min="8" max="8" width="1" style="7" customWidth="1"/>
    <col min="9" max="9" width="23" style="7" customWidth="1"/>
    <col min="10" max="10" width="1" style="7" customWidth="1"/>
    <col min="11" max="11" width="23" style="7" customWidth="1"/>
    <col min="12" max="12" width="1" style="7" customWidth="1"/>
    <col min="13" max="13" width="23" style="7" customWidth="1"/>
    <col min="14" max="14" width="1" style="7" customWidth="1"/>
    <col min="15" max="15" width="23" style="7" customWidth="1"/>
    <col min="16" max="16" width="1" style="7" customWidth="1"/>
    <col min="17" max="17" width="23" style="7" customWidth="1"/>
    <col min="18" max="18" width="1" style="7" customWidth="1"/>
    <col min="19" max="19" width="23" style="7" customWidth="1"/>
    <col min="20" max="20" width="1" style="7" customWidth="1"/>
    <col min="21" max="21" width="23" style="32" customWidth="1"/>
    <col min="22" max="22" width="1" style="7" customWidth="1"/>
    <col min="23" max="23" width="9.140625" style="7" customWidth="1"/>
    <col min="24" max="16384" width="9.140625" style="3"/>
  </cols>
  <sheetData>
    <row r="2" spans="1:21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39" t="s">
        <v>0</v>
      </c>
      <c r="K2" s="39" t="s">
        <v>0</v>
      </c>
      <c r="L2" s="39" t="s">
        <v>0</v>
      </c>
      <c r="M2" s="39" t="s">
        <v>0</v>
      </c>
      <c r="N2" s="39" t="s">
        <v>0</v>
      </c>
      <c r="O2" s="39" t="s">
        <v>0</v>
      </c>
      <c r="P2" s="39" t="s">
        <v>0</v>
      </c>
      <c r="Q2" s="39" t="s">
        <v>0</v>
      </c>
      <c r="R2" s="39" t="s">
        <v>0</v>
      </c>
      <c r="S2" s="39" t="s">
        <v>0</v>
      </c>
      <c r="T2" s="39" t="s">
        <v>0</v>
      </c>
      <c r="U2" s="39" t="s">
        <v>0</v>
      </c>
    </row>
    <row r="3" spans="1:21" ht="24.75">
      <c r="A3" s="39" t="s">
        <v>216</v>
      </c>
      <c r="B3" s="39" t="s">
        <v>216</v>
      </c>
      <c r="C3" s="39" t="s">
        <v>216</v>
      </c>
      <c r="D3" s="39" t="s">
        <v>216</v>
      </c>
      <c r="E3" s="39" t="s">
        <v>216</v>
      </c>
      <c r="F3" s="39" t="s">
        <v>216</v>
      </c>
      <c r="G3" s="39" t="s">
        <v>216</v>
      </c>
      <c r="H3" s="39" t="s">
        <v>216</v>
      </c>
      <c r="I3" s="39" t="s">
        <v>216</v>
      </c>
      <c r="J3" s="39" t="s">
        <v>216</v>
      </c>
      <c r="K3" s="39" t="s">
        <v>216</v>
      </c>
      <c r="L3" s="39" t="s">
        <v>216</v>
      </c>
      <c r="M3" s="39" t="s">
        <v>216</v>
      </c>
      <c r="N3" s="39" t="s">
        <v>216</v>
      </c>
      <c r="O3" s="39" t="s">
        <v>216</v>
      </c>
      <c r="P3" s="39" t="s">
        <v>216</v>
      </c>
      <c r="Q3" s="39" t="s">
        <v>216</v>
      </c>
      <c r="R3" s="39" t="s">
        <v>216</v>
      </c>
      <c r="S3" s="39" t="s">
        <v>216</v>
      </c>
      <c r="T3" s="39" t="s">
        <v>216</v>
      </c>
      <c r="U3" s="39" t="s">
        <v>216</v>
      </c>
    </row>
    <row r="4" spans="1:21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  <c r="I4" s="39" t="s">
        <v>2</v>
      </c>
      <c r="J4" s="39" t="s">
        <v>2</v>
      </c>
      <c r="K4" s="39" t="s">
        <v>2</v>
      </c>
      <c r="L4" s="39" t="s">
        <v>2</v>
      </c>
      <c r="M4" s="39" t="s">
        <v>2</v>
      </c>
      <c r="N4" s="39" t="s">
        <v>2</v>
      </c>
      <c r="O4" s="39" t="s">
        <v>2</v>
      </c>
      <c r="P4" s="39" t="s">
        <v>2</v>
      </c>
      <c r="Q4" s="39" t="s">
        <v>2</v>
      </c>
      <c r="R4" s="39" t="s">
        <v>2</v>
      </c>
      <c r="S4" s="39" t="s">
        <v>2</v>
      </c>
      <c r="T4" s="39" t="s">
        <v>2</v>
      </c>
      <c r="U4" s="39" t="s">
        <v>2</v>
      </c>
    </row>
    <row r="6" spans="1:21" ht="24.75">
      <c r="A6" s="38" t="s">
        <v>3</v>
      </c>
      <c r="C6" s="38" t="s">
        <v>218</v>
      </c>
      <c r="D6" s="38" t="s">
        <v>218</v>
      </c>
      <c r="E6" s="38" t="s">
        <v>218</v>
      </c>
      <c r="F6" s="38" t="s">
        <v>218</v>
      </c>
      <c r="G6" s="38" t="s">
        <v>218</v>
      </c>
      <c r="H6" s="38" t="s">
        <v>218</v>
      </c>
      <c r="I6" s="38" t="s">
        <v>218</v>
      </c>
      <c r="J6" s="38" t="s">
        <v>218</v>
      </c>
      <c r="K6" s="38" t="s">
        <v>218</v>
      </c>
      <c r="M6" s="38" t="s">
        <v>219</v>
      </c>
      <c r="N6" s="38" t="s">
        <v>219</v>
      </c>
      <c r="O6" s="38" t="s">
        <v>219</v>
      </c>
      <c r="P6" s="38" t="s">
        <v>219</v>
      </c>
      <c r="Q6" s="38" t="s">
        <v>219</v>
      </c>
      <c r="R6" s="38" t="s">
        <v>219</v>
      </c>
      <c r="S6" s="38" t="s">
        <v>219</v>
      </c>
      <c r="T6" s="38" t="s">
        <v>219</v>
      </c>
      <c r="U6" s="38" t="s">
        <v>219</v>
      </c>
    </row>
    <row r="7" spans="1:21" ht="24.75">
      <c r="A7" s="38" t="s">
        <v>3</v>
      </c>
      <c r="C7" s="38" t="s">
        <v>262</v>
      </c>
      <c r="E7" s="38" t="s">
        <v>263</v>
      </c>
      <c r="G7" s="38" t="s">
        <v>264</v>
      </c>
      <c r="I7" s="38" t="s">
        <v>202</v>
      </c>
      <c r="K7" s="38" t="s">
        <v>265</v>
      </c>
      <c r="M7" s="38" t="s">
        <v>262</v>
      </c>
      <c r="O7" s="38" t="s">
        <v>263</v>
      </c>
      <c r="Q7" s="38" t="s">
        <v>264</v>
      </c>
      <c r="S7" s="38" t="s">
        <v>202</v>
      </c>
      <c r="U7" s="44" t="s">
        <v>265</v>
      </c>
    </row>
    <row r="8" spans="1:21">
      <c r="A8" s="3" t="s">
        <v>129</v>
      </c>
      <c r="C8" s="18">
        <v>0</v>
      </c>
      <c r="D8" s="18"/>
      <c r="E8" s="18">
        <v>1791198928</v>
      </c>
      <c r="F8" s="18"/>
      <c r="G8" s="18">
        <v>-9417</v>
      </c>
      <c r="H8" s="18"/>
      <c r="I8" s="18">
        <f>C8+E8+G8</f>
        <v>1791189511</v>
      </c>
      <c r="K8" s="32">
        <f>I8/$I$159</f>
        <v>-3.7978521281446104E-3</v>
      </c>
      <c r="M8" s="18">
        <v>0</v>
      </c>
      <c r="N8" s="18"/>
      <c r="O8" s="18">
        <v>36960897638</v>
      </c>
      <c r="P8" s="18"/>
      <c r="Q8" s="18">
        <v>-9417</v>
      </c>
      <c r="R8" s="18"/>
      <c r="S8" s="18">
        <f>M8+O8+Q8</f>
        <v>36960888221</v>
      </c>
      <c r="U8" s="32">
        <f>S8/$S$159</f>
        <v>4.1746314110804135E-3</v>
      </c>
    </row>
    <row r="9" spans="1:21">
      <c r="A9" s="3" t="s">
        <v>51</v>
      </c>
      <c r="C9" s="18">
        <v>0</v>
      </c>
      <c r="D9" s="18"/>
      <c r="E9" s="18">
        <v>0</v>
      </c>
      <c r="F9" s="18"/>
      <c r="G9" s="18">
        <v>190722341799</v>
      </c>
      <c r="H9" s="18"/>
      <c r="I9" s="18">
        <f t="shared" ref="I9:I72" si="0">C9+E9+G9</f>
        <v>190722341799</v>
      </c>
      <c r="K9" s="32">
        <f t="shared" ref="K9:K72" si="1">I9/$I$159</f>
        <v>-0.40438783681893498</v>
      </c>
      <c r="M9" s="18">
        <v>0</v>
      </c>
      <c r="N9" s="18"/>
      <c r="O9" s="18">
        <v>0</v>
      </c>
      <c r="P9" s="18"/>
      <c r="Q9" s="18">
        <v>198767439802</v>
      </c>
      <c r="R9" s="18"/>
      <c r="S9" s="18">
        <f t="shared" ref="S9:S72" si="2">M9+O9+Q9</f>
        <v>198767439802</v>
      </c>
      <c r="U9" s="32">
        <f t="shared" ref="U9:U72" si="3">S9/$S$159</f>
        <v>2.2450239635367023E-2</v>
      </c>
    </row>
    <row r="10" spans="1:21">
      <c r="A10" s="3" t="s">
        <v>44</v>
      </c>
      <c r="C10" s="18">
        <v>0</v>
      </c>
      <c r="D10" s="18"/>
      <c r="E10" s="18">
        <v>0</v>
      </c>
      <c r="F10" s="18"/>
      <c r="G10" s="18">
        <v>5863538238</v>
      </c>
      <c r="H10" s="18"/>
      <c r="I10" s="18">
        <f t="shared" si="0"/>
        <v>5863538238</v>
      </c>
      <c r="K10" s="32">
        <f t="shared" si="1"/>
        <v>-1.2432437237315644E-2</v>
      </c>
      <c r="M10" s="18">
        <v>0</v>
      </c>
      <c r="N10" s="18"/>
      <c r="O10" s="18">
        <v>0</v>
      </c>
      <c r="P10" s="18"/>
      <c r="Q10" s="18">
        <v>7791485590</v>
      </c>
      <c r="R10" s="18"/>
      <c r="S10" s="18">
        <f>M10+O10+Q10</f>
        <v>7791485590</v>
      </c>
      <c r="U10" s="32">
        <f t="shared" si="3"/>
        <v>8.8002702447269223E-4</v>
      </c>
    </row>
    <row r="11" spans="1:21">
      <c r="A11" s="3" t="s">
        <v>18</v>
      </c>
      <c r="C11" s="18">
        <v>0</v>
      </c>
      <c r="D11" s="18"/>
      <c r="E11" s="18">
        <v>-31765759527</v>
      </c>
      <c r="F11" s="18"/>
      <c r="G11" s="18">
        <v>-135190749</v>
      </c>
      <c r="H11" s="18"/>
      <c r="I11" s="18">
        <f t="shared" si="0"/>
        <v>-31900950276</v>
      </c>
      <c r="K11" s="32">
        <f t="shared" si="1"/>
        <v>6.7639460342698493E-2</v>
      </c>
      <c r="M11" s="18">
        <v>0</v>
      </c>
      <c r="N11" s="18"/>
      <c r="O11" s="18">
        <v>-26146743272</v>
      </c>
      <c r="P11" s="18"/>
      <c r="Q11" s="18">
        <v>-135190749</v>
      </c>
      <c r="R11" s="18"/>
      <c r="S11" s="18">
        <f t="shared" si="2"/>
        <v>-26281934021</v>
      </c>
      <c r="U11" s="32">
        <f t="shared" si="3"/>
        <v>-2.9684726906988026E-3</v>
      </c>
    </row>
    <row r="12" spans="1:21">
      <c r="A12" s="3" t="s">
        <v>166</v>
      </c>
      <c r="C12" s="18">
        <v>0</v>
      </c>
      <c r="D12" s="18"/>
      <c r="E12" s="18">
        <v>-1499557631</v>
      </c>
      <c r="F12" s="18"/>
      <c r="G12" s="18">
        <v>0</v>
      </c>
      <c r="H12" s="18"/>
      <c r="I12" s="18">
        <f t="shared" si="0"/>
        <v>-1499557631</v>
      </c>
      <c r="K12" s="32">
        <f t="shared" si="1"/>
        <v>3.1795061913852622E-3</v>
      </c>
      <c r="M12" s="18">
        <v>0</v>
      </c>
      <c r="N12" s="18"/>
      <c r="O12" s="18">
        <v>82554496706</v>
      </c>
      <c r="P12" s="18"/>
      <c r="Q12" s="18">
        <v>-4385</v>
      </c>
      <c r="R12" s="18"/>
      <c r="S12" s="18">
        <f t="shared" si="2"/>
        <v>82554492321</v>
      </c>
      <c r="U12" s="32">
        <f t="shared" si="3"/>
        <v>9.3243045109839377E-3</v>
      </c>
    </row>
    <row r="13" spans="1:21">
      <c r="A13" s="3" t="s">
        <v>243</v>
      </c>
      <c r="C13" s="18">
        <v>0</v>
      </c>
      <c r="D13" s="18"/>
      <c r="E13" s="18">
        <v>0</v>
      </c>
      <c r="F13" s="18"/>
      <c r="G13" s="18">
        <v>0</v>
      </c>
      <c r="H13" s="18"/>
      <c r="I13" s="18">
        <f t="shared" si="0"/>
        <v>0</v>
      </c>
      <c r="K13" s="32">
        <f t="shared" si="1"/>
        <v>0</v>
      </c>
      <c r="M13" s="18">
        <v>0</v>
      </c>
      <c r="N13" s="18"/>
      <c r="O13" s="18">
        <v>0</v>
      </c>
      <c r="P13" s="18"/>
      <c r="Q13" s="18">
        <v>7004034424</v>
      </c>
      <c r="R13" s="18"/>
      <c r="S13" s="18">
        <f t="shared" si="2"/>
        <v>7004034424</v>
      </c>
      <c r="U13" s="32">
        <f t="shared" si="3"/>
        <v>7.9108656523319411E-4</v>
      </c>
    </row>
    <row r="14" spans="1:21">
      <c r="A14" s="3" t="s">
        <v>244</v>
      </c>
      <c r="C14" s="18">
        <v>0</v>
      </c>
      <c r="D14" s="18"/>
      <c r="E14" s="18">
        <v>0</v>
      </c>
      <c r="F14" s="18"/>
      <c r="G14" s="18">
        <v>0</v>
      </c>
      <c r="H14" s="18"/>
      <c r="I14" s="18">
        <f t="shared" si="0"/>
        <v>0</v>
      </c>
      <c r="K14" s="32">
        <f t="shared" si="1"/>
        <v>0</v>
      </c>
      <c r="M14" s="18">
        <v>0</v>
      </c>
      <c r="N14" s="18"/>
      <c r="O14" s="18">
        <v>0</v>
      </c>
      <c r="P14" s="18"/>
      <c r="Q14" s="18">
        <v>45454371018</v>
      </c>
      <c r="R14" s="18"/>
      <c r="S14" s="18">
        <f t="shared" si="2"/>
        <v>45454371018</v>
      </c>
      <c r="U14" s="32">
        <f t="shared" si="3"/>
        <v>5.1339471034365751E-3</v>
      </c>
    </row>
    <row r="15" spans="1:21">
      <c r="A15" s="3" t="s">
        <v>160</v>
      </c>
      <c r="C15" s="18">
        <v>0</v>
      </c>
      <c r="D15" s="18"/>
      <c r="E15" s="18">
        <v>205768350</v>
      </c>
      <c r="F15" s="18"/>
      <c r="G15" s="18">
        <v>0</v>
      </c>
      <c r="H15" s="18"/>
      <c r="I15" s="18">
        <f t="shared" si="0"/>
        <v>205768350</v>
      </c>
      <c r="K15" s="32">
        <f t="shared" si="1"/>
        <v>-4.3628982927441061E-4</v>
      </c>
      <c r="M15" s="18">
        <v>0</v>
      </c>
      <c r="N15" s="18"/>
      <c r="O15" s="18">
        <v>1237079564</v>
      </c>
      <c r="P15" s="18"/>
      <c r="Q15" s="18">
        <v>440845530</v>
      </c>
      <c r="R15" s="18"/>
      <c r="S15" s="18">
        <f t="shared" si="2"/>
        <v>1677925094</v>
      </c>
      <c r="U15" s="32">
        <f t="shared" si="3"/>
        <v>1.8951705816616705E-4</v>
      </c>
    </row>
    <row r="16" spans="1:21">
      <c r="A16" s="3" t="s">
        <v>245</v>
      </c>
      <c r="C16" s="18">
        <v>0</v>
      </c>
      <c r="D16" s="18"/>
      <c r="E16" s="18">
        <v>0</v>
      </c>
      <c r="F16" s="18"/>
      <c r="G16" s="18">
        <v>0</v>
      </c>
      <c r="H16" s="18"/>
      <c r="I16" s="18">
        <f t="shared" si="0"/>
        <v>0</v>
      </c>
      <c r="K16" s="32">
        <f t="shared" si="1"/>
        <v>0</v>
      </c>
      <c r="M16" s="18">
        <v>0</v>
      </c>
      <c r="N16" s="18"/>
      <c r="O16" s="18">
        <v>0</v>
      </c>
      <c r="P16" s="18"/>
      <c r="Q16" s="18">
        <v>0</v>
      </c>
      <c r="R16" s="18"/>
      <c r="S16" s="18">
        <f t="shared" si="2"/>
        <v>0</v>
      </c>
      <c r="U16" s="32">
        <f t="shared" si="3"/>
        <v>0</v>
      </c>
    </row>
    <row r="17" spans="1:21">
      <c r="A17" s="3" t="s">
        <v>246</v>
      </c>
      <c r="C17" s="18">
        <v>0</v>
      </c>
      <c r="D17" s="18"/>
      <c r="E17" s="18">
        <v>0</v>
      </c>
      <c r="F17" s="18"/>
      <c r="G17" s="18">
        <v>0</v>
      </c>
      <c r="H17" s="18"/>
      <c r="I17" s="18">
        <f t="shared" si="0"/>
        <v>0</v>
      </c>
      <c r="K17" s="32">
        <f t="shared" si="1"/>
        <v>0</v>
      </c>
      <c r="M17" s="18">
        <v>0</v>
      </c>
      <c r="N17" s="18"/>
      <c r="O17" s="18">
        <v>0</v>
      </c>
      <c r="P17" s="18"/>
      <c r="Q17" s="18">
        <v>33110148011</v>
      </c>
      <c r="R17" s="18"/>
      <c r="S17" s="18">
        <f t="shared" si="2"/>
        <v>33110148011</v>
      </c>
      <c r="U17" s="32">
        <f t="shared" si="3"/>
        <v>3.7397008179502721E-3</v>
      </c>
    </row>
    <row r="18" spans="1:21">
      <c r="A18" s="3" t="s">
        <v>24</v>
      </c>
      <c r="C18" s="18">
        <v>0</v>
      </c>
      <c r="D18" s="18"/>
      <c r="E18" s="18">
        <v>5069459813</v>
      </c>
      <c r="F18" s="18"/>
      <c r="G18" s="18">
        <v>0</v>
      </c>
      <c r="H18" s="18"/>
      <c r="I18" s="18">
        <f t="shared" si="0"/>
        <v>5069459813</v>
      </c>
      <c r="K18" s="32">
        <f t="shared" si="1"/>
        <v>-1.0748755852526668E-2</v>
      </c>
      <c r="M18" s="18">
        <v>0</v>
      </c>
      <c r="N18" s="18"/>
      <c r="O18" s="18">
        <v>3636652966</v>
      </c>
      <c r="P18" s="18"/>
      <c r="Q18" s="18">
        <v>-3375363</v>
      </c>
      <c r="R18" s="18"/>
      <c r="S18" s="18">
        <f t="shared" si="2"/>
        <v>3633277603</v>
      </c>
      <c r="U18" s="32">
        <f t="shared" si="3"/>
        <v>4.103687854027547E-4</v>
      </c>
    </row>
    <row r="19" spans="1:21">
      <c r="A19" s="3" t="s">
        <v>137</v>
      </c>
      <c r="C19" s="18">
        <v>0</v>
      </c>
      <c r="D19" s="18"/>
      <c r="E19" s="18">
        <v>-8721169263</v>
      </c>
      <c r="F19" s="18"/>
      <c r="G19" s="18">
        <v>0</v>
      </c>
      <c r="H19" s="18"/>
      <c r="I19" s="18">
        <f t="shared" si="0"/>
        <v>-8721169263</v>
      </c>
      <c r="K19" s="32">
        <f t="shared" si="1"/>
        <v>1.8491461144668302E-2</v>
      </c>
      <c r="M19" s="18">
        <v>0</v>
      </c>
      <c r="N19" s="18"/>
      <c r="O19" s="18">
        <v>3227519327</v>
      </c>
      <c r="P19" s="18"/>
      <c r="Q19" s="18">
        <v>3179865040</v>
      </c>
      <c r="R19" s="18"/>
      <c r="S19" s="18">
        <f t="shared" si="2"/>
        <v>6407384367</v>
      </c>
      <c r="U19" s="32">
        <f t="shared" si="3"/>
        <v>7.2369657031527083E-4</v>
      </c>
    </row>
    <row r="20" spans="1:21">
      <c r="A20" s="3" t="s">
        <v>247</v>
      </c>
      <c r="C20" s="18">
        <v>0</v>
      </c>
      <c r="D20" s="18"/>
      <c r="E20" s="18">
        <v>0</v>
      </c>
      <c r="F20" s="18"/>
      <c r="G20" s="18">
        <v>0</v>
      </c>
      <c r="H20" s="18"/>
      <c r="I20" s="18">
        <f t="shared" si="0"/>
        <v>0</v>
      </c>
      <c r="K20" s="32">
        <f t="shared" si="1"/>
        <v>0</v>
      </c>
      <c r="M20" s="18">
        <v>0</v>
      </c>
      <c r="N20" s="18"/>
      <c r="O20" s="18">
        <v>0</v>
      </c>
      <c r="P20" s="18"/>
      <c r="Q20" s="18">
        <v>-145726402</v>
      </c>
      <c r="R20" s="18"/>
      <c r="S20" s="18">
        <f t="shared" si="2"/>
        <v>-145726402</v>
      </c>
      <c r="U20" s="32">
        <f t="shared" si="3"/>
        <v>-1.645939923238328E-5</v>
      </c>
    </row>
    <row r="21" spans="1:21">
      <c r="A21" s="3" t="s">
        <v>248</v>
      </c>
      <c r="C21" s="18">
        <v>0</v>
      </c>
      <c r="D21" s="18"/>
      <c r="E21" s="18">
        <v>0</v>
      </c>
      <c r="F21" s="18"/>
      <c r="G21" s="18">
        <v>0</v>
      </c>
      <c r="H21" s="18"/>
      <c r="I21" s="18">
        <f t="shared" si="0"/>
        <v>0</v>
      </c>
      <c r="K21" s="32">
        <f t="shared" si="1"/>
        <v>0</v>
      </c>
      <c r="M21" s="18">
        <v>0</v>
      </c>
      <c r="N21" s="18"/>
      <c r="O21" s="18">
        <v>0</v>
      </c>
      <c r="P21" s="18"/>
      <c r="Q21" s="18">
        <v>-5660291951</v>
      </c>
      <c r="R21" s="18"/>
      <c r="S21" s="18">
        <f t="shared" si="2"/>
        <v>-5660291951</v>
      </c>
      <c r="U21" s="32">
        <f t="shared" si="3"/>
        <v>-6.3931452169768558E-4</v>
      </c>
    </row>
    <row r="22" spans="1:21">
      <c r="A22" s="3" t="s">
        <v>79</v>
      </c>
      <c r="C22" s="18">
        <v>0</v>
      </c>
      <c r="D22" s="18"/>
      <c r="E22" s="18">
        <v>508097795</v>
      </c>
      <c r="F22" s="18"/>
      <c r="G22" s="18">
        <v>0</v>
      </c>
      <c r="H22" s="18"/>
      <c r="I22" s="18">
        <f t="shared" si="0"/>
        <v>508097795</v>
      </c>
      <c r="K22" s="32">
        <f t="shared" si="1"/>
        <v>-1.0773177713445945E-3</v>
      </c>
      <c r="M22" s="18">
        <v>0</v>
      </c>
      <c r="N22" s="18"/>
      <c r="O22" s="18">
        <v>-172955648</v>
      </c>
      <c r="P22" s="18"/>
      <c r="Q22" s="18">
        <v>109627744237</v>
      </c>
      <c r="R22" s="18"/>
      <c r="S22" s="18">
        <f t="shared" si="2"/>
        <v>109454788589</v>
      </c>
      <c r="U22" s="32">
        <f t="shared" si="3"/>
        <v>1.2362619529180859E-2</v>
      </c>
    </row>
    <row r="23" spans="1:21">
      <c r="A23" s="3" t="s">
        <v>173</v>
      </c>
      <c r="C23" s="18">
        <v>0</v>
      </c>
      <c r="D23" s="18"/>
      <c r="E23" s="18">
        <v>-509450625</v>
      </c>
      <c r="F23" s="18"/>
      <c r="G23" s="18">
        <v>0</v>
      </c>
      <c r="H23" s="18"/>
      <c r="I23" s="18">
        <f t="shared" si="0"/>
        <v>-509450625</v>
      </c>
      <c r="K23" s="32">
        <f t="shared" si="1"/>
        <v>1.0801861715127317E-3</v>
      </c>
      <c r="M23" s="18">
        <v>0</v>
      </c>
      <c r="N23" s="18"/>
      <c r="O23" s="18">
        <v>-68752395</v>
      </c>
      <c r="P23" s="18"/>
      <c r="Q23" s="18">
        <v>915357152</v>
      </c>
      <c r="R23" s="18"/>
      <c r="S23" s="18">
        <f t="shared" si="2"/>
        <v>846604757</v>
      </c>
      <c r="U23" s="32">
        <f t="shared" si="3"/>
        <v>9.5621695837229496E-5</v>
      </c>
    </row>
    <row r="24" spans="1:21">
      <c r="A24" s="3" t="s">
        <v>89</v>
      </c>
      <c r="C24" s="18">
        <v>91670640176</v>
      </c>
      <c r="D24" s="18"/>
      <c r="E24" s="18">
        <v>-79891720993</v>
      </c>
      <c r="F24" s="18"/>
      <c r="G24" s="18">
        <v>0</v>
      </c>
      <c r="H24" s="18"/>
      <c r="I24" s="18">
        <f t="shared" si="0"/>
        <v>11778919183</v>
      </c>
      <c r="K24" s="32">
        <f t="shared" si="1"/>
        <v>-2.4974796363911894E-2</v>
      </c>
      <c r="M24" s="18">
        <v>91670640176</v>
      </c>
      <c r="N24" s="18"/>
      <c r="O24" s="18">
        <v>108240396181</v>
      </c>
      <c r="P24" s="18"/>
      <c r="Q24" s="18">
        <v>5000544519</v>
      </c>
      <c r="R24" s="18"/>
      <c r="S24" s="18">
        <f t="shared" si="2"/>
        <v>204911580876</v>
      </c>
      <c r="U24" s="32">
        <f t="shared" si="3"/>
        <v>2.3144203594465184E-2</v>
      </c>
    </row>
    <row r="25" spans="1:21">
      <c r="A25" s="3" t="s">
        <v>145</v>
      </c>
      <c r="C25" s="18">
        <v>0</v>
      </c>
      <c r="D25" s="18"/>
      <c r="E25" s="18">
        <v>23773300685</v>
      </c>
      <c r="F25" s="18"/>
      <c r="G25" s="18">
        <v>0</v>
      </c>
      <c r="H25" s="18"/>
      <c r="I25" s="18">
        <f t="shared" si="0"/>
        <v>23773300685</v>
      </c>
      <c r="K25" s="32">
        <f t="shared" si="1"/>
        <v>-5.0406436641727843E-2</v>
      </c>
      <c r="M25" s="18">
        <v>0</v>
      </c>
      <c r="N25" s="18"/>
      <c r="O25" s="18">
        <v>432696900675</v>
      </c>
      <c r="P25" s="18"/>
      <c r="Q25" s="18">
        <v>144999649874</v>
      </c>
      <c r="R25" s="18"/>
      <c r="S25" s="18">
        <f t="shared" si="2"/>
        <v>577696550549</v>
      </c>
      <c r="U25" s="32">
        <f t="shared" si="3"/>
        <v>6.5249248112615024E-2</v>
      </c>
    </row>
    <row r="26" spans="1:21">
      <c r="A26" s="3" t="s">
        <v>249</v>
      </c>
      <c r="C26" s="18">
        <v>0</v>
      </c>
      <c r="D26" s="18"/>
      <c r="E26" s="18">
        <v>0</v>
      </c>
      <c r="F26" s="18"/>
      <c r="G26" s="18">
        <v>0</v>
      </c>
      <c r="H26" s="18"/>
      <c r="I26" s="18">
        <f t="shared" si="0"/>
        <v>0</v>
      </c>
      <c r="K26" s="32">
        <f t="shared" si="1"/>
        <v>0</v>
      </c>
      <c r="M26" s="18">
        <v>0</v>
      </c>
      <c r="N26" s="18"/>
      <c r="O26" s="18">
        <v>0</v>
      </c>
      <c r="P26" s="18"/>
      <c r="Q26" s="18">
        <v>17670266445</v>
      </c>
      <c r="R26" s="18"/>
      <c r="S26" s="18">
        <f t="shared" si="2"/>
        <v>17670266445</v>
      </c>
      <c r="U26" s="32">
        <f t="shared" si="3"/>
        <v>1.9958083502318339E-3</v>
      </c>
    </row>
    <row r="27" spans="1:21">
      <c r="A27" s="3" t="s">
        <v>16</v>
      </c>
      <c r="C27" s="18">
        <v>0</v>
      </c>
      <c r="D27" s="18"/>
      <c r="E27" s="18">
        <v>-6229652929</v>
      </c>
      <c r="F27" s="18"/>
      <c r="G27" s="18">
        <v>0</v>
      </c>
      <c r="H27" s="18"/>
      <c r="I27" s="18">
        <f t="shared" si="0"/>
        <v>-6229652929</v>
      </c>
      <c r="K27" s="32">
        <f t="shared" si="1"/>
        <v>1.3208708787489632E-2</v>
      </c>
      <c r="M27" s="18">
        <v>0</v>
      </c>
      <c r="N27" s="18"/>
      <c r="O27" s="18">
        <v>12783592028</v>
      </c>
      <c r="P27" s="18"/>
      <c r="Q27" s="18">
        <v>-8599</v>
      </c>
      <c r="R27" s="18"/>
      <c r="S27" s="18">
        <f t="shared" si="2"/>
        <v>12783583429</v>
      </c>
      <c r="U27" s="32">
        <f t="shared" si="3"/>
        <v>1.4438708455753282E-3</v>
      </c>
    </row>
    <row r="28" spans="1:21">
      <c r="A28" s="3" t="s">
        <v>147</v>
      </c>
      <c r="C28" s="18">
        <v>0</v>
      </c>
      <c r="D28" s="18"/>
      <c r="E28" s="18">
        <v>-57353835188</v>
      </c>
      <c r="F28" s="18"/>
      <c r="G28" s="18">
        <v>0</v>
      </c>
      <c r="H28" s="18"/>
      <c r="I28" s="18">
        <f t="shared" si="0"/>
        <v>-57353835188</v>
      </c>
      <c r="K28" s="32">
        <f t="shared" si="1"/>
        <v>0.12160711286456447</v>
      </c>
      <c r="M28" s="18">
        <v>0</v>
      </c>
      <c r="N28" s="18"/>
      <c r="O28" s="18">
        <v>45395022631</v>
      </c>
      <c r="P28" s="18"/>
      <c r="Q28" s="18">
        <v>-4551</v>
      </c>
      <c r="R28" s="18"/>
      <c r="S28" s="18">
        <f t="shared" si="2"/>
        <v>45395018080</v>
      </c>
      <c r="U28" s="32">
        <f t="shared" si="3"/>
        <v>5.1272433511394665E-3</v>
      </c>
    </row>
    <row r="29" spans="1:21">
      <c r="A29" s="3" t="s">
        <v>53</v>
      </c>
      <c r="C29" s="18">
        <v>0</v>
      </c>
      <c r="D29" s="18"/>
      <c r="E29" s="18">
        <v>159019164865</v>
      </c>
      <c r="F29" s="18"/>
      <c r="G29" s="18">
        <v>0</v>
      </c>
      <c r="H29" s="18"/>
      <c r="I29" s="18">
        <f t="shared" si="0"/>
        <v>159019164865</v>
      </c>
      <c r="K29" s="32">
        <f t="shared" si="1"/>
        <v>-0.33716771452125754</v>
      </c>
      <c r="M29" s="18">
        <v>0</v>
      </c>
      <c r="N29" s="18"/>
      <c r="O29" s="18">
        <v>384456252596</v>
      </c>
      <c r="P29" s="18"/>
      <c r="Q29" s="18">
        <v>6574852501</v>
      </c>
      <c r="R29" s="18"/>
      <c r="S29" s="18">
        <f t="shared" si="2"/>
        <v>391031105097</v>
      </c>
      <c r="U29" s="32">
        <f t="shared" si="3"/>
        <v>4.4165895697277607E-2</v>
      </c>
    </row>
    <row r="30" spans="1:21">
      <c r="A30" s="3" t="s">
        <v>75</v>
      </c>
      <c r="C30" s="18">
        <v>47266734600</v>
      </c>
      <c r="D30" s="18"/>
      <c r="E30" s="18">
        <v>-44166367676</v>
      </c>
      <c r="F30" s="18"/>
      <c r="G30" s="18">
        <v>0</v>
      </c>
      <c r="H30" s="18"/>
      <c r="I30" s="18">
        <f t="shared" si="0"/>
        <v>3100366924</v>
      </c>
      <c r="K30" s="32">
        <f t="shared" si="1"/>
        <v>-6.5736958864664541E-3</v>
      </c>
      <c r="M30" s="18">
        <v>47266734600</v>
      </c>
      <c r="N30" s="18"/>
      <c r="O30" s="18">
        <v>25998641932</v>
      </c>
      <c r="P30" s="18"/>
      <c r="Q30" s="18">
        <v>8152183477</v>
      </c>
      <c r="R30" s="18"/>
      <c r="S30" s="18">
        <f t="shared" si="2"/>
        <v>81417560009</v>
      </c>
      <c r="U30" s="32">
        <f t="shared" si="3"/>
        <v>9.1958911104842497E-3</v>
      </c>
    </row>
    <row r="31" spans="1:21">
      <c r="A31" s="3" t="s">
        <v>250</v>
      </c>
      <c r="C31" s="18">
        <v>0</v>
      </c>
      <c r="D31" s="18"/>
      <c r="E31" s="18">
        <v>0</v>
      </c>
      <c r="F31" s="18"/>
      <c r="G31" s="18">
        <v>0</v>
      </c>
      <c r="H31" s="18"/>
      <c r="I31" s="18">
        <f t="shared" si="0"/>
        <v>0</v>
      </c>
      <c r="K31" s="32">
        <f t="shared" si="1"/>
        <v>0</v>
      </c>
      <c r="M31" s="18">
        <v>0</v>
      </c>
      <c r="N31" s="18"/>
      <c r="O31" s="18">
        <v>0</v>
      </c>
      <c r="P31" s="18"/>
      <c r="Q31" s="18">
        <v>13707897293</v>
      </c>
      <c r="R31" s="18"/>
      <c r="S31" s="18">
        <f t="shared" si="2"/>
        <v>13707897293</v>
      </c>
      <c r="U31" s="32">
        <f t="shared" si="3"/>
        <v>1.5482695728807813E-3</v>
      </c>
    </row>
    <row r="32" spans="1:21">
      <c r="A32" s="3" t="s">
        <v>251</v>
      </c>
      <c r="C32" s="18">
        <v>0</v>
      </c>
      <c r="D32" s="18"/>
      <c r="E32" s="18">
        <v>0</v>
      </c>
      <c r="F32" s="18"/>
      <c r="G32" s="18">
        <v>0</v>
      </c>
      <c r="H32" s="18"/>
      <c r="I32" s="18">
        <f t="shared" si="0"/>
        <v>0</v>
      </c>
      <c r="K32" s="32">
        <f t="shared" si="1"/>
        <v>0</v>
      </c>
      <c r="M32" s="18">
        <v>0</v>
      </c>
      <c r="N32" s="18"/>
      <c r="O32" s="18">
        <v>0</v>
      </c>
      <c r="P32" s="18"/>
      <c r="Q32" s="18">
        <v>0</v>
      </c>
      <c r="R32" s="18"/>
      <c r="S32" s="18">
        <f t="shared" si="2"/>
        <v>0</v>
      </c>
      <c r="U32" s="32">
        <f t="shared" si="3"/>
        <v>0</v>
      </c>
    </row>
    <row r="33" spans="1:21">
      <c r="A33" s="3" t="s">
        <v>252</v>
      </c>
      <c r="C33" s="18">
        <v>0</v>
      </c>
      <c r="D33" s="18"/>
      <c r="E33" s="18">
        <v>0</v>
      </c>
      <c r="F33" s="18"/>
      <c r="G33" s="18">
        <v>0</v>
      </c>
      <c r="H33" s="18"/>
      <c r="I33" s="18">
        <f t="shared" si="0"/>
        <v>0</v>
      </c>
      <c r="K33" s="32">
        <f t="shared" si="1"/>
        <v>0</v>
      </c>
      <c r="M33" s="18">
        <v>0</v>
      </c>
      <c r="N33" s="18"/>
      <c r="O33" s="18">
        <v>0</v>
      </c>
      <c r="P33" s="18"/>
      <c r="Q33" s="18">
        <v>301404590</v>
      </c>
      <c r="R33" s="18"/>
      <c r="S33" s="18">
        <f t="shared" si="2"/>
        <v>301404590</v>
      </c>
      <c r="U33" s="32">
        <f t="shared" si="3"/>
        <v>3.4042825522329142E-5</v>
      </c>
    </row>
    <row r="34" spans="1:21">
      <c r="A34" s="3" t="s">
        <v>151</v>
      </c>
      <c r="C34" s="18">
        <v>0</v>
      </c>
      <c r="D34" s="18"/>
      <c r="E34" s="18">
        <v>121706800691</v>
      </c>
      <c r="F34" s="18"/>
      <c r="G34" s="18">
        <v>0</v>
      </c>
      <c r="H34" s="18"/>
      <c r="I34" s="18">
        <f t="shared" si="0"/>
        <v>121706800691</v>
      </c>
      <c r="K34" s="32">
        <f t="shared" si="1"/>
        <v>-0.25805445441444763</v>
      </c>
      <c r="M34" s="18">
        <v>217796438440</v>
      </c>
      <c r="N34" s="18"/>
      <c r="O34" s="18">
        <v>691067362146</v>
      </c>
      <c r="P34" s="18"/>
      <c r="Q34" s="18">
        <v>188314886827</v>
      </c>
      <c r="R34" s="18"/>
      <c r="S34" s="18">
        <f t="shared" si="2"/>
        <v>1097178687413</v>
      </c>
      <c r="U34" s="32">
        <f t="shared" si="3"/>
        <v>0.12392333714101324</v>
      </c>
    </row>
    <row r="35" spans="1:21">
      <c r="A35" s="3" t="s">
        <v>30</v>
      </c>
      <c r="C35" s="18">
        <v>0</v>
      </c>
      <c r="D35" s="18"/>
      <c r="E35" s="18">
        <v>11588882111</v>
      </c>
      <c r="F35" s="18"/>
      <c r="G35" s="18">
        <v>0</v>
      </c>
      <c r="H35" s="18"/>
      <c r="I35" s="18">
        <f t="shared" si="0"/>
        <v>11588882111</v>
      </c>
      <c r="K35" s="32">
        <f t="shared" si="1"/>
        <v>-2.4571861501972783E-2</v>
      </c>
      <c r="M35" s="18">
        <v>0</v>
      </c>
      <c r="N35" s="18"/>
      <c r="O35" s="18">
        <v>315659887150</v>
      </c>
      <c r="P35" s="18"/>
      <c r="Q35" s="18">
        <v>623937172</v>
      </c>
      <c r="R35" s="18"/>
      <c r="S35" s="18">
        <f t="shared" si="2"/>
        <v>316283824322</v>
      </c>
      <c r="U35" s="32">
        <f t="shared" si="3"/>
        <v>3.5723394414560343E-2</v>
      </c>
    </row>
    <row r="36" spans="1:21">
      <c r="A36" s="3" t="s">
        <v>253</v>
      </c>
      <c r="C36" s="18">
        <v>0</v>
      </c>
      <c r="D36" s="18"/>
      <c r="E36" s="18">
        <v>0</v>
      </c>
      <c r="F36" s="18"/>
      <c r="G36" s="18">
        <v>0</v>
      </c>
      <c r="H36" s="18"/>
      <c r="I36" s="18">
        <f t="shared" si="0"/>
        <v>0</v>
      </c>
      <c r="K36" s="32">
        <f t="shared" si="1"/>
        <v>0</v>
      </c>
      <c r="M36" s="18">
        <v>0</v>
      </c>
      <c r="N36" s="18"/>
      <c r="O36" s="18">
        <v>0</v>
      </c>
      <c r="P36" s="18"/>
      <c r="Q36" s="18">
        <v>-15875983</v>
      </c>
      <c r="R36" s="18"/>
      <c r="S36" s="18">
        <f t="shared" si="2"/>
        <v>-15875983</v>
      </c>
      <c r="U36" s="32">
        <f t="shared" si="3"/>
        <v>-1.7931489340108046E-6</v>
      </c>
    </row>
    <row r="37" spans="1:21">
      <c r="A37" s="3" t="s">
        <v>45</v>
      </c>
      <c r="C37" s="18">
        <v>0</v>
      </c>
      <c r="D37" s="18"/>
      <c r="E37" s="18">
        <v>-8999269472</v>
      </c>
      <c r="F37" s="18"/>
      <c r="G37" s="18">
        <v>0</v>
      </c>
      <c r="H37" s="18"/>
      <c r="I37" s="18">
        <f t="shared" si="0"/>
        <v>-8999269472</v>
      </c>
      <c r="K37" s="32">
        <f t="shared" si="1"/>
        <v>1.9081115932228138E-2</v>
      </c>
      <c r="M37" s="18">
        <v>0</v>
      </c>
      <c r="N37" s="18"/>
      <c r="O37" s="18">
        <v>39510161693</v>
      </c>
      <c r="P37" s="18"/>
      <c r="Q37" s="18">
        <v>12309268941</v>
      </c>
      <c r="R37" s="18"/>
      <c r="S37" s="18">
        <f t="shared" si="2"/>
        <v>51819430634</v>
      </c>
      <c r="U37" s="32">
        <f t="shared" si="3"/>
        <v>5.8528632086847117E-3</v>
      </c>
    </row>
    <row r="38" spans="1:21">
      <c r="A38" s="3" t="s">
        <v>254</v>
      </c>
      <c r="C38" s="18">
        <v>0</v>
      </c>
      <c r="D38" s="18"/>
      <c r="E38" s="18">
        <v>0</v>
      </c>
      <c r="F38" s="18"/>
      <c r="G38" s="18">
        <v>0</v>
      </c>
      <c r="H38" s="18"/>
      <c r="I38" s="18">
        <f t="shared" si="0"/>
        <v>0</v>
      </c>
      <c r="K38" s="32">
        <f t="shared" si="1"/>
        <v>0</v>
      </c>
      <c r="M38" s="18">
        <v>0</v>
      </c>
      <c r="N38" s="18"/>
      <c r="O38" s="18">
        <v>0</v>
      </c>
      <c r="P38" s="18"/>
      <c r="Q38" s="18">
        <v>19667195205</v>
      </c>
      <c r="R38" s="18"/>
      <c r="S38" s="18">
        <f t="shared" si="2"/>
        <v>19667195205</v>
      </c>
      <c r="U38" s="32">
        <f t="shared" si="3"/>
        <v>2.2213560015041686E-3</v>
      </c>
    </row>
    <row r="39" spans="1:21">
      <c r="A39" s="3" t="s">
        <v>255</v>
      </c>
      <c r="C39" s="18">
        <v>0</v>
      </c>
      <c r="D39" s="18"/>
      <c r="E39" s="18">
        <v>0</v>
      </c>
      <c r="F39" s="18"/>
      <c r="G39" s="18">
        <v>0</v>
      </c>
      <c r="H39" s="18"/>
      <c r="I39" s="18">
        <f t="shared" si="0"/>
        <v>0</v>
      </c>
      <c r="K39" s="32">
        <f t="shared" si="1"/>
        <v>0</v>
      </c>
      <c r="M39" s="18">
        <v>0</v>
      </c>
      <c r="N39" s="18"/>
      <c r="O39" s="18">
        <v>0</v>
      </c>
      <c r="P39" s="18"/>
      <c r="Q39" s="18">
        <v>30394824134</v>
      </c>
      <c r="R39" s="18"/>
      <c r="S39" s="18">
        <f t="shared" si="2"/>
        <v>30394824134</v>
      </c>
      <c r="U39" s="32">
        <f t="shared" si="3"/>
        <v>3.433012399630812E-3</v>
      </c>
    </row>
    <row r="40" spans="1:21">
      <c r="A40" s="3" t="s">
        <v>73</v>
      </c>
      <c r="C40" s="18">
        <v>0</v>
      </c>
      <c r="D40" s="18"/>
      <c r="E40" s="18">
        <v>-42782412852</v>
      </c>
      <c r="F40" s="18"/>
      <c r="G40" s="18">
        <v>0</v>
      </c>
      <c r="H40" s="18"/>
      <c r="I40" s="18">
        <f t="shared" si="0"/>
        <v>-42782412852</v>
      </c>
      <c r="K40" s="32">
        <f t="shared" si="1"/>
        <v>9.0711382966070495E-2</v>
      </c>
      <c r="M40" s="18">
        <v>0</v>
      </c>
      <c r="N40" s="18"/>
      <c r="O40" s="18">
        <v>1989879552</v>
      </c>
      <c r="P40" s="18"/>
      <c r="Q40" s="18">
        <v>-721743091</v>
      </c>
      <c r="R40" s="18"/>
      <c r="S40" s="18">
        <f t="shared" si="2"/>
        <v>1268136461</v>
      </c>
      <c r="U40" s="32">
        <f t="shared" si="3"/>
        <v>1.4323255090550199E-4</v>
      </c>
    </row>
    <row r="41" spans="1:21">
      <c r="A41" s="3" t="s">
        <v>128</v>
      </c>
      <c r="C41" s="18">
        <v>0</v>
      </c>
      <c r="D41" s="18"/>
      <c r="E41" s="18">
        <v>-5722901859</v>
      </c>
      <c r="F41" s="18"/>
      <c r="G41" s="18">
        <v>0</v>
      </c>
      <c r="H41" s="18"/>
      <c r="I41" s="18">
        <f t="shared" si="0"/>
        <v>-5722901859</v>
      </c>
      <c r="K41" s="32">
        <f t="shared" si="1"/>
        <v>1.2134246471905506E-2</v>
      </c>
      <c r="M41" s="18">
        <v>0</v>
      </c>
      <c r="N41" s="18"/>
      <c r="O41" s="18">
        <v>2759256350</v>
      </c>
      <c r="P41" s="18"/>
      <c r="Q41" s="18">
        <v>1002002564</v>
      </c>
      <c r="R41" s="18"/>
      <c r="S41" s="18">
        <f t="shared" si="2"/>
        <v>3761258914</v>
      </c>
      <c r="U41" s="32">
        <f t="shared" si="3"/>
        <v>4.248239250557107E-4</v>
      </c>
    </row>
    <row r="42" spans="1:21">
      <c r="A42" s="3" t="s">
        <v>256</v>
      </c>
      <c r="C42" s="18">
        <v>0</v>
      </c>
      <c r="D42" s="18"/>
      <c r="E42" s="18">
        <v>0</v>
      </c>
      <c r="F42" s="18"/>
      <c r="G42" s="18">
        <v>0</v>
      </c>
      <c r="H42" s="18"/>
      <c r="I42" s="18">
        <f t="shared" si="0"/>
        <v>0</v>
      </c>
      <c r="K42" s="32">
        <f t="shared" si="1"/>
        <v>0</v>
      </c>
      <c r="M42" s="18">
        <v>0</v>
      </c>
      <c r="N42" s="18"/>
      <c r="O42" s="18">
        <v>0</v>
      </c>
      <c r="P42" s="18"/>
      <c r="Q42" s="18">
        <v>25450242504</v>
      </c>
      <c r="R42" s="18"/>
      <c r="S42" s="18">
        <f t="shared" si="2"/>
        <v>25450242504</v>
      </c>
      <c r="U42" s="32">
        <f t="shared" si="3"/>
        <v>2.8745354046022897E-3</v>
      </c>
    </row>
    <row r="43" spans="1:21">
      <c r="A43" s="3" t="s">
        <v>92</v>
      </c>
      <c r="C43" s="18">
        <v>186916967640</v>
      </c>
      <c r="D43" s="18"/>
      <c r="E43" s="18">
        <v>-314438912077</v>
      </c>
      <c r="F43" s="18"/>
      <c r="G43" s="18">
        <v>0</v>
      </c>
      <c r="H43" s="18"/>
      <c r="I43" s="18">
        <f t="shared" si="0"/>
        <v>-127521944437</v>
      </c>
      <c r="K43" s="32">
        <f t="shared" si="1"/>
        <v>0.27038428099928685</v>
      </c>
      <c r="M43" s="18">
        <v>186916967640</v>
      </c>
      <c r="N43" s="18"/>
      <c r="O43" s="18">
        <v>414487656712</v>
      </c>
      <c r="P43" s="18"/>
      <c r="Q43" s="18">
        <v>39195563569</v>
      </c>
      <c r="R43" s="18"/>
      <c r="S43" s="18">
        <f t="shared" si="2"/>
        <v>640600187921</v>
      </c>
      <c r="U43" s="32">
        <f t="shared" si="3"/>
        <v>7.2354042209396563E-2</v>
      </c>
    </row>
    <row r="44" spans="1:21">
      <c r="A44" s="3" t="s">
        <v>119</v>
      </c>
      <c r="C44" s="18">
        <v>0</v>
      </c>
      <c r="D44" s="18"/>
      <c r="E44" s="18">
        <v>176028913821</v>
      </c>
      <c r="F44" s="18"/>
      <c r="G44" s="18">
        <v>0</v>
      </c>
      <c r="H44" s="18"/>
      <c r="I44" s="18">
        <f t="shared" si="0"/>
        <v>176028913821</v>
      </c>
      <c r="K44" s="32">
        <f t="shared" si="1"/>
        <v>-0.3732334188339656</v>
      </c>
      <c r="M44" s="18">
        <v>0</v>
      </c>
      <c r="N44" s="18"/>
      <c r="O44" s="18">
        <v>569203323124</v>
      </c>
      <c r="P44" s="18"/>
      <c r="Q44" s="18">
        <v>47093670325</v>
      </c>
      <c r="R44" s="18"/>
      <c r="S44" s="18">
        <f t="shared" si="2"/>
        <v>616296993449</v>
      </c>
      <c r="U44" s="32">
        <f t="shared" si="3"/>
        <v>6.960906274824924E-2</v>
      </c>
    </row>
    <row r="45" spans="1:21">
      <c r="A45" s="3" t="s">
        <v>257</v>
      </c>
      <c r="C45" s="18">
        <v>0</v>
      </c>
      <c r="D45" s="18"/>
      <c r="E45" s="18">
        <v>0</v>
      </c>
      <c r="F45" s="18"/>
      <c r="G45" s="18">
        <v>0</v>
      </c>
      <c r="H45" s="18"/>
      <c r="I45" s="18">
        <f t="shared" si="0"/>
        <v>0</v>
      </c>
      <c r="K45" s="32">
        <f t="shared" si="1"/>
        <v>0</v>
      </c>
      <c r="M45" s="18">
        <v>0</v>
      </c>
      <c r="N45" s="18"/>
      <c r="O45" s="18">
        <v>0</v>
      </c>
      <c r="P45" s="18"/>
      <c r="Q45" s="18">
        <v>15396348179</v>
      </c>
      <c r="R45" s="18"/>
      <c r="S45" s="18">
        <f t="shared" si="2"/>
        <v>15396348179</v>
      </c>
      <c r="U45" s="32">
        <f t="shared" si="3"/>
        <v>1.7389754905150151E-3</v>
      </c>
    </row>
    <row r="46" spans="1:21">
      <c r="A46" s="3" t="s">
        <v>258</v>
      </c>
      <c r="C46" s="18">
        <v>0</v>
      </c>
      <c r="D46" s="18"/>
      <c r="E46" s="18">
        <v>0</v>
      </c>
      <c r="F46" s="18"/>
      <c r="G46" s="18">
        <v>0</v>
      </c>
      <c r="H46" s="18"/>
      <c r="I46" s="18">
        <f t="shared" si="0"/>
        <v>0</v>
      </c>
      <c r="K46" s="32">
        <f t="shared" si="1"/>
        <v>0</v>
      </c>
      <c r="M46" s="18">
        <v>0</v>
      </c>
      <c r="N46" s="18"/>
      <c r="O46" s="18">
        <v>0</v>
      </c>
      <c r="P46" s="18"/>
      <c r="Q46" s="18">
        <v>5220296535</v>
      </c>
      <c r="R46" s="18"/>
      <c r="S46" s="18">
        <f t="shared" si="2"/>
        <v>5220296535</v>
      </c>
      <c r="U46" s="32">
        <f t="shared" si="3"/>
        <v>5.8961824077007053E-4</v>
      </c>
    </row>
    <row r="47" spans="1:21">
      <c r="A47" s="3" t="s">
        <v>149</v>
      </c>
      <c r="C47" s="18">
        <v>0</v>
      </c>
      <c r="D47" s="18"/>
      <c r="E47" s="18">
        <v>-30997797594</v>
      </c>
      <c r="F47" s="18"/>
      <c r="G47" s="18">
        <v>0</v>
      </c>
      <c r="H47" s="18"/>
      <c r="I47" s="18">
        <f t="shared" si="0"/>
        <v>-30997797594</v>
      </c>
      <c r="K47" s="32">
        <f t="shared" si="1"/>
        <v>6.572450923657111E-2</v>
      </c>
      <c r="M47" s="18">
        <v>0</v>
      </c>
      <c r="N47" s="18"/>
      <c r="O47" s="18">
        <v>-86936838216</v>
      </c>
      <c r="P47" s="18"/>
      <c r="Q47" s="18">
        <v>9320704210</v>
      </c>
      <c r="R47" s="18"/>
      <c r="S47" s="18">
        <f t="shared" si="2"/>
        <v>-77616134006</v>
      </c>
      <c r="U47" s="32">
        <f t="shared" si="3"/>
        <v>-8.7665304223932886E-3</v>
      </c>
    </row>
    <row r="48" spans="1:21">
      <c r="A48" s="3" t="s">
        <v>125</v>
      </c>
      <c r="C48" s="18">
        <v>0</v>
      </c>
      <c r="D48" s="18"/>
      <c r="E48" s="18">
        <v>-201294319</v>
      </c>
      <c r="F48" s="18"/>
      <c r="G48" s="18">
        <v>0</v>
      </c>
      <c r="H48" s="18"/>
      <c r="I48" s="18">
        <f t="shared" si="0"/>
        <v>-201294319</v>
      </c>
      <c r="K48" s="32">
        <f t="shared" si="1"/>
        <v>4.2680355880979148E-4</v>
      </c>
      <c r="M48" s="18">
        <v>0</v>
      </c>
      <c r="N48" s="18"/>
      <c r="O48" s="18">
        <v>77898269</v>
      </c>
      <c r="P48" s="18"/>
      <c r="Q48" s="18">
        <v>761959918</v>
      </c>
      <c r="R48" s="18"/>
      <c r="S48" s="18">
        <f t="shared" si="2"/>
        <v>839858187</v>
      </c>
      <c r="U48" s="32">
        <f t="shared" si="3"/>
        <v>9.485968917573778E-5</v>
      </c>
    </row>
    <row r="49" spans="1:21">
      <c r="A49" s="3" t="s">
        <v>259</v>
      </c>
      <c r="C49" s="18">
        <v>0</v>
      </c>
      <c r="D49" s="18"/>
      <c r="E49" s="18">
        <v>0</v>
      </c>
      <c r="F49" s="18"/>
      <c r="G49" s="18">
        <v>0</v>
      </c>
      <c r="H49" s="18"/>
      <c r="I49" s="18">
        <f t="shared" si="0"/>
        <v>0</v>
      </c>
      <c r="K49" s="32">
        <f t="shared" si="1"/>
        <v>0</v>
      </c>
      <c r="M49" s="18">
        <v>0</v>
      </c>
      <c r="N49" s="18"/>
      <c r="O49" s="18">
        <v>0</v>
      </c>
      <c r="P49" s="18"/>
      <c r="Q49" s="18">
        <v>27503406492</v>
      </c>
      <c r="R49" s="18"/>
      <c r="S49" s="18">
        <f t="shared" si="2"/>
        <v>27503406492</v>
      </c>
      <c r="U49" s="32">
        <f t="shared" si="3"/>
        <v>3.1064346713394466E-3</v>
      </c>
    </row>
    <row r="50" spans="1:21">
      <c r="A50" s="3" t="s">
        <v>180</v>
      </c>
      <c r="C50" s="18">
        <v>0</v>
      </c>
      <c r="D50" s="18"/>
      <c r="E50" s="18">
        <v>-437338277</v>
      </c>
      <c r="F50" s="18"/>
      <c r="G50" s="18">
        <v>0</v>
      </c>
      <c r="H50" s="18"/>
      <c r="I50" s="18">
        <f t="shared" si="0"/>
        <v>-437338277</v>
      </c>
      <c r="K50" s="32">
        <f t="shared" si="1"/>
        <v>9.2728664154373061E-4</v>
      </c>
      <c r="M50" s="18">
        <v>0</v>
      </c>
      <c r="N50" s="18"/>
      <c r="O50" s="18">
        <v>-437338277</v>
      </c>
      <c r="P50" s="18"/>
      <c r="Q50" s="18">
        <v>7587994970</v>
      </c>
      <c r="R50" s="18"/>
      <c r="S50" s="18">
        <f t="shared" si="2"/>
        <v>7150656693</v>
      </c>
      <c r="U50" s="32">
        <f t="shared" si="3"/>
        <v>8.0764715019726184E-4</v>
      </c>
    </row>
    <row r="51" spans="1:21">
      <c r="A51" s="3" t="s">
        <v>260</v>
      </c>
      <c r="C51" s="18">
        <v>0</v>
      </c>
      <c r="D51" s="18"/>
      <c r="E51" s="18">
        <v>0</v>
      </c>
      <c r="F51" s="18"/>
      <c r="G51" s="18">
        <v>0</v>
      </c>
      <c r="H51" s="18"/>
      <c r="I51" s="18">
        <f t="shared" si="0"/>
        <v>0</v>
      </c>
      <c r="K51" s="32">
        <f t="shared" si="1"/>
        <v>0</v>
      </c>
      <c r="M51" s="18">
        <v>0</v>
      </c>
      <c r="N51" s="18"/>
      <c r="O51" s="18">
        <v>0</v>
      </c>
      <c r="P51" s="18"/>
      <c r="Q51" s="18">
        <v>23497991553</v>
      </c>
      <c r="R51" s="18"/>
      <c r="S51" s="18">
        <f t="shared" si="2"/>
        <v>23497991553</v>
      </c>
      <c r="U51" s="32">
        <f t="shared" si="3"/>
        <v>2.6540339898736879E-3</v>
      </c>
    </row>
    <row r="52" spans="1:21">
      <c r="A52" s="3" t="s">
        <v>109</v>
      </c>
      <c r="C52" s="18">
        <v>0</v>
      </c>
      <c r="D52" s="18"/>
      <c r="E52" s="18">
        <v>-84760948064</v>
      </c>
      <c r="F52" s="18"/>
      <c r="G52" s="18">
        <v>0</v>
      </c>
      <c r="H52" s="18"/>
      <c r="I52" s="18">
        <f t="shared" si="0"/>
        <v>-84760948064</v>
      </c>
      <c r="K52" s="32">
        <f t="shared" si="1"/>
        <v>0.1797183073100394</v>
      </c>
      <c r="M52" s="18">
        <v>66613177857</v>
      </c>
      <c r="N52" s="18"/>
      <c r="O52" s="18">
        <v>90959046016</v>
      </c>
      <c r="P52" s="18"/>
      <c r="Q52" s="18">
        <v>0</v>
      </c>
      <c r="R52" s="18"/>
      <c r="S52" s="18">
        <f t="shared" si="2"/>
        <v>157572223873</v>
      </c>
      <c r="U52" s="32">
        <f t="shared" si="3"/>
        <v>1.7797352470557685E-2</v>
      </c>
    </row>
    <row r="53" spans="1:21">
      <c r="A53" s="3" t="s">
        <v>103</v>
      </c>
      <c r="C53" s="18">
        <v>13914494147</v>
      </c>
      <c r="D53" s="18"/>
      <c r="E53" s="18">
        <v>-23212868061</v>
      </c>
      <c r="F53" s="18"/>
      <c r="G53" s="18">
        <v>0</v>
      </c>
      <c r="H53" s="18"/>
      <c r="I53" s="18">
        <f t="shared" si="0"/>
        <v>-9298373914</v>
      </c>
      <c r="K53" s="32">
        <f t="shared" si="1"/>
        <v>1.9715305913026435E-2</v>
      </c>
      <c r="M53" s="18">
        <v>13914494147</v>
      </c>
      <c r="N53" s="18"/>
      <c r="O53" s="18">
        <v>22795723499</v>
      </c>
      <c r="P53" s="18"/>
      <c r="Q53" s="18">
        <v>0</v>
      </c>
      <c r="R53" s="18"/>
      <c r="S53" s="18">
        <f t="shared" si="2"/>
        <v>36710217646</v>
      </c>
      <c r="U53" s="32">
        <f t="shared" si="3"/>
        <v>4.1463188540343948E-3</v>
      </c>
    </row>
    <row r="54" spans="1:21">
      <c r="A54" s="3" t="s">
        <v>107</v>
      </c>
      <c r="C54" s="18">
        <v>0</v>
      </c>
      <c r="D54" s="18"/>
      <c r="E54" s="18">
        <v>541247044</v>
      </c>
      <c r="F54" s="18"/>
      <c r="G54" s="18">
        <v>0</v>
      </c>
      <c r="H54" s="18"/>
      <c r="I54" s="18">
        <f t="shared" si="0"/>
        <v>541247044</v>
      </c>
      <c r="K54" s="32">
        <f t="shared" si="1"/>
        <v>-1.1476039945989723E-3</v>
      </c>
      <c r="M54" s="18">
        <v>5367083580</v>
      </c>
      <c r="N54" s="18"/>
      <c r="O54" s="18">
        <v>15773485279</v>
      </c>
      <c r="P54" s="18"/>
      <c r="Q54" s="18">
        <v>0</v>
      </c>
      <c r="R54" s="18"/>
      <c r="S54" s="18">
        <f t="shared" si="2"/>
        <v>21140568859</v>
      </c>
      <c r="U54" s="32">
        <f t="shared" si="3"/>
        <v>2.3877695330045304E-3</v>
      </c>
    </row>
    <row r="55" spans="1:21">
      <c r="A55" s="3" t="s">
        <v>49</v>
      </c>
      <c r="C55" s="18">
        <v>0</v>
      </c>
      <c r="D55" s="18"/>
      <c r="E55" s="18">
        <v>78182032500</v>
      </c>
      <c r="F55" s="18"/>
      <c r="G55" s="18">
        <v>0</v>
      </c>
      <c r="H55" s="18"/>
      <c r="I55" s="18">
        <f t="shared" si="0"/>
        <v>78182032500</v>
      </c>
      <c r="K55" s="32">
        <f t="shared" si="1"/>
        <v>-0.16576905832092945</v>
      </c>
      <c r="M55" s="18">
        <v>0</v>
      </c>
      <c r="N55" s="18"/>
      <c r="O55" s="18">
        <v>171719162410</v>
      </c>
      <c r="P55" s="18"/>
      <c r="Q55" s="18">
        <v>0</v>
      </c>
      <c r="R55" s="18"/>
      <c r="S55" s="18">
        <f t="shared" si="2"/>
        <v>171719162410</v>
      </c>
      <c r="U55" s="32">
        <f t="shared" si="3"/>
        <v>1.9395210553243836E-2</v>
      </c>
    </row>
    <row r="56" spans="1:21">
      <c r="A56" s="3" t="s">
        <v>40</v>
      </c>
      <c r="C56" s="18">
        <v>0</v>
      </c>
      <c r="D56" s="18"/>
      <c r="E56" s="18">
        <v>120351621600</v>
      </c>
      <c r="F56" s="18"/>
      <c r="G56" s="18">
        <v>0</v>
      </c>
      <c r="H56" s="18"/>
      <c r="I56" s="18">
        <f t="shared" si="0"/>
        <v>120351621600</v>
      </c>
      <c r="K56" s="32">
        <f t="shared" si="1"/>
        <v>-0.25518107347783303</v>
      </c>
      <c r="M56" s="18">
        <v>297850000000</v>
      </c>
      <c r="N56" s="18"/>
      <c r="O56" s="18">
        <v>480046128975</v>
      </c>
      <c r="P56" s="18"/>
      <c r="Q56" s="18">
        <v>0</v>
      </c>
      <c r="R56" s="18"/>
      <c r="S56" s="18">
        <f t="shared" si="2"/>
        <v>777896128975</v>
      </c>
      <c r="U56" s="32">
        <f t="shared" si="3"/>
        <v>8.7861243895426988E-2</v>
      </c>
    </row>
    <row r="57" spans="1:21">
      <c r="A57" s="3" t="s">
        <v>55</v>
      </c>
      <c r="C57" s="18">
        <v>0</v>
      </c>
      <c r="D57" s="18"/>
      <c r="E57" s="18">
        <v>-22823561858</v>
      </c>
      <c r="F57" s="18"/>
      <c r="G57" s="18">
        <v>0</v>
      </c>
      <c r="H57" s="18"/>
      <c r="I57" s="18">
        <f t="shared" si="0"/>
        <v>-22823561858</v>
      </c>
      <c r="K57" s="32">
        <f t="shared" si="1"/>
        <v>4.8392709114209113E-2</v>
      </c>
      <c r="M57" s="18">
        <v>21439820698</v>
      </c>
      <c r="N57" s="18"/>
      <c r="O57" s="18">
        <v>-10078242055</v>
      </c>
      <c r="P57" s="18"/>
      <c r="Q57" s="18">
        <v>0</v>
      </c>
      <c r="R57" s="18"/>
      <c r="S57" s="18">
        <f t="shared" si="2"/>
        <v>11361578643</v>
      </c>
      <c r="U57" s="32">
        <f t="shared" si="3"/>
        <v>1.2832592874643021E-3</v>
      </c>
    </row>
    <row r="58" spans="1:21">
      <c r="A58" s="3" t="s">
        <v>59</v>
      </c>
      <c r="C58" s="18">
        <v>75025883748</v>
      </c>
      <c r="D58" s="18"/>
      <c r="E58" s="18">
        <v>-85513196861</v>
      </c>
      <c r="F58" s="18"/>
      <c r="G58" s="18">
        <v>0</v>
      </c>
      <c r="H58" s="18"/>
      <c r="I58" s="18">
        <f t="shared" si="0"/>
        <v>-10487313113</v>
      </c>
      <c r="K58" s="32">
        <f t="shared" si="1"/>
        <v>2.2236209055562034E-2</v>
      </c>
      <c r="M58" s="18">
        <v>75025883748</v>
      </c>
      <c r="N58" s="18"/>
      <c r="O58" s="18">
        <v>-99304166359</v>
      </c>
      <c r="P58" s="18"/>
      <c r="Q58" s="18">
        <v>0</v>
      </c>
      <c r="R58" s="18"/>
      <c r="S58" s="18">
        <f t="shared" si="2"/>
        <v>-24278282611</v>
      </c>
      <c r="U58" s="32">
        <f t="shared" si="3"/>
        <v>-2.7421657344636678E-3</v>
      </c>
    </row>
    <row r="59" spans="1:21">
      <c r="A59" s="3" t="s">
        <v>135</v>
      </c>
      <c r="C59" s="18">
        <v>0</v>
      </c>
      <c r="D59" s="18"/>
      <c r="E59" s="18">
        <v>-7092225233</v>
      </c>
      <c r="F59" s="18"/>
      <c r="G59" s="18">
        <v>0</v>
      </c>
      <c r="H59" s="18"/>
      <c r="I59" s="18">
        <f t="shared" si="0"/>
        <v>-7092225233</v>
      </c>
      <c r="K59" s="32">
        <f t="shared" si="1"/>
        <v>1.5037617476551846E-2</v>
      </c>
      <c r="M59" s="18">
        <v>0</v>
      </c>
      <c r="N59" s="18"/>
      <c r="O59" s="18">
        <v>5468416090</v>
      </c>
      <c r="P59" s="18"/>
      <c r="Q59" s="18">
        <v>0</v>
      </c>
      <c r="R59" s="18"/>
      <c r="S59" s="18">
        <f t="shared" si="2"/>
        <v>5468416090</v>
      </c>
      <c r="U59" s="32">
        <f t="shared" si="3"/>
        <v>6.1764266707208188E-4</v>
      </c>
    </row>
    <row r="60" spans="1:21">
      <c r="A60" s="3" t="s">
        <v>171</v>
      </c>
      <c r="C60" s="18">
        <v>0</v>
      </c>
      <c r="D60" s="18"/>
      <c r="E60" s="18">
        <v>2123981088</v>
      </c>
      <c r="F60" s="18"/>
      <c r="G60" s="18">
        <v>0</v>
      </c>
      <c r="H60" s="18"/>
      <c r="I60" s="18">
        <f t="shared" si="0"/>
        <v>2123981088</v>
      </c>
      <c r="K60" s="32">
        <f t="shared" si="1"/>
        <v>-4.503468809783414E-3</v>
      </c>
      <c r="M60" s="18">
        <v>0</v>
      </c>
      <c r="N60" s="18"/>
      <c r="O60" s="18">
        <v>20318170904</v>
      </c>
      <c r="P60" s="18"/>
      <c r="Q60" s="18">
        <v>0</v>
      </c>
      <c r="R60" s="18"/>
      <c r="S60" s="18">
        <f t="shared" si="2"/>
        <v>20318170904</v>
      </c>
      <c r="U60" s="32">
        <f t="shared" si="3"/>
        <v>2.2948819293619142E-3</v>
      </c>
    </row>
    <row r="61" spans="1:21">
      <c r="A61" s="3" t="s">
        <v>164</v>
      </c>
      <c r="C61" s="18">
        <v>0</v>
      </c>
      <c r="D61" s="18"/>
      <c r="E61" s="18">
        <v>-74817241710</v>
      </c>
      <c r="F61" s="18"/>
      <c r="G61" s="18">
        <v>0</v>
      </c>
      <c r="H61" s="18"/>
      <c r="I61" s="18">
        <f t="shared" si="0"/>
        <v>-74817241710</v>
      </c>
      <c r="K61" s="32">
        <f t="shared" si="1"/>
        <v>0.15863470554357953</v>
      </c>
      <c r="M61" s="18">
        <v>0</v>
      </c>
      <c r="N61" s="18"/>
      <c r="O61" s="18">
        <v>103143966008</v>
      </c>
      <c r="P61" s="18"/>
      <c r="Q61" s="18">
        <v>0</v>
      </c>
      <c r="R61" s="18"/>
      <c r="S61" s="18">
        <f t="shared" si="2"/>
        <v>103143966008</v>
      </c>
      <c r="U61" s="32">
        <f t="shared" si="3"/>
        <v>1.1649829348953818E-2</v>
      </c>
    </row>
    <row r="62" spans="1:21">
      <c r="A62" s="3" t="s">
        <v>66</v>
      </c>
      <c r="C62" s="18">
        <v>0</v>
      </c>
      <c r="D62" s="18"/>
      <c r="E62" s="18">
        <v>-35928558939</v>
      </c>
      <c r="F62" s="18"/>
      <c r="G62" s="18">
        <v>0</v>
      </c>
      <c r="H62" s="18"/>
      <c r="I62" s="18">
        <f t="shared" si="0"/>
        <v>-35928558939</v>
      </c>
      <c r="K62" s="32">
        <f t="shared" si="1"/>
        <v>7.6179183268816175E-2</v>
      </c>
      <c r="M62" s="18">
        <v>0</v>
      </c>
      <c r="N62" s="18"/>
      <c r="O62" s="18">
        <v>-3717098769</v>
      </c>
      <c r="P62" s="18"/>
      <c r="Q62" s="18">
        <v>0</v>
      </c>
      <c r="R62" s="18"/>
      <c r="S62" s="18">
        <f t="shared" si="2"/>
        <v>-3717098769</v>
      </c>
      <c r="U62" s="32">
        <f t="shared" si="3"/>
        <v>-4.1983615724741104E-4</v>
      </c>
    </row>
    <row r="63" spans="1:21">
      <c r="A63" s="3" t="s">
        <v>96</v>
      </c>
      <c r="C63" s="18">
        <v>0</v>
      </c>
      <c r="D63" s="18"/>
      <c r="E63" s="18">
        <v>13624415125</v>
      </c>
      <c r="F63" s="18"/>
      <c r="G63" s="18">
        <v>0</v>
      </c>
      <c r="H63" s="18"/>
      <c r="I63" s="18">
        <f t="shared" si="0"/>
        <v>13624415125</v>
      </c>
      <c r="K63" s="32">
        <f t="shared" si="1"/>
        <v>-2.8887794205717E-2</v>
      </c>
      <c r="M63" s="18">
        <v>0</v>
      </c>
      <c r="N63" s="18"/>
      <c r="O63" s="18">
        <v>118811182038</v>
      </c>
      <c r="P63" s="18"/>
      <c r="Q63" s="18">
        <v>0</v>
      </c>
      <c r="R63" s="18"/>
      <c r="S63" s="18">
        <f t="shared" si="2"/>
        <v>118811182038</v>
      </c>
      <c r="U63" s="32">
        <f t="shared" si="3"/>
        <v>1.3419398623694883E-2</v>
      </c>
    </row>
    <row r="64" spans="1:21">
      <c r="A64" s="3" t="s">
        <v>90</v>
      </c>
      <c r="C64" s="18">
        <v>0</v>
      </c>
      <c r="D64" s="18"/>
      <c r="E64" s="18">
        <v>11368971520</v>
      </c>
      <c r="F64" s="18"/>
      <c r="G64" s="18">
        <v>0</v>
      </c>
      <c r="H64" s="18"/>
      <c r="I64" s="18">
        <f t="shared" si="0"/>
        <v>11368971520</v>
      </c>
      <c r="K64" s="32">
        <f t="shared" si="1"/>
        <v>-2.4105585934311263E-2</v>
      </c>
      <c r="M64" s="18">
        <v>0</v>
      </c>
      <c r="N64" s="18"/>
      <c r="O64" s="18">
        <v>211574931850</v>
      </c>
      <c r="P64" s="18"/>
      <c r="Q64" s="18">
        <v>0</v>
      </c>
      <c r="R64" s="18"/>
      <c r="S64" s="18">
        <f t="shared" si="2"/>
        <v>211574931850</v>
      </c>
      <c r="U64" s="32">
        <f t="shared" si="3"/>
        <v>2.3896810894181237E-2</v>
      </c>
    </row>
    <row r="65" spans="1:21">
      <c r="A65" s="3" t="s">
        <v>42</v>
      </c>
      <c r="C65" s="18">
        <v>0</v>
      </c>
      <c r="D65" s="18"/>
      <c r="E65" s="18">
        <v>-5758915173</v>
      </c>
      <c r="F65" s="18"/>
      <c r="G65" s="18">
        <v>0</v>
      </c>
      <c r="H65" s="18"/>
      <c r="I65" s="18">
        <f t="shared" si="0"/>
        <v>-5758915173</v>
      </c>
      <c r="K65" s="32">
        <f t="shared" si="1"/>
        <v>1.2210605360999313E-2</v>
      </c>
      <c r="M65" s="18">
        <v>0</v>
      </c>
      <c r="N65" s="18"/>
      <c r="O65" s="18">
        <v>210812406876</v>
      </c>
      <c r="P65" s="18"/>
      <c r="Q65" s="18">
        <v>0</v>
      </c>
      <c r="R65" s="18"/>
      <c r="S65" s="18">
        <f t="shared" si="2"/>
        <v>210812406876</v>
      </c>
      <c r="U65" s="32">
        <f t="shared" si="3"/>
        <v>2.381068578027272E-2</v>
      </c>
    </row>
    <row r="66" spans="1:21">
      <c r="A66" s="3" t="s">
        <v>57</v>
      </c>
      <c r="C66" s="18">
        <v>0</v>
      </c>
      <c r="D66" s="18"/>
      <c r="E66" s="18">
        <v>-10397535395</v>
      </c>
      <c r="F66" s="18"/>
      <c r="G66" s="18">
        <v>0</v>
      </c>
      <c r="H66" s="18"/>
      <c r="I66" s="18">
        <f t="shared" si="0"/>
        <v>-10397535395</v>
      </c>
      <c r="K66" s="32">
        <f t="shared" si="1"/>
        <v>2.2045853710539992E-2</v>
      </c>
      <c r="M66" s="18">
        <v>0</v>
      </c>
      <c r="N66" s="18"/>
      <c r="O66" s="18">
        <v>-17322857738</v>
      </c>
      <c r="P66" s="18"/>
      <c r="Q66" s="18">
        <v>0</v>
      </c>
      <c r="R66" s="18"/>
      <c r="S66" s="18">
        <f t="shared" si="2"/>
        <v>-17322857738</v>
      </c>
      <c r="U66" s="32">
        <f t="shared" si="3"/>
        <v>-1.9565694852983601E-3</v>
      </c>
    </row>
    <row r="67" spans="1:21">
      <c r="A67" s="3" t="s">
        <v>139</v>
      </c>
      <c r="C67" s="18">
        <v>0</v>
      </c>
      <c r="D67" s="18"/>
      <c r="E67" s="18">
        <v>-10898363716</v>
      </c>
      <c r="F67" s="18"/>
      <c r="G67" s="18">
        <v>0</v>
      </c>
      <c r="H67" s="18"/>
      <c r="I67" s="18">
        <f t="shared" si="0"/>
        <v>-10898363716</v>
      </c>
      <c r="K67" s="32">
        <f t="shared" si="1"/>
        <v>2.3107758044539267E-2</v>
      </c>
      <c r="M67" s="18">
        <v>0</v>
      </c>
      <c r="N67" s="18"/>
      <c r="O67" s="18">
        <v>5726258903</v>
      </c>
      <c r="P67" s="18"/>
      <c r="Q67" s="18">
        <v>0</v>
      </c>
      <c r="R67" s="18"/>
      <c r="S67" s="18">
        <f t="shared" si="2"/>
        <v>5726258903</v>
      </c>
      <c r="U67" s="32">
        <f t="shared" si="3"/>
        <v>6.4676530881800068E-4</v>
      </c>
    </row>
    <row r="68" spans="1:21">
      <c r="A68" s="3" t="s">
        <v>115</v>
      </c>
      <c r="C68" s="18">
        <v>0</v>
      </c>
      <c r="D68" s="18"/>
      <c r="E68" s="18">
        <v>-17722810986</v>
      </c>
      <c r="F68" s="18"/>
      <c r="G68" s="18">
        <v>0</v>
      </c>
      <c r="H68" s="18"/>
      <c r="I68" s="18">
        <f t="shared" si="0"/>
        <v>-17722810986</v>
      </c>
      <c r="K68" s="32">
        <f t="shared" si="1"/>
        <v>3.7577606951431496E-2</v>
      </c>
      <c r="M68" s="18">
        <v>0</v>
      </c>
      <c r="N68" s="18"/>
      <c r="O68" s="18">
        <v>-2181269043</v>
      </c>
      <c r="P68" s="18"/>
      <c r="Q68" s="18">
        <v>0</v>
      </c>
      <c r="R68" s="18"/>
      <c r="S68" s="18">
        <f t="shared" si="2"/>
        <v>-2181269043</v>
      </c>
      <c r="U68" s="32">
        <f t="shared" si="3"/>
        <v>-2.4636838293705767E-4</v>
      </c>
    </row>
    <row r="69" spans="1:21">
      <c r="A69" s="3" t="s">
        <v>38</v>
      </c>
      <c r="C69" s="18">
        <v>0</v>
      </c>
      <c r="D69" s="18"/>
      <c r="E69" s="18">
        <v>-11893759719</v>
      </c>
      <c r="F69" s="18"/>
      <c r="G69" s="18">
        <v>0</v>
      </c>
      <c r="H69" s="18"/>
      <c r="I69" s="18">
        <f t="shared" si="0"/>
        <v>-11893759719</v>
      </c>
      <c r="K69" s="32">
        <f t="shared" si="1"/>
        <v>2.5218292304104942E-2</v>
      </c>
      <c r="M69" s="18">
        <v>0</v>
      </c>
      <c r="N69" s="18"/>
      <c r="O69" s="18">
        <v>77740397760</v>
      </c>
      <c r="P69" s="18"/>
      <c r="Q69" s="18">
        <v>0</v>
      </c>
      <c r="R69" s="18"/>
      <c r="S69" s="18">
        <f t="shared" si="2"/>
        <v>77740397760</v>
      </c>
      <c r="U69" s="32">
        <f t="shared" si="3"/>
        <v>8.7805656741330573E-3</v>
      </c>
    </row>
    <row r="70" spans="1:21">
      <c r="A70" s="3" t="s">
        <v>141</v>
      </c>
      <c r="C70" s="18">
        <v>0</v>
      </c>
      <c r="D70" s="18"/>
      <c r="E70" s="18">
        <v>-8536259266</v>
      </c>
      <c r="F70" s="18"/>
      <c r="G70" s="18">
        <v>0</v>
      </c>
      <c r="H70" s="18"/>
      <c r="I70" s="18">
        <f t="shared" si="0"/>
        <v>-8536259266</v>
      </c>
      <c r="K70" s="32">
        <f t="shared" si="1"/>
        <v>1.8099397199837806E-2</v>
      </c>
      <c r="M70" s="18">
        <v>0</v>
      </c>
      <c r="N70" s="18"/>
      <c r="O70" s="18">
        <v>-6696548217</v>
      </c>
      <c r="P70" s="18"/>
      <c r="Q70" s="18">
        <v>0</v>
      </c>
      <c r="R70" s="18"/>
      <c r="S70" s="18">
        <f t="shared" si="2"/>
        <v>-6696548217</v>
      </c>
      <c r="U70" s="32">
        <f t="shared" si="3"/>
        <v>-7.5635683767521697E-4</v>
      </c>
    </row>
    <row r="71" spans="1:21">
      <c r="A71" s="3" t="s">
        <v>34</v>
      </c>
      <c r="C71" s="18">
        <v>0</v>
      </c>
      <c r="D71" s="18"/>
      <c r="E71" s="18">
        <v>-25609531051</v>
      </c>
      <c r="F71" s="18"/>
      <c r="G71" s="18">
        <v>0</v>
      </c>
      <c r="H71" s="18"/>
      <c r="I71" s="18">
        <f t="shared" si="0"/>
        <v>-25609531051</v>
      </c>
      <c r="K71" s="32">
        <f t="shared" si="1"/>
        <v>5.4299788718908948E-2</v>
      </c>
      <c r="M71" s="18">
        <v>0</v>
      </c>
      <c r="N71" s="18"/>
      <c r="O71" s="18">
        <v>102848972300</v>
      </c>
      <c r="P71" s="18"/>
      <c r="Q71" s="18">
        <v>0</v>
      </c>
      <c r="R71" s="18"/>
      <c r="S71" s="18">
        <f t="shared" si="2"/>
        <v>102848972300</v>
      </c>
      <c r="U71" s="32">
        <f t="shared" si="3"/>
        <v>1.1616510615049902E-2</v>
      </c>
    </row>
    <row r="72" spans="1:21">
      <c r="A72" s="3" t="s">
        <v>153</v>
      </c>
      <c r="C72" s="18">
        <v>0</v>
      </c>
      <c r="D72" s="18"/>
      <c r="E72" s="18">
        <v>-32090916150</v>
      </c>
      <c r="F72" s="18"/>
      <c r="G72" s="18">
        <v>0</v>
      </c>
      <c r="H72" s="18"/>
      <c r="I72" s="18">
        <f t="shared" si="0"/>
        <v>-32090916150</v>
      </c>
      <c r="K72" s="32">
        <f t="shared" si="1"/>
        <v>6.8042244243796124E-2</v>
      </c>
      <c r="M72" s="18">
        <v>0</v>
      </c>
      <c r="N72" s="18"/>
      <c r="O72" s="18">
        <v>38592997200</v>
      </c>
      <c r="P72" s="18"/>
      <c r="Q72" s="18">
        <v>0</v>
      </c>
      <c r="R72" s="18"/>
      <c r="S72" s="18">
        <f t="shared" si="2"/>
        <v>38592997200</v>
      </c>
      <c r="U72" s="32">
        <f t="shared" si="3"/>
        <v>4.3589736641480381E-3</v>
      </c>
    </row>
    <row r="73" spans="1:21">
      <c r="A73" s="3" t="s">
        <v>71</v>
      </c>
      <c r="C73" s="18">
        <v>0</v>
      </c>
      <c r="D73" s="18"/>
      <c r="E73" s="18">
        <v>-30405448949</v>
      </c>
      <c r="F73" s="18"/>
      <c r="G73" s="18">
        <v>0</v>
      </c>
      <c r="H73" s="18"/>
      <c r="I73" s="18">
        <f t="shared" ref="I73:I136" si="4">C73+E73+G73</f>
        <v>-30405448949</v>
      </c>
      <c r="K73" s="32">
        <f t="shared" ref="K73:K121" si="5">I73/$I$159</f>
        <v>6.4468554716850368E-2</v>
      </c>
      <c r="M73" s="18">
        <v>0</v>
      </c>
      <c r="N73" s="18"/>
      <c r="O73" s="18">
        <v>-50536007979</v>
      </c>
      <c r="P73" s="18"/>
      <c r="Q73" s="18">
        <v>0</v>
      </c>
      <c r="R73" s="18"/>
      <c r="S73" s="18">
        <f t="shared" ref="S73:S136" si="6">M73+O73+Q73</f>
        <v>-50536007979</v>
      </c>
      <c r="U73" s="32">
        <f t="shared" ref="U73:U136" si="7">S73/$S$159</f>
        <v>-5.707904123902461E-3</v>
      </c>
    </row>
    <row r="74" spans="1:21">
      <c r="A74" s="3" t="s">
        <v>159</v>
      </c>
      <c r="C74" s="18">
        <v>0</v>
      </c>
      <c r="D74" s="18"/>
      <c r="E74" s="18">
        <v>-43987604771</v>
      </c>
      <c r="F74" s="18"/>
      <c r="G74" s="18">
        <v>0</v>
      </c>
      <c r="H74" s="18"/>
      <c r="I74" s="18">
        <f t="shared" si="4"/>
        <v>-43987604771</v>
      </c>
      <c r="K74" s="32">
        <f t="shared" si="5"/>
        <v>9.3266746687378499E-2</v>
      </c>
      <c r="M74" s="18">
        <v>0</v>
      </c>
      <c r="N74" s="18"/>
      <c r="O74" s="18">
        <v>-82802094682</v>
      </c>
      <c r="P74" s="18"/>
      <c r="Q74" s="18">
        <v>0</v>
      </c>
      <c r="R74" s="18"/>
      <c r="S74" s="18">
        <f t="shared" si="6"/>
        <v>-82802094682</v>
      </c>
      <c r="U74" s="32">
        <f t="shared" si="7"/>
        <v>-9.3522705216357322E-3</v>
      </c>
    </row>
    <row r="75" spans="1:21">
      <c r="A75" s="3" t="s">
        <v>77</v>
      </c>
      <c r="C75" s="18">
        <v>0</v>
      </c>
      <c r="D75" s="18"/>
      <c r="E75" s="18">
        <v>-74588681132</v>
      </c>
      <c r="F75" s="18"/>
      <c r="G75" s="18">
        <v>0</v>
      </c>
      <c r="H75" s="18"/>
      <c r="I75" s="18">
        <f t="shared" si="4"/>
        <v>-74588681132</v>
      </c>
      <c r="K75" s="32">
        <f t="shared" si="5"/>
        <v>0.1581500894422477</v>
      </c>
      <c r="M75" s="18">
        <v>0</v>
      </c>
      <c r="N75" s="18"/>
      <c r="O75" s="18">
        <v>21185051806</v>
      </c>
      <c r="P75" s="18"/>
      <c r="Q75" s="18">
        <v>0</v>
      </c>
      <c r="R75" s="18"/>
      <c r="S75" s="18">
        <f t="shared" si="6"/>
        <v>21185051806</v>
      </c>
      <c r="U75" s="32">
        <f t="shared" si="7"/>
        <v>2.3927937604173908E-3</v>
      </c>
    </row>
    <row r="76" spans="1:21">
      <c r="A76" s="3" t="s">
        <v>52</v>
      </c>
      <c r="C76" s="18">
        <v>0</v>
      </c>
      <c r="D76" s="18"/>
      <c r="E76" s="18">
        <v>-27827380966</v>
      </c>
      <c r="F76" s="18"/>
      <c r="G76" s="18">
        <v>0</v>
      </c>
      <c r="H76" s="18"/>
      <c r="I76" s="18">
        <f t="shared" si="4"/>
        <v>-27827380966</v>
      </c>
      <c r="K76" s="32">
        <f t="shared" si="5"/>
        <v>5.9002287236157185E-2</v>
      </c>
      <c r="M76" s="18">
        <v>0</v>
      </c>
      <c r="N76" s="18"/>
      <c r="O76" s="18">
        <v>42407365483</v>
      </c>
      <c r="P76" s="18"/>
      <c r="Q76" s="18">
        <v>0</v>
      </c>
      <c r="R76" s="18"/>
      <c r="S76" s="18">
        <f t="shared" si="6"/>
        <v>42407365483</v>
      </c>
      <c r="U76" s="32">
        <f t="shared" si="7"/>
        <v>4.7897961474289838E-3</v>
      </c>
    </row>
    <row r="77" spans="1:21">
      <c r="A77" s="3" t="s">
        <v>99</v>
      </c>
      <c r="C77" s="18">
        <v>0</v>
      </c>
      <c r="D77" s="18"/>
      <c r="E77" s="18">
        <v>8552904731</v>
      </c>
      <c r="F77" s="18"/>
      <c r="G77" s="18">
        <v>0</v>
      </c>
      <c r="H77" s="18"/>
      <c r="I77" s="18">
        <f t="shared" si="4"/>
        <v>8552904731</v>
      </c>
      <c r="K77" s="32">
        <f t="shared" si="5"/>
        <v>-1.8134690514300614E-2</v>
      </c>
      <c r="M77" s="18">
        <v>0</v>
      </c>
      <c r="N77" s="18"/>
      <c r="O77" s="18">
        <v>77430638029</v>
      </c>
      <c r="P77" s="18"/>
      <c r="Q77" s="18">
        <v>0</v>
      </c>
      <c r="R77" s="18"/>
      <c r="S77" s="18">
        <f t="shared" si="6"/>
        <v>77430638029</v>
      </c>
      <c r="U77" s="32">
        <f t="shared" si="7"/>
        <v>8.7455791582466309E-3</v>
      </c>
    </row>
    <row r="78" spans="1:21">
      <c r="A78" s="3" t="s">
        <v>67</v>
      </c>
      <c r="C78" s="18">
        <v>0</v>
      </c>
      <c r="D78" s="18"/>
      <c r="E78" s="18">
        <v>-12275935999</v>
      </c>
      <c r="F78" s="18"/>
      <c r="G78" s="18">
        <v>0</v>
      </c>
      <c r="H78" s="18"/>
      <c r="I78" s="18">
        <f t="shared" si="4"/>
        <v>-12275935999</v>
      </c>
      <c r="K78" s="32">
        <f t="shared" si="5"/>
        <v>2.6028619178738138E-2</v>
      </c>
      <c r="M78" s="18">
        <v>0</v>
      </c>
      <c r="N78" s="18"/>
      <c r="O78" s="18">
        <v>22656928861</v>
      </c>
      <c r="P78" s="18"/>
      <c r="Q78" s="18">
        <v>0</v>
      </c>
      <c r="R78" s="18"/>
      <c r="S78" s="18">
        <f t="shared" si="6"/>
        <v>22656928861</v>
      </c>
      <c r="U78" s="32">
        <f t="shared" si="7"/>
        <v>2.5590382551468329E-3</v>
      </c>
    </row>
    <row r="79" spans="1:21">
      <c r="A79" s="3" t="s">
        <v>26</v>
      </c>
      <c r="C79" s="18">
        <v>0</v>
      </c>
      <c r="D79" s="18"/>
      <c r="E79" s="18">
        <v>-143976549</v>
      </c>
      <c r="F79" s="18"/>
      <c r="G79" s="18">
        <v>0</v>
      </c>
      <c r="H79" s="18"/>
      <c r="I79" s="18">
        <f t="shared" si="4"/>
        <v>-143976549</v>
      </c>
      <c r="K79" s="32">
        <f t="shared" si="5"/>
        <v>3.0527291482256052E-4</v>
      </c>
      <c r="M79" s="18">
        <v>0</v>
      </c>
      <c r="N79" s="18"/>
      <c r="O79" s="18">
        <v>-27375751229</v>
      </c>
      <c r="P79" s="18"/>
      <c r="Q79" s="18">
        <v>0</v>
      </c>
      <c r="R79" s="18"/>
      <c r="S79" s="18">
        <f t="shared" si="6"/>
        <v>-27375751229</v>
      </c>
      <c r="U79" s="32">
        <f t="shared" si="7"/>
        <v>-3.0920163579178893E-3</v>
      </c>
    </row>
    <row r="80" spans="1:21">
      <c r="A80" s="3" t="s">
        <v>170</v>
      </c>
      <c r="C80" s="18">
        <v>0</v>
      </c>
      <c r="D80" s="18"/>
      <c r="E80" s="18">
        <v>-20046868296</v>
      </c>
      <c r="F80" s="18"/>
      <c r="G80" s="18">
        <v>0</v>
      </c>
      <c r="H80" s="18"/>
      <c r="I80" s="18">
        <f t="shared" si="4"/>
        <v>-20046868296</v>
      </c>
      <c r="K80" s="32">
        <f t="shared" si="5"/>
        <v>4.2505296593710523E-2</v>
      </c>
      <c r="M80" s="18">
        <v>0</v>
      </c>
      <c r="N80" s="18"/>
      <c r="O80" s="18">
        <v>36620438087</v>
      </c>
      <c r="P80" s="18"/>
      <c r="Q80" s="18">
        <v>0</v>
      </c>
      <c r="R80" s="18"/>
      <c r="S80" s="18">
        <f t="shared" si="6"/>
        <v>36620438087</v>
      </c>
      <c r="U80" s="32">
        <f t="shared" si="7"/>
        <v>4.1361784979684546E-3</v>
      </c>
    </row>
    <row r="81" spans="1:21">
      <c r="A81" s="3" t="s">
        <v>97</v>
      </c>
      <c r="C81" s="18">
        <v>0</v>
      </c>
      <c r="D81" s="18"/>
      <c r="E81" s="18">
        <v>33657246531</v>
      </c>
      <c r="F81" s="18"/>
      <c r="G81" s="18">
        <v>0</v>
      </c>
      <c r="H81" s="18"/>
      <c r="I81" s="18">
        <f t="shared" si="4"/>
        <v>33657246531</v>
      </c>
      <c r="K81" s="32">
        <f t="shared" si="5"/>
        <v>-7.136332843635447E-2</v>
      </c>
      <c r="M81" s="18">
        <v>0</v>
      </c>
      <c r="N81" s="18"/>
      <c r="O81" s="18">
        <v>168856694458</v>
      </c>
      <c r="P81" s="18"/>
      <c r="Q81" s="18">
        <v>0</v>
      </c>
      <c r="R81" s="18"/>
      <c r="S81" s="18">
        <f t="shared" si="6"/>
        <v>168856694458</v>
      </c>
      <c r="U81" s="32">
        <f t="shared" si="7"/>
        <v>1.9071902613397283E-2</v>
      </c>
    </row>
    <row r="82" spans="1:21">
      <c r="A82" s="3" t="s">
        <v>123</v>
      </c>
      <c r="C82" s="18">
        <v>0</v>
      </c>
      <c r="D82" s="18"/>
      <c r="E82" s="18">
        <v>-17371308544</v>
      </c>
      <c r="F82" s="18"/>
      <c r="G82" s="18">
        <v>0</v>
      </c>
      <c r="H82" s="18"/>
      <c r="I82" s="18">
        <f t="shared" si="4"/>
        <v>-17371308544</v>
      </c>
      <c r="K82" s="32">
        <f t="shared" si="5"/>
        <v>3.6832317695772311E-2</v>
      </c>
      <c r="M82" s="18">
        <v>0</v>
      </c>
      <c r="N82" s="18"/>
      <c r="O82" s="18">
        <v>25896583746</v>
      </c>
      <c r="P82" s="18"/>
      <c r="Q82" s="18">
        <v>0</v>
      </c>
      <c r="R82" s="18"/>
      <c r="S82" s="18">
        <f t="shared" si="6"/>
        <v>25896583746</v>
      </c>
      <c r="U82" s="32">
        <f t="shared" si="7"/>
        <v>2.9249484292507388E-3</v>
      </c>
    </row>
    <row r="83" spans="1:21">
      <c r="A83" s="3" t="s">
        <v>69</v>
      </c>
      <c r="C83" s="18">
        <v>0</v>
      </c>
      <c r="D83" s="18"/>
      <c r="E83" s="18">
        <v>-42971224111</v>
      </c>
      <c r="F83" s="18"/>
      <c r="G83" s="18">
        <v>0</v>
      </c>
      <c r="H83" s="18"/>
      <c r="I83" s="18">
        <f t="shared" si="4"/>
        <v>-42971224111</v>
      </c>
      <c r="K83" s="32">
        <f t="shared" si="5"/>
        <v>9.1111718741490752E-2</v>
      </c>
      <c r="M83" s="18">
        <v>0</v>
      </c>
      <c r="N83" s="18"/>
      <c r="O83" s="18">
        <v>-21213543182</v>
      </c>
      <c r="P83" s="18"/>
      <c r="Q83" s="18">
        <v>0</v>
      </c>
      <c r="R83" s="18"/>
      <c r="S83" s="18">
        <f t="shared" si="6"/>
        <v>-21213543182</v>
      </c>
      <c r="U83" s="32">
        <f t="shared" si="7"/>
        <v>-2.3960117835472279E-3</v>
      </c>
    </row>
    <row r="84" spans="1:21">
      <c r="A84" s="3" t="s">
        <v>83</v>
      </c>
      <c r="C84" s="18">
        <v>0</v>
      </c>
      <c r="D84" s="18"/>
      <c r="E84" s="18">
        <v>1100423549</v>
      </c>
      <c r="F84" s="18"/>
      <c r="G84" s="18">
        <v>0</v>
      </c>
      <c r="H84" s="18"/>
      <c r="I84" s="18">
        <f t="shared" si="4"/>
        <v>1100423549</v>
      </c>
      <c r="K84" s="32">
        <f t="shared" si="5"/>
        <v>-2.3332237553673877E-3</v>
      </c>
      <c r="M84" s="18">
        <v>0</v>
      </c>
      <c r="N84" s="18"/>
      <c r="O84" s="18">
        <v>6367336261</v>
      </c>
      <c r="P84" s="18"/>
      <c r="Q84" s="18">
        <v>0</v>
      </c>
      <c r="R84" s="18"/>
      <c r="S84" s="18">
        <f t="shared" si="6"/>
        <v>6367336261</v>
      </c>
      <c r="U84" s="32">
        <f t="shared" si="7"/>
        <v>7.1917324608501362E-4</v>
      </c>
    </row>
    <row r="85" spans="1:21">
      <c r="A85" s="3" t="s">
        <v>63</v>
      </c>
      <c r="C85" s="18">
        <v>0</v>
      </c>
      <c r="D85" s="18"/>
      <c r="E85" s="18">
        <v>-159048000</v>
      </c>
      <c r="F85" s="18"/>
      <c r="G85" s="18">
        <v>0</v>
      </c>
      <c r="H85" s="18"/>
      <c r="I85" s="18">
        <f t="shared" si="4"/>
        <v>-159048000</v>
      </c>
      <c r="K85" s="32">
        <f t="shared" si="5"/>
        <v>3.3722885354543818E-4</v>
      </c>
      <c r="M85" s="18">
        <v>0</v>
      </c>
      <c r="N85" s="18"/>
      <c r="O85" s="18">
        <v>1773495000</v>
      </c>
      <c r="P85" s="18"/>
      <c r="Q85" s="18">
        <v>0</v>
      </c>
      <c r="R85" s="18"/>
      <c r="S85" s="18">
        <f t="shared" si="6"/>
        <v>1773495000</v>
      </c>
      <c r="U85" s="32">
        <f t="shared" si="7"/>
        <v>2.003114181165029E-4</v>
      </c>
    </row>
    <row r="86" spans="1:21">
      <c r="A86" s="3" t="s">
        <v>162</v>
      </c>
      <c r="C86" s="18">
        <v>0</v>
      </c>
      <c r="D86" s="18"/>
      <c r="E86" s="18">
        <v>-28908943461</v>
      </c>
      <c r="F86" s="18"/>
      <c r="G86" s="18">
        <v>0</v>
      </c>
      <c r="H86" s="18"/>
      <c r="I86" s="18">
        <f t="shared" si="4"/>
        <v>-28908943461</v>
      </c>
      <c r="K86" s="32">
        <f t="shared" si="5"/>
        <v>6.129551997235376E-2</v>
      </c>
      <c r="M86" s="18">
        <v>0</v>
      </c>
      <c r="N86" s="18"/>
      <c r="O86" s="18">
        <v>43802167704</v>
      </c>
      <c r="P86" s="18"/>
      <c r="Q86" s="18">
        <v>0</v>
      </c>
      <c r="R86" s="18"/>
      <c r="S86" s="18">
        <f t="shared" si="6"/>
        <v>43802167704</v>
      </c>
      <c r="U86" s="32">
        <f t="shared" si="7"/>
        <v>4.9473352500938109E-3</v>
      </c>
    </row>
    <row r="87" spans="1:21">
      <c r="A87" s="3" t="s">
        <v>80</v>
      </c>
      <c r="C87" s="18">
        <v>0</v>
      </c>
      <c r="D87" s="18"/>
      <c r="E87" s="18">
        <v>2734491787</v>
      </c>
      <c r="F87" s="18"/>
      <c r="G87" s="18">
        <v>0</v>
      </c>
      <c r="H87" s="18"/>
      <c r="I87" s="18">
        <f t="shared" si="4"/>
        <v>2734491787</v>
      </c>
      <c r="K87" s="32">
        <f t="shared" si="5"/>
        <v>-5.7979322617035516E-3</v>
      </c>
      <c r="M87" s="18">
        <v>0</v>
      </c>
      <c r="N87" s="18"/>
      <c r="O87" s="18">
        <v>16737736016</v>
      </c>
      <c r="P87" s="18"/>
      <c r="Q87" s="18">
        <v>0</v>
      </c>
      <c r="R87" s="18"/>
      <c r="S87" s="18">
        <f t="shared" si="6"/>
        <v>16737736016</v>
      </c>
      <c r="U87" s="32">
        <f t="shared" si="7"/>
        <v>1.8904815843431334E-3</v>
      </c>
    </row>
    <row r="88" spans="1:21">
      <c r="A88" s="3" t="s">
        <v>181</v>
      </c>
      <c r="C88" s="18">
        <v>0</v>
      </c>
      <c r="D88" s="18"/>
      <c r="E88" s="18">
        <v>20342425</v>
      </c>
      <c r="F88" s="18"/>
      <c r="G88" s="18">
        <v>0</v>
      </c>
      <c r="H88" s="18"/>
      <c r="I88" s="18">
        <f t="shared" si="4"/>
        <v>20342425</v>
      </c>
      <c r="K88" s="32">
        <f t="shared" si="5"/>
        <v>-4.3131964319476258E-5</v>
      </c>
      <c r="M88" s="18">
        <v>0</v>
      </c>
      <c r="N88" s="18"/>
      <c r="O88" s="18">
        <v>20342425</v>
      </c>
      <c r="P88" s="18"/>
      <c r="Q88" s="18">
        <v>0</v>
      </c>
      <c r="R88" s="18"/>
      <c r="S88" s="18">
        <f t="shared" si="6"/>
        <v>20342425</v>
      </c>
      <c r="U88" s="32">
        <f t="shared" si="7"/>
        <v>2.2976213632847012E-6</v>
      </c>
    </row>
    <row r="89" spans="1:21">
      <c r="A89" s="3" t="s">
        <v>20</v>
      </c>
      <c r="C89" s="18">
        <v>0</v>
      </c>
      <c r="D89" s="18"/>
      <c r="E89" s="18">
        <v>-1013135760</v>
      </c>
      <c r="F89" s="18"/>
      <c r="G89" s="18">
        <v>0</v>
      </c>
      <c r="H89" s="18"/>
      <c r="I89" s="18">
        <f t="shared" si="4"/>
        <v>-1013135760</v>
      </c>
      <c r="K89" s="32">
        <f t="shared" si="5"/>
        <v>2.148147797084441E-3</v>
      </c>
      <c r="M89" s="18">
        <v>0</v>
      </c>
      <c r="N89" s="18"/>
      <c r="O89" s="18">
        <v>-88342493</v>
      </c>
      <c r="P89" s="18"/>
      <c r="Q89" s="18">
        <v>0</v>
      </c>
      <c r="R89" s="18"/>
      <c r="S89" s="18">
        <f t="shared" si="6"/>
        <v>-88342493</v>
      </c>
      <c r="U89" s="32">
        <f t="shared" si="7"/>
        <v>-9.9780433848289563E-6</v>
      </c>
    </row>
    <row r="90" spans="1:21">
      <c r="A90" s="3" t="s">
        <v>65</v>
      </c>
      <c r="C90" s="18">
        <v>0</v>
      </c>
      <c r="D90" s="18"/>
      <c r="E90" s="18">
        <v>1180176777</v>
      </c>
      <c r="F90" s="18"/>
      <c r="G90" s="18">
        <v>0</v>
      </c>
      <c r="H90" s="18"/>
      <c r="I90" s="18">
        <f t="shared" si="4"/>
        <v>1180176777</v>
      </c>
      <c r="K90" s="32">
        <f t="shared" si="5"/>
        <v>-2.5023242133737E-3</v>
      </c>
      <c r="M90" s="18">
        <v>0</v>
      </c>
      <c r="N90" s="18"/>
      <c r="O90" s="18">
        <v>3206389580</v>
      </c>
      <c r="P90" s="18"/>
      <c r="Q90" s="18">
        <v>0</v>
      </c>
      <c r="R90" s="18"/>
      <c r="S90" s="18">
        <f t="shared" si="6"/>
        <v>3206389580</v>
      </c>
      <c r="U90" s="32">
        <f t="shared" si="7"/>
        <v>3.6215294872766942E-4</v>
      </c>
    </row>
    <row r="91" spans="1:21">
      <c r="A91" s="3" t="s">
        <v>85</v>
      </c>
      <c r="C91" s="18">
        <v>0</v>
      </c>
      <c r="D91" s="18"/>
      <c r="E91" s="18">
        <v>6967494147</v>
      </c>
      <c r="F91" s="18"/>
      <c r="G91" s="18">
        <v>0</v>
      </c>
      <c r="H91" s="18"/>
      <c r="I91" s="18">
        <f t="shared" si="4"/>
        <v>6967494147</v>
      </c>
      <c r="K91" s="32">
        <f t="shared" si="5"/>
        <v>-1.4773150641802226E-2</v>
      </c>
      <c r="M91" s="18">
        <v>0</v>
      </c>
      <c r="N91" s="18"/>
      <c r="O91" s="18">
        <v>153778678797</v>
      </c>
      <c r="P91" s="18"/>
      <c r="Q91" s="18">
        <v>0</v>
      </c>
      <c r="R91" s="18"/>
      <c r="S91" s="18">
        <f t="shared" si="6"/>
        <v>153778678797</v>
      </c>
      <c r="U91" s="32">
        <f t="shared" si="7"/>
        <v>1.7368881911654255E-2</v>
      </c>
    </row>
    <row r="92" spans="1:21">
      <c r="A92" s="3" t="s">
        <v>168</v>
      </c>
      <c r="C92" s="18">
        <v>0</v>
      </c>
      <c r="D92" s="18"/>
      <c r="E92" s="18">
        <v>-7466160084</v>
      </c>
      <c r="F92" s="18"/>
      <c r="G92" s="18">
        <v>0</v>
      </c>
      <c r="H92" s="18"/>
      <c r="I92" s="18">
        <f t="shared" si="4"/>
        <v>-7466160084</v>
      </c>
      <c r="K92" s="32">
        <f t="shared" si="5"/>
        <v>1.5830470081447313E-2</v>
      </c>
      <c r="M92" s="18">
        <v>0</v>
      </c>
      <c r="N92" s="18"/>
      <c r="O92" s="18">
        <v>15477295358</v>
      </c>
      <c r="P92" s="18"/>
      <c r="Q92" s="18">
        <v>0</v>
      </c>
      <c r="R92" s="18"/>
      <c r="S92" s="18">
        <f t="shared" si="6"/>
        <v>15477295358</v>
      </c>
      <c r="U92" s="32">
        <f t="shared" si="7"/>
        <v>1.7481182533748037E-3</v>
      </c>
    </row>
    <row r="93" spans="1:21">
      <c r="A93" s="3" t="s">
        <v>36</v>
      </c>
      <c r="C93" s="18">
        <v>0</v>
      </c>
      <c r="D93" s="18"/>
      <c r="E93" s="18">
        <v>-6214941039</v>
      </c>
      <c r="F93" s="18"/>
      <c r="G93" s="18">
        <v>0</v>
      </c>
      <c r="H93" s="18"/>
      <c r="I93" s="18">
        <f t="shared" si="4"/>
        <v>-6214941039</v>
      </c>
      <c r="K93" s="32">
        <f t="shared" si="5"/>
        <v>1.3177515224551482E-2</v>
      </c>
      <c r="M93" s="18">
        <v>0</v>
      </c>
      <c r="N93" s="18"/>
      <c r="O93" s="18">
        <v>-27768147151</v>
      </c>
      <c r="P93" s="18"/>
      <c r="Q93" s="18">
        <v>0</v>
      </c>
      <c r="R93" s="18"/>
      <c r="S93" s="18">
        <f t="shared" si="6"/>
        <v>-27768147151</v>
      </c>
      <c r="U93" s="32">
        <f t="shared" si="7"/>
        <v>-3.1363364059580319E-3</v>
      </c>
    </row>
    <row r="94" spans="1:21">
      <c r="A94" s="3" t="s">
        <v>178</v>
      </c>
      <c r="C94" s="18">
        <v>0</v>
      </c>
      <c r="D94" s="18"/>
      <c r="E94" s="18">
        <v>-2934963226</v>
      </c>
      <c r="F94" s="18"/>
      <c r="G94" s="18">
        <v>0</v>
      </c>
      <c r="H94" s="18"/>
      <c r="I94" s="18">
        <f t="shared" si="4"/>
        <v>-2934963226</v>
      </c>
      <c r="K94" s="32">
        <f t="shared" si="5"/>
        <v>6.2229910712615103E-3</v>
      </c>
      <c r="M94" s="18">
        <v>0</v>
      </c>
      <c r="N94" s="18"/>
      <c r="O94" s="18">
        <v>-2934963226</v>
      </c>
      <c r="P94" s="18"/>
      <c r="Q94" s="18">
        <v>0</v>
      </c>
      <c r="R94" s="18"/>
      <c r="S94" s="18">
        <f t="shared" si="6"/>
        <v>-2934963226</v>
      </c>
      <c r="U94" s="32">
        <f t="shared" si="7"/>
        <v>-3.3149608311263702E-4</v>
      </c>
    </row>
    <row r="95" spans="1:21">
      <c r="A95" s="3" t="s">
        <v>174</v>
      </c>
      <c r="C95" s="18">
        <v>0</v>
      </c>
      <c r="D95" s="18"/>
      <c r="E95" s="18">
        <v>-31555021812</v>
      </c>
      <c r="F95" s="18"/>
      <c r="G95" s="18">
        <v>0</v>
      </c>
      <c r="H95" s="18"/>
      <c r="I95" s="18">
        <f t="shared" si="4"/>
        <v>-31555021812</v>
      </c>
      <c r="K95" s="32">
        <f t="shared" si="5"/>
        <v>6.6905989570834309E-2</v>
      </c>
      <c r="M95" s="18">
        <v>0</v>
      </c>
      <c r="N95" s="18"/>
      <c r="O95" s="18">
        <v>-48029892292</v>
      </c>
      <c r="P95" s="18"/>
      <c r="Q95" s="18">
        <v>0</v>
      </c>
      <c r="R95" s="18"/>
      <c r="S95" s="18">
        <f t="shared" si="6"/>
        <v>-48029892292</v>
      </c>
      <c r="U95" s="32">
        <f t="shared" si="7"/>
        <v>-5.4248451994470866E-3</v>
      </c>
    </row>
    <row r="96" spans="1:21">
      <c r="A96" s="3" t="s">
        <v>182</v>
      </c>
      <c r="C96" s="18">
        <v>0</v>
      </c>
      <c r="D96" s="18"/>
      <c r="E96" s="18">
        <v>2854105517</v>
      </c>
      <c r="F96" s="18"/>
      <c r="G96" s="18">
        <v>0</v>
      </c>
      <c r="H96" s="18"/>
      <c r="I96" s="18">
        <f t="shared" si="4"/>
        <v>2854105517</v>
      </c>
      <c r="K96" s="32">
        <f t="shared" si="5"/>
        <v>-6.0515487865023141E-3</v>
      </c>
      <c r="M96" s="18">
        <v>0</v>
      </c>
      <c r="N96" s="18"/>
      <c r="O96" s="18">
        <v>2854105517</v>
      </c>
      <c r="P96" s="18"/>
      <c r="Q96" s="18">
        <v>0</v>
      </c>
      <c r="R96" s="18"/>
      <c r="S96" s="18">
        <f t="shared" si="6"/>
        <v>2854105517</v>
      </c>
      <c r="U96" s="32">
        <f t="shared" si="7"/>
        <v>3.2236342564507072E-4</v>
      </c>
    </row>
    <row r="97" spans="1:21">
      <c r="A97" s="3" t="s">
        <v>105</v>
      </c>
      <c r="C97" s="18">
        <v>0</v>
      </c>
      <c r="D97" s="18"/>
      <c r="E97" s="18">
        <v>-59388542533</v>
      </c>
      <c r="F97" s="18"/>
      <c r="G97" s="18">
        <v>0</v>
      </c>
      <c r="H97" s="18"/>
      <c r="I97" s="18">
        <f t="shared" si="4"/>
        <v>-59388542533</v>
      </c>
      <c r="K97" s="32">
        <f t="shared" si="5"/>
        <v>0.12592129490555104</v>
      </c>
      <c r="M97" s="18">
        <v>0</v>
      </c>
      <c r="N97" s="18"/>
      <c r="O97" s="18">
        <v>269900382612</v>
      </c>
      <c r="P97" s="18"/>
      <c r="Q97" s="18">
        <v>0</v>
      </c>
      <c r="R97" s="18"/>
      <c r="S97" s="18">
        <f t="shared" si="6"/>
        <v>269900382612</v>
      </c>
      <c r="U97" s="32">
        <f t="shared" si="7"/>
        <v>3.0484511313083173E-2</v>
      </c>
    </row>
    <row r="98" spans="1:21">
      <c r="A98" s="3" t="s">
        <v>143</v>
      </c>
      <c r="C98" s="18">
        <v>0</v>
      </c>
      <c r="D98" s="18"/>
      <c r="E98" s="18">
        <v>-24303572560</v>
      </c>
      <c r="F98" s="18"/>
      <c r="G98" s="18">
        <v>0</v>
      </c>
      <c r="H98" s="18"/>
      <c r="I98" s="18">
        <f t="shared" si="4"/>
        <v>-24303572560</v>
      </c>
      <c r="K98" s="32">
        <f t="shared" si="5"/>
        <v>5.1530770028338425E-2</v>
      </c>
      <c r="M98" s="18">
        <v>0</v>
      </c>
      <c r="N98" s="18"/>
      <c r="O98" s="18">
        <v>-4215010387</v>
      </c>
      <c r="P98" s="18"/>
      <c r="Q98" s="18">
        <v>0</v>
      </c>
      <c r="R98" s="18"/>
      <c r="S98" s="18">
        <f t="shared" si="6"/>
        <v>-4215010387</v>
      </c>
      <c r="U98" s="32">
        <f t="shared" si="7"/>
        <v>-4.7607391506362278E-4</v>
      </c>
    </row>
    <row r="99" spans="1:21">
      <c r="A99" s="3" t="s">
        <v>121</v>
      </c>
      <c r="C99" s="18">
        <v>0</v>
      </c>
      <c r="D99" s="18"/>
      <c r="E99" s="18">
        <v>-9408820309</v>
      </c>
      <c r="F99" s="18"/>
      <c r="G99" s="18">
        <v>0</v>
      </c>
      <c r="H99" s="18"/>
      <c r="I99" s="18">
        <f t="shared" si="4"/>
        <v>-9408820309</v>
      </c>
      <c r="K99" s="32">
        <f t="shared" si="5"/>
        <v>1.9949484973210009E-2</v>
      </c>
      <c r="M99" s="18">
        <v>0</v>
      </c>
      <c r="N99" s="18"/>
      <c r="O99" s="18">
        <v>-2421108463</v>
      </c>
      <c r="P99" s="18"/>
      <c r="Q99" s="18">
        <v>0</v>
      </c>
      <c r="R99" s="18"/>
      <c r="S99" s="18">
        <f t="shared" si="6"/>
        <v>-2421108463</v>
      </c>
      <c r="U99" s="32">
        <f t="shared" si="7"/>
        <v>-2.7345759059788533E-4</v>
      </c>
    </row>
    <row r="100" spans="1:21">
      <c r="A100" s="3" t="s">
        <v>94</v>
      </c>
      <c r="C100" s="18">
        <v>0</v>
      </c>
      <c r="D100" s="18"/>
      <c r="E100" s="18">
        <v>-34563118500</v>
      </c>
      <c r="F100" s="18"/>
      <c r="G100" s="18">
        <v>0</v>
      </c>
      <c r="H100" s="18"/>
      <c r="I100" s="18">
        <f t="shared" si="4"/>
        <v>-34563118500</v>
      </c>
      <c r="K100" s="32">
        <f t="shared" si="5"/>
        <v>7.3284045236093026E-2</v>
      </c>
      <c r="M100" s="18">
        <v>0</v>
      </c>
      <c r="N100" s="18"/>
      <c r="O100" s="18">
        <v>79836797146</v>
      </c>
      <c r="P100" s="18"/>
      <c r="Q100" s="18">
        <v>0</v>
      </c>
      <c r="R100" s="18"/>
      <c r="S100" s="18">
        <f t="shared" si="6"/>
        <v>79836797146</v>
      </c>
      <c r="U100" s="32">
        <f t="shared" si="7"/>
        <v>9.0173482610296785E-3</v>
      </c>
    </row>
    <row r="101" spans="1:21">
      <c r="A101" s="3" t="s">
        <v>22</v>
      </c>
      <c r="C101" s="18">
        <v>0</v>
      </c>
      <c r="D101" s="18"/>
      <c r="E101" s="18">
        <v>-16277359876</v>
      </c>
      <c r="F101" s="18"/>
      <c r="G101" s="18">
        <v>0</v>
      </c>
      <c r="H101" s="18"/>
      <c r="I101" s="18">
        <f t="shared" si="4"/>
        <v>-16277359876</v>
      </c>
      <c r="K101" s="32">
        <f t="shared" si="5"/>
        <v>3.4512822605314089E-2</v>
      </c>
      <c r="M101" s="18">
        <v>0</v>
      </c>
      <c r="N101" s="18"/>
      <c r="O101" s="18">
        <v>19219825141</v>
      </c>
      <c r="P101" s="18"/>
      <c r="Q101" s="18">
        <v>0</v>
      </c>
      <c r="R101" s="18"/>
      <c r="S101" s="18">
        <f t="shared" si="6"/>
        <v>19219825141</v>
      </c>
      <c r="U101" s="32">
        <f t="shared" si="7"/>
        <v>2.1708267742197892E-3</v>
      </c>
    </row>
    <row r="102" spans="1:21">
      <c r="A102" s="26" t="s">
        <v>278</v>
      </c>
      <c r="C102" s="18">
        <v>0</v>
      </c>
      <c r="D102" s="18"/>
      <c r="E102" s="18">
        <v>253734039894</v>
      </c>
      <c r="F102" s="18"/>
      <c r="G102" s="18">
        <v>0</v>
      </c>
      <c r="H102" s="18"/>
      <c r="I102" s="18">
        <f t="shared" si="4"/>
        <v>253734039894</v>
      </c>
      <c r="K102" s="32">
        <f t="shared" si="5"/>
        <v>-0.53799129431936332</v>
      </c>
      <c r="M102" s="18">
        <v>0</v>
      </c>
      <c r="N102" s="18"/>
      <c r="O102" s="18">
        <v>603087830430</v>
      </c>
      <c r="P102" s="18"/>
      <c r="Q102" s="18">
        <v>0</v>
      </c>
      <c r="R102" s="18"/>
      <c r="S102" s="18">
        <f t="shared" si="6"/>
        <v>603087830430</v>
      </c>
      <c r="U102" s="32">
        <f t="shared" si="7"/>
        <v>6.8117123849933792E-2</v>
      </c>
    </row>
    <row r="103" spans="1:21">
      <c r="A103" s="3" t="s">
        <v>47</v>
      </c>
      <c r="C103" s="18">
        <v>0</v>
      </c>
      <c r="D103" s="18"/>
      <c r="E103" s="18">
        <v>-40211022523</v>
      </c>
      <c r="F103" s="18"/>
      <c r="G103" s="18">
        <v>0</v>
      </c>
      <c r="H103" s="18"/>
      <c r="I103" s="18">
        <f t="shared" si="4"/>
        <v>-40211022523</v>
      </c>
      <c r="K103" s="32">
        <f t="shared" si="5"/>
        <v>8.5259274089086831E-2</v>
      </c>
      <c r="M103" s="18">
        <v>0</v>
      </c>
      <c r="N103" s="18"/>
      <c r="O103" s="18">
        <v>31803043239</v>
      </c>
      <c r="P103" s="18"/>
      <c r="Q103" s="18">
        <v>0</v>
      </c>
      <c r="R103" s="18"/>
      <c r="S103" s="18">
        <f t="shared" si="6"/>
        <v>31803043239</v>
      </c>
      <c r="U103" s="32">
        <f t="shared" si="7"/>
        <v>3.592066902711623E-3</v>
      </c>
    </row>
    <row r="104" spans="1:21">
      <c r="A104" s="3" t="s">
        <v>131</v>
      </c>
      <c r="C104" s="18">
        <v>0</v>
      </c>
      <c r="D104" s="18"/>
      <c r="E104" s="18">
        <v>-30273512947</v>
      </c>
      <c r="F104" s="18"/>
      <c r="G104" s="18">
        <v>0</v>
      </c>
      <c r="H104" s="18"/>
      <c r="I104" s="18">
        <f t="shared" si="4"/>
        <v>-30273512947</v>
      </c>
      <c r="K104" s="32">
        <f t="shared" si="5"/>
        <v>6.4188811326830825E-2</v>
      </c>
      <c r="M104" s="18">
        <v>0</v>
      </c>
      <c r="N104" s="18"/>
      <c r="O104" s="18">
        <v>-80910989605</v>
      </c>
      <c r="P104" s="18"/>
      <c r="Q104" s="18">
        <v>0</v>
      </c>
      <c r="R104" s="18"/>
      <c r="S104" s="18">
        <f t="shared" si="6"/>
        <v>-80910989605</v>
      </c>
      <c r="U104" s="32">
        <f t="shared" si="7"/>
        <v>-9.1386753664302271E-3</v>
      </c>
    </row>
    <row r="105" spans="1:21">
      <c r="A105" s="3" t="s">
        <v>177</v>
      </c>
      <c r="C105" s="18">
        <v>0</v>
      </c>
      <c r="D105" s="18"/>
      <c r="E105" s="18">
        <v>-28237388660</v>
      </c>
      <c r="F105" s="18"/>
      <c r="G105" s="18">
        <v>0</v>
      </c>
      <c r="H105" s="18"/>
      <c r="I105" s="18">
        <f t="shared" si="4"/>
        <v>-28237388660</v>
      </c>
      <c r="K105" s="32">
        <f t="shared" si="5"/>
        <v>5.9871624949252779E-2</v>
      </c>
      <c r="M105" s="18">
        <v>0</v>
      </c>
      <c r="N105" s="18"/>
      <c r="O105" s="18">
        <v>-48528173423</v>
      </c>
      <c r="P105" s="18"/>
      <c r="Q105" s="18">
        <v>0</v>
      </c>
      <c r="R105" s="18"/>
      <c r="S105" s="18">
        <f t="shared" si="6"/>
        <v>-48528173423</v>
      </c>
      <c r="U105" s="32">
        <f t="shared" si="7"/>
        <v>-5.4811246927477754E-3</v>
      </c>
    </row>
    <row r="106" spans="1:21">
      <c r="A106" s="3" t="s">
        <v>113</v>
      </c>
      <c r="C106" s="18">
        <v>0</v>
      </c>
      <c r="D106" s="18"/>
      <c r="E106" s="18">
        <v>-21809299055</v>
      </c>
      <c r="F106" s="18"/>
      <c r="G106" s="18">
        <v>0</v>
      </c>
      <c r="H106" s="18"/>
      <c r="I106" s="18">
        <f t="shared" si="4"/>
        <v>-21809299055</v>
      </c>
      <c r="K106" s="32">
        <f t="shared" si="5"/>
        <v>4.6242171652251259E-2</v>
      </c>
      <c r="M106" s="18">
        <v>0</v>
      </c>
      <c r="N106" s="18"/>
      <c r="O106" s="18">
        <v>-15324746476</v>
      </c>
      <c r="P106" s="18"/>
      <c r="Q106" s="18">
        <v>0</v>
      </c>
      <c r="R106" s="18"/>
      <c r="S106" s="18">
        <f t="shared" si="6"/>
        <v>-15324746476</v>
      </c>
      <c r="U106" s="32">
        <f t="shared" si="7"/>
        <v>-1.730888273653684E-3</v>
      </c>
    </row>
    <row r="107" spans="1:21">
      <c r="A107" s="3" t="s">
        <v>179</v>
      </c>
      <c r="C107" s="18">
        <v>0</v>
      </c>
      <c r="D107" s="18"/>
      <c r="E107" s="18">
        <v>284394222</v>
      </c>
      <c r="F107" s="18"/>
      <c r="G107" s="18">
        <v>0</v>
      </c>
      <c r="H107" s="18"/>
      <c r="I107" s="18">
        <f t="shared" si="4"/>
        <v>284394222</v>
      </c>
      <c r="K107" s="32">
        <f t="shared" si="5"/>
        <v>-6.0299995875463276E-4</v>
      </c>
      <c r="M107" s="18">
        <v>0</v>
      </c>
      <c r="N107" s="18"/>
      <c r="O107" s="18">
        <v>284394222</v>
      </c>
      <c r="P107" s="18"/>
      <c r="Q107" s="18">
        <v>0</v>
      </c>
      <c r="R107" s="18"/>
      <c r="S107" s="18">
        <f t="shared" si="6"/>
        <v>284394222</v>
      </c>
      <c r="U107" s="32">
        <f t="shared" si="7"/>
        <v>3.2121550899754186E-5</v>
      </c>
    </row>
    <row r="108" spans="1:21">
      <c r="A108" s="3" t="s">
        <v>176</v>
      </c>
      <c r="C108" s="18">
        <v>0</v>
      </c>
      <c r="D108" s="18"/>
      <c r="E108" s="18">
        <v>-13175596729</v>
      </c>
      <c r="F108" s="18"/>
      <c r="G108" s="18">
        <v>0</v>
      </c>
      <c r="H108" s="18"/>
      <c r="I108" s="18">
        <f t="shared" si="4"/>
        <v>-13175596729</v>
      </c>
      <c r="K108" s="32">
        <f t="shared" si="5"/>
        <v>2.7936166312670988E-2</v>
      </c>
      <c r="M108" s="18">
        <v>0</v>
      </c>
      <c r="N108" s="18"/>
      <c r="O108" s="18">
        <v>-13914117593</v>
      </c>
      <c r="P108" s="18"/>
      <c r="Q108" s="18">
        <v>0</v>
      </c>
      <c r="R108" s="18"/>
      <c r="S108" s="18">
        <f t="shared" si="6"/>
        <v>-13914117593</v>
      </c>
      <c r="U108" s="32">
        <f t="shared" si="7"/>
        <v>-1.5715615927271358E-3</v>
      </c>
    </row>
    <row r="109" spans="1:21">
      <c r="A109" s="3" t="s">
        <v>157</v>
      </c>
      <c r="C109" s="18">
        <v>0</v>
      </c>
      <c r="D109" s="18"/>
      <c r="E109" s="18">
        <v>39237504279</v>
      </c>
      <c r="F109" s="18"/>
      <c r="G109" s="18">
        <v>0</v>
      </c>
      <c r="H109" s="18"/>
      <c r="I109" s="18">
        <f t="shared" si="4"/>
        <v>39237504279</v>
      </c>
      <c r="K109" s="32">
        <f t="shared" si="5"/>
        <v>-8.3195127156527549E-2</v>
      </c>
      <c r="M109" s="18">
        <v>0</v>
      </c>
      <c r="N109" s="18"/>
      <c r="O109" s="18">
        <v>47072533698</v>
      </c>
      <c r="P109" s="18"/>
      <c r="Q109" s="18">
        <v>0</v>
      </c>
      <c r="R109" s="18"/>
      <c r="S109" s="18">
        <f t="shared" si="6"/>
        <v>47072533698</v>
      </c>
      <c r="U109" s="32">
        <f t="shared" si="7"/>
        <v>5.3167141601094172E-3</v>
      </c>
    </row>
    <row r="110" spans="1:21">
      <c r="A110" s="3" t="s">
        <v>155</v>
      </c>
      <c r="C110" s="18">
        <v>0</v>
      </c>
      <c r="D110" s="18"/>
      <c r="E110" s="18">
        <v>0</v>
      </c>
      <c r="F110" s="18"/>
      <c r="G110" s="18">
        <v>0</v>
      </c>
      <c r="H110" s="18"/>
      <c r="I110" s="18">
        <f t="shared" si="4"/>
        <v>0</v>
      </c>
      <c r="K110" s="32">
        <f t="shared" si="5"/>
        <v>0</v>
      </c>
      <c r="M110" s="18">
        <v>0</v>
      </c>
      <c r="N110" s="18"/>
      <c r="O110" s="18">
        <v>233648480022</v>
      </c>
      <c r="P110" s="18"/>
      <c r="Q110" s="18">
        <v>0</v>
      </c>
      <c r="R110" s="18"/>
      <c r="S110" s="18">
        <f t="shared" si="6"/>
        <v>233648480022</v>
      </c>
      <c r="U110" s="32">
        <f t="shared" si="7"/>
        <v>2.6389957893296692E-2</v>
      </c>
    </row>
    <row r="111" spans="1:21">
      <c r="A111" s="3" t="s">
        <v>87</v>
      </c>
      <c r="C111" s="18">
        <v>0</v>
      </c>
      <c r="D111" s="18"/>
      <c r="E111" s="18">
        <v>-45851082460</v>
      </c>
      <c r="F111" s="18"/>
      <c r="G111" s="18">
        <v>0</v>
      </c>
      <c r="H111" s="18"/>
      <c r="I111" s="18">
        <f t="shared" si="4"/>
        <v>-45851082460</v>
      </c>
      <c r="K111" s="32">
        <f t="shared" si="5"/>
        <v>9.7217871157154745E-2</v>
      </c>
      <c r="M111" s="18">
        <v>0</v>
      </c>
      <c r="N111" s="18"/>
      <c r="O111" s="18">
        <v>25390039754</v>
      </c>
      <c r="P111" s="18"/>
      <c r="Q111" s="18">
        <v>0</v>
      </c>
      <c r="R111" s="18"/>
      <c r="S111" s="18">
        <f t="shared" si="6"/>
        <v>25390039754</v>
      </c>
      <c r="U111" s="32">
        <f t="shared" si="7"/>
        <v>2.8677356683600034E-3</v>
      </c>
    </row>
    <row r="112" spans="1:21">
      <c r="A112" s="3" t="s">
        <v>161</v>
      </c>
      <c r="C112" s="18">
        <v>0</v>
      </c>
      <c r="D112" s="18"/>
      <c r="E112" s="18">
        <v>-49107178723</v>
      </c>
      <c r="F112" s="18"/>
      <c r="G112" s="18">
        <v>0</v>
      </c>
      <c r="H112" s="18"/>
      <c r="I112" s="18">
        <f t="shared" si="4"/>
        <v>-49107178723</v>
      </c>
      <c r="K112" s="32">
        <f t="shared" si="5"/>
        <v>0.10412175935320296</v>
      </c>
      <c r="M112" s="18">
        <v>0</v>
      </c>
      <c r="N112" s="18"/>
      <c r="O112" s="18">
        <v>1155210318</v>
      </c>
      <c r="P112" s="18"/>
      <c r="Q112" s="18">
        <v>0</v>
      </c>
      <c r="R112" s="18"/>
      <c r="S112" s="18">
        <f t="shared" si="6"/>
        <v>1155210318</v>
      </c>
      <c r="U112" s="32">
        <f t="shared" si="7"/>
        <v>1.3047785137335953E-4</v>
      </c>
    </row>
    <row r="113" spans="1:21">
      <c r="A113" s="3" t="s">
        <v>133</v>
      </c>
      <c r="C113" s="18">
        <v>0</v>
      </c>
      <c r="D113" s="18"/>
      <c r="E113" s="18">
        <v>0</v>
      </c>
      <c r="F113" s="18"/>
      <c r="G113" s="18">
        <v>0</v>
      </c>
      <c r="H113" s="18"/>
      <c r="I113" s="18">
        <f t="shared" si="4"/>
        <v>0</v>
      </c>
      <c r="K113" s="32">
        <f t="shared" si="5"/>
        <v>0</v>
      </c>
      <c r="M113" s="18">
        <v>0</v>
      </c>
      <c r="N113" s="18"/>
      <c r="O113" s="18">
        <v>32797895286</v>
      </c>
      <c r="P113" s="18"/>
      <c r="Q113" s="18">
        <v>0</v>
      </c>
      <c r="R113" s="18"/>
      <c r="S113" s="18">
        <f t="shared" si="6"/>
        <v>32797895286</v>
      </c>
      <c r="U113" s="32">
        <f t="shared" si="7"/>
        <v>3.7044327251981118E-3</v>
      </c>
    </row>
    <row r="114" spans="1:21">
      <c r="A114" s="3" t="s">
        <v>28</v>
      </c>
      <c r="C114" s="18">
        <v>0</v>
      </c>
      <c r="D114" s="18"/>
      <c r="E114" s="18">
        <v>-79524000</v>
      </c>
      <c r="F114" s="18"/>
      <c r="G114" s="18">
        <v>0</v>
      </c>
      <c r="H114" s="18"/>
      <c r="I114" s="18">
        <f t="shared" si="4"/>
        <v>-79524000</v>
      </c>
      <c r="K114" s="32">
        <f t="shared" si="5"/>
        <v>1.6861442677271909E-4</v>
      </c>
      <c r="M114" s="18">
        <v>0</v>
      </c>
      <c r="N114" s="18"/>
      <c r="O114" s="18">
        <v>-277643331</v>
      </c>
      <c r="P114" s="18"/>
      <c r="Q114" s="18">
        <v>0</v>
      </c>
      <c r="R114" s="18"/>
      <c r="S114" s="18">
        <f t="shared" si="6"/>
        <v>-277643331</v>
      </c>
      <c r="U114" s="32">
        <f t="shared" si="7"/>
        <v>-3.1359056193109996E-5</v>
      </c>
    </row>
    <row r="115" spans="1:21">
      <c r="A115" s="3" t="s">
        <v>117</v>
      </c>
      <c r="C115" s="18">
        <v>0</v>
      </c>
      <c r="D115" s="18"/>
      <c r="E115" s="18">
        <v>0</v>
      </c>
      <c r="F115" s="18"/>
      <c r="G115" s="18">
        <v>0</v>
      </c>
      <c r="H115" s="18"/>
      <c r="I115" s="18">
        <f t="shared" si="4"/>
        <v>0</v>
      </c>
      <c r="K115" s="32">
        <f t="shared" si="5"/>
        <v>0</v>
      </c>
      <c r="M115" s="18">
        <v>0</v>
      </c>
      <c r="N115" s="18"/>
      <c r="O115" s="18">
        <v>0</v>
      </c>
      <c r="P115" s="18"/>
      <c r="Q115" s="18">
        <v>0</v>
      </c>
      <c r="R115" s="18"/>
      <c r="S115" s="18">
        <f t="shared" si="6"/>
        <v>0</v>
      </c>
      <c r="U115" s="32">
        <f t="shared" si="7"/>
        <v>0</v>
      </c>
    </row>
    <row r="116" spans="1:21">
      <c r="A116" s="3" t="s">
        <v>111</v>
      </c>
      <c r="C116" s="18">
        <v>0</v>
      </c>
      <c r="D116" s="18"/>
      <c r="E116" s="18">
        <v>-74873740101</v>
      </c>
      <c r="F116" s="18"/>
      <c r="G116" s="18">
        <v>0</v>
      </c>
      <c r="H116" s="18"/>
      <c r="I116" s="18">
        <f t="shared" si="4"/>
        <v>-74873740101</v>
      </c>
      <c r="K116" s="32">
        <f t="shared" si="5"/>
        <v>0.15875449886147155</v>
      </c>
      <c r="M116" s="18">
        <v>0</v>
      </c>
      <c r="N116" s="18"/>
      <c r="O116" s="18">
        <v>264850545708</v>
      </c>
      <c r="P116" s="18"/>
      <c r="Q116" s="18">
        <v>0</v>
      </c>
      <c r="R116" s="18"/>
      <c r="S116" s="18">
        <f t="shared" si="6"/>
        <v>264850545708</v>
      </c>
      <c r="U116" s="32">
        <f t="shared" si="7"/>
        <v>2.9914146022232455E-2</v>
      </c>
    </row>
    <row r="117" spans="1:21">
      <c r="A117" s="3" t="s">
        <v>61</v>
      </c>
      <c r="C117" s="18">
        <v>0</v>
      </c>
      <c r="D117" s="18"/>
      <c r="E117" s="18">
        <v>-73510783561</v>
      </c>
      <c r="F117" s="18"/>
      <c r="G117" s="18">
        <v>0</v>
      </c>
      <c r="H117" s="18"/>
      <c r="I117" s="18">
        <f t="shared" si="4"/>
        <v>-73510783561</v>
      </c>
      <c r="K117" s="32">
        <f t="shared" si="5"/>
        <v>0.15586462743010207</v>
      </c>
      <c r="M117" s="18">
        <v>0</v>
      </c>
      <c r="N117" s="18"/>
      <c r="O117" s="18">
        <v>78307515269</v>
      </c>
      <c r="P117" s="18"/>
      <c r="Q117" s="18">
        <v>0</v>
      </c>
      <c r="R117" s="18"/>
      <c r="S117" s="18">
        <f t="shared" si="6"/>
        <v>78307515269</v>
      </c>
      <c r="U117" s="32">
        <f t="shared" si="7"/>
        <v>8.8446200483864312E-3</v>
      </c>
    </row>
    <row r="118" spans="1:21">
      <c r="A118" s="3" t="s">
        <v>126</v>
      </c>
      <c r="C118" s="18">
        <v>0</v>
      </c>
      <c r="D118" s="18"/>
      <c r="E118" s="18">
        <v>-42943623249</v>
      </c>
      <c r="F118" s="18"/>
      <c r="G118" s="18">
        <v>0</v>
      </c>
      <c r="H118" s="18"/>
      <c r="I118" s="18">
        <f t="shared" si="4"/>
        <v>-42943623249</v>
      </c>
      <c r="K118" s="32">
        <f t="shared" si="5"/>
        <v>9.1053196741533962E-2</v>
      </c>
      <c r="M118" s="18">
        <v>0</v>
      </c>
      <c r="N118" s="18"/>
      <c r="O118" s="18">
        <v>89555797230</v>
      </c>
      <c r="P118" s="18"/>
      <c r="Q118" s="18">
        <v>0</v>
      </c>
      <c r="R118" s="18"/>
      <c r="S118" s="18">
        <f t="shared" si="6"/>
        <v>89555797230</v>
      </c>
      <c r="U118" s="32">
        <f t="shared" si="7"/>
        <v>1.0115082784950215E-2</v>
      </c>
    </row>
    <row r="119" spans="1:21">
      <c r="A119" s="3" t="s">
        <v>32</v>
      </c>
      <c r="C119" s="18">
        <v>0</v>
      </c>
      <c r="D119" s="18"/>
      <c r="E119" s="18">
        <v>-18400908506</v>
      </c>
      <c r="F119" s="18"/>
      <c r="G119" s="18">
        <v>0</v>
      </c>
      <c r="H119" s="18"/>
      <c r="I119" s="18">
        <f t="shared" si="4"/>
        <v>-18400908506</v>
      </c>
      <c r="K119" s="32">
        <f t="shared" si="5"/>
        <v>3.9015374476088237E-2</v>
      </c>
      <c r="M119" s="18">
        <v>0</v>
      </c>
      <c r="N119" s="18"/>
      <c r="O119" s="18">
        <v>-5104787846</v>
      </c>
      <c r="P119" s="18"/>
      <c r="Q119" s="18">
        <v>0</v>
      </c>
      <c r="R119" s="18"/>
      <c r="S119" s="18">
        <f t="shared" si="6"/>
        <v>-5104787846</v>
      </c>
      <c r="U119" s="32">
        <f t="shared" si="7"/>
        <v>-5.765718497182953E-4</v>
      </c>
    </row>
    <row r="120" spans="1:21">
      <c r="A120" s="3" t="s">
        <v>101</v>
      </c>
      <c r="C120" s="18">
        <v>0</v>
      </c>
      <c r="D120" s="18"/>
      <c r="E120" s="18">
        <v>-12793528778</v>
      </c>
      <c r="F120" s="18"/>
      <c r="G120" s="18">
        <v>0</v>
      </c>
      <c r="H120" s="18"/>
      <c r="I120" s="18">
        <f t="shared" si="4"/>
        <v>-12793528778</v>
      </c>
      <c r="K120" s="32">
        <f t="shared" si="5"/>
        <v>2.7126069127593622E-2</v>
      </c>
      <c r="M120" s="18">
        <v>0</v>
      </c>
      <c r="N120" s="18"/>
      <c r="O120" s="18">
        <v>114380999943</v>
      </c>
      <c r="P120" s="18"/>
      <c r="Q120" s="18">
        <v>0</v>
      </c>
      <c r="R120" s="18"/>
      <c r="S120" s="18">
        <f t="shared" si="6"/>
        <v>114380999943</v>
      </c>
      <c r="U120" s="32">
        <f t="shared" si="7"/>
        <v>1.2919021651691133E-2</v>
      </c>
    </row>
    <row r="121" spans="1:21">
      <c r="A121" s="3" t="s">
        <v>82</v>
      </c>
      <c r="C121" s="18">
        <v>0</v>
      </c>
      <c r="D121" s="18"/>
      <c r="E121" s="18">
        <v>-126532561010</v>
      </c>
      <c r="F121" s="18"/>
      <c r="G121" s="18">
        <v>0</v>
      </c>
      <c r="H121" s="18"/>
      <c r="I121" s="18">
        <f t="shared" si="4"/>
        <v>-126532561010</v>
      </c>
      <c r="K121" s="32">
        <f t="shared" si="5"/>
        <v>0.2682864951811435</v>
      </c>
      <c r="M121" s="18">
        <v>0</v>
      </c>
      <c r="N121" s="18"/>
      <c r="O121" s="18">
        <v>46852868740</v>
      </c>
      <c r="P121" s="18"/>
      <c r="Q121" s="18">
        <v>0</v>
      </c>
      <c r="R121" s="18"/>
      <c r="S121" s="18">
        <f t="shared" si="6"/>
        <v>46852868740</v>
      </c>
      <c r="U121" s="32">
        <f t="shared" si="7"/>
        <v>5.2919036028496094E-3</v>
      </c>
    </row>
    <row r="122" spans="1:21">
      <c r="A122" s="3" t="s">
        <v>280</v>
      </c>
      <c r="C122" s="18">
        <v>0</v>
      </c>
      <c r="D122" s="18"/>
      <c r="E122" s="18">
        <v>0</v>
      </c>
      <c r="F122" s="18"/>
      <c r="G122" s="18">
        <v>0</v>
      </c>
      <c r="H122" s="18"/>
      <c r="I122" s="18">
        <f t="shared" si="4"/>
        <v>0</v>
      </c>
      <c r="K122" s="32">
        <f>I122/$I$159</f>
        <v>0</v>
      </c>
      <c r="M122" s="18">
        <v>2466767477</v>
      </c>
      <c r="N122" s="18"/>
      <c r="O122" s="18">
        <v>0</v>
      </c>
      <c r="P122" s="18"/>
      <c r="Q122" s="18">
        <v>0</v>
      </c>
      <c r="R122" s="18"/>
      <c r="S122" s="18">
        <f t="shared" si="6"/>
        <v>2466767477</v>
      </c>
      <c r="U122" s="32">
        <f t="shared" si="7"/>
        <v>2.7861465156740669E-4</v>
      </c>
    </row>
    <row r="123" spans="1:21">
      <c r="A123" s="3" t="s">
        <v>283</v>
      </c>
      <c r="C123" s="18">
        <v>0</v>
      </c>
      <c r="D123" s="18"/>
      <c r="E123" s="18">
        <v>413350533</v>
      </c>
      <c r="F123" s="18"/>
      <c r="G123" s="18">
        <v>0</v>
      </c>
      <c r="H123" s="18"/>
      <c r="I123" s="18">
        <f t="shared" si="4"/>
        <v>413350533</v>
      </c>
      <c r="K123" s="32">
        <f t="shared" ref="K123:K158" si="8">I123/$I$159</f>
        <v>-8.7642552157830215E-4</v>
      </c>
      <c r="M123" s="18">
        <v>0</v>
      </c>
      <c r="N123" s="18"/>
      <c r="O123" s="18">
        <v>47172294</v>
      </c>
      <c r="P123" s="18"/>
      <c r="Q123" s="18">
        <v>0</v>
      </c>
      <c r="R123" s="18"/>
      <c r="S123" s="18">
        <f t="shared" si="6"/>
        <v>47172294</v>
      </c>
      <c r="U123" s="32">
        <f t="shared" si="7"/>
        <v>5.3279818138470089E-6</v>
      </c>
    </row>
    <row r="124" spans="1:21">
      <c r="A124" s="3" t="s">
        <v>284</v>
      </c>
      <c r="C124" s="18">
        <v>0</v>
      </c>
      <c r="D124" s="18"/>
      <c r="E124" s="18">
        <v>967300291</v>
      </c>
      <c r="F124" s="18"/>
      <c r="G124" s="18"/>
      <c r="H124" s="18"/>
      <c r="I124" s="18">
        <f t="shared" si="4"/>
        <v>967300291</v>
      </c>
      <c r="K124" s="32">
        <f t="shared" si="8"/>
        <v>-2.0509630310855762E-3</v>
      </c>
      <c r="M124" s="18">
        <v>0</v>
      </c>
      <c r="N124" s="18"/>
      <c r="O124" s="18">
        <v>2985871443</v>
      </c>
      <c r="P124" s="18"/>
      <c r="Q124" s="18">
        <v>0</v>
      </c>
      <c r="R124" s="18"/>
      <c r="S124" s="18">
        <f t="shared" si="6"/>
        <v>2985871443</v>
      </c>
      <c r="U124" s="32">
        <f t="shared" si="7"/>
        <v>3.3724602722922753E-4</v>
      </c>
    </row>
    <row r="125" spans="1:21">
      <c r="A125" s="3" t="s">
        <v>285</v>
      </c>
      <c r="C125" s="18">
        <v>0</v>
      </c>
      <c r="D125" s="18"/>
      <c r="E125" s="18">
        <v>412063504</v>
      </c>
      <c r="F125" s="18"/>
      <c r="G125" s="18"/>
      <c r="H125" s="18"/>
      <c r="I125" s="18">
        <f t="shared" si="4"/>
        <v>412063504</v>
      </c>
      <c r="K125" s="32">
        <f t="shared" si="8"/>
        <v>-8.7369663901360644E-4</v>
      </c>
      <c r="M125" s="18">
        <v>0</v>
      </c>
      <c r="N125" s="18"/>
      <c r="O125" s="18">
        <v>967300291</v>
      </c>
      <c r="P125" s="18"/>
      <c r="Q125" s="18">
        <v>0</v>
      </c>
      <c r="R125" s="18"/>
      <c r="S125" s="18">
        <f t="shared" si="6"/>
        <v>967300291</v>
      </c>
      <c r="U125" s="32">
        <f t="shared" si="7"/>
        <v>1.0925392687022851E-4</v>
      </c>
    </row>
    <row r="126" spans="1:21">
      <c r="A126" s="3" t="s">
        <v>286</v>
      </c>
      <c r="C126" s="18">
        <v>0</v>
      </c>
      <c r="D126" s="18"/>
      <c r="E126" s="18">
        <v>-18814592</v>
      </c>
      <c r="F126" s="18"/>
      <c r="G126" s="18"/>
      <c r="H126" s="18"/>
      <c r="I126" s="18">
        <f t="shared" si="4"/>
        <v>-18814592</v>
      </c>
      <c r="K126" s="32">
        <f t="shared" si="8"/>
        <v>3.9892505973575101E-5</v>
      </c>
      <c r="M126" s="18">
        <v>0</v>
      </c>
      <c r="N126" s="18"/>
      <c r="O126" s="18">
        <v>412063504</v>
      </c>
      <c r="P126" s="18"/>
      <c r="Q126" s="18">
        <v>0</v>
      </c>
      <c r="R126" s="18"/>
      <c r="S126" s="18">
        <f t="shared" si="6"/>
        <v>412063504</v>
      </c>
      <c r="U126" s="32">
        <f t="shared" si="7"/>
        <v>4.6541447729085937E-5</v>
      </c>
    </row>
    <row r="127" spans="1:21">
      <c r="A127" s="3" t="s">
        <v>287</v>
      </c>
      <c r="C127" s="18">
        <v>0</v>
      </c>
      <c r="D127" s="18"/>
      <c r="E127" s="18">
        <v>-658181603</v>
      </c>
      <c r="F127" s="18"/>
      <c r="G127" s="18"/>
      <c r="H127" s="18"/>
      <c r="I127" s="18">
        <f t="shared" si="4"/>
        <v>-658181603</v>
      </c>
      <c r="K127" s="32">
        <f t="shared" si="8"/>
        <v>1.3955398835847589E-3</v>
      </c>
      <c r="M127" s="18">
        <v>0</v>
      </c>
      <c r="N127" s="18"/>
      <c r="O127" s="18">
        <v>0</v>
      </c>
      <c r="P127" s="18"/>
      <c r="Q127" s="18">
        <v>0</v>
      </c>
      <c r="R127" s="18"/>
      <c r="S127" s="18">
        <f t="shared" si="6"/>
        <v>0</v>
      </c>
      <c r="U127" s="32">
        <f t="shared" si="7"/>
        <v>0</v>
      </c>
    </row>
    <row r="128" spans="1:21">
      <c r="A128" s="3" t="s">
        <v>288</v>
      </c>
      <c r="C128" s="18">
        <v>0</v>
      </c>
      <c r="D128" s="18"/>
      <c r="E128" s="18">
        <v>-4119504502</v>
      </c>
      <c r="F128" s="18"/>
      <c r="G128" s="18"/>
      <c r="H128" s="18"/>
      <c r="I128" s="18">
        <f t="shared" si="4"/>
        <v>-4119504502</v>
      </c>
      <c r="K128" s="32">
        <f t="shared" si="8"/>
        <v>8.7345693148277951E-3</v>
      </c>
      <c r="M128" s="18">
        <v>0</v>
      </c>
      <c r="N128" s="18"/>
      <c r="O128" s="18">
        <v>0</v>
      </c>
      <c r="P128" s="18"/>
      <c r="Q128" s="18">
        <v>0</v>
      </c>
      <c r="R128" s="18"/>
      <c r="S128" s="18">
        <f t="shared" si="6"/>
        <v>0</v>
      </c>
      <c r="U128" s="32">
        <f t="shared" si="7"/>
        <v>0</v>
      </c>
    </row>
    <row r="129" spans="1:23">
      <c r="A129" s="3" t="s">
        <v>289</v>
      </c>
      <c r="C129" s="18">
        <v>0</v>
      </c>
      <c r="D129" s="18"/>
      <c r="E129" s="18">
        <v>-5506618412</v>
      </c>
      <c r="F129" s="18"/>
      <c r="G129" s="18"/>
      <c r="H129" s="18"/>
      <c r="I129" s="18">
        <f t="shared" si="4"/>
        <v>-5506618412</v>
      </c>
      <c r="K129" s="32">
        <f t="shared" si="8"/>
        <v>1.1675661523508383E-2</v>
      </c>
      <c r="M129" s="18">
        <v>0</v>
      </c>
      <c r="N129" s="18"/>
      <c r="O129" s="18">
        <v>0</v>
      </c>
      <c r="P129" s="18"/>
      <c r="Q129" s="18">
        <v>0</v>
      </c>
      <c r="R129" s="18"/>
      <c r="S129" s="18">
        <f t="shared" si="6"/>
        <v>0</v>
      </c>
      <c r="U129" s="32">
        <f t="shared" si="7"/>
        <v>0</v>
      </c>
    </row>
    <row r="130" spans="1:23">
      <c r="A130" s="3" t="s">
        <v>290</v>
      </c>
      <c r="C130" s="18">
        <v>0</v>
      </c>
      <c r="D130" s="18"/>
      <c r="E130" s="18">
        <v>-12765748</v>
      </c>
      <c r="F130" s="18"/>
      <c r="G130" s="18"/>
      <c r="H130" s="18"/>
      <c r="I130" s="18">
        <f t="shared" si="4"/>
        <v>-12765748</v>
      </c>
      <c r="K130" s="32">
        <f t="shared" si="8"/>
        <v>2.7067165652444358E-5</v>
      </c>
      <c r="M130" s="18">
        <v>0</v>
      </c>
      <c r="N130" s="18"/>
      <c r="O130" s="18">
        <v>0</v>
      </c>
      <c r="P130" s="18"/>
      <c r="Q130" s="18">
        <v>0</v>
      </c>
      <c r="R130" s="18"/>
      <c r="S130" s="18">
        <f t="shared" si="6"/>
        <v>0</v>
      </c>
      <c r="U130" s="32">
        <f t="shared" si="7"/>
        <v>0</v>
      </c>
    </row>
    <row r="131" spans="1:23">
      <c r="A131" s="3" t="s">
        <v>291</v>
      </c>
      <c r="C131" s="18">
        <v>0</v>
      </c>
      <c r="D131" s="18"/>
      <c r="E131" s="18">
        <v>41304288</v>
      </c>
      <c r="F131" s="18"/>
      <c r="G131" s="18"/>
      <c r="H131" s="18"/>
      <c r="I131" s="18">
        <f t="shared" si="4"/>
        <v>41304288</v>
      </c>
      <c r="K131" s="32">
        <f t="shared" si="8"/>
        <v>-8.7577320612334633E-5</v>
      </c>
      <c r="M131" s="18">
        <v>0</v>
      </c>
      <c r="N131" s="18"/>
      <c r="O131" s="18">
        <v>0</v>
      </c>
      <c r="P131" s="18"/>
      <c r="Q131" s="18">
        <v>0</v>
      </c>
      <c r="R131" s="18"/>
      <c r="S131" s="18">
        <f t="shared" si="6"/>
        <v>0</v>
      </c>
      <c r="U131" s="32">
        <f t="shared" si="7"/>
        <v>0</v>
      </c>
    </row>
    <row r="132" spans="1:23">
      <c r="A132" s="3" t="s">
        <v>292</v>
      </c>
      <c r="C132" s="18">
        <v>0</v>
      </c>
      <c r="D132" s="18"/>
      <c r="E132" s="18">
        <v>-336763431</v>
      </c>
      <c r="F132" s="18"/>
      <c r="G132" s="18"/>
      <c r="H132" s="18"/>
      <c r="I132" s="18">
        <f t="shared" si="4"/>
        <v>-336763431</v>
      </c>
      <c r="K132" s="32">
        <f t="shared" si="8"/>
        <v>7.1403818817060427E-4</v>
      </c>
      <c r="M132" s="18">
        <v>0</v>
      </c>
      <c r="N132" s="18"/>
      <c r="O132" s="18">
        <v>0</v>
      </c>
      <c r="P132" s="18"/>
      <c r="Q132" s="18">
        <v>0</v>
      </c>
      <c r="R132" s="18"/>
      <c r="S132" s="18">
        <f t="shared" si="6"/>
        <v>0</v>
      </c>
      <c r="U132" s="32">
        <f t="shared" si="7"/>
        <v>0</v>
      </c>
    </row>
    <row r="133" spans="1:23">
      <c r="A133" s="3" t="s">
        <v>293</v>
      </c>
      <c r="C133" s="18">
        <v>0</v>
      </c>
      <c r="D133" s="18"/>
      <c r="E133" s="18">
        <v>-7287091101</v>
      </c>
      <c r="F133" s="18"/>
      <c r="G133" s="18"/>
      <c r="H133" s="18"/>
      <c r="I133" s="18">
        <f t="shared" si="4"/>
        <v>-7287091101</v>
      </c>
      <c r="K133" s="32">
        <f t="shared" si="8"/>
        <v>1.5450790815800228E-2</v>
      </c>
      <c r="M133" s="18">
        <v>0</v>
      </c>
      <c r="N133" s="18"/>
      <c r="O133" s="18">
        <v>0</v>
      </c>
      <c r="P133" s="18"/>
      <c r="Q133" s="18">
        <v>0</v>
      </c>
      <c r="R133" s="18"/>
      <c r="S133" s="18">
        <f t="shared" si="6"/>
        <v>0</v>
      </c>
      <c r="U133" s="32">
        <f t="shared" si="7"/>
        <v>0</v>
      </c>
    </row>
    <row r="134" spans="1:23">
      <c r="A134" s="3" t="s">
        <v>294</v>
      </c>
      <c r="C134" s="18">
        <v>0</v>
      </c>
      <c r="D134" s="18"/>
      <c r="E134" s="18">
        <v>20342425</v>
      </c>
      <c r="F134" s="18"/>
      <c r="G134" s="18"/>
      <c r="H134" s="18"/>
      <c r="I134" s="18">
        <f t="shared" si="4"/>
        <v>20342425</v>
      </c>
      <c r="K134" s="32">
        <f t="shared" si="8"/>
        <v>-4.3131964319476258E-5</v>
      </c>
      <c r="M134" s="18">
        <v>0</v>
      </c>
      <c r="N134" s="18"/>
      <c r="O134" s="18">
        <v>0</v>
      </c>
      <c r="P134" s="18"/>
      <c r="Q134" s="18">
        <v>0</v>
      </c>
      <c r="R134" s="18"/>
      <c r="S134" s="18">
        <f t="shared" si="6"/>
        <v>0</v>
      </c>
      <c r="U134" s="32">
        <f t="shared" si="7"/>
        <v>0</v>
      </c>
    </row>
    <row r="135" spans="1:23" s="27" customFormat="1">
      <c r="A135" s="27" t="s">
        <v>282</v>
      </c>
      <c r="C135" s="28">
        <v>0</v>
      </c>
      <c r="D135" s="28"/>
      <c r="E135" s="28">
        <v>47172294</v>
      </c>
      <c r="F135" s="28"/>
      <c r="G135" s="28"/>
      <c r="H135" s="28"/>
      <c r="I135" s="18">
        <f t="shared" si="4"/>
        <v>47172294</v>
      </c>
      <c r="J135" s="29"/>
      <c r="K135" s="32">
        <f t="shared" si="8"/>
        <v>-1.0001923082797867E-4</v>
      </c>
      <c r="L135" s="29"/>
      <c r="M135" s="28">
        <v>0</v>
      </c>
      <c r="N135" s="28"/>
      <c r="O135" s="28">
        <v>0</v>
      </c>
      <c r="P135" s="28"/>
      <c r="Q135" s="18">
        <v>0</v>
      </c>
      <c r="R135" s="28"/>
      <c r="S135" s="18">
        <f t="shared" si="6"/>
        <v>0</v>
      </c>
      <c r="T135" s="29"/>
      <c r="U135" s="32">
        <f t="shared" si="7"/>
        <v>0</v>
      </c>
      <c r="V135" s="29"/>
      <c r="W135" s="29"/>
    </row>
    <row r="136" spans="1:23" s="27" customFormat="1">
      <c r="A136" s="27" t="s">
        <v>295</v>
      </c>
      <c r="C136" s="28">
        <v>0</v>
      </c>
      <c r="D136" s="28"/>
      <c r="E136" s="28">
        <v>0</v>
      </c>
      <c r="F136" s="28"/>
      <c r="G136" s="28">
        <v>0</v>
      </c>
      <c r="H136" s="28"/>
      <c r="I136" s="18">
        <f t="shared" si="4"/>
        <v>0</v>
      </c>
      <c r="J136" s="29"/>
      <c r="K136" s="32">
        <f t="shared" si="8"/>
        <v>0</v>
      </c>
      <c r="L136" s="29"/>
      <c r="M136" s="28">
        <v>0</v>
      </c>
      <c r="N136" s="28"/>
      <c r="O136" s="28">
        <v>0</v>
      </c>
      <c r="P136" s="28"/>
      <c r="Q136" s="28">
        <v>-902100979</v>
      </c>
      <c r="R136" s="28"/>
      <c r="S136" s="18">
        <f t="shared" si="6"/>
        <v>-902100979</v>
      </c>
      <c r="T136" s="29"/>
      <c r="U136" s="32">
        <f t="shared" si="7"/>
        <v>-1.0188984259204316E-4</v>
      </c>
      <c r="V136" s="29"/>
      <c r="W136" s="29"/>
    </row>
    <row r="137" spans="1:23" s="27" customFormat="1">
      <c r="A137" s="27" t="s">
        <v>296</v>
      </c>
      <c r="C137" s="28">
        <v>0</v>
      </c>
      <c r="D137" s="28"/>
      <c r="E137" s="28">
        <v>0</v>
      </c>
      <c r="F137" s="28"/>
      <c r="G137" s="28">
        <v>0</v>
      </c>
      <c r="H137" s="28"/>
      <c r="I137" s="18">
        <f t="shared" ref="I137:I158" si="9">C137+E137+G137</f>
        <v>0</v>
      </c>
      <c r="J137" s="29"/>
      <c r="K137" s="32">
        <f t="shared" si="8"/>
        <v>0</v>
      </c>
      <c r="L137" s="29"/>
      <c r="M137" s="28">
        <v>0</v>
      </c>
      <c r="N137" s="28"/>
      <c r="O137" s="28">
        <v>0</v>
      </c>
      <c r="P137" s="28"/>
      <c r="Q137" s="28">
        <v>408372376</v>
      </c>
      <c r="R137" s="28"/>
      <c r="S137" s="18">
        <f t="shared" ref="S137:S159" si="10">M137+O137+Q137</f>
        <v>408372376</v>
      </c>
      <c r="T137" s="29"/>
      <c r="U137" s="32">
        <f t="shared" ref="U137:U158" si="11">S137/$S$159</f>
        <v>4.6124544899289671E-5</v>
      </c>
      <c r="V137" s="29"/>
      <c r="W137" s="29"/>
    </row>
    <row r="138" spans="1:23" s="27" customFormat="1">
      <c r="A138" s="27" t="s">
        <v>297</v>
      </c>
      <c r="C138" s="28">
        <v>0</v>
      </c>
      <c r="D138" s="28"/>
      <c r="E138" s="28">
        <v>0</v>
      </c>
      <c r="F138" s="28"/>
      <c r="G138" s="28">
        <v>0</v>
      </c>
      <c r="H138" s="28"/>
      <c r="I138" s="18">
        <f t="shared" si="9"/>
        <v>0</v>
      </c>
      <c r="J138" s="29"/>
      <c r="K138" s="32">
        <f t="shared" si="8"/>
        <v>0</v>
      </c>
      <c r="L138" s="29"/>
      <c r="M138" s="28">
        <v>0</v>
      </c>
      <c r="N138" s="28"/>
      <c r="O138" s="28">
        <v>0</v>
      </c>
      <c r="P138" s="28"/>
      <c r="Q138" s="28">
        <v>6430913</v>
      </c>
      <c r="R138" s="28"/>
      <c r="S138" s="18">
        <f t="shared" si="10"/>
        <v>6430913</v>
      </c>
      <c r="T138" s="29"/>
      <c r="U138" s="32">
        <f t="shared" si="11"/>
        <v>7.2635406517292354E-7</v>
      </c>
      <c r="V138" s="29"/>
      <c r="W138" s="29"/>
    </row>
    <row r="139" spans="1:23" s="27" customFormat="1">
      <c r="A139" s="27" t="s">
        <v>298</v>
      </c>
      <c r="C139" s="28">
        <v>0</v>
      </c>
      <c r="D139" s="28"/>
      <c r="E139" s="28">
        <v>0</v>
      </c>
      <c r="F139" s="28"/>
      <c r="G139" s="28">
        <v>0</v>
      </c>
      <c r="H139" s="28"/>
      <c r="I139" s="18">
        <f t="shared" si="9"/>
        <v>0</v>
      </c>
      <c r="J139" s="29"/>
      <c r="K139" s="32">
        <f t="shared" si="8"/>
        <v>0</v>
      </c>
      <c r="L139" s="29"/>
      <c r="M139" s="28">
        <v>0</v>
      </c>
      <c r="N139" s="28"/>
      <c r="O139" s="28">
        <v>0</v>
      </c>
      <c r="P139" s="28"/>
      <c r="Q139" s="28">
        <v>165298543</v>
      </c>
      <c r="R139" s="28"/>
      <c r="S139" s="18">
        <f t="shared" si="10"/>
        <v>165298543</v>
      </c>
      <c r="T139" s="29"/>
      <c r="U139" s="32">
        <f t="shared" si="11"/>
        <v>1.8670019120957055E-5</v>
      </c>
      <c r="V139" s="29"/>
      <c r="W139" s="29"/>
    </row>
    <row r="140" spans="1:23" s="27" customFormat="1">
      <c r="A140" s="27" t="s">
        <v>299</v>
      </c>
      <c r="C140" s="28">
        <v>0</v>
      </c>
      <c r="D140" s="28"/>
      <c r="E140" s="28">
        <v>0</v>
      </c>
      <c r="F140" s="28"/>
      <c r="G140" s="28">
        <v>0</v>
      </c>
      <c r="H140" s="28"/>
      <c r="I140" s="18">
        <f t="shared" si="9"/>
        <v>0</v>
      </c>
      <c r="J140" s="29"/>
      <c r="K140" s="32">
        <f t="shared" si="8"/>
        <v>0</v>
      </c>
      <c r="L140" s="29"/>
      <c r="M140" s="28">
        <v>0</v>
      </c>
      <c r="N140" s="28"/>
      <c r="O140" s="28">
        <v>0</v>
      </c>
      <c r="P140" s="28"/>
      <c r="Q140" s="28">
        <v>950020886</v>
      </c>
      <c r="R140" s="28"/>
      <c r="S140" s="18">
        <f t="shared" si="10"/>
        <v>950020886</v>
      </c>
      <c r="T140" s="29"/>
      <c r="U140" s="32">
        <f t="shared" si="11"/>
        <v>1.0730226525304922E-4</v>
      </c>
      <c r="V140" s="29"/>
      <c r="W140" s="29"/>
    </row>
    <row r="141" spans="1:23" s="27" customFormat="1">
      <c r="A141" s="27" t="s">
        <v>300</v>
      </c>
      <c r="C141" s="28">
        <v>0</v>
      </c>
      <c r="D141" s="28"/>
      <c r="E141" s="28">
        <v>0</v>
      </c>
      <c r="F141" s="28"/>
      <c r="G141" s="28">
        <v>0</v>
      </c>
      <c r="H141" s="28"/>
      <c r="I141" s="18">
        <f t="shared" si="9"/>
        <v>0</v>
      </c>
      <c r="J141" s="29"/>
      <c r="K141" s="32">
        <f t="shared" si="8"/>
        <v>0</v>
      </c>
      <c r="L141" s="29"/>
      <c r="M141" s="28">
        <v>0</v>
      </c>
      <c r="N141" s="28"/>
      <c r="O141" s="28">
        <v>0</v>
      </c>
      <c r="P141" s="28"/>
      <c r="Q141" s="28">
        <v>330890528</v>
      </c>
      <c r="R141" s="28"/>
      <c r="S141" s="18">
        <f t="shared" si="10"/>
        <v>330890528</v>
      </c>
      <c r="T141" s="29"/>
      <c r="U141" s="32">
        <f t="shared" si="11"/>
        <v>3.7373181714636017E-5</v>
      </c>
      <c r="V141" s="29"/>
      <c r="W141" s="29"/>
    </row>
    <row r="142" spans="1:23" s="27" customFormat="1">
      <c r="A142" s="27" t="s">
        <v>301</v>
      </c>
      <c r="C142" s="28">
        <v>0</v>
      </c>
      <c r="D142" s="28"/>
      <c r="E142" s="28">
        <v>0</v>
      </c>
      <c r="F142" s="28"/>
      <c r="G142" s="28">
        <v>8338914</v>
      </c>
      <c r="H142" s="28"/>
      <c r="I142" s="18">
        <f t="shared" si="9"/>
        <v>8338914</v>
      </c>
      <c r="J142" s="29"/>
      <c r="K142" s="32">
        <f t="shared" si="8"/>
        <v>-1.7680966802688522E-5</v>
      </c>
      <c r="L142" s="29"/>
      <c r="M142" s="28">
        <v>0</v>
      </c>
      <c r="N142" s="28"/>
      <c r="O142" s="28">
        <v>0</v>
      </c>
      <c r="P142" s="28"/>
      <c r="Q142" s="28">
        <v>8338914</v>
      </c>
      <c r="R142" s="28"/>
      <c r="S142" s="18">
        <f t="shared" si="10"/>
        <v>8338914</v>
      </c>
      <c r="T142" s="29"/>
      <c r="U142" s="32">
        <f t="shared" si="11"/>
        <v>9.4185756875072081E-7</v>
      </c>
      <c r="V142" s="29"/>
      <c r="W142" s="29"/>
    </row>
    <row r="143" spans="1:23" s="27" customFormat="1">
      <c r="A143" s="27" t="s">
        <v>302</v>
      </c>
      <c r="C143" s="28">
        <v>0</v>
      </c>
      <c r="D143" s="28"/>
      <c r="E143" s="28">
        <v>0</v>
      </c>
      <c r="F143" s="28"/>
      <c r="G143" s="28">
        <v>265619820</v>
      </c>
      <c r="H143" s="28"/>
      <c r="I143" s="18">
        <f t="shared" si="9"/>
        <v>265619820</v>
      </c>
      <c r="J143" s="29"/>
      <c r="K143" s="32">
        <f t="shared" si="8"/>
        <v>-5.6319266748117332E-4</v>
      </c>
      <c r="L143" s="29"/>
      <c r="M143" s="28">
        <v>0</v>
      </c>
      <c r="N143" s="28"/>
      <c r="O143" s="28">
        <v>0</v>
      </c>
      <c r="P143" s="28"/>
      <c r="Q143" s="28">
        <v>265619820</v>
      </c>
      <c r="R143" s="28"/>
      <c r="S143" s="18">
        <f t="shared" si="10"/>
        <v>265619820</v>
      </c>
      <c r="T143" s="29"/>
      <c r="U143" s="32">
        <f t="shared" si="11"/>
        <v>3.0001033453181563E-5</v>
      </c>
      <c r="V143" s="29"/>
      <c r="W143" s="29"/>
    </row>
    <row r="144" spans="1:23" s="27" customFormat="1">
      <c r="A144" s="27" t="s">
        <v>303</v>
      </c>
      <c r="C144" s="28">
        <v>0</v>
      </c>
      <c r="D144" s="28"/>
      <c r="E144" s="28">
        <v>0</v>
      </c>
      <c r="F144" s="28"/>
      <c r="G144" s="28">
        <v>0</v>
      </c>
      <c r="H144" s="28"/>
      <c r="I144" s="18">
        <f t="shared" si="9"/>
        <v>0</v>
      </c>
      <c r="J144" s="29"/>
      <c r="K144" s="32">
        <f t="shared" si="8"/>
        <v>0</v>
      </c>
      <c r="L144" s="29"/>
      <c r="M144" s="28">
        <v>0</v>
      </c>
      <c r="N144" s="28"/>
      <c r="O144" s="28">
        <v>0</v>
      </c>
      <c r="P144" s="28"/>
      <c r="Q144" s="28">
        <v>60342103</v>
      </c>
      <c r="R144" s="28"/>
      <c r="S144" s="18">
        <f t="shared" si="10"/>
        <v>60342103</v>
      </c>
      <c r="T144" s="29"/>
      <c r="U144" s="32">
        <f t="shared" si="11"/>
        <v>6.8154757831638002E-6</v>
      </c>
      <c r="V144" s="29"/>
      <c r="W144" s="29"/>
    </row>
    <row r="145" spans="1:23" s="27" customFormat="1">
      <c r="A145" s="27" t="s">
        <v>304</v>
      </c>
      <c r="C145" s="28">
        <v>0</v>
      </c>
      <c r="D145" s="28"/>
      <c r="E145" s="28">
        <v>0</v>
      </c>
      <c r="F145" s="28"/>
      <c r="G145" s="28">
        <v>4233628851</v>
      </c>
      <c r="H145" s="28"/>
      <c r="I145" s="18">
        <f t="shared" si="9"/>
        <v>4233628851</v>
      </c>
      <c r="J145" s="29"/>
      <c r="K145" s="32">
        <f t="shared" si="8"/>
        <v>-8.9765467265204256E-3</v>
      </c>
      <c r="L145" s="29"/>
      <c r="M145" s="28">
        <v>0</v>
      </c>
      <c r="N145" s="28"/>
      <c r="O145" s="28">
        <v>0</v>
      </c>
      <c r="P145" s="28"/>
      <c r="Q145" s="28">
        <v>4233628851</v>
      </c>
      <c r="R145" s="28"/>
      <c r="S145" s="18">
        <f t="shared" si="10"/>
        <v>4233628851</v>
      </c>
      <c r="T145" s="29"/>
      <c r="U145" s="32">
        <f t="shared" si="11"/>
        <v>4.7817681973884942E-4</v>
      </c>
      <c r="V145" s="29"/>
      <c r="W145" s="29"/>
    </row>
    <row r="146" spans="1:23" s="27" customFormat="1">
      <c r="A146" s="27" t="s">
        <v>305</v>
      </c>
      <c r="C146" s="28">
        <v>0</v>
      </c>
      <c r="D146" s="28"/>
      <c r="E146" s="28">
        <v>0</v>
      </c>
      <c r="F146" s="28"/>
      <c r="G146" s="28">
        <v>5523472072</v>
      </c>
      <c r="H146" s="28"/>
      <c r="I146" s="18">
        <f t="shared" si="9"/>
        <v>5523472072</v>
      </c>
      <c r="J146" s="29"/>
      <c r="K146" s="32">
        <f t="shared" si="8"/>
        <v>-1.1711396273016988E-2</v>
      </c>
      <c r="L146" s="29"/>
      <c r="M146" s="28">
        <v>0</v>
      </c>
      <c r="N146" s="28"/>
      <c r="O146" s="28">
        <v>0</v>
      </c>
      <c r="P146" s="28"/>
      <c r="Q146" s="28">
        <v>13502534592</v>
      </c>
      <c r="R146" s="28"/>
      <c r="S146" s="18">
        <f t="shared" si="10"/>
        <v>13502534592</v>
      </c>
      <c r="T146" s="29"/>
      <c r="U146" s="32">
        <f t="shared" si="11"/>
        <v>1.5250744164999933E-3</v>
      </c>
      <c r="V146" s="29"/>
      <c r="W146" s="29"/>
    </row>
    <row r="147" spans="1:23" s="27" customFormat="1">
      <c r="A147" s="27" t="s">
        <v>306</v>
      </c>
      <c r="C147" s="28">
        <v>0</v>
      </c>
      <c r="D147" s="28"/>
      <c r="E147" s="28">
        <v>0</v>
      </c>
      <c r="F147" s="28"/>
      <c r="G147" s="28">
        <v>0</v>
      </c>
      <c r="H147" s="28"/>
      <c r="I147" s="18">
        <f t="shared" si="9"/>
        <v>0</v>
      </c>
      <c r="J147" s="29"/>
      <c r="K147" s="32">
        <f t="shared" si="8"/>
        <v>0</v>
      </c>
      <c r="L147" s="29"/>
      <c r="M147" s="28">
        <v>0</v>
      </c>
      <c r="N147" s="28"/>
      <c r="O147" s="28">
        <v>0</v>
      </c>
      <c r="P147" s="28"/>
      <c r="Q147" s="28">
        <v>2722272070</v>
      </c>
      <c r="R147" s="28"/>
      <c r="S147" s="18">
        <f t="shared" si="10"/>
        <v>2722272070</v>
      </c>
      <c r="T147" s="29"/>
      <c r="U147" s="32">
        <f t="shared" si="11"/>
        <v>3.0747319774831496E-4</v>
      </c>
      <c r="V147" s="29"/>
      <c r="W147" s="29"/>
    </row>
    <row r="148" spans="1:23" s="27" customFormat="1">
      <c r="A148" s="27" t="s">
        <v>307</v>
      </c>
      <c r="C148" s="28">
        <v>0</v>
      </c>
      <c r="D148" s="28"/>
      <c r="E148" s="28">
        <v>0</v>
      </c>
      <c r="F148" s="28"/>
      <c r="G148" s="28">
        <v>0</v>
      </c>
      <c r="H148" s="28"/>
      <c r="I148" s="18">
        <f t="shared" si="9"/>
        <v>0</v>
      </c>
      <c r="J148" s="29"/>
      <c r="K148" s="32">
        <f t="shared" si="8"/>
        <v>0</v>
      </c>
      <c r="L148" s="29"/>
      <c r="M148" s="28">
        <v>0</v>
      </c>
      <c r="N148" s="28"/>
      <c r="O148" s="28">
        <v>0</v>
      </c>
      <c r="P148" s="28"/>
      <c r="Q148" s="28">
        <v>56267274</v>
      </c>
      <c r="R148" s="28"/>
      <c r="S148" s="18">
        <f t="shared" si="10"/>
        <v>56267274</v>
      </c>
      <c r="T148" s="29"/>
      <c r="U148" s="32">
        <f t="shared" si="11"/>
        <v>6.3552349730277406E-6</v>
      </c>
      <c r="V148" s="29"/>
      <c r="W148" s="29"/>
    </row>
    <row r="149" spans="1:23" s="27" customFormat="1">
      <c r="A149" s="27" t="s">
        <v>308</v>
      </c>
      <c r="C149" s="28">
        <v>0</v>
      </c>
      <c r="D149" s="28"/>
      <c r="E149" s="28">
        <v>0</v>
      </c>
      <c r="F149" s="28"/>
      <c r="G149" s="28">
        <v>0</v>
      </c>
      <c r="H149" s="28"/>
      <c r="I149" s="18">
        <f t="shared" si="9"/>
        <v>0</v>
      </c>
      <c r="J149" s="29"/>
      <c r="K149" s="32">
        <f t="shared" si="8"/>
        <v>0</v>
      </c>
      <c r="L149" s="29"/>
      <c r="M149" s="28">
        <v>0</v>
      </c>
      <c r="N149" s="28"/>
      <c r="O149" s="28">
        <v>0</v>
      </c>
      <c r="P149" s="28"/>
      <c r="Q149" s="28">
        <v>80138590</v>
      </c>
      <c r="R149" s="28"/>
      <c r="S149" s="18">
        <f t="shared" si="10"/>
        <v>80138590</v>
      </c>
      <c r="T149" s="29"/>
      <c r="U149" s="32">
        <f t="shared" si="11"/>
        <v>9.0514349399107392E-6</v>
      </c>
      <c r="V149" s="29"/>
      <c r="W149" s="29"/>
    </row>
    <row r="150" spans="1:23" s="27" customFormat="1">
      <c r="A150" s="27" t="s">
        <v>309</v>
      </c>
      <c r="C150" s="28">
        <v>0</v>
      </c>
      <c r="D150" s="28"/>
      <c r="E150" s="28">
        <v>0</v>
      </c>
      <c r="F150" s="28"/>
      <c r="G150" s="28">
        <v>0</v>
      </c>
      <c r="H150" s="28"/>
      <c r="I150" s="18">
        <f t="shared" si="9"/>
        <v>0</v>
      </c>
      <c r="J150" s="29"/>
      <c r="K150" s="32">
        <f t="shared" si="8"/>
        <v>0</v>
      </c>
      <c r="L150" s="29"/>
      <c r="M150" s="28">
        <v>0</v>
      </c>
      <c r="N150" s="28"/>
      <c r="O150" s="28">
        <v>0</v>
      </c>
      <c r="P150" s="28"/>
      <c r="Q150" s="28">
        <v>8750443</v>
      </c>
      <c r="R150" s="28"/>
      <c r="S150" s="18">
        <f t="shared" si="10"/>
        <v>8750443</v>
      </c>
      <c r="T150" s="29"/>
      <c r="U150" s="32">
        <f t="shared" si="11"/>
        <v>9.8833864571235093E-7</v>
      </c>
      <c r="V150" s="29"/>
      <c r="W150" s="29"/>
    </row>
    <row r="151" spans="1:23" s="27" customFormat="1">
      <c r="A151" s="27" t="s">
        <v>310</v>
      </c>
      <c r="C151" s="28">
        <v>0</v>
      </c>
      <c r="D151" s="28"/>
      <c r="E151" s="28">
        <v>0</v>
      </c>
      <c r="F151" s="28"/>
      <c r="G151" s="28">
        <v>0</v>
      </c>
      <c r="H151" s="28"/>
      <c r="I151" s="18">
        <f t="shared" si="9"/>
        <v>0</v>
      </c>
      <c r="J151" s="29"/>
      <c r="K151" s="32">
        <f t="shared" si="8"/>
        <v>0</v>
      </c>
      <c r="L151" s="29"/>
      <c r="M151" s="28">
        <v>0</v>
      </c>
      <c r="N151" s="28"/>
      <c r="O151" s="28">
        <v>0</v>
      </c>
      <c r="P151" s="28"/>
      <c r="Q151" s="28">
        <v>187048410</v>
      </c>
      <c r="R151" s="28"/>
      <c r="S151" s="18">
        <f t="shared" si="10"/>
        <v>187048410</v>
      </c>
      <c r="T151" s="29"/>
      <c r="U151" s="32">
        <f t="shared" si="11"/>
        <v>2.112660721543453E-5</v>
      </c>
      <c r="V151" s="29"/>
      <c r="W151" s="29"/>
    </row>
    <row r="152" spans="1:23" s="27" customFormat="1">
      <c r="A152" s="27" t="s">
        <v>311</v>
      </c>
      <c r="C152" s="28">
        <v>0</v>
      </c>
      <c r="D152" s="28"/>
      <c r="E152" s="28">
        <v>0</v>
      </c>
      <c r="F152" s="28"/>
      <c r="G152" s="28">
        <v>-19303990</v>
      </c>
      <c r="H152" s="28"/>
      <c r="I152" s="18">
        <f t="shared" si="9"/>
        <v>-19303990</v>
      </c>
      <c r="J152" s="29"/>
      <c r="K152" s="32">
        <f t="shared" si="8"/>
        <v>4.0930174642577102E-5</v>
      </c>
      <c r="L152" s="29"/>
      <c r="M152" s="28">
        <v>0</v>
      </c>
      <c r="N152" s="28"/>
      <c r="O152" s="28">
        <v>0</v>
      </c>
      <c r="P152" s="28"/>
      <c r="Q152" s="28">
        <v>-19303990</v>
      </c>
      <c r="R152" s="28"/>
      <c r="S152" s="18">
        <f t="shared" si="10"/>
        <v>-19303990</v>
      </c>
      <c r="T152" s="29"/>
      <c r="U152" s="32">
        <f t="shared" si="11"/>
        <v>-2.1803329652504182E-6</v>
      </c>
      <c r="V152" s="29"/>
      <c r="W152" s="29"/>
    </row>
    <row r="153" spans="1:23" s="27" customFormat="1">
      <c r="A153" s="27" t="s">
        <v>312</v>
      </c>
      <c r="C153" s="28">
        <v>0</v>
      </c>
      <c r="D153" s="28"/>
      <c r="E153" s="28">
        <v>0</v>
      </c>
      <c r="F153" s="28"/>
      <c r="G153" s="28">
        <v>-248048886</v>
      </c>
      <c r="H153" s="28"/>
      <c r="I153" s="18">
        <f t="shared" si="9"/>
        <v>-248048886</v>
      </c>
      <c r="J153" s="29"/>
      <c r="K153" s="32">
        <f t="shared" si="8"/>
        <v>5.259370847102955E-4</v>
      </c>
      <c r="L153" s="29"/>
      <c r="M153" s="28">
        <v>0</v>
      </c>
      <c r="N153" s="28"/>
      <c r="O153" s="28">
        <v>0</v>
      </c>
      <c r="P153" s="28"/>
      <c r="Q153" s="28">
        <v>-248048886</v>
      </c>
      <c r="R153" s="28"/>
      <c r="S153" s="18">
        <f t="shared" si="10"/>
        <v>-248048886</v>
      </c>
      <c r="T153" s="29"/>
      <c r="U153" s="32">
        <f t="shared" si="11"/>
        <v>-2.801644443140734E-5</v>
      </c>
      <c r="V153" s="29"/>
      <c r="W153" s="29"/>
    </row>
    <row r="154" spans="1:23" s="27" customFormat="1">
      <c r="A154" s="27" t="s">
        <v>313</v>
      </c>
      <c r="C154" s="28">
        <v>0</v>
      </c>
      <c r="D154" s="28"/>
      <c r="E154" s="28">
        <v>0</v>
      </c>
      <c r="F154" s="28"/>
      <c r="G154" s="28">
        <v>197347716</v>
      </c>
      <c r="H154" s="28"/>
      <c r="I154" s="18">
        <f t="shared" si="9"/>
        <v>197347716</v>
      </c>
      <c r="J154" s="29"/>
      <c r="K154" s="32">
        <f t="shared" si="8"/>
        <v>-4.1843559187472164E-4</v>
      </c>
      <c r="L154" s="29"/>
      <c r="M154" s="28">
        <v>0</v>
      </c>
      <c r="N154" s="28"/>
      <c r="O154" s="28">
        <v>0</v>
      </c>
      <c r="P154" s="28"/>
      <c r="Q154" s="28">
        <v>197347716</v>
      </c>
      <c r="R154" s="28"/>
      <c r="S154" s="18">
        <f>M154+O154+Q154</f>
        <v>197347716</v>
      </c>
      <c r="T154" s="29"/>
      <c r="U154" s="32">
        <f t="shared" si="11"/>
        <v>2.2289885708171078E-5</v>
      </c>
      <c r="V154" s="29"/>
      <c r="W154" s="29"/>
    </row>
    <row r="155" spans="1:23" s="27" customFormat="1">
      <c r="A155" s="27" t="s">
        <v>314</v>
      </c>
      <c r="C155" s="28">
        <v>0</v>
      </c>
      <c r="D155" s="28"/>
      <c r="E155" s="28">
        <v>0</v>
      </c>
      <c r="F155" s="28"/>
      <c r="G155" s="28">
        <v>7376687655</v>
      </c>
      <c r="H155" s="28"/>
      <c r="I155" s="18">
        <f t="shared" si="9"/>
        <v>7376687655</v>
      </c>
      <c r="J155" s="29"/>
      <c r="K155" s="32">
        <f t="shared" si="8"/>
        <v>-1.5640762039500256E-2</v>
      </c>
      <c r="L155" s="29"/>
      <c r="M155" s="28">
        <v>0</v>
      </c>
      <c r="N155" s="28"/>
      <c r="O155" s="28">
        <v>0</v>
      </c>
      <c r="P155" s="28"/>
      <c r="Q155" s="28">
        <v>9551466210</v>
      </c>
      <c r="R155" s="28"/>
      <c r="S155" s="18">
        <f t="shared" si="10"/>
        <v>9551466210</v>
      </c>
      <c r="T155" s="29"/>
      <c r="U155" s="32">
        <f t="shared" si="11"/>
        <v>1.0788120302662027E-3</v>
      </c>
      <c r="V155" s="29"/>
      <c r="W155" s="29"/>
    </row>
    <row r="156" spans="1:23" s="27" customFormat="1">
      <c r="A156" s="27" t="s">
        <v>282</v>
      </c>
      <c r="C156" s="28">
        <v>0</v>
      </c>
      <c r="D156" s="28"/>
      <c r="E156" s="28">
        <v>0</v>
      </c>
      <c r="F156" s="28"/>
      <c r="G156" s="28">
        <v>1781953</v>
      </c>
      <c r="H156" s="28"/>
      <c r="I156" s="18">
        <f t="shared" si="9"/>
        <v>1781953</v>
      </c>
      <c r="J156" s="29"/>
      <c r="K156" s="32">
        <f t="shared" si="8"/>
        <v>-3.7782679899266521E-6</v>
      </c>
      <c r="L156" s="29"/>
      <c r="M156" s="28">
        <v>0</v>
      </c>
      <c r="N156" s="28"/>
      <c r="O156" s="28">
        <v>0</v>
      </c>
      <c r="P156" s="28"/>
      <c r="Q156" s="28">
        <v>-1781954</v>
      </c>
      <c r="R156" s="28"/>
      <c r="S156" s="18">
        <f t="shared" si="10"/>
        <v>-1781954</v>
      </c>
      <c r="T156" s="29"/>
      <c r="U156" s="32">
        <f t="shared" si="11"/>
        <v>-2.0126683907108552E-7</v>
      </c>
      <c r="V156" s="29"/>
      <c r="W156" s="29"/>
    </row>
    <row r="157" spans="1:23" s="27" customFormat="1">
      <c r="A157" s="27" t="s">
        <v>315</v>
      </c>
      <c r="C157" s="28">
        <v>0</v>
      </c>
      <c r="D157" s="28"/>
      <c r="E157" s="28">
        <v>0</v>
      </c>
      <c r="F157" s="28"/>
      <c r="G157" s="28">
        <v>0</v>
      </c>
      <c r="H157" s="28"/>
      <c r="I157" s="18">
        <f t="shared" si="9"/>
        <v>0</v>
      </c>
      <c r="J157" s="29"/>
      <c r="K157" s="32">
        <f t="shared" si="8"/>
        <v>0</v>
      </c>
      <c r="L157" s="29"/>
      <c r="M157" s="28">
        <v>0</v>
      </c>
      <c r="N157" s="28"/>
      <c r="O157" s="28">
        <v>0</v>
      </c>
      <c r="P157" s="28"/>
      <c r="Q157" s="28">
        <v>2409980</v>
      </c>
      <c r="R157" s="28"/>
      <c r="S157" s="18">
        <f t="shared" si="10"/>
        <v>2409980</v>
      </c>
      <c r="T157" s="29"/>
      <c r="U157" s="32">
        <f t="shared" si="11"/>
        <v>2.722006610858275E-7</v>
      </c>
      <c r="V157" s="29"/>
      <c r="W157" s="29"/>
    </row>
    <row r="158" spans="1:23" s="27" customFormat="1">
      <c r="A158" s="27" t="s">
        <v>261</v>
      </c>
      <c r="C158" s="28">
        <v>0</v>
      </c>
      <c r="D158" s="28"/>
      <c r="E158" s="28">
        <v>0</v>
      </c>
      <c r="F158" s="28"/>
      <c r="G158" s="28">
        <v>0</v>
      </c>
      <c r="H158" s="28"/>
      <c r="I158" s="18">
        <f t="shared" si="9"/>
        <v>0</v>
      </c>
      <c r="J158" s="29"/>
      <c r="K158" s="32">
        <f t="shared" si="8"/>
        <v>0</v>
      </c>
      <c r="L158" s="29"/>
      <c r="M158" s="28">
        <v>0</v>
      </c>
      <c r="N158" s="28"/>
      <c r="O158" s="28">
        <v>0</v>
      </c>
      <c r="P158" s="28"/>
      <c r="Q158" s="28">
        <v>1045093929</v>
      </c>
      <c r="R158" s="28"/>
      <c r="S158" s="18">
        <f t="shared" si="10"/>
        <v>1045093929</v>
      </c>
      <c r="T158" s="29"/>
      <c r="U158" s="32">
        <f t="shared" si="11"/>
        <v>1.1804050588410894E-4</v>
      </c>
      <c r="V158" s="29"/>
      <c r="W158" s="29"/>
    </row>
    <row r="159" spans="1:23" ht="24.75" thickBot="1">
      <c r="A159" s="3" t="s">
        <v>184</v>
      </c>
      <c r="C159" s="19">
        <f>SUM(C8:C158)</f>
        <v>414794720311</v>
      </c>
      <c r="D159" s="18"/>
      <c r="E159" s="19">
        <f>SUM(E8:E158)</f>
        <v>-1100217165502</v>
      </c>
      <c r="F159" s="18"/>
      <c r="G159" s="19">
        <f>SUM(G8:G158)</f>
        <v>213790203976</v>
      </c>
      <c r="H159" s="18"/>
      <c r="I159" s="19">
        <f>SUM(I8:I158)</f>
        <v>-471632241215</v>
      </c>
      <c r="K159" s="33">
        <f>SUM(K8:K158)</f>
        <v>0.99999999999999967</v>
      </c>
      <c r="M159" s="19">
        <f>SUM(M8:M158)</f>
        <v>1026328008363</v>
      </c>
      <c r="N159" s="18"/>
      <c r="O159" s="19">
        <f>SUM(O8:O158)</f>
        <v>6745393807419</v>
      </c>
      <c r="P159" s="18"/>
      <c r="Q159" s="19">
        <f>SUM(Q8:Q158)</f>
        <v>1081967188449</v>
      </c>
      <c r="R159" s="18"/>
      <c r="S159" s="19">
        <f t="shared" si="10"/>
        <v>8853689004231</v>
      </c>
      <c r="U159" s="34">
        <f>SUM(U8:U158)</f>
        <v>0.99999999999999989</v>
      </c>
    </row>
    <row r="160" spans="1:23" ht="24.75" thickTop="1">
      <c r="C160" s="23"/>
      <c r="E160" s="23"/>
      <c r="G160" s="23"/>
      <c r="M160" s="23"/>
      <c r="O160" s="23"/>
      <c r="Q160" s="2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2"/>
  <sheetViews>
    <sheetView rightToLeft="1" workbookViewId="0">
      <selection activeCell="Q11" sqref="Q11"/>
    </sheetView>
  </sheetViews>
  <sheetFormatPr defaultRowHeight="24"/>
  <cols>
    <col min="1" max="1" width="31.85546875" style="3" bestFit="1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1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39" t="s">
        <v>0</v>
      </c>
      <c r="K2" s="39" t="s">
        <v>0</v>
      </c>
      <c r="L2" s="39" t="s">
        <v>0</v>
      </c>
      <c r="M2" s="39" t="s">
        <v>0</v>
      </c>
      <c r="N2" s="39" t="s">
        <v>0</v>
      </c>
      <c r="O2" s="39" t="s">
        <v>0</v>
      </c>
      <c r="P2" s="39" t="s">
        <v>0</v>
      </c>
      <c r="Q2" s="39" t="s">
        <v>0</v>
      </c>
    </row>
    <row r="3" spans="1:17" ht="24.75">
      <c r="A3" s="39" t="s">
        <v>216</v>
      </c>
      <c r="B3" s="39" t="s">
        <v>216</v>
      </c>
      <c r="C3" s="39" t="s">
        <v>216</v>
      </c>
      <c r="D3" s="39" t="s">
        <v>216</v>
      </c>
      <c r="E3" s="39" t="s">
        <v>216</v>
      </c>
      <c r="F3" s="39" t="s">
        <v>216</v>
      </c>
      <c r="G3" s="39" t="s">
        <v>216</v>
      </c>
      <c r="H3" s="39" t="s">
        <v>216</v>
      </c>
      <c r="I3" s="39" t="s">
        <v>216</v>
      </c>
      <c r="J3" s="39" t="s">
        <v>216</v>
      </c>
      <c r="K3" s="39" t="s">
        <v>216</v>
      </c>
      <c r="L3" s="39" t="s">
        <v>216</v>
      </c>
      <c r="M3" s="39" t="s">
        <v>216</v>
      </c>
      <c r="N3" s="39" t="s">
        <v>216</v>
      </c>
      <c r="O3" s="39" t="s">
        <v>216</v>
      </c>
      <c r="P3" s="39" t="s">
        <v>216</v>
      </c>
      <c r="Q3" s="39" t="s">
        <v>216</v>
      </c>
    </row>
    <row r="4" spans="1:17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  <c r="I4" s="39" t="s">
        <v>2</v>
      </c>
      <c r="J4" s="39" t="s">
        <v>2</v>
      </c>
      <c r="K4" s="39" t="s">
        <v>2</v>
      </c>
      <c r="L4" s="39" t="s">
        <v>2</v>
      </c>
      <c r="M4" s="39" t="s">
        <v>2</v>
      </c>
      <c r="N4" s="39" t="s">
        <v>2</v>
      </c>
      <c r="O4" s="39" t="s">
        <v>2</v>
      </c>
      <c r="P4" s="39" t="s">
        <v>2</v>
      </c>
      <c r="Q4" s="39" t="s">
        <v>2</v>
      </c>
    </row>
    <row r="6" spans="1:17" ht="24.75">
      <c r="A6" s="38" t="s">
        <v>220</v>
      </c>
      <c r="C6" s="38" t="s">
        <v>218</v>
      </c>
      <c r="D6" s="38" t="s">
        <v>218</v>
      </c>
      <c r="E6" s="38" t="s">
        <v>218</v>
      </c>
      <c r="F6" s="38" t="s">
        <v>218</v>
      </c>
      <c r="G6" s="38" t="s">
        <v>218</v>
      </c>
      <c r="H6" s="38" t="s">
        <v>218</v>
      </c>
      <c r="I6" s="38" t="s">
        <v>218</v>
      </c>
      <c r="K6" s="38" t="s">
        <v>219</v>
      </c>
      <c r="L6" s="38" t="s">
        <v>219</v>
      </c>
      <c r="M6" s="38" t="s">
        <v>219</v>
      </c>
      <c r="N6" s="38" t="s">
        <v>219</v>
      </c>
      <c r="O6" s="38" t="s">
        <v>219</v>
      </c>
      <c r="P6" s="38" t="s">
        <v>219</v>
      </c>
      <c r="Q6" s="38" t="s">
        <v>219</v>
      </c>
    </row>
    <row r="7" spans="1:17" ht="24.75">
      <c r="A7" s="38" t="s">
        <v>220</v>
      </c>
      <c r="C7" s="38" t="s">
        <v>266</v>
      </c>
      <c r="E7" s="38" t="s">
        <v>263</v>
      </c>
      <c r="G7" s="38" t="s">
        <v>264</v>
      </c>
      <c r="I7" s="38" t="s">
        <v>267</v>
      </c>
      <c r="K7" s="38" t="s">
        <v>266</v>
      </c>
      <c r="M7" s="38" t="s">
        <v>263</v>
      </c>
      <c r="O7" s="38" t="s">
        <v>264</v>
      </c>
      <c r="Q7" s="38" t="s">
        <v>267</v>
      </c>
    </row>
    <row r="8" spans="1:17">
      <c r="A8" s="3" t="s">
        <v>261</v>
      </c>
      <c r="C8" s="8">
        <v>0</v>
      </c>
      <c r="D8" s="7"/>
      <c r="E8" s="8">
        <v>0</v>
      </c>
      <c r="F8" s="7"/>
      <c r="G8" s="8">
        <v>0</v>
      </c>
      <c r="H8" s="7"/>
      <c r="I8" s="8">
        <v>0</v>
      </c>
      <c r="J8" s="7"/>
      <c r="K8" s="8">
        <v>0</v>
      </c>
      <c r="L8" s="7"/>
      <c r="M8" s="8">
        <v>0</v>
      </c>
      <c r="N8" s="7"/>
      <c r="O8" s="8">
        <v>1045093929</v>
      </c>
      <c r="P8" s="7"/>
      <c r="Q8" s="8">
        <v>1045093929</v>
      </c>
    </row>
    <row r="9" spans="1:17">
      <c r="A9" s="3" t="s">
        <v>195</v>
      </c>
      <c r="C9" s="8">
        <v>341782877</v>
      </c>
      <c r="D9" s="7"/>
      <c r="E9" s="8">
        <v>0</v>
      </c>
      <c r="F9" s="7"/>
      <c r="G9" s="8">
        <v>0</v>
      </c>
      <c r="H9" s="7"/>
      <c r="I9" s="8">
        <v>341782877</v>
      </c>
      <c r="J9" s="7"/>
      <c r="K9" s="8">
        <v>1808480948</v>
      </c>
      <c r="L9" s="7"/>
      <c r="M9" s="8">
        <v>0</v>
      </c>
      <c r="N9" s="7"/>
      <c r="O9" s="8">
        <v>0</v>
      </c>
      <c r="P9" s="7"/>
      <c r="Q9" s="8">
        <v>1808480948</v>
      </c>
    </row>
    <row r="10" spans="1:17" ht="24.75">
      <c r="A10" s="4" t="s">
        <v>184</v>
      </c>
      <c r="C10" s="9">
        <f>SUM(C8:C9)</f>
        <v>341782877</v>
      </c>
      <c r="D10" s="7"/>
      <c r="E10" s="9">
        <f>SUM(E8:E9)</f>
        <v>0</v>
      </c>
      <c r="F10" s="7"/>
      <c r="G10" s="9">
        <f>SUM(G8:G9)</f>
        <v>0</v>
      </c>
      <c r="H10" s="7"/>
      <c r="I10" s="9">
        <f>SUM(I8:I9)</f>
        <v>341782877</v>
      </c>
      <c r="J10" s="7"/>
      <c r="K10" s="9">
        <f>SUM(K8:K9)</f>
        <v>1808480948</v>
      </c>
      <c r="L10" s="7"/>
      <c r="M10" s="9">
        <f>SUM(M8:M9)</f>
        <v>0</v>
      </c>
      <c r="N10" s="7"/>
      <c r="O10" s="9">
        <f>SUM(O8:O9)</f>
        <v>1045093929</v>
      </c>
      <c r="P10" s="7"/>
      <c r="Q10" s="9">
        <f>SUM(Q8:Q9)</f>
        <v>2853574877</v>
      </c>
    </row>
    <row r="11" spans="1:17">
      <c r="C11" s="7"/>
      <c r="D11" s="7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8"/>
    </row>
    <row r="12" spans="1:17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6" sqref="C16"/>
    </sheetView>
  </sheetViews>
  <sheetFormatPr defaultRowHeight="24"/>
  <cols>
    <col min="1" max="1" width="37.425781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</row>
    <row r="3" spans="1:5" ht="24.75">
      <c r="A3" s="39" t="s">
        <v>216</v>
      </c>
      <c r="B3" s="39" t="s">
        <v>216</v>
      </c>
      <c r="C3" s="39" t="s">
        <v>216</v>
      </c>
      <c r="D3" s="39" t="s">
        <v>216</v>
      </c>
      <c r="E3" s="39" t="s">
        <v>216</v>
      </c>
    </row>
    <row r="4" spans="1:5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</row>
    <row r="5" spans="1:5">
      <c r="E5" s="3" t="s">
        <v>316</v>
      </c>
    </row>
    <row r="6" spans="1:5" ht="24.75">
      <c r="A6" s="38" t="s">
        <v>272</v>
      </c>
      <c r="C6" s="38" t="s">
        <v>218</v>
      </c>
      <c r="E6" s="16" t="s">
        <v>317</v>
      </c>
    </row>
    <row r="7" spans="1:5" ht="24.75">
      <c r="A7" s="38" t="s">
        <v>272</v>
      </c>
      <c r="C7" s="38" t="s">
        <v>202</v>
      </c>
      <c r="E7" s="38" t="s">
        <v>202</v>
      </c>
    </row>
    <row r="8" spans="1:5">
      <c r="A8" s="3" t="s">
        <v>273</v>
      </c>
      <c r="C8" s="8">
        <v>379129702</v>
      </c>
      <c r="D8" s="7"/>
      <c r="E8" s="8">
        <v>21323228998</v>
      </c>
    </row>
    <row r="9" spans="1:5">
      <c r="A9" s="3" t="s">
        <v>274</v>
      </c>
      <c r="C9" s="8">
        <v>0</v>
      </c>
      <c r="D9" s="7"/>
      <c r="E9" s="8">
        <v>4260979</v>
      </c>
    </row>
    <row r="10" spans="1:5">
      <c r="A10" s="3" t="s">
        <v>184</v>
      </c>
      <c r="C10" s="9">
        <f>SUM(C8:C9)</f>
        <v>379129702</v>
      </c>
      <c r="D10" s="7"/>
      <c r="E10" s="9">
        <f>SUM(E8:E9)</f>
        <v>21327489977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1"/>
  <sheetViews>
    <sheetView rightToLeft="1" topLeftCell="D1" workbookViewId="0">
      <selection activeCell="O20" sqref="O20:O22"/>
    </sheetView>
  </sheetViews>
  <sheetFormatPr defaultRowHeight="24"/>
  <cols>
    <col min="1" max="1" width="29.42578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4" style="3" customWidth="1"/>
    <col min="20" max="20" width="1" style="3" customWidth="1"/>
    <col min="21" max="21" width="9.140625" style="3"/>
    <col min="22" max="22" width="23.140625" style="30" customWidth="1"/>
    <col min="23" max="16384" width="9.140625" style="3"/>
  </cols>
  <sheetData>
    <row r="2" spans="1:22" ht="24.75">
      <c r="A2" s="39" t="s">
        <v>0</v>
      </c>
      <c r="B2" s="39" t="s">
        <v>0</v>
      </c>
      <c r="C2" s="39" t="s">
        <v>0</v>
      </c>
      <c r="D2" s="39" t="s">
        <v>0</v>
      </c>
      <c r="E2" s="39" t="s">
        <v>0</v>
      </c>
      <c r="F2" s="39" t="s">
        <v>0</v>
      </c>
      <c r="G2" s="39" t="s">
        <v>0</v>
      </c>
      <c r="H2" s="39" t="s">
        <v>0</v>
      </c>
      <c r="I2" s="39" t="s">
        <v>0</v>
      </c>
      <c r="J2" s="39" t="s">
        <v>0</v>
      </c>
      <c r="K2" s="39" t="s">
        <v>0</v>
      </c>
      <c r="L2" s="39" t="s">
        <v>0</v>
      </c>
      <c r="M2" s="39" t="s">
        <v>0</v>
      </c>
      <c r="N2" s="39" t="s">
        <v>0</v>
      </c>
      <c r="O2" s="39" t="s">
        <v>0</v>
      </c>
      <c r="P2" s="39" t="s">
        <v>0</v>
      </c>
      <c r="Q2" s="39" t="s">
        <v>0</v>
      </c>
      <c r="R2" s="39" t="s">
        <v>0</v>
      </c>
      <c r="S2" s="39" t="s">
        <v>0</v>
      </c>
    </row>
    <row r="3" spans="1:22" ht="24.75">
      <c r="A3" s="39" t="s">
        <v>216</v>
      </c>
      <c r="B3" s="39" t="s">
        <v>216</v>
      </c>
      <c r="C3" s="39" t="s">
        <v>216</v>
      </c>
      <c r="D3" s="39" t="s">
        <v>216</v>
      </c>
      <c r="E3" s="39" t="s">
        <v>216</v>
      </c>
      <c r="F3" s="39" t="s">
        <v>216</v>
      </c>
      <c r="G3" s="39" t="s">
        <v>216</v>
      </c>
      <c r="H3" s="39" t="s">
        <v>216</v>
      </c>
      <c r="I3" s="39" t="s">
        <v>216</v>
      </c>
      <c r="J3" s="39" t="s">
        <v>216</v>
      </c>
      <c r="K3" s="39" t="s">
        <v>216</v>
      </c>
      <c r="L3" s="39" t="s">
        <v>216</v>
      </c>
      <c r="M3" s="39" t="s">
        <v>216</v>
      </c>
      <c r="N3" s="39" t="s">
        <v>216</v>
      </c>
      <c r="O3" s="39" t="s">
        <v>216</v>
      </c>
      <c r="P3" s="39" t="s">
        <v>216</v>
      </c>
      <c r="Q3" s="39" t="s">
        <v>216</v>
      </c>
      <c r="R3" s="39" t="s">
        <v>216</v>
      </c>
      <c r="S3" s="39" t="s">
        <v>216</v>
      </c>
    </row>
    <row r="4" spans="1:22" ht="24.75">
      <c r="A4" s="39" t="s">
        <v>2</v>
      </c>
      <c r="B4" s="39" t="s">
        <v>2</v>
      </c>
      <c r="C4" s="39" t="s">
        <v>2</v>
      </c>
      <c r="D4" s="39" t="s">
        <v>2</v>
      </c>
      <c r="E4" s="39" t="s">
        <v>2</v>
      </c>
      <c r="F4" s="39" t="s">
        <v>2</v>
      </c>
      <c r="G4" s="39" t="s">
        <v>2</v>
      </c>
      <c r="H4" s="39" t="s">
        <v>2</v>
      </c>
      <c r="I4" s="39" t="s">
        <v>2</v>
      </c>
      <c r="J4" s="39" t="s">
        <v>2</v>
      </c>
      <c r="K4" s="39" t="s">
        <v>2</v>
      </c>
      <c r="L4" s="39" t="s">
        <v>2</v>
      </c>
      <c r="M4" s="39" t="s">
        <v>2</v>
      </c>
      <c r="N4" s="39" t="s">
        <v>2</v>
      </c>
      <c r="O4" s="39" t="s">
        <v>2</v>
      </c>
      <c r="P4" s="39" t="s">
        <v>2</v>
      </c>
      <c r="Q4" s="39" t="s">
        <v>2</v>
      </c>
      <c r="R4" s="39" t="s">
        <v>2</v>
      </c>
      <c r="S4" s="39" t="s">
        <v>2</v>
      </c>
    </row>
    <row r="6" spans="1:22" ht="24.75">
      <c r="A6" s="38" t="s">
        <v>3</v>
      </c>
      <c r="C6" s="38" t="s">
        <v>224</v>
      </c>
      <c r="D6" s="38" t="s">
        <v>224</v>
      </c>
      <c r="E6" s="38" t="s">
        <v>224</v>
      </c>
      <c r="F6" s="38" t="s">
        <v>224</v>
      </c>
      <c r="G6" s="38" t="s">
        <v>224</v>
      </c>
      <c r="I6" s="38" t="s">
        <v>218</v>
      </c>
      <c r="J6" s="38" t="s">
        <v>218</v>
      </c>
      <c r="K6" s="38" t="s">
        <v>218</v>
      </c>
      <c r="L6" s="38" t="s">
        <v>218</v>
      </c>
      <c r="M6" s="38" t="s">
        <v>218</v>
      </c>
      <c r="O6" s="38" t="s">
        <v>219</v>
      </c>
      <c r="P6" s="38" t="s">
        <v>219</v>
      </c>
      <c r="Q6" s="38" t="s">
        <v>219</v>
      </c>
      <c r="R6" s="38" t="s">
        <v>219</v>
      </c>
      <c r="S6" s="38" t="s">
        <v>219</v>
      </c>
    </row>
    <row r="7" spans="1:22" ht="24.75">
      <c r="A7" s="38" t="s">
        <v>3</v>
      </c>
      <c r="C7" s="38" t="s">
        <v>225</v>
      </c>
      <c r="E7" s="38" t="s">
        <v>226</v>
      </c>
      <c r="G7" s="38" t="s">
        <v>227</v>
      </c>
      <c r="I7" s="38" t="s">
        <v>228</v>
      </c>
      <c r="K7" s="38" t="s">
        <v>222</v>
      </c>
      <c r="M7" s="38" t="s">
        <v>229</v>
      </c>
      <c r="O7" s="38" t="s">
        <v>228</v>
      </c>
      <c r="Q7" s="38" t="s">
        <v>222</v>
      </c>
      <c r="S7" s="38" t="s">
        <v>229</v>
      </c>
    </row>
    <row r="8" spans="1:22">
      <c r="A8" s="3" t="s">
        <v>89</v>
      </c>
      <c r="C8" s="7" t="s">
        <v>230</v>
      </c>
      <c r="D8" s="7"/>
      <c r="E8" s="8">
        <v>86419271</v>
      </c>
      <c r="F8" s="7"/>
      <c r="G8" s="8">
        <v>1100</v>
      </c>
      <c r="H8" s="7"/>
      <c r="I8" s="8">
        <v>95061198100</v>
      </c>
      <c r="J8" s="7"/>
      <c r="K8" s="8">
        <v>3390557924</v>
      </c>
      <c r="L8" s="7"/>
      <c r="M8" s="8">
        <v>91670640176</v>
      </c>
      <c r="N8" s="7"/>
      <c r="O8" s="17">
        <v>95061198100</v>
      </c>
      <c r="P8" s="7"/>
      <c r="Q8" s="8">
        <v>3390557924</v>
      </c>
      <c r="R8" s="7"/>
      <c r="S8" s="8">
        <v>91670640176</v>
      </c>
      <c r="V8" s="35"/>
    </row>
    <row r="9" spans="1:22">
      <c r="A9" s="3" t="s">
        <v>92</v>
      </c>
      <c r="C9" s="7" t="s">
        <v>231</v>
      </c>
      <c r="D9" s="7"/>
      <c r="E9" s="8">
        <v>159758092</v>
      </c>
      <c r="F9" s="7"/>
      <c r="G9" s="8">
        <v>1170</v>
      </c>
      <c r="H9" s="7"/>
      <c r="I9" s="8">
        <v>186916967640</v>
      </c>
      <c r="J9" s="7"/>
      <c r="K9" s="8">
        <v>0</v>
      </c>
      <c r="L9" s="7"/>
      <c r="M9" s="8">
        <v>186916967640</v>
      </c>
      <c r="N9" s="7"/>
      <c r="O9" s="17">
        <v>186916967640</v>
      </c>
      <c r="P9" s="7"/>
      <c r="Q9" s="8">
        <v>0</v>
      </c>
      <c r="R9" s="7"/>
      <c r="S9" s="17">
        <v>186916967640</v>
      </c>
      <c r="V9" s="35"/>
    </row>
    <row r="10" spans="1:22">
      <c r="A10" s="3" t="s">
        <v>109</v>
      </c>
      <c r="C10" s="7" t="s">
        <v>232</v>
      </c>
      <c r="D10" s="7"/>
      <c r="E10" s="8">
        <v>14052643</v>
      </c>
      <c r="F10" s="7"/>
      <c r="G10" s="8">
        <v>5000</v>
      </c>
      <c r="H10" s="7"/>
      <c r="I10" s="8">
        <v>0</v>
      </c>
      <c r="J10" s="7"/>
      <c r="K10" s="8">
        <v>0</v>
      </c>
      <c r="L10" s="7"/>
      <c r="M10" s="8">
        <v>0</v>
      </c>
      <c r="N10" s="7"/>
      <c r="O10" s="17">
        <v>70263215000</v>
      </c>
      <c r="P10" s="7"/>
      <c r="Q10" s="8">
        <v>3650037143</v>
      </c>
      <c r="R10" s="7"/>
      <c r="S10" s="17">
        <v>66613177857</v>
      </c>
      <c r="V10" s="35"/>
    </row>
    <row r="11" spans="1:22">
      <c r="A11" s="3" t="s">
        <v>103</v>
      </c>
      <c r="C11" s="7" t="s">
        <v>230</v>
      </c>
      <c r="D11" s="7"/>
      <c r="E11" s="8">
        <v>2468479</v>
      </c>
      <c r="F11" s="7"/>
      <c r="G11" s="8">
        <v>6216</v>
      </c>
      <c r="H11" s="7"/>
      <c r="I11" s="8">
        <v>15344065464</v>
      </c>
      <c r="J11" s="7"/>
      <c r="K11" s="8">
        <v>1429571317</v>
      </c>
      <c r="L11" s="7"/>
      <c r="M11" s="8">
        <v>13914494147</v>
      </c>
      <c r="N11" s="7"/>
      <c r="O11" s="17">
        <v>15344065464</v>
      </c>
      <c r="P11" s="7"/>
      <c r="Q11" s="8">
        <v>1429571317</v>
      </c>
      <c r="R11" s="7"/>
      <c r="S11" s="17">
        <v>13914494147</v>
      </c>
      <c r="V11" s="35"/>
    </row>
    <row r="12" spans="1:22">
      <c r="A12" s="3" t="s">
        <v>107</v>
      </c>
      <c r="C12" s="7" t="s">
        <v>233</v>
      </c>
      <c r="D12" s="7"/>
      <c r="E12" s="8">
        <v>3889191</v>
      </c>
      <c r="F12" s="7"/>
      <c r="G12" s="8">
        <v>1380</v>
      </c>
      <c r="H12" s="7"/>
      <c r="I12" s="8">
        <v>0</v>
      </c>
      <c r="J12" s="7"/>
      <c r="K12" s="8">
        <v>0</v>
      </c>
      <c r="L12" s="7"/>
      <c r="M12" s="8">
        <v>0</v>
      </c>
      <c r="N12" s="7"/>
      <c r="O12" s="17">
        <v>5367083580</v>
      </c>
      <c r="P12" s="7"/>
      <c r="Q12" s="8">
        <v>0</v>
      </c>
      <c r="R12" s="7"/>
      <c r="S12" s="17">
        <v>5367083580</v>
      </c>
      <c r="V12" s="35"/>
    </row>
    <row r="13" spans="1:22">
      <c r="A13" s="3" t="s">
        <v>151</v>
      </c>
      <c r="C13" s="7" t="s">
        <v>234</v>
      </c>
      <c r="D13" s="7"/>
      <c r="E13" s="8">
        <v>30082381</v>
      </c>
      <c r="F13" s="7"/>
      <c r="G13" s="8">
        <v>7240</v>
      </c>
      <c r="H13" s="7"/>
      <c r="I13" s="8">
        <v>0</v>
      </c>
      <c r="J13" s="7"/>
      <c r="K13" s="8">
        <v>0</v>
      </c>
      <c r="L13" s="7"/>
      <c r="M13" s="8">
        <v>0</v>
      </c>
      <c r="N13" s="7"/>
      <c r="O13" s="17">
        <v>217796438440</v>
      </c>
      <c r="P13" s="7"/>
      <c r="Q13" s="8">
        <v>0</v>
      </c>
      <c r="R13" s="7"/>
      <c r="S13" s="17">
        <v>217796438440</v>
      </c>
      <c r="V13" s="35"/>
    </row>
    <row r="14" spans="1:22">
      <c r="A14" s="3" t="s">
        <v>40</v>
      </c>
      <c r="C14" s="7" t="s">
        <v>235</v>
      </c>
      <c r="D14" s="7"/>
      <c r="E14" s="8">
        <v>8050000</v>
      </c>
      <c r="F14" s="7"/>
      <c r="G14" s="8">
        <v>37000</v>
      </c>
      <c r="H14" s="7"/>
      <c r="I14" s="8">
        <v>0</v>
      </c>
      <c r="J14" s="7"/>
      <c r="K14" s="8">
        <v>0</v>
      </c>
      <c r="L14" s="7"/>
      <c r="M14" s="8">
        <v>0</v>
      </c>
      <c r="N14" s="7"/>
      <c r="O14" s="8">
        <v>297850000000</v>
      </c>
      <c r="P14" s="7"/>
      <c r="Q14" s="8">
        <v>0</v>
      </c>
      <c r="R14" s="7"/>
      <c r="S14" s="8">
        <v>297850000000</v>
      </c>
      <c r="V14" s="35"/>
    </row>
    <row r="15" spans="1:22">
      <c r="A15" s="3" t="s">
        <v>75</v>
      </c>
      <c r="C15" s="7" t="s">
        <v>236</v>
      </c>
      <c r="D15" s="7"/>
      <c r="E15" s="8">
        <v>157555782</v>
      </c>
      <c r="F15" s="7"/>
      <c r="G15" s="8">
        <v>300</v>
      </c>
      <c r="H15" s="7"/>
      <c r="I15" s="8">
        <v>47266734600</v>
      </c>
      <c r="J15" s="7"/>
      <c r="K15" s="8">
        <v>0</v>
      </c>
      <c r="L15" s="7"/>
      <c r="M15" s="8">
        <v>47266734600</v>
      </c>
      <c r="N15" s="7"/>
      <c r="O15" s="8">
        <v>47266734600</v>
      </c>
      <c r="P15" s="7"/>
      <c r="Q15" s="8">
        <v>0</v>
      </c>
      <c r="R15" s="7"/>
      <c r="S15" s="8">
        <v>47266734600</v>
      </c>
      <c r="V15" s="35"/>
    </row>
    <row r="16" spans="1:22">
      <c r="A16" s="3" t="s">
        <v>55</v>
      </c>
      <c r="C16" s="7" t="s">
        <v>237</v>
      </c>
      <c r="D16" s="7"/>
      <c r="E16" s="8">
        <v>22832806</v>
      </c>
      <c r="F16" s="7"/>
      <c r="G16" s="8">
        <v>957</v>
      </c>
      <c r="H16" s="7"/>
      <c r="I16" s="8">
        <v>0</v>
      </c>
      <c r="J16" s="7"/>
      <c r="K16" s="8">
        <v>0</v>
      </c>
      <c r="L16" s="7"/>
      <c r="M16" s="8">
        <v>0</v>
      </c>
      <c r="N16" s="7"/>
      <c r="O16" s="8">
        <v>21850995342</v>
      </c>
      <c r="P16" s="7"/>
      <c r="Q16" s="8">
        <v>411174644</v>
      </c>
      <c r="R16" s="7"/>
      <c r="S16" s="8">
        <v>21439820698</v>
      </c>
      <c r="V16" s="35"/>
    </row>
    <row r="17" spans="1:22">
      <c r="A17" s="3" t="s">
        <v>59</v>
      </c>
      <c r="C17" s="7" t="s">
        <v>238</v>
      </c>
      <c r="D17" s="7"/>
      <c r="E17" s="8">
        <v>18371064</v>
      </c>
      <c r="F17" s="7"/>
      <c r="G17" s="8">
        <v>4400</v>
      </c>
      <c r="H17" s="7"/>
      <c r="I17" s="8">
        <v>80832681600</v>
      </c>
      <c r="J17" s="7"/>
      <c r="K17" s="8">
        <v>5806797852</v>
      </c>
      <c r="L17" s="7"/>
      <c r="M17" s="8">
        <v>75025883748</v>
      </c>
      <c r="N17" s="7"/>
      <c r="O17" s="8">
        <v>80832681600</v>
      </c>
      <c r="P17" s="7"/>
      <c r="Q17" s="8">
        <v>5806797852</v>
      </c>
      <c r="R17" s="7"/>
      <c r="S17" s="8">
        <v>75025883748</v>
      </c>
      <c r="V17" s="35"/>
    </row>
    <row r="18" spans="1:22">
      <c r="A18" s="3" t="s">
        <v>280</v>
      </c>
      <c r="C18" s="7" t="s">
        <v>281</v>
      </c>
      <c r="D18" s="7"/>
      <c r="E18" s="8">
        <v>0</v>
      </c>
      <c r="F18" s="7"/>
      <c r="G18" s="8">
        <v>0</v>
      </c>
      <c r="H18" s="7"/>
      <c r="I18" s="8">
        <v>0</v>
      </c>
      <c r="J18" s="7"/>
      <c r="K18" s="8">
        <v>0</v>
      </c>
      <c r="L18" s="7"/>
      <c r="M18" s="8">
        <v>0</v>
      </c>
      <c r="N18" s="7"/>
      <c r="O18" s="8">
        <v>2466767477</v>
      </c>
      <c r="P18" s="7"/>
      <c r="Q18" s="8">
        <v>0</v>
      </c>
      <c r="R18" s="7"/>
      <c r="S18" s="8">
        <f>O18-Q18</f>
        <v>2466767477</v>
      </c>
      <c r="V18" s="35"/>
    </row>
    <row r="19" spans="1:22">
      <c r="A19" s="3" t="s">
        <v>184</v>
      </c>
      <c r="C19" s="7" t="s">
        <v>184</v>
      </c>
      <c r="D19" s="7"/>
      <c r="E19" s="7" t="s">
        <v>184</v>
      </c>
      <c r="F19" s="7"/>
      <c r="G19" s="7" t="s">
        <v>184</v>
      </c>
      <c r="H19" s="7"/>
      <c r="I19" s="9">
        <f>SUM(I8:I18)</f>
        <v>425421647404</v>
      </c>
      <c r="J19" s="7"/>
      <c r="K19" s="9">
        <f>SUM(K8:K18)</f>
        <v>10626927093</v>
      </c>
      <c r="L19" s="7"/>
      <c r="M19" s="9">
        <f>SUM(M8:M18)</f>
        <v>414794720311</v>
      </c>
      <c r="N19" s="7"/>
      <c r="O19" s="9">
        <f>SUM(O8:O18)</f>
        <v>1041016147243</v>
      </c>
      <c r="P19" s="7"/>
      <c r="Q19" s="9">
        <f>SUM(Q8:Q18)</f>
        <v>14688138880</v>
      </c>
      <c r="R19" s="7"/>
      <c r="S19" s="9">
        <f>SUM(S8:S18)</f>
        <v>1026328008363</v>
      </c>
    </row>
    <row r="20" spans="1:22">
      <c r="O20" s="5"/>
      <c r="Q20" s="5"/>
    </row>
    <row r="21" spans="1:22">
      <c r="O21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سود اوراق بهادار </vt:lpstr>
      <vt:lpstr> درآمدها</vt:lpstr>
      <vt:lpstr>درآمدسرمایه‌گذاری در سهام</vt:lpstr>
      <vt:lpstr>درآمدسرمایه‌گذاری در اوراق بها</vt:lpstr>
      <vt:lpstr>سایر درآمدها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2025-03-25T07:24:28Z</dcterms:modified>
</cp:coreProperties>
</file>