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\"/>
    </mc:Choice>
  </mc:AlternateContent>
  <xr:revisionPtr revIDLastSave="0" documentId="13_ncr:1_{229B8797-7030-4301-ABAB-FC85FE2E5E3F}" xr6:coauthVersionLast="47" xr6:coauthVersionMax="47" xr10:uidLastSave="{00000000-0000-0000-0000-000000000000}"/>
  <bookViews>
    <workbookView xWindow="28680" yWindow="-120" windowWidth="29040" windowHeight="15720" tabRatio="947" activeTab="12" xr2:uid="{00000000-000D-0000-FFFF-FFFF00000000}"/>
  </bookViews>
  <sheets>
    <sheet name="سهام" sheetId="1" r:id="rId1"/>
    <sheet name="اوراق " sheetId="3" r:id="rId2"/>
    <sheet name="سپرده" sheetId="6" r:id="rId3"/>
    <sheet name=" درآمدها" sheetId="15" r:id="rId4"/>
    <sheet name="سرمایه‌گذاری در سهام" sheetId="11" r:id="rId5"/>
    <sheet name="درآمدسرمایه‌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" sheetId="16" r:id="rId10"/>
    <sheet name="سود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8" i="15"/>
  <c r="E9" i="15"/>
  <c r="E10" i="15"/>
  <c r="E7" i="15"/>
  <c r="C11" i="15"/>
  <c r="E10" i="14"/>
  <c r="C10" i="14"/>
  <c r="K14" i="13"/>
  <c r="K9" i="13"/>
  <c r="K10" i="13"/>
  <c r="K11" i="13"/>
  <c r="K12" i="13"/>
  <c r="K13" i="13"/>
  <c r="K8" i="13"/>
  <c r="G14" i="13"/>
  <c r="G9" i="13"/>
  <c r="G10" i="13"/>
  <c r="G11" i="13"/>
  <c r="G12" i="13"/>
  <c r="G13" i="13"/>
  <c r="G8" i="13"/>
  <c r="U150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8" i="11"/>
  <c r="S15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8" i="11"/>
  <c r="I51" i="11"/>
  <c r="K150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8" i="11"/>
  <c r="Q150" i="11"/>
  <c r="O150" i="11"/>
  <c r="M150" i="11"/>
  <c r="I150" i="11"/>
  <c r="G150" i="11"/>
  <c r="E150" i="11"/>
  <c r="C150" i="11"/>
  <c r="I14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8" i="11"/>
  <c r="E66" i="10"/>
  <c r="G66" i="10"/>
  <c r="I66" i="10"/>
  <c r="Q66" i="10"/>
  <c r="O66" i="10"/>
  <c r="M6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65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65" i="10"/>
  <c r="I8" i="10"/>
  <c r="Q119" i="9"/>
  <c r="O119" i="9"/>
  <c r="M119" i="9"/>
  <c r="E119" i="9"/>
  <c r="G119" i="9"/>
  <c r="I11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11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118" i="9"/>
  <c r="I8" i="9"/>
  <c r="S15" i="8"/>
  <c r="O15" i="8"/>
  <c r="Q15" i="8"/>
  <c r="S14" i="8"/>
  <c r="S9" i="8"/>
  <c r="S10" i="8"/>
  <c r="S11" i="8"/>
  <c r="S12" i="8"/>
  <c r="S13" i="8"/>
  <c r="S8" i="8"/>
  <c r="M15" i="8"/>
  <c r="K15" i="8"/>
  <c r="I15" i="8"/>
  <c r="I14" i="7"/>
  <c r="M14" i="7"/>
  <c r="G14" i="7"/>
  <c r="E14" i="7"/>
  <c r="C14" i="7"/>
  <c r="M9" i="16"/>
  <c r="K9" i="16"/>
  <c r="I9" i="16"/>
  <c r="G9" i="16"/>
  <c r="E9" i="16"/>
  <c r="C9" i="16"/>
  <c r="Y105" i="1"/>
  <c r="W105" i="1"/>
  <c r="U105" i="1"/>
  <c r="O105" i="1"/>
  <c r="K105" i="1"/>
  <c r="G105" i="1"/>
  <c r="E105" i="1"/>
  <c r="I14" i="13" l="1"/>
  <c r="E14" i="13"/>
  <c r="Q10" i="12"/>
  <c r="O10" i="12"/>
  <c r="M10" i="12"/>
  <c r="K10" i="12"/>
  <c r="I10" i="12"/>
  <c r="G10" i="12"/>
  <c r="E10" i="12"/>
  <c r="C10" i="12"/>
  <c r="K14" i="7"/>
  <c r="I14" i="6"/>
  <c r="G14" i="6"/>
  <c r="E14" i="6"/>
  <c r="C14" i="6"/>
  <c r="AI10" i="3"/>
  <c r="AG10" i="3"/>
  <c r="AA10" i="3"/>
  <c r="W10" i="3"/>
  <c r="S10" i="3"/>
  <c r="Q10" i="3"/>
</calcChain>
</file>

<file path=xl/sharedStrings.xml><?xml version="1.0" encoding="utf-8"?>
<sst xmlns="http://schemas.openxmlformats.org/spreadsheetml/2006/main" count="1623" uniqueCount="237">
  <si>
    <t>صندوق سرمایه‌گذاری توسعه اطلس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</si>
  <si>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</si>
  <si>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</si>
  <si>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</si>
  <si>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</si>
  <si>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</si>
  <si>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</si>
  <si>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</si>
  <si>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</si>
  <si>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</si>
  <si>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</si>
  <si>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</si>
  <si>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</si>
  <si>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</si>
  <si>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</si>
  <si>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</si>
  <si>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آهن و فولاد غدیر ایرانیان</t>
  </si>
  <si>
    <t>بانک خاورمیانه</t>
  </si>
  <si>
    <t>بانک ملت</t>
  </si>
  <si>
    <t>0.06%</t>
  </si>
  <si>
    <t>بهار رز عالیس چناران</t>
  </si>
  <si>
    <t>پارس‌ مینو</t>
  </si>
  <si>
    <t>پالایش نفت اصفهان</t>
  </si>
  <si>
    <t>پالایش نفت تبریز</t>
  </si>
  <si>
    <t>پاکدیس</t>
  </si>
  <si>
    <t>پتروشیمی پردیس</t>
  </si>
  <si>
    <t>پتروشیمی تندگویان</t>
  </si>
  <si>
    <t>پتروشیمی جم</t>
  </si>
  <si>
    <t>پتروشیمی شازند</t>
  </si>
  <si>
    <t>پتروشیمی‌ خارک‌</t>
  </si>
  <si>
    <t>پتروشیمی‌شیراز</t>
  </si>
  <si>
    <t>پخش هجرت</t>
  </si>
  <si>
    <t>پست بانک ایران</t>
  </si>
  <si>
    <t>پویا زرکان آق دره</t>
  </si>
  <si>
    <t>تراکتورسازی‌ایران‌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</si>
  <si>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</si>
  <si>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</si>
  <si>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</si>
  <si>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</si>
  <si>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</si>
  <si>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تولیدی برنا باطری</t>
  </si>
  <si>
    <t>حمل و نقل گهرترابر سیرجان</t>
  </si>
  <si>
    <t>داروپخش‌ (هلدینگ‌</t>
  </si>
  <si>
    <t>داروسازی‌ ابوریحان‌</t>
  </si>
  <si>
    <t>داروسازی‌ فارابی‌</t>
  </si>
  <si>
    <t>دارویی و نهاده های زاگرس دارو</t>
  </si>
  <si>
    <t>دامداری تلیسه نمونه</t>
  </si>
  <si>
    <t>دوده‌ صنعتی‌ پارس‌</t>
  </si>
  <si>
    <t>س.ص.بازنشستگی کارکنان بانکها</t>
  </si>
  <si>
    <t>سپید ماکیان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</si>
  <si>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</si>
  <si>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</si>
  <si>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</si>
  <si>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</si>
  <si>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</si>
  <si>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</si>
  <si>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</si>
  <si>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</si>
  <si>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</si>
  <si>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</si>
  <si>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</si>
  <si>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</si>
  <si>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</si>
  <si>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</si>
  <si>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</si>
  <si>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</si>
  <si>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</si>
  <si>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</si>
  <si>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</si>
  <si>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</si>
  <si>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آهن و فولاد ارفع</t>
  </si>
  <si>
    <t>شرکت س استان کردستان</t>
  </si>
  <si>
    <t>شمش طلا</t>
  </si>
  <si>
    <t>شیر و گوشت زاگرس شهرکرد</t>
  </si>
  <si>
    <t>صنایع ارتباطی آوا</t>
  </si>
  <si>
    <t>صنایع پتروشیمی کرمانشاه</t>
  </si>
  <si>
    <t>صنایع فروآلیاژ ایران</t>
  </si>
  <si>
    <t>صنایع‌ لاستیکی‌  سهند</t>
  </si>
  <si>
    <t>صنایع‌ کاشی‌ و سرامیک‌ سینا</t>
  </si>
  <si>
    <t>صنعتی‌ آما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</si>
  <si>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</si>
  <si>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</si>
  <si>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</si>
  <si>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</si>
  <si>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</si>
  <si>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</si>
  <si>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مبارکه اصفهان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</si>
  <si>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</si>
  <si>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</si>
  <si>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</si>
  <si>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</si>
  <si>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</si>
  <si>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</si>
  <si>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نخریسی و نساجی خسروی خراسان</t>
  </si>
  <si>
    <t>نساجی بابکان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</si>
  <si>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</si>
  <si>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</si>
  <si>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</si>
  <si>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</si>
  <si>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</si>
  <si>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</si>
  <si>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کارخانجات‌داروپخش‌</t>
  </si>
  <si>
    <t>کاشی‌ الوند</t>
  </si>
  <si>
    <t>کاشی‌ پارس‌</t>
  </si>
  <si>
    <t>کانی کربن طبس</t>
  </si>
  <si>
    <t>کشت و دام قیام اصفهان</t>
  </si>
  <si>
    <t>کشت و دامداری فکا</t>
  </si>
  <si>
    <t>کشت وصنعت شریف آباد</t>
  </si>
  <si>
    <t>پالایش نفت بندرعباس</t>
  </si>
  <si>
    <t>اخشان خراسان</t>
  </si>
  <si>
    <t>ایران‌ خودرو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</si>
  <si>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</si>
  <si>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</si>
  <si>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</si>
  <si>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</si>
  <si>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</si>
  <si>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</si>
  <si>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</si>
  <si>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</si>
  <si>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</si>
  <si>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</si>
  <si>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</si>
  <si>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</si>
  <si>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</si>
  <si>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</si>
  <si>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</si>
  <si>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</si>
  <si>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</si>
  <si>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</si>
  <si>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</si>
  <si>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</si>
  <si>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</si>
  <si>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</si>
  <si>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</si>
  <si>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</si>
  <si>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</si>
  <si>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</si>
  <si>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</si>
  <si>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</si>
  <si>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207303155221552</t>
  </si>
  <si>
    <t>بانک صادرات دکتر شریعتی</t>
  </si>
  <si>
    <t>0407559149002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</si>
  <si>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</si>
  <si>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</si>
  <si>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</si>
  <si>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</si>
  <si>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</si>
  <si>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</si>
  <si>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</si>
  <si>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</si>
  <si>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</si>
  <si>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</si>
  <si>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</si>
  <si>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</si>
  <si>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</si>
  <si>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</si>
  <si>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1403/11/23</t>
  </si>
  <si>
    <t>1403/09/15</t>
  </si>
  <si>
    <t>1403/11/28</t>
  </si>
  <si>
    <t>1403/10/19</t>
  </si>
  <si>
    <t>1403/09/10</t>
  </si>
  <si>
    <t>1403/09/28</t>
  </si>
  <si>
    <t>بهای فروش</t>
  </si>
  <si>
    <t>ارزش دفتری</t>
  </si>
  <si>
    <t>سود و زیان ناشی از تغییر قیمت</t>
  </si>
  <si>
    <t>سود و زیان ناشی از فروش</t>
  </si>
  <si>
    <t>بانک سامان</t>
  </si>
  <si>
    <t>ح . حمل و نقل گهرترابر سیرجان</t>
  </si>
  <si>
    <t>ح.پست بانک ایران</t>
  </si>
  <si>
    <t>ح. گسترش سوخت سبززاگرس(س. عام)</t>
  </si>
  <si>
    <t>بین المللی توسعه ص. معادن غدیر</t>
  </si>
  <si>
    <t>بیمه  ما</t>
  </si>
  <si>
    <t>بانک سینا</t>
  </si>
  <si>
    <t>سرمایه‌گذاری‌توکافولاد(هلدینگ</t>
  </si>
  <si>
    <t>تمام سکه طرح جدید 0310 صادرات</t>
  </si>
  <si>
    <t>سپیدار سیستم آسیا</t>
  </si>
  <si>
    <t>غلتک سازان سپاهان</t>
  </si>
  <si>
    <t>زغال سنگ پروده طبس</t>
  </si>
  <si>
    <t>سرمایه‌گذاری‌ صنعت‌ نفت‌</t>
  </si>
  <si>
    <t>سخت آژند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</si>
  <si>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</si>
  <si>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</si>
  <si>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</si>
  <si>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</si>
  <si>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</si>
  <si>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</si>
  <si>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</si>
  <si>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</si>
  <si>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</si>
  <si>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</si>
  <si>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</si>
  <si>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</si>
  <si>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</si>
  <si>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</si>
  <si>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</si>
  <si>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</si>
  <si>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</si>
  <si>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</si>
  <si>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1403/11/01</t>
  </si>
  <si>
    <t>سود سهام شرکت س استان کردستان</t>
  </si>
  <si>
    <t>-</t>
  </si>
  <si>
    <t>ارزشیابی اوراق اختیارخ شستا-1050-1403/12/08</t>
  </si>
  <si>
    <t>ارزشیابی اوراق اختیارخ شستا-1150-1403/12/08</t>
  </si>
  <si>
    <t>ارزشیابی اوراق اختیارخ فولاد-5500-1403/12/01</t>
  </si>
  <si>
    <t>ارزشیابی اوراق اختیارخ فولاد-6000-1403/12/01</t>
  </si>
  <si>
    <t>ارزشیابی اوراق اختیارخ شپنا-4000-1403/12/08</t>
  </si>
  <si>
    <t>ارزشیابی اوراق اختیارخ شپنا-4500-1403/12/08</t>
  </si>
  <si>
    <t>ارزشیابی اوراق اختیارخ شپنا-5000-1403/12/08</t>
  </si>
  <si>
    <t>ارزشیابی اوراق اختیارخ شپنا-5500-1403/12/08</t>
  </si>
  <si>
    <t>ارزشیابی اوراق اختیارخ وبملت-2600-1404/01/27</t>
  </si>
  <si>
    <t>ارزشیابی اوراق اختیارخ شستا-1050-1403/11/10</t>
  </si>
  <si>
    <t>ارزشیابی اوراق اختیارخ شستا-1150-1403/11/10</t>
  </si>
  <si>
    <t>ارزشیابی اوراق اختیارخ شستا-1250-1403/11/10</t>
  </si>
  <si>
    <t>ارزشیابی اوراق اختیارخ فولاد-4500-1403/12/01</t>
  </si>
  <si>
    <t>ارزشیابی اوراق اختیارخ فولاد-6500-1403/12/01</t>
  </si>
  <si>
    <t>ارزشیابی اوراق اختیارخ وبملت-2000-1403/11/24</t>
  </si>
  <si>
    <t>ارزشیابی اوراق اختیارخ وبملت-2200-1403/11/24</t>
  </si>
  <si>
    <t>ارزشیابی اوراق اختیارخ وبملت-2400-1403/11/24</t>
  </si>
  <si>
    <t>ارزشیابی اوراق اختیارخ وبملت-2600-1403/11/24</t>
  </si>
  <si>
    <t>ارزشیابی اوراق اختیارخ شپنا-6000-1403/12/08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</si>
  <si>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</si>
  <si>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</si>
  <si>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</si>
  <si>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</si>
  <si>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</si>
  <si>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</si>
  <si>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فولاد-4500-1403/12/01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</si>
  <si>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</si>
  <si>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</si>
  <si>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</si>
  <si>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</si>
  <si>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</si>
  <si>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</si>
  <si>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شپنا-5500-1403/12/08</t>
  </si>
  <si>
    <t>اختیارخ شپنا-6000-1403/12/08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</si>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</sst>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9" formatCode="0.0%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164" fontId="5" fillId="0" borderId="0" xfId="0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0" fontId="3" fillId="0" borderId="3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 readingOrder="2"/>
    </xf>
    <xf numFmtId="164" fontId="5" fillId="0" borderId="0" xfId="0" applyNumberFormat="1" applyFont="1" applyFill="1" applyAlignment="1">
      <alignment horizontal="center" vertical="center" readingOrder="2"/>
    </xf>
    <xf numFmtId="10" fontId="3" fillId="0" borderId="0" xfId="1" applyNumberFormat="1" applyFont="1" applyFill="1" applyAlignment="1">
      <alignment horizontal="center"/>
    </xf>
    <xf numFmtId="169" fontId="5" fillId="0" borderId="3" xfId="1" applyNumberFormat="1" applyFont="1" applyBorder="1" applyAlignment="1">
      <alignment horizontal="center" vertical="center" readingOrder="2"/>
    </xf>
    <xf numFmtId="10" fontId="5" fillId="0" borderId="3" xfId="1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8"/>
  <sheetViews>
    <sheetView rightToLeft="1" workbookViewId="0">
      <selection activeCell="C109" sqref="A108:C109"/>
    </sheetView>
  </sheetViews>
  <sheetFormatPr defaultRowHeight="24" x14ac:dyDescent="0.55000000000000004"/>
  <cols>
    <col min="1" max="1" width="44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2" style="3" bestFit="1" customWidth="1"/>
    <col min="6" max="6" width="1" style="3" customWidth="1"/>
    <col min="7" max="7" width="22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20.5703125" style="3" bestFit="1" customWidth="1"/>
    <col min="12" max="12" width="1" style="3" customWidth="1"/>
    <col min="13" max="13" width="13.570312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4.140625" style="3" bestFit="1" customWidth="1"/>
    <col min="18" max="18" width="1" style="3" customWidth="1"/>
    <col min="19" max="19" width="14.140625" style="3" bestFit="1" customWidth="1"/>
    <col min="20" max="20" width="1" style="3" customWidth="1"/>
    <col min="21" max="21" width="22" style="3" bestFit="1" customWidth="1"/>
    <col min="22" max="22" width="1" style="3" customWidth="1"/>
    <col min="23" max="23" width="22" style="3" bestFit="1" customWidth="1"/>
    <col min="24" max="24" width="1" style="3" customWidth="1"/>
    <col min="25" max="25" width="33.2851562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 x14ac:dyDescent="0.55000000000000004">
      <c r="A6" s="2" t="s">
        <v>3</v>
      </c>
      <c r="C6" s="2" t="s">
        <v>198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 x14ac:dyDescent="0.55000000000000004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 x14ac:dyDescent="0.55000000000000004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 x14ac:dyDescent="0.55000000000000004">
      <c r="A9" s="3" t="s">
        <v>197</v>
      </c>
      <c r="C9" s="6">
        <v>1793</v>
      </c>
      <c r="D9" s="6"/>
      <c r="E9" s="6">
        <v>882692050000</v>
      </c>
      <c r="F9" s="6"/>
      <c r="G9" s="6">
        <v>1017053373648.13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1793</v>
      </c>
      <c r="R9" s="6"/>
      <c r="S9" s="6">
        <v>752000500</v>
      </c>
      <c r="T9" s="6"/>
      <c r="U9" s="6">
        <v>882692050000</v>
      </c>
      <c r="V9" s="6"/>
      <c r="W9" s="6">
        <v>1346651475379.3799</v>
      </c>
      <c r="Y9" s="7">
        <v>3.3651208082530512E-2</v>
      </c>
    </row>
    <row r="10" spans="1:25" x14ac:dyDescent="0.55000000000000004">
      <c r="A10" s="3" t="s">
        <v>15</v>
      </c>
      <c r="C10" s="6">
        <v>8584851</v>
      </c>
      <c r="D10" s="6"/>
      <c r="E10" s="6">
        <v>61101558602</v>
      </c>
      <c r="F10" s="6"/>
      <c r="G10" s="6">
        <v>104453358711.37199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8584851</v>
      </c>
      <c r="R10" s="6"/>
      <c r="S10" s="6">
        <v>10880</v>
      </c>
      <c r="T10" s="6"/>
      <c r="U10" s="6">
        <v>61101558602</v>
      </c>
      <c r="V10" s="6"/>
      <c r="W10" s="6">
        <v>92847429965.664001</v>
      </c>
      <c r="Y10" s="7">
        <v>2.3201461126551109E-3</v>
      </c>
    </row>
    <row r="11" spans="1:25" x14ac:dyDescent="0.55000000000000004">
      <c r="A11" s="3" t="s">
        <v>16</v>
      </c>
      <c r="C11" s="6">
        <v>40376068</v>
      </c>
      <c r="D11" s="6"/>
      <c r="E11" s="6">
        <v>274327366520</v>
      </c>
      <c r="F11" s="6"/>
      <c r="G11" s="6">
        <v>260481539266.146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40376068</v>
      </c>
      <c r="R11" s="6"/>
      <c r="S11" s="6">
        <v>6150</v>
      </c>
      <c r="T11" s="6"/>
      <c r="U11" s="6">
        <v>274327366520</v>
      </c>
      <c r="V11" s="6"/>
      <c r="W11" s="6">
        <v>246835356931.70999</v>
      </c>
      <c r="Y11" s="7">
        <v>6.1681200444937707E-3</v>
      </c>
    </row>
    <row r="12" spans="1:25" x14ac:dyDescent="0.55000000000000004">
      <c r="A12" s="3" t="s">
        <v>17</v>
      </c>
      <c r="C12" s="6">
        <v>91096065</v>
      </c>
      <c r="D12" s="6"/>
      <c r="E12" s="6">
        <v>217071592829</v>
      </c>
      <c r="F12" s="6"/>
      <c r="G12" s="6">
        <v>284973574621.49799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91096065</v>
      </c>
      <c r="R12" s="6"/>
      <c r="S12" s="6">
        <v>3012</v>
      </c>
      <c r="T12" s="6"/>
      <c r="U12" s="6">
        <v>217071592829</v>
      </c>
      <c r="V12" s="6"/>
      <c r="W12" s="6">
        <v>272748778760.70901</v>
      </c>
      <c r="Y12" s="7">
        <v>6.8156654309883494E-3</v>
      </c>
    </row>
    <row r="13" spans="1:25" x14ac:dyDescent="0.55000000000000004">
      <c r="A13" s="3" t="s">
        <v>18</v>
      </c>
      <c r="C13" s="6">
        <v>7268628</v>
      </c>
      <c r="D13" s="6"/>
      <c r="E13" s="6">
        <v>22796704221</v>
      </c>
      <c r="F13" s="6"/>
      <c r="G13" s="6">
        <v>22745495180.383202</v>
      </c>
      <c r="H13" s="6"/>
      <c r="I13" s="6">
        <v>9369000</v>
      </c>
      <c r="J13" s="6"/>
      <c r="K13" s="6">
        <v>30762536243</v>
      </c>
      <c r="L13" s="6"/>
      <c r="M13" s="6">
        <v>-2215000</v>
      </c>
      <c r="N13" s="6"/>
      <c r="O13" s="6">
        <v>7127071212</v>
      </c>
      <c r="P13" s="6"/>
      <c r="Q13" s="6">
        <v>8169628</v>
      </c>
      <c r="R13" s="6"/>
      <c r="S13" s="6">
        <v>3062</v>
      </c>
      <c r="T13" s="6"/>
      <c r="U13" s="6">
        <v>26299366147</v>
      </c>
      <c r="V13" s="6"/>
      <c r="W13" s="6">
        <v>24866559300.430801</v>
      </c>
      <c r="Y13" s="7">
        <v>6.2138554526860047E-4</v>
      </c>
    </row>
    <row r="14" spans="1:25" x14ac:dyDescent="0.55000000000000004">
      <c r="A14" s="3" t="s">
        <v>20</v>
      </c>
      <c r="C14" s="6">
        <v>14771974</v>
      </c>
      <c r="D14" s="6"/>
      <c r="E14" s="6">
        <v>98505545691</v>
      </c>
      <c r="F14" s="6"/>
      <c r="G14" s="6">
        <v>96033888135.738007</v>
      </c>
      <c r="H14" s="6"/>
      <c r="I14" s="6">
        <v>31782782</v>
      </c>
      <c r="J14" s="6"/>
      <c r="K14" s="6">
        <v>213797201032</v>
      </c>
      <c r="L14" s="6"/>
      <c r="M14" s="6">
        <v>0</v>
      </c>
      <c r="N14" s="6"/>
      <c r="O14" s="6">
        <v>0</v>
      </c>
      <c r="P14" s="6"/>
      <c r="Q14" s="6">
        <v>46554756</v>
      </c>
      <c r="R14" s="6"/>
      <c r="S14" s="6">
        <v>6160</v>
      </c>
      <c r="T14" s="6"/>
      <c r="U14" s="6">
        <v>312302746723</v>
      </c>
      <c r="V14" s="6"/>
      <c r="W14" s="6">
        <v>285070972043.08801</v>
      </c>
      <c r="Y14" s="7">
        <v>7.1235822882892907E-3</v>
      </c>
    </row>
    <row r="15" spans="1:25" x14ac:dyDescent="0.55000000000000004">
      <c r="A15" s="3" t="s">
        <v>21</v>
      </c>
      <c r="C15" s="6">
        <v>400000</v>
      </c>
      <c r="D15" s="6"/>
      <c r="E15" s="6">
        <v>2214052731</v>
      </c>
      <c r="F15" s="6"/>
      <c r="G15" s="6">
        <v>2286315000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400000</v>
      </c>
      <c r="R15" s="6"/>
      <c r="S15" s="6">
        <v>5070</v>
      </c>
      <c r="T15" s="6"/>
      <c r="U15" s="6">
        <v>2214052731</v>
      </c>
      <c r="V15" s="6"/>
      <c r="W15" s="6">
        <v>2015933400</v>
      </c>
      <c r="Y15" s="7">
        <v>5.0375762076681096E-5</v>
      </c>
    </row>
    <row r="16" spans="1:25" x14ac:dyDescent="0.55000000000000004">
      <c r="A16" s="3" t="s">
        <v>22</v>
      </c>
      <c r="C16" s="6">
        <v>217314533</v>
      </c>
      <c r="D16" s="6"/>
      <c r="E16" s="6">
        <v>823463488809</v>
      </c>
      <c r="F16" s="6"/>
      <c r="G16" s="6">
        <v>1032150782083.89</v>
      </c>
      <c r="H16" s="6"/>
      <c r="I16" s="6">
        <v>25596892</v>
      </c>
      <c r="J16" s="6"/>
      <c r="K16" s="6">
        <v>126806772801</v>
      </c>
      <c r="L16" s="6"/>
      <c r="M16" s="6">
        <v>0</v>
      </c>
      <c r="N16" s="6"/>
      <c r="O16" s="6">
        <v>0</v>
      </c>
      <c r="P16" s="6"/>
      <c r="Q16" s="6">
        <v>242911425</v>
      </c>
      <c r="R16" s="6"/>
      <c r="S16" s="6">
        <v>4870</v>
      </c>
      <c r="T16" s="6"/>
      <c r="U16" s="6">
        <v>950270261610</v>
      </c>
      <c r="V16" s="6"/>
      <c r="W16" s="6">
        <v>1175939916843.49</v>
      </c>
      <c r="Y16" s="7">
        <v>2.9385330620237658E-2</v>
      </c>
    </row>
    <row r="17" spans="1:25" x14ac:dyDescent="0.55000000000000004">
      <c r="A17" s="3" t="s">
        <v>23</v>
      </c>
      <c r="C17" s="6">
        <v>13776909</v>
      </c>
      <c r="D17" s="6"/>
      <c r="E17" s="6">
        <v>179781512329</v>
      </c>
      <c r="F17" s="6"/>
      <c r="G17" s="6">
        <v>256506158611.858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13776909</v>
      </c>
      <c r="R17" s="6"/>
      <c r="S17" s="6">
        <v>19700</v>
      </c>
      <c r="T17" s="6"/>
      <c r="U17" s="6">
        <v>179781512329</v>
      </c>
      <c r="V17" s="6"/>
      <c r="W17" s="6">
        <v>269790246911.565</v>
      </c>
      <c r="Y17" s="7">
        <v>6.7417352621996574E-3</v>
      </c>
    </row>
    <row r="18" spans="1:25" x14ac:dyDescent="0.55000000000000004">
      <c r="A18" s="3" t="s">
        <v>24</v>
      </c>
      <c r="C18" s="6">
        <v>5582269</v>
      </c>
      <c r="D18" s="6"/>
      <c r="E18" s="6">
        <v>131701937926</v>
      </c>
      <c r="F18" s="6"/>
      <c r="G18" s="6">
        <v>125963537137.515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5582269</v>
      </c>
      <c r="R18" s="6"/>
      <c r="S18" s="6">
        <v>19850</v>
      </c>
      <c r="T18" s="6"/>
      <c r="U18" s="6">
        <v>131701937926</v>
      </c>
      <c r="V18" s="6"/>
      <c r="W18" s="6">
        <v>110148731814.08299</v>
      </c>
      <c r="Y18" s="7">
        <v>2.7524849317514155E-3</v>
      </c>
    </row>
    <row r="19" spans="1:25" x14ac:dyDescent="0.55000000000000004">
      <c r="A19" s="3" t="s">
        <v>25</v>
      </c>
      <c r="C19" s="6">
        <v>8050000</v>
      </c>
      <c r="D19" s="6"/>
      <c r="E19" s="6">
        <v>1124505488548</v>
      </c>
      <c r="F19" s="6"/>
      <c r="G19" s="6">
        <v>2006927307000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8050000</v>
      </c>
      <c r="R19" s="6"/>
      <c r="S19" s="6">
        <v>244250</v>
      </c>
      <c r="T19" s="6"/>
      <c r="U19" s="6">
        <v>1124505488548</v>
      </c>
      <c r="V19" s="6"/>
      <c r="W19" s="6">
        <v>1954513535625</v>
      </c>
      <c r="Y19" s="7">
        <v>4.8840953201280242E-2</v>
      </c>
    </row>
    <row r="20" spans="1:25" x14ac:dyDescent="0.55000000000000004">
      <c r="A20" s="3" t="s">
        <v>26</v>
      </c>
      <c r="C20" s="6">
        <v>14546919</v>
      </c>
      <c r="D20" s="6"/>
      <c r="E20" s="6">
        <v>144071623064</v>
      </c>
      <c r="F20" s="6"/>
      <c r="G20" s="6">
        <v>162823708007.75699</v>
      </c>
      <c r="H20" s="6"/>
      <c r="I20" s="6">
        <v>0</v>
      </c>
      <c r="J20" s="6"/>
      <c r="K20" s="6">
        <v>0</v>
      </c>
      <c r="L20" s="6"/>
      <c r="M20" s="6">
        <v>-14546919</v>
      </c>
      <c r="N20" s="6"/>
      <c r="O20" s="6">
        <v>174970414866</v>
      </c>
      <c r="P20" s="6"/>
      <c r="Q20" s="6">
        <v>0</v>
      </c>
      <c r="R20" s="6"/>
      <c r="S20" s="6">
        <v>0</v>
      </c>
      <c r="T20" s="6"/>
      <c r="U20" s="6">
        <v>0</v>
      </c>
      <c r="V20" s="6"/>
      <c r="W20" s="6">
        <v>0</v>
      </c>
      <c r="Y20" s="7">
        <v>0</v>
      </c>
    </row>
    <row r="21" spans="1:25" x14ac:dyDescent="0.55000000000000004">
      <c r="A21" s="3" t="s">
        <v>27</v>
      </c>
      <c r="C21" s="6">
        <v>12494317</v>
      </c>
      <c r="D21" s="6"/>
      <c r="E21" s="6">
        <v>623090603726</v>
      </c>
      <c r="F21" s="6"/>
      <c r="G21" s="6">
        <v>764573711100.60596</v>
      </c>
      <c r="H21" s="6"/>
      <c r="I21" s="6">
        <v>100000</v>
      </c>
      <c r="J21" s="6"/>
      <c r="K21" s="6">
        <v>5447050171</v>
      </c>
      <c r="L21" s="6"/>
      <c r="M21" s="6">
        <v>0</v>
      </c>
      <c r="N21" s="6"/>
      <c r="O21" s="6">
        <v>0</v>
      </c>
      <c r="P21" s="6"/>
      <c r="Q21" s="6">
        <v>12594317</v>
      </c>
      <c r="R21" s="6"/>
      <c r="S21" s="6">
        <v>65110</v>
      </c>
      <c r="T21" s="6"/>
      <c r="U21" s="6">
        <v>628537653897</v>
      </c>
      <c r="V21" s="6"/>
      <c r="W21" s="6">
        <v>815136884789.77295</v>
      </c>
      <c r="Y21" s="7">
        <v>2.0369294822982057E-2</v>
      </c>
    </row>
    <row r="22" spans="1:25" x14ac:dyDescent="0.55000000000000004">
      <c r="A22" s="3" t="s">
        <v>28</v>
      </c>
      <c r="C22" s="6">
        <v>7235790</v>
      </c>
      <c r="D22" s="6"/>
      <c r="E22" s="6">
        <v>254358801200</v>
      </c>
      <c r="F22" s="6"/>
      <c r="G22" s="6">
        <v>205856134356.69</v>
      </c>
      <c r="H22" s="6"/>
      <c r="I22" s="6">
        <v>0</v>
      </c>
      <c r="J22" s="6"/>
      <c r="K22" s="6">
        <v>0</v>
      </c>
      <c r="L22" s="6"/>
      <c r="M22" s="6">
        <v>-600000</v>
      </c>
      <c r="N22" s="6"/>
      <c r="O22" s="6">
        <v>15293459519</v>
      </c>
      <c r="P22" s="6"/>
      <c r="Q22" s="6">
        <v>6635790</v>
      </c>
      <c r="R22" s="6"/>
      <c r="S22" s="6">
        <v>24470</v>
      </c>
      <c r="T22" s="6"/>
      <c r="U22" s="6">
        <v>233267077877</v>
      </c>
      <c r="V22" s="6"/>
      <c r="W22" s="6">
        <v>161411633501.26501</v>
      </c>
      <c r="Y22" s="7">
        <v>4.033483470073056E-3</v>
      </c>
    </row>
    <row r="23" spans="1:25" x14ac:dyDescent="0.55000000000000004">
      <c r="A23" s="3" t="s">
        <v>29</v>
      </c>
      <c r="C23" s="6">
        <v>3165331</v>
      </c>
      <c r="D23" s="6"/>
      <c r="E23" s="6">
        <v>166684725224</v>
      </c>
      <c r="F23" s="6"/>
      <c r="G23" s="6">
        <v>286079532747.60602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3165331</v>
      </c>
      <c r="R23" s="6"/>
      <c r="S23" s="6">
        <v>85400</v>
      </c>
      <c r="T23" s="6"/>
      <c r="U23" s="6">
        <v>166684725224</v>
      </c>
      <c r="V23" s="6"/>
      <c r="W23" s="6">
        <v>268710867758.97</v>
      </c>
      <c r="Y23" s="7">
        <v>6.714762869469989E-3</v>
      </c>
    </row>
    <row r="24" spans="1:25" x14ac:dyDescent="0.55000000000000004">
      <c r="A24" s="3" t="s">
        <v>30</v>
      </c>
      <c r="C24" s="6">
        <v>4841249</v>
      </c>
      <c r="D24" s="6"/>
      <c r="E24" s="6">
        <v>39275820864</v>
      </c>
      <c r="F24" s="6"/>
      <c r="G24" s="6">
        <v>186482188277.43799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4841249</v>
      </c>
      <c r="R24" s="6"/>
      <c r="S24" s="6">
        <v>37180</v>
      </c>
      <c r="T24" s="6"/>
      <c r="U24" s="6">
        <v>39275820864</v>
      </c>
      <c r="V24" s="6"/>
      <c r="W24" s="6">
        <v>178926651874.97101</v>
      </c>
      <c r="Y24" s="7">
        <v>4.4711628092627886E-3</v>
      </c>
    </row>
    <row r="25" spans="1:25" x14ac:dyDescent="0.55000000000000004">
      <c r="A25" s="3" t="s">
        <v>31</v>
      </c>
      <c r="C25" s="6">
        <v>6129047</v>
      </c>
      <c r="D25" s="6"/>
      <c r="E25" s="6">
        <v>141874512924</v>
      </c>
      <c r="F25" s="6"/>
      <c r="G25" s="6">
        <v>235478184934.02701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6129047</v>
      </c>
      <c r="R25" s="6"/>
      <c r="S25" s="6">
        <v>36500</v>
      </c>
      <c r="T25" s="6"/>
      <c r="U25" s="6">
        <v>141874512924</v>
      </c>
      <c r="V25" s="6"/>
      <c r="W25" s="6">
        <v>222379139717.77499</v>
      </c>
      <c r="Y25" s="7">
        <v>5.5569884566819801E-3</v>
      </c>
    </row>
    <row r="26" spans="1:25" x14ac:dyDescent="0.55000000000000004">
      <c r="A26" s="3" t="s">
        <v>32</v>
      </c>
      <c r="C26" s="6">
        <v>65000000</v>
      </c>
      <c r="D26" s="6"/>
      <c r="E26" s="6">
        <v>279012397590</v>
      </c>
      <c r="F26" s="6"/>
      <c r="G26" s="6">
        <v>396079222500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65000000</v>
      </c>
      <c r="R26" s="6"/>
      <c r="S26" s="6">
        <v>5560</v>
      </c>
      <c r="T26" s="6"/>
      <c r="U26" s="6">
        <v>279012397590</v>
      </c>
      <c r="V26" s="6"/>
      <c r="W26" s="6">
        <v>359249670000</v>
      </c>
      <c r="Y26" s="7">
        <v>8.9772191393059902E-3</v>
      </c>
    </row>
    <row r="27" spans="1:25" x14ac:dyDescent="0.55000000000000004">
      <c r="A27" s="3" t="s">
        <v>33</v>
      </c>
      <c r="C27" s="6">
        <v>15212817</v>
      </c>
      <c r="D27" s="6"/>
      <c r="E27" s="6">
        <v>567188312045</v>
      </c>
      <c r="F27" s="6"/>
      <c r="G27" s="6">
        <v>611697064886.48303</v>
      </c>
      <c r="H27" s="6"/>
      <c r="I27" s="6">
        <v>0</v>
      </c>
      <c r="J27" s="6"/>
      <c r="K27" s="6">
        <v>0</v>
      </c>
      <c r="L27" s="6"/>
      <c r="M27" s="6">
        <v>-1000000</v>
      </c>
      <c r="N27" s="6"/>
      <c r="O27" s="6">
        <v>45328680135</v>
      </c>
      <c r="P27" s="6"/>
      <c r="Q27" s="6">
        <v>14212817</v>
      </c>
      <c r="R27" s="6"/>
      <c r="S27" s="6">
        <v>45600</v>
      </c>
      <c r="T27" s="6"/>
      <c r="U27" s="6">
        <v>529904729913</v>
      </c>
      <c r="V27" s="6"/>
      <c r="W27" s="6">
        <v>644248233691.56006</v>
      </c>
      <c r="Y27" s="7">
        <v>1.6098992029581965E-2</v>
      </c>
    </row>
    <row r="28" spans="1:25" x14ac:dyDescent="0.55000000000000004">
      <c r="A28" s="3" t="s">
        <v>34</v>
      </c>
      <c r="C28" s="6">
        <v>19410754</v>
      </c>
      <c r="D28" s="6"/>
      <c r="E28" s="6">
        <v>164878276016</v>
      </c>
      <c r="F28" s="6"/>
      <c r="G28" s="6">
        <v>286148706003.17102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19410754</v>
      </c>
      <c r="R28" s="6"/>
      <c r="S28" s="6">
        <v>14140</v>
      </c>
      <c r="T28" s="6"/>
      <c r="U28" s="6">
        <v>164878276016</v>
      </c>
      <c r="V28" s="6"/>
      <c r="W28" s="6">
        <v>272834976593.71799</v>
      </c>
      <c r="Y28" s="7">
        <v>6.8178194116343292E-3</v>
      </c>
    </row>
    <row r="29" spans="1:25" x14ac:dyDescent="0.55000000000000004">
      <c r="A29" s="3" t="s">
        <v>35</v>
      </c>
      <c r="C29" s="6">
        <v>114900</v>
      </c>
      <c r="D29" s="6"/>
      <c r="E29" s="6">
        <v>146401433417</v>
      </c>
      <c r="F29" s="6"/>
      <c r="G29" s="6">
        <v>642234052687.5</v>
      </c>
      <c r="H29" s="6"/>
      <c r="I29" s="6">
        <v>0</v>
      </c>
      <c r="J29" s="6"/>
      <c r="K29" s="6">
        <v>0</v>
      </c>
      <c r="L29" s="6"/>
      <c r="M29" s="6">
        <v>-8100</v>
      </c>
      <c r="N29" s="6"/>
      <c r="O29" s="6">
        <v>50151271580</v>
      </c>
      <c r="P29" s="6"/>
      <c r="Q29" s="6">
        <v>106800</v>
      </c>
      <c r="R29" s="6"/>
      <c r="S29" s="6">
        <v>7500014</v>
      </c>
      <c r="T29" s="6"/>
      <c r="U29" s="6">
        <v>136080705743</v>
      </c>
      <c r="V29" s="6"/>
      <c r="W29" s="6">
        <v>800000243331</v>
      </c>
      <c r="Y29" s="7">
        <v>1.9991048275369336E-2</v>
      </c>
    </row>
    <row r="30" spans="1:25" x14ac:dyDescent="0.55000000000000004">
      <c r="A30" s="3" t="s">
        <v>36</v>
      </c>
      <c r="C30" s="6">
        <v>33449015</v>
      </c>
      <c r="D30" s="6"/>
      <c r="E30" s="6">
        <v>235894858690</v>
      </c>
      <c r="F30" s="6"/>
      <c r="G30" s="6">
        <v>241062451865.43799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33449015</v>
      </c>
      <c r="R30" s="6"/>
      <c r="S30" s="6">
        <v>7480</v>
      </c>
      <c r="T30" s="6"/>
      <c r="U30" s="6">
        <v>235894858690</v>
      </c>
      <c r="V30" s="6"/>
      <c r="W30" s="6">
        <v>248709950338.41</v>
      </c>
      <c r="Y30" s="7">
        <v>6.2149638893581076E-3</v>
      </c>
    </row>
    <row r="31" spans="1:25" x14ac:dyDescent="0.55000000000000004">
      <c r="A31" s="3" t="s">
        <v>37</v>
      </c>
      <c r="C31" s="6">
        <v>77075705</v>
      </c>
      <c r="D31" s="6"/>
      <c r="E31" s="6">
        <v>483539968684</v>
      </c>
      <c r="F31" s="6"/>
      <c r="G31" s="6">
        <v>508737574246.85999</v>
      </c>
      <c r="H31" s="6"/>
      <c r="I31" s="6">
        <v>20677008</v>
      </c>
      <c r="J31" s="6"/>
      <c r="K31" s="6">
        <v>130358067191</v>
      </c>
      <c r="L31" s="6"/>
      <c r="M31" s="6">
        <v>0</v>
      </c>
      <c r="N31" s="6"/>
      <c r="O31" s="6">
        <v>0</v>
      </c>
      <c r="P31" s="6"/>
      <c r="Q31" s="6">
        <v>97752713</v>
      </c>
      <c r="R31" s="6"/>
      <c r="S31" s="6">
        <v>6360</v>
      </c>
      <c r="T31" s="6"/>
      <c r="U31" s="6">
        <v>613898035875</v>
      </c>
      <c r="V31" s="6"/>
      <c r="W31" s="6">
        <v>618008096514.65405</v>
      </c>
      <c r="Y31" s="7">
        <v>1.5443282417705258E-2</v>
      </c>
    </row>
    <row r="32" spans="1:25" x14ac:dyDescent="0.55000000000000004">
      <c r="A32" s="3" t="s">
        <v>38</v>
      </c>
      <c r="C32" s="6">
        <v>571500</v>
      </c>
      <c r="D32" s="6"/>
      <c r="E32" s="6">
        <v>25740851490</v>
      </c>
      <c r="F32" s="6"/>
      <c r="G32" s="6">
        <v>26956324833.75</v>
      </c>
      <c r="H32" s="6"/>
      <c r="I32" s="6">
        <v>7550829</v>
      </c>
      <c r="J32" s="6"/>
      <c r="K32" s="6">
        <v>410320377758</v>
      </c>
      <c r="L32" s="6"/>
      <c r="M32" s="6">
        <v>0</v>
      </c>
      <c r="N32" s="6"/>
      <c r="O32" s="6">
        <v>0</v>
      </c>
      <c r="P32" s="6"/>
      <c r="Q32" s="6">
        <v>8122329</v>
      </c>
      <c r="R32" s="6"/>
      <c r="S32" s="6">
        <v>52300</v>
      </c>
      <c r="T32" s="6"/>
      <c r="U32" s="6">
        <v>436061229248</v>
      </c>
      <c r="V32" s="6"/>
      <c r="W32" s="6">
        <v>422270259750.13501</v>
      </c>
      <c r="Y32" s="7">
        <v>1.0552028225352648E-2</v>
      </c>
    </row>
    <row r="33" spans="1:25" x14ac:dyDescent="0.55000000000000004">
      <c r="A33" s="3" t="s">
        <v>39</v>
      </c>
      <c r="C33" s="6">
        <v>5688868</v>
      </c>
      <c r="D33" s="6"/>
      <c r="E33" s="6">
        <v>543442757253</v>
      </c>
      <c r="F33" s="6"/>
      <c r="G33" s="6">
        <v>798205965076.70996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5688868</v>
      </c>
      <c r="R33" s="6"/>
      <c r="S33" s="6">
        <v>124000</v>
      </c>
      <c r="T33" s="6"/>
      <c r="U33" s="6">
        <v>543442757253</v>
      </c>
      <c r="V33" s="6"/>
      <c r="W33" s="6">
        <v>701222385189.59998</v>
      </c>
      <c r="Y33" s="7">
        <v>1.7522707862846123E-2</v>
      </c>
    </row>
    <row r="34" spans="1:25" x14ac:dyDescent="0.55000000000000004">
      <c r="A34" s="3" t="s">
        <v>40</v>
      </c>
      <c r="C34" s="6">
        <v>2000000</v>
      </c>
      <c r="D34" s="6"/>
      <c r="E34" s="6">
        <v>11009988000</v>
      </c>
      <c r="F34" s="6"/>
      <c r="G34" s="6">
        <v>14214915000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2000000</v>
      </c>
      <c r="R34" s="6"/>
      <c r="S34" s="6">
        <v>6510</v>
      </c>
      <c r="T34" s="6"/>
      <c r="U34" s="6">
        <v>11009988000</v>
      </c>
      <c r="V34" s="6"/>
      <c r="W34" s="6">
        <v>12942531000</v>
      </c>
      <c r="Y34" s="7">
        <v>3.2341835416094077E-4</v>
      </c>
    </row>
    <row r="35" spans="1:25" x14ac:dyDescent="0.55000000000000004">
      <c r="A35" s="3" t="s">
        <v>41</v>
      </c>
      <c r="C35" s="6">
        <v>2046967</v>
      </c>
      <c r="D35" s="6"/>
      <c r="E35" s="6">
        <v>6764069397</v>
      </c>
      <c r="F35" s="6"/>
      <c r="G35" s="6">
        <v>7638592448.9979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2046967</v>
      </c>
      <c r="R35" s="6"/>
      <c r="S35" s="6">
        <v>4320</v>
      </c>
      <c r="T35" s="6"/>
      <c r="U35" s="6">
        <v>6764069397</v>
      </c>
      <c r="V35" s="6"/>
      <c r="W35" s="6">
        <v>8790282200.2320004</v>
      </c>
      <c r="Y35" s="7">
        <v>2.1965862796150513E-4</v>
      </c>
    </row>
    <row r="36" spans="1:25" x14ac:dyDescent="0.55000000000000004">
      <c r="A36" s="3" t="s">
        <v>42</v>
      </c>
      <c r="C36" s="6">
        <v>20536144</v>
      </c>
      <c r="D36" s="6"/>
      <c r="E36" s="6">
        <v>365671882650</v>
      </c>
      <c r="F36" s="6"/>
      <c r="G36" s="6">
        <v>311721076712.664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20536144</v>
      </c>
      <c r="R36" s="6"/>
      <c r="S36" s="6">
        <v>14320</v>
      </c>
      <c r="T36" s="6"/>
      <c r="U36" s="6">
        <v>365671882650</v>
      </c>
      <c r="V36" s="6"/>
      <c r="W36" s="6">
        <v>292327820466.62402</v>
      </c>
      <c r="Y36" s="7">
        <v>7.3049222420846832E-3</v>
      </c>
    </row>
    <row r="37" spans="1:25" x14ac:dyDescent="0.55000000000000004">
      <c r="A37" s="3" t="s">
        <v>43</v>
      </c>
      <c r="C37" s="6">
        <v>8288198</v>
      </c>
      <c r="D37" s="6"/>
      <c r="E37" s="6">
        <v>115216027029</v>
      </c>
      <c r="F37" s="6"/>
      <c r="G37" s="6">
        <v>159751945672.64099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8288198</v>
      </c>
      <c r="R37" s="6"/>
      <c r="S37" s="6">
        <v>15920</v>
      </c>
      <c r="T37" s="6"/>
      <c r="U37" s="6">
        <v>115216027029</v>
      </c>
      <c r="V37" s="6"/>
      <c r="W37" s="6">
        <v>131163020892.64799</v>
      </c>
      <c r="Y37" s="7">
        <v>3.2776068563310609E-3</v>
      </c>
    </row>
    <row r="38" spans="1:25" x14ac:dyDescent="0.55000000000000004">
      <c r="A38" s="3" t="s">
        <v>44</v>
      </c>
      <c r="C38" s="6">
        <v>6114347</v>
      </c>
      <c r="D38" s="6"/>
      <c r="E38" s="6">
        <v>186504834907</v>
      </c>
      <c r="F38" s="6"/>
      <c r="G38" s="6">
        <v>209689848919.57501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6114347</v>
      </c>
      <c r="R38" s="6"/>
      <c r="S38" s="6">
        <v>30970</v>
      </c>
      <c r="T38" s="6"/>
      <c r="U38" s="6">
        <v>186504834907</v>
      </c>
      <c r="V38" s="6"/>
      <c r="W38" s="6">
        <v>188234626696.789</v>
      </c>
      <c r="Y38" s="7">
        <v>4.7037579560268838E-3</v>
      </c>
    </row>
    <row r="39" spans="1:25" x14ac:dyDescent="0.55000000000000004">
      <c r="A39" s="3" t="s">
        <v>45</v>
      </c>
      <c r="C39" s="6">
        <v>595000</v>
      </c>
      <c r="D39" s="6"/>
      <c r="E39" s="6">
        <v>10421954550</v>
      </c>
      <c r="F39" s="6"/>
      <c r="G39" s="6">
        <v>17507208600</v>
      </c>
      <c r="H39" s="6"/>
      <c r="I39" s="6">
        <v>0</v>
      </c>
      <c r="J39" s="6"/>
      <c r="K39" s="6">
        <v>0</v>
      </c>
      <c r="L39" s="6"/>
      <c r="M39" s="6">
        <v>-595000</v>
      </c>
      <c r="N39" s="6"/>
      <c r="O39" s="6">
        <v>18009949520</v>
      </c>
      <c r="P39" s="6"/>
      <c r="Q39" s="6">
        <v>0</v>
      </c>
      <c r="R39" s="6"/>
      <c r="S39" s="6">
        <v>0</v>
      </c>
      <c r="T39" s="6"/>
      <c r="U39" s="6">
        <v>0</v>
      </c>
      <c r="V39" s="6"/>
      <c r="W39" s="6">
        <v>0</v>
      </c>
      <c r="Y39" s="7">
        <v>0</v>
      </c>
    </row>
    <row r="40" spans="1:25" x14ac:dyDescent="0.55000000000000004">
      <c r="A40" s="3" t="s">
        <v>46</v>
      </c>
      <c r="C40" s="6">
        <v>69359284</v>
      </c>
      <c r="D40" s="6"/>
      <c r="E40" s="6">
        <v>289022284444</v>
      </c>
      <c r="F40" s="6"/>
      <c r="G40" s="6">
        <v>315016998312.854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69359284</v>
      </c>
      <c r="R40" s="6"/>
      <c r="S40" s="6">
        <v>3900</v>
      </c>
      <c r="T40" s="6"/>
      <c r="U40" s="6">
        <v>289022284444</v>
      </c>
      <c r="V40" s="6"/>
      <c r="W40" s="6">
        <v>268891725414.78</v>
      </c>
      <c r="Y40" s="7">
        <v>6.7192822857556804E-3</v>
      </c>
    </row>
    <row r="41" spans="1:25" x14ac:dyDescent="0.55000000000000004">
      <c r="A41" s="3" t="s">
        <v>47</v>
      </c>
      <c r="C41" s="6">
        <v>50044758</v>
      </c>
      <c r="D41" s="6"/>
      <c r="E41" s="6">
        <v>98113494656</v>
      </c>
      <c r="F41" s="6"/>
      <c r="G41" s="6">
        <v>401955692854.39203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50044758</v>
      </c>
      <c r="R41" s="6"/>
      <c r="S41" s="6">
        <v>7570</v>
      </c>
      <c r="T41" s="6"/>
      <c r="U41" s="6">
        <v>98113494656</v>
      </c>
      <c r="V41" s="6"/>
      <c r="W41" s="6">
        <v>376584727092.54303</v>
      </c>
      <c r="Y41" s="7">
        <v>9.4104014615392709E-3</v>
      </c>
    </row>
    <row r="42" spans="1:25" x14ac:dyDescent="0.55000000000000004">
      <c r="A42" s="3" t="s">
        <v>48</v>
      </c>
      <c r="C42" s="6">
        <v>173728614</v>
      </c>
      <c r="D42" s="6"/>
      <c r="E42" s="6">
        <v>309449441873</v>
      </c>
      <c r="F42" s="6"/>
      <c r="G42" s="6">
        <v>371294096805.40503</v>
      </c>
      <c r="H42" s="6"/>
      <c r="I42" s="6">
        <v>0</v>
      </c>
      <c r="J42" s="6"/>
      <c r="K42" s="6">
        <v>0</v>
      </c>
      <c r="L42" s="6"/>
      <c r="M42" s="6">
        <v>-16172832</v>
      </c>
      <c r="N42" s="6"/>
      <c r="O42" s="6">
        <v>33633600227</v>
      </c>
      <c r="P42" s="6"/>
      <c r="Q42" s="6">
        <v>157555782</v>
      </c>
      <c r="R42" s="6"/>
      <c r="S42" s="6">
        <v>2033</v>
      </c>
      <c r="T42" s="6"/>
      <c r="U42" s="6">
        <v>280642017935</v>
      </c>
      <c r="V42" s="6"/>
      <c r="W42" s="6">
        <v>318405054922.40399</v>
      </c>
      <c r="Y42" s="7">
        <v>7.9565611099967886E-3</v>
      </c>
    </row>
    <row r="43" spans="1:25" x14ac:dyDescent="0.55000000000000004">
      <c r="A43" s="3" t="s">
        <v>49</v>
      </c>
      <c r="C43" s="6">
        <v>108887187</v>
      </c>
      <c r="D43" s="6"/>
      <c r="E43" s="6">
        <v>802971556583</v>
      </c>
      <c r="F43" s="6"/>
      <c r="G43" s="6">
        <v>911374975358.48706</v>
      </c>
      <c r="H43" s="6"/>
      <c r="I43" s="6">
        <v>15025075</v>
      </c>
      <c r="J43" s="6"/>
      <c r="K43" s="6">
        <v>118793033777</v>
      </c>
      <c r="L43" s="6"/>
      <c r="M43" s="6">
        <v>0</v>
      </c>
      <c r="N43" s="6"/>
      <c r="O43" s="6">
        <v>0</v>
      </c>
      <c r="P43" s="6"/>
      <c r="Q43" s="6">
        <v>123912262</v>
      </c>
      <c r="R43" s="6"/>
      <c r="S43" s="6">
        <v>7400</v>
      </c>
      <c r="T43" s="6"/>
      <c r="U43" s="6">
        <v>921764590360</v>
      </c>
      <c r="V43" s="6"/>
      <c r="W43" s="6">
        <v>911494881904.14001</v>
      </c>
      <c r="Y43" s="7">
        <v>2.2777165805634002E-2</v>
      </c>
    </row>
    <row r="44" spans="1:25" x14ac:dyDescent="0.55000000000000004">
      <c r="A44" s="3" t="s">
        <v>50</v>
      </c>
      <c r="C44" s="6">
        <v>18010829</v>
      </c>
      <c r="D44" s="6"/>
      <c r="E44" s="6">
        <v>25695852482</v>
      </c>
      <c r="F44" s="6"/>
      <c r="G44" s="6">
        <v>24277369153.4622</v>
      </c>
      <c r="H44" s="6"/>
      <c r="I44" s="6">
        <v>332000</v>
      </c>
      <c r="J44" s="6"/>
      <c r="K44" s="6">
        <v>447113515</v>
      </c>
      <c r="L44" s="6"/>
      <c r="M44" s="6">
        <v>0</v>
      </c>
      <c r="N44" s="6"/>
      <c r="O44" s="6">
        <v>0</v>
      </c>
      <c r="P44" s="6"/>
      <c r="Q44" s="6">
        <v>5489829</v>
      </c>
      <c r="R44" s="6"/>
      <c r="S44" s="6">
        <v>1298</v>
      </c>
      <c r="T44" s="6"/>
      <c r="U44" s="6">
        <v>7824333580</v>
      </c>
      <c r="V44" s="6"/>
      <c r="W44" s="6">
        <v>7083399543.6500998</v>
      </c>
      <c r="Y44" s="7">
        <v>1.7700567394983828E-4</v>
      </c>
    </row>
    <row r="45" spans="1:25" x14ac:dyDescent="0.55000000000000004">
      <c r="A45" s="3" t="s">
        <v>51</v>
      </c>
      <c r="C45" s="6">
        <v>2218435</v>
      </c>
      <c r="D45" s="6"/>
      <c r="E45" s="6">
        <v>45211528364</v>
      </c>
      <c r="F45" s="6"/>
      <c r="G45" s="6">
        <v>63334358153.459999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2218435</v>
      </c>
      <c r="R45" s="6"/>
      <c r="S45" s="6">
        <v>29500</v>
      </c>
      <c r="T45" s="6"/>
      <c r="U45" s="6">
        <v>45211528364</v>
      </c>
      <c r="V45" s="6"/>
      <c r="W45" s="6">
        <v>65054441696.625</v>
      </c>
      <c r="Y45" s="7">
        <v>1.6256326111470266E-3</v>
      </c>
    </row>
    <row r="46" spans="1:25" x14ac:dyDescent="0.55000000000000004">
      <c r="A46" s="3" t="s">
        <v>52</v>
      </c>
      <c r="C46" s="6">
        <v>34750039</v>
      </c>
      <c r="D46" s="6"/>
      <c r="E46" s="6">
        <v>720672999923</v>
      </c>
      <c r="F46" s="6"/>
      <c r="G46" s="6">
        <v>965139138926.52295</v>
      </c>
      <c r="H46" s="6"/>
      <c r="I46" s="6">
        <v>2876713</v>
      </c>
      <c r="J46" s="6"/>
      <c r="K46" s="6">
        <v>80562349160</v>
      </c>
      <c r="L46" s="6"/>
      <c r="M46" s="6">
        <v>0</v>
      </c>
      <c r="N46" s="6"/>
      <c r="O46" s="6">
        <v>0</v>
      </c>
      <c r="P46" s="6"/>
      <c r="Q46" s="6">
        <v>37626752</v>
      </c>
      <c r="R46" s="6"/>
      <c r="S46" s="6">
        <v>26140</v>
      </c>
      <c r="T46" s="6"/>
      <c r="U46" s="6">
        <v>801235349083</v>
      </c>
      <c r="V46" s="6"/>
      <c r="W46" s="6">
        <v>977711095661.18396</v>
      </c>
      <c r="Y46" s="7">
        <v>2.4431829709631776E-2</v>
      </c>
    </row>
    <row r="47" spans="1:25" x14ac:dyDescent="0.55000000000000004">
      <c r="A47" s="3" t="s">
        <v>53</v>
      </c>
      <c r="C47" s="6">
        <v>845046</v>
      </c>
      <c r="D47" s="6"/>
      <c r="E47" s="6">
        <v>7530223830</v>
      </c>
      <c r="F47" s="6"/>
      <c r="G47" s="6">
        <v>12533068206.396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845046</v>
      </c>
      <c r="R47" s="6"/>
      <c r="S47" s="6">
        <v>15230</v>
      </c>
      <c r="T47" s="6"/>
      <c r="U47" s="6">
        <v>7530223830</v>
      </c>
      <c r="V47" s="6"/>
      <c r="W47" s="6">
        <v>12793473779.049</v>
      </c>
      <c r="Y47" s="7">
        <v>3.1969359266909839E-4</v>
      </c>
    </row>
    <row r="48" spans="1:25" x14ac:dyDescent="0.55000000000000004">
      <c r="A48" s="3" t="s">
        <v>54</v>
      </c>
      <c r="C48" s="6">
        <v>43807493</v>
      </c>
      <c r="D48" s="6"/>
      <c r="E48" s="6">
        <v>331375937624</v>
      </c>
      <c r="F48" s="6"/>
      <c r="G48" s="6">
        <v>519078313926.46802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43807493</v>
      </c>
      <c r="R48" s="6"/>
      <c r="S48" s="6">
        <v>12640</v>
      </c>
      <c r="T48" s="6"/>
      <c r="U48" s="6">
        <v>331375937624</v>
      </c>
      <c r="V48" s="6"/>
      <c r="W48" s="6">
        <v>550432037586.45605</v>
      </c>
      <c r="Y48" s="7">
        <v>1.3754637610963783E-2</v>
      </c>
    </row>
    <row r="49" spans="1:25" x14ac:dyDescent="0.55000000000000004">
      <c r="A49" s="3" t="s">
        <v>55</v>
      </c>
      <c r="C49" s="6">
        <v>57656914</v>
      </c>
      <c r="D49" s="6"/>
      <c r="E49" s="6">
        <v>189796781700</v>
      </c>
      <c r="F49" s="6"/>
      <c r="G49" s="6">
        <v>361077288778.71002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57656914</v>
      </c>
      <c r="R49" s="6"/>
      <c r="S49" s="6">
        <v>5400</v>
      </c>
      <c r="T49" s="6"/>
      <c r="U49" s="6">
        <v>189796781700</v>
      </c>
      <c r="V49" s="6"/>
      <c r="W49" s="6">
        <v>309494818953.17999</v>
      </c>
      <c r="Y49" s="7">
        <v>7.7339049809636009E-3</v>
      </c>
    </row>
    <row r="50" spans="1:25" x14ac:dyDescent="0.55000000000000004">
      <c r="A50" s="3" t="s">
        <v>56</v>
      </c>
      <c r="C50" s="6">
        <v>86419271</v>
      </c>
      <c r="D50" s="6"/>
      <c r="E50" s="6">
        <v>259875150228</v>
      </c>
      <c r="F50" s="6"/>
      <c r="G50" s="6">
        <v>620234651157.11096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86419271</v>
      </c>
      <c r="R50" s="6"/>
      <c r="S50" s="6">
        <v>6300</v>
      </c>
      <c r="T50" s="6"/>
      <c r="U50" s="6">
        <v>259875150228</v>
      </c>
      <c r="V50" s="6"/>
      <c r="W50" s="6">
        <v>541201980926.565</v>
      </c>
      <c r="Y50" s="7">
        <v>1.352398954577822E-2</v>
      </c>
    </row>
    <row r="51" spans="1:25" x14ac:dyDescent="0.55000000000000004">
      <c r="A51" s="3" t="s">
        <v>57</v>
      </c>
      <c r="C51" s="6">
        <v>42359340</v>
      </c>
      <c r="D51" s="6"/>
      <c r="E51" s="6">
        <v>777946663434</v>
      </c>
      <c r="F51" s="6"/>
      <c r="G51" s="6">
        <v>981942280937.64001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42359340</v>
      </c>
      <c r="R51" s="6"/>
      <c r="S51" s="6">
        <v>23230</v>
      </c>
      <c r="T51" s="6"/>
      <c r="U51" s="6">
        <v>777946663434</v>
      </c>
      <c r="V51" s="6"/>
      <c r="W51" s="6">
        <v>978152623764.20996</v>
      </c>
      <c r="Y51" s="7">
        <v>2.4442862968304013E-2</v>
      </c>
    </row>
    <row r="52" spans="1:25" x14ac:dyDescent="0.55000000000000004">
      <c r="A52" s="3" t="s">
        <v>58</v>
      </c>
      <c r="C52" s="6">
        <v>159758092</v>
      </c>
      <c r="D52" s="6"/>
      <c r="E52" s="6">
        <v>750786770458</v>
      </c>
      <c r="F52" s="6"/>
      <c r="G52" s="6">
        <v>1694476359532.24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159758092</v>
      </c>
      <c r="R52" s="6"/>
      <c r="S52" s="6">
        <v>11290</v>
      </c>
      <c r="T52" s="6"/>
      <c r="U52" s="6">
        <v>750786770458</v>
      </c>
      <c r="V52" s="6"/>
      <c r="W52" s="6">
        <v>1792937028970.8501</v>
      </c>
      <c r="Y52" s="7">
        <v>4.4803349748512043E-2</v>
      </c>
    </row>
    <row r="53" spans="1:25" x14ac:dyDescent="0.55000000000000004">
      <c r="A53" s="3" t="s">
        <v>59</v>
      </c>
      <c r="C53" s="6">
        <v>9500000</v>
      </c>
      <c r="D53" s="6"/>
      <c r="E53" s="6">
        <v>373544437604</v>
      </c>
      <c r="F53" s="6"/>
      <c r="G53" s="6">
        <v>436194110250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9500000</v>
      </c>
      <c r="R53" s="6"/>
      <c r="S53" s="6">
        <v>51670</v>
      </c>
      <c r="T53" s="6"/>
      <c r="U53" s="6">
        <v>373544437604</v>
      </c>
      <c r="V53" s="6"/>
      <c r="W53" s="6">
        <v>487944353250</v>
      </c>
      <c r="Y53" s="7">
        <v>1.2193145193180507E-2</v>
      </c>
    </row>
    <row r="54" spans="1:25" x14ac:dyDescent="0.55000000000000004">
      <c r="A54" s="3" t="s">
        <v>60</v>
      </c>
      <c r="C54" s="6">
        <v>3949846</v>
      </c>
      <c r="D54" s="6"/>
      <c r="E54" s="6">
        <v>190910104999</v>
      </c>
      <c r="F54" s="6"/>
      <c r="G54" s="6">
        <v>253249214851.35001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3949846</v>
      </c>
      <c r="R54" s="6"/>
      <c r="S54" s="6">
        <v>61510</v>
      </c>
      <c r="T54" s="6"/>
      <c r="U54" s="6">
        <v>190910104999</v>
      </c>
      <c r="V54" s="6"/>
      <c r="W54" s="6">
        <v>241509445046.61301</v>
      </c>
      <c r="Y54" s="7">
        <v>6.0350318829676935E-3</v>
      </c>
    </row>
    <row r="55" spans="1:25" x14ac:dyDescent="0.55000000000000004">
      <c r="A55" s="3" t="s">
        <v>61</v>
      </c>
      <c r="C55" s="6">
        <v>57387637</v>
      </c>
      <c r="D55" s="6"/>
      <c r="E55" s="6">
        <v>107499178977</v>
      </c>
      <c r="F55" s="6"/>
      <c r="G55" s="6">
        <v>509992854205.05902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57387637</v>
      </c>
      <c r="R55" s="6"/>
      <c r="S55" s="6">
        <v>7850</v>
      </c>
      <c r="T55" s="6"/>
      <c r="U55" s="6">
        <v>107499178977</v>
      </c>
      <c r="V55" s="6"/>
      <c r="W55" s="6">
        <v>447812517394.823</v>
      </c>
      <c r="Y55" s="7">
        <v>1.1190298663260016E-2</v>
      </c>
    </row>
    <row r="56" spans="1:25" x14ac:dyDescent="0.55000000000000004">
      <c r="A56" s="3" t="s">
        <v>62</v>
      </c>
      <c r="C56" s="6">
        <v>3469705</v>
      </c>
      <c r="D56" s="6"/>
      <c r="E56" s="6">
        <v>97890155591</v>
      </c>
      <c r="F56" s="6"/>
      <c r="G56" s="6">
        <v>192423071640.397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3469705</v>
      </c>
      <c r="R56" s="6"/>
      <c r="S56" s="6">
        <v>54050</v>
      </c>
      <c r="T56" s="6"/>
      <c r="U56" s="6">
        <v>97890155591</v>
      </c>
      <c r="V56" s="6"/>
      <c r="W56" s="6">
        <v>186421706796.263</v>
      </c>
      <c r="Y56" s="7">
        <v>4.6584552582428313E-3</v>
      </c>
    </row>
    <row r="57" spans="1:25" x14ac:dyDescent="0.55000000000000004">
      <c r="A57" s="3" t="s">
        <v>63</v>
      </c>
      <c r="C57" s="6">
        <v>9259069</v>
      </c>
      <c r="D57" s="6"/>
      <c r="E57" s="6">
        <v>322326938141</v>
      </c>
      <c r="F57" s="6"/>
      <c r="G57" s="6">
        <v>342203884916.75098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9259069</v>
      </c>
      <c r="R57" s="6"/>
      <c r="S57" s="6">
        <v>39870</v>
      </c>
      <c r="T57" s="6"/>
      <c r="U57" s="6">
        <v>322326938141</v>
      </c>
      <c r="V57" s="6"/>
      <c r="W57" s="6">
        <v>366962584497.87201</v>
      </c>
      <c r="Y57" s="7">
        <v>9.1699556382709782E-3</v>
      </c>
    </row>
    <row r="58" spans="1:25" x14ac:dyDescent="0.55000000000000004">
      <c r="A58" s="3" t="s">
        <v>64</v>
      </c>
      <c r="C58" s="6">
        <v>2468479</v>
      </c>
      <c r="D58" s="6"/>
      <c r="E58" s="6">
        <v>81145873999</v>
      </c>
      <c r="F58" s="6"/>
      <c r="G58" s="6">
        <v>106985311577.82001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2468479</v>
      </c>
      <c r="R58" s="6"/>
      <c r="S58" s="6">
        <v>48500</v>
      </c>
      <c r="T58" s="6"/>
      <c r="U58" s="6">
        <v>81145873999</v>
      </c>
      <c r="V58" s="6"/>
      <c r="W58" s="6">
        <v>119008890172.575</v>
      </c>
      <c r="Y58" s="7">
        <v>2.9738896812481551E-3</v>
      </c>
    </row>
    <row r="59" spans="1:25" x14ac:dyDescent="0.55000000000000004">
      <c r="A59" s="3" t="s">
        <v>65</v>
      </c>
      <c r="C59" s="6">
        <v>7514971</v>
      </c>
      <c r="D59" s="6"/>
      <c r="E59" s="6">
        <v>187316025147</v>
      </c>
      <c r="F59" s="6"/>
      <c r="G59" s="6">
        <v>720506280179.948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7514971</v>
      </c>
      <c r="R59" s="6"/>
      <c r="S59" s="6">
        <v>99200</v>
      </c>
      <c r="T59" s="6"/>
      <c r="U59" s="6">
        <v>187316025147</v>
      </c>
      <c r="V59" s="6"/>
      <c r="W59" s="6">
        <v>741049486716.95996</v>
      </c>
      <c r="Y59" s="7">
        <v>1.8517939446759613E-2</v>
      </c>
    </row>
    <row r="60" spans="1:25" x14ac:dyDescent="0.55000000000000004">
      <c r="A60" s="3" t="s">
        <v>66</v>
      </c>
      <c r="C60" s="6">
        <v>3889191</v>
      </c>
      <c r="D60" s="6"/>
      <c r="E60" s="6">
        <v>36567717142</v>
      </c>
      <c r="F60" s="6"/>
      <c r="G60" s="6">
        <v>41521380367.527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3889191</v>
      </c>
      <c r="R60" s="6"/>
      <c r="S60" s="6">
        <v>12060</v>
      </c>
      <c r="T60" s="6"/>
      <c r="U60" s="6">
        <v>36567717142</v>
      </c>
      <c r="V60" s="6"/>
      <c r="W60" s="6">
        <v>46624566781.413002</v>
      </c>
      <c r="Y60" s="7">
        <v>1.1650921023029781E-3</v>
      </c>
    </row>
    <row r="61" spans="1:25" x14ac:dyDescent="0.55000000000000004">
      <c r="A61" s="3" t="s">
        <v>67</v>
      </c>
      <c r="C61" s="6">
        <v>14052643</v>
      </c>
      <c r="D61" s="6"/>
      <c r="E61" s="6">
        <v>375057986109</v>
      </c>
      <c r="F61" s="6"/>
      <c r="G61" s="6">
        <v>599550757906.51794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14052643</v>
      </c>
      <c r="R61" s="6"/>
      <c r="S61" s="6">
        <v>40680</v>
      </c>
      <c r="T61" s="6"/>
      <c r="U61" s="6">
        <v>375057986109</v>
      </c>
      <c r="V61" s="6"/>
      <c r="W61" s="6">
        <v>568260131212.422</v>
      </c>
      <c r="Y61" s="7">
        <v>1.4200140325876119E-2</v>
      </c>
    </row>
    <row r="62" spans="1:25" x14ac:dyDescent="0.55000000000000004">
      <c r="A62" s="3" t="s">
        <v>68</v>
      </c>
      <c r="C62" s="6">
        <v>9322018</v>
      </c>
      <c r="D62" s="6"/>
      <c r="E62" s="6">
        <v>333206147243</v>
      </c>
      <c r="F62" s="6"/>
      <c r="G62" s="6">
        <v>904971467626.61401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9322018</v>
      </c>
      <c r="R62" s="6"/>
      <c r="S62" s="6">
        <v>100990</v>
      </c>
      <c r="T62" s="6"/>
      <c r="U62" s="6">
        <v>333206147243</v>
      </c>
      <c r="V62" s="6"/>
      <c r="W62" s="6">
        <v>935829085762.97095</v>
      </c>
      <c r="Y62" s="7">
        <v>2.3385248425783021E-2</v>
      </c>
    </row>
    <row r="63" spans="1:25" x14ac:dyDescent="0.55000000000000004">
      <c r="A63" s="3" t="s">
        <v>69</v>
      </c>
      <c r="C63" s="6">
        <v>199453101</v>
      </c>
      <c r="D63" s="6"/>
      <c r="E63" s="6">
        <v>333542246330</v>
      </c>
      <c r="F63" s="6"/>
      <c r="G63" s="6">
        <v>332294411062.20801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199453101</v>
      </c>
      <c r="R63" s="6"/>
      <c r="S63" s="6">
        <v>1715</v>
      </c>
      <c r="T63" s="6"/>
      <c r="U63" s="6">
        <v>333542246330</v>
      </c>
      <c r="V63" s="6"/>
      <c r="W63" s="6">
        <v>340026798909.12097</v>
      </c>
      <c r="Y63" s="7">
        <v>8.4968626054518302E-3</v>
      </c>
    </row>
    <row r="64" spans="1:25" x14ac:dyDescent="0.55000000000000004">
      <c r="A64" s="3" t="s">
        <v>70</v>
      </c>
      <c r="C64" s="6">
        <v>9143022</v>
      </c>
      <c r="D64" s="6"/>
      <c r="E64" s="6">
        <v>110725305216</v>
      </c>
      <c r="F64" s="6"/>
      <c r="G64" s="6">
        <v>194496489808.73999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9143022</v>
      </c>
      <c r="R64" s="6"/>
      <c r="S64" s="6">
        <v>18450</v>
      </c>
      <c r="T64" s="6"/>
      <c r="U64" s="6">
        <v>110725305216</v>
      </c>
      <c r="V64" s="6"/>
      <c r="W64" s="6">
        <v>167685057802.39499</v>
      </c>
      <c r="Y64" s="7">
        <v>4.1902488324604215E-3</v>
      </c>
    </row>
    <row r="65" spans="1:25" x14ac:dyDescent="0.55000000000000004">
      <c r="A65" s="3" t="s">
        <v>71</v>
      </c>
      <c r="C65" s="6">
        <v>84855799</v>
      </c>
      <c r="D65" s="6"/>
      <c r="E65" s="6">
        <v>36876847481</v>
      </c>
      <c r="F65" s="6"/>
      <c r="G65" s="6">
        <v>36608293636.242302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84855799</v>
      </c>
      <c r="R65" s="6"/>
      <c r="S65" s="6">
        <v>434</v>
      </c>
      <c r="T65" s="6"/>
      <c r="U65" s="6">
        <v>36876847481</v>
      </c>
      <c r="V65" s="6"/>
      <c r="W65" s="6">
        <v>36608293636.242302</v>
      </c>
      <c r="Y65" s="7">
        <v>9.1479742845305349E-4</v>
      </c>
    </row>
    <row r="66" spans="1:25" x14ac:dyDescent="0.55000000000000004">
      <c r="A66" s="3" t="s">
        <v>72</v>
      </c>
      <c r="C66" s="6">
        <v>159510</v>
      </c>
      <c r="D66" s="6"/>
      <c r="E66" s="6">
        <v>522351276235</v>
      </c>
      <c r="F66" s="6"/>
      <c r="G66" s="6">
        <v>1111487411642.3999</v>
      </c>
      <c r="H66" s="6"/>
      <c r="I66" s="6">
        <v>0</v>
      </c>
      <c r="J66" s="6"/>
      <c r="K66" s="6">
        <v>0</v>
      </c>
      <c r="L66" s="6"/>
      <c r="M66" s="6">
        <v>-26501</v>
      </c>
      <c r="N66" s="6"/>
      <c r="O66" s="6">
        <v>200878425949</v>
      </c>
      <c r="P66" s="6"/>
      <c r="Q66" s="6">
        <v>133009</v>
      </c>
      <c r="R66" s="6"/>
      <c r="S66" s="6">
        <v>8780050</v>
      </c>
      <c r="T66" s="6"/>
      <c r="U66" s="6">
        <v>435567807031</v>
      </c>
      <c r="V66" s="6"/>
      <c r="W66" s="6">
        <v>1165022888840.9199</v>
      </c>
      <c r="Y66" s="7">
        <v>2.911252716093591E-2</v>
      </c>
    </row>
    <row r="67" spans="1:25" x14ac:dyDescent="0.55000000000000004">
      <c r="A67" s="3" t="s">
        <v>73</v>
      </c>
      <c r="C67" s="6">
        <v>14341118</v>
      </c>
      <c r="D67" s="6"/>
      <c r="E67" s="6">
        <v>182614273181</v>
      </c>
      <c r="F67" s="6"/>
      <c r="G67" s="6">
        <v>201291731472.34799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14341118</v>
      </c>
      <c r="R67" s="6"/>
      <c r="S67" s="6">
        <v>13300</v>
      </c>
      <c r="T67" s="6"/>
      <c r="U67" s="6">
        <v>182614273181</v>
      </c>
      <c r="V67" s="6"/>
      <c r="W67" s="6">
        <v>189601985027.07001</v>
      </c>
      <c r="Y67" s="7">
        <v>4.73792660362199E-3</v>
      </c>
    </row>
    <row r="68" spans="1:25" x14ac:dyDescent="0.55000000000000004">
      <c r="A68" s="3" t="s">
        <v>74</v>
      </c>
      <c r="C68" s="6">
        <v>500000</v>
      </c>
      <c r="D68" s="6"/>
      <c r="E68" s="6">
        <v>3303496842</v>
      </c>
      <c r="F68" s="6"/>
      <c r="G68" s="6">
        <v>5000071500</v>
      </c>
      <c r="H68" s="6"/>
      <c r="I68" s="6">
        <v>0</v>
      </c>
      <c r="J68" s="6"/>
      <c r="K68" s="6">
        <v>0</v>
      </c>
      <c r="L68" s="6"/>
      <c r="M68" s="6">
        <v>-250001</v>
      </c>
      <c r="N68" s="6"/>
      <c r="O68" s="6">
        <v>2413714948</v>
      </c>
      <c r="P68" s="6"/>
      <c r="Q68" s="6">
        <v>249999</v>
      </c>
      <c r="R68" s="6"/>
      <c r="S68" s="6">
        <v>7770</v>
      </c>
      <c r="T68" s="6"/>
      <c r="U68" s="6">
        <v>1651741812</v>
      </c>
      <c r="V68" s="6"/>
      <c r="W68" s="6">
        <v>1930934401.2314999</v>
      </c>
      <c r="Y68" s="7">
        <v>4.8251738863058033E-5</v>
      </c>
    </row>
    <row r="69" spans="1:25" x14ac:dyDescent="0.55000000000000004">
      <c r="A69" s="3" t="s">
        <v>75</v>
      </c>
      <c r="C69" s="6">
        <v>21708878</v>
      </c>
      <c r="D69" s="6"/>
      <c r="E69" s="6">
        <v>365811889936</v>
      </c>
      <c r="F69" s="6"/>
      <c r="G69" s="6">
        <v>583946957359.854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21708878</v>
      </c>
      <c r="R69" s="6"/>
      <c r="S69" s="6">
        <v>25840</v>
      </c>
      <c r="T69" s="6"/>
      <c r="U69" s="6">
        <v>365811889936</v>
      </c>
      <c r="V69" s="6"/>
      <c r="W69" s="6">
        <v>557619710945.25598</v>
      </c>
      <c r="Y69" s="7">
        <v>1.3934248962711716E-2</v>
      </c>
    </row>
    <row r="70" spans="1:25" x14ac:dyDescent="0.55000000000000004">
      <c r="A70" s="3" t="s">
        <v>76</v>
      </c>
      <c r="C70" s="6">
        <v>102806374</v>
      </c>
      <c r="D70" s="6"/>
      <c r="E70" s="6">
        <v>287343653581</v>
      </c>
      <c r="F70" s="6"/>
      <c r="G70" s="6">
        <v>142868157152.431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102806374</v>
      </c>
      <c r="R70" s="6"/>
      <c r="S70" s="6">
        <v>1221</v>
      </c>
      <c r="T70" s="6"/>
      <c r="U70" s="6">
        <v>287343653581</v>
      </c>
      <c r="V70" s="6"/>
      <c r="W70" s="6">
        <v>124779699487.209</v>
      </c>
      <c r="Y70" s="7">
        <v>3.1180952968820333E-3</v>
      </c>
    </row>
    <row r="71" spans="1:25" x14ac:dyDescent="0.55000000000000004">
      <c r="A71" s="3" t="s">
        <v>77</v>
      </c>
      <c r="C71" s="6">
        <v>5542749</v>
      </c>
      <c r="D71" s="6"/>
      <c r="E71" s="6">
        <v>153363455426</v>
      </c>
      <c r="F71" s="6"/>
      <c r="G71" s="6">
        <v>221586405750.629</v>
      </c>
      <c r="H71" s="6"/>
      <c r="I71" s="6">
        <v>2981781</v>
      </c>
      <c r="J71" s="6"/>
      <c r="K71" s="6">
        <v>120807553678</v>
      </c>
      <c r="L71" s="6"/>
      <c r="M71" s="6">
        <v>0</v>
      </c>
      <c r="N71" s="6"/>
      <c r="O71" s="6">
        <v>0</v>
      </c>
      <c r="P71" s="6"/>
      <c r="Q71" s="6">
        <v>8524530</v>
      </c>
      <c r="R71" s="6"/>
      <c r="S71" s="6">
        <v>37110</v>
      </c>
      <c r="T71" s="6"/>
      <c r="U71" s="6">
        <v>274171009104</v>
      </c>
      <c r="V71" s="6"/>
      <c r="W71" s="6">
        <v>314463053715.61499</v>
      </c>
      <c r="Y71" s="7">
        <v>7.8580552194256071E-3</v>
      </c>
    </row>
    <row r="72" spans="1:25" x14ac:dyDescent="0.55000000000000004">
      <c r="A72" s="3" t="s">
        <v>78</v>
      </c>
      <c r="C72" s="6">
        <v>6759783</v>
      </c>
      <c r="D72" s="6"/>
      <c r="E72" s="6">
        <v>132055961110</v>
      </c>
      <c r="F72" s="6"/>
      <c r="G72" s="6">
        <v>148233544142.76901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6759783</v>
      </c>
      <c r="R72" s="6"/>
      <c r="S72" s="6">
        <v>20720</v>
      </c>
      <c r="T72" s="6"/>
      <c r="U72" s="6">
        <v>132055961110</v>
      </c>
      <c r="V72" s="6"/>
      <c r="W72" s="6">
        <v>139229330672.62799</v>
      </c>
      <c r="Y72" s="7">
        <v>3.4791742802911373E-3</v>
      </c>
    </row>
    <row r="73" spans="1:25" x14ac:dyDescent="0.55000000000000004">
      <c r="A73" s="3" t="s">
        <v>79</v>
      </c>
      <c r="C73" s="6">
        <v>29765176</v>
      </c>
      <c r="D73" s="6"/>
      <c r="E73" s="6">
        <v>263704268197</v>
      </c>
      <c r="F73" s="6"/>
      <c r="G73" s="6">
        <v>245285126851.21201</v>
      </c>
      <c r="H73" s="6"/>
      <c r="I73" s="6">
        <v>11949532</v>
      </c>
      <c r="J73" s="6"/>
      <c r="K73" s="6">
        <v>100005324890</v>
      </c>
      <c r="L73" s="6"/>
      <c r="M73" s="6">
        <v>0</v>
      </c>
      <c r="N73" s="6"/>
      <c r="O73" s="6">
        <v>0</v>
      </c>
      <c r="P73" s="6"/>
      <c r="Q73" s="6">
        <v>41714708</v>
      </c>
      <c r="R73" s="6"/>
      <c r="S73" s="6">
        <v>7550</v>
      </c>
      <c r="T73" s="6"/>
      <c r="U73" s="6">
        <v>363709593087</v>
      </c>
      <c r="V73" s="6"/>
      <c r="W73" s="6">
        <v>313072116429.87</v>
      </c>
      <c r="Y73" s="7">
        <v>7.8232973619635129E-3</v>
      </c>
    </row>
    <row r="74" spans="1:25" x14ac:dyDescent="0.55000000000000004">
      <c r="A74" s="3" t="s">
        <v>80</v>
      </c>
      <c r="C74" s="6">
        <v>15563307</v>
      </c>
      <c r="D74" s="6"/>
      <c r="E74" s="6">
        <v>81442785531</v>
      </c>
      <c r="F74" s="6"/>
      <c r="G74" s="6">
        <v>192146160116.00699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15563307</v>
      </c>
      <c r="R74" s="6"/>
      <c r="S74" s="6">
        <v>12420</v>
      </c>
      <c r="T74" s="6"/>
      <c r="U74" s="6">
        <v>81442785531</v>
      </c>
      <c r="V74" s="6"/>
      <c r="W74" s="6">
        <v>192146160116.00699</v>
      </c>
      <c r="Y74" s="7">
        <v>4.8015024930644235E-3</v>
      </c>
    </row>
    <row r="75" spans="1:25" x14ac:dyDescent="0.55000000000000004">
      <c r="A75" s="3" t="s">
        <v>81</v>
      </c>
      <c r="C75" s="6">
        <v>2402248</v>
      </c>
      <c r="D75" s="6"/>
      <c r="E75" s="6">
        <v>42347246384</v>
      </c>
      <c r="F75" s="6"/>
      <c r="G75" s="6">
        <v>51102228962.160004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2402248</v>
      </c>
      <c r="R75" s="6"/>
      <c r="S75" s="6">
        <v>18510</v>
      </c>
      <c r="T75" s="6"/>
      <c r="U75" s="6">
        <v>42347246384</v>
      </c>
      <c r="V75" s="6"/>
      <c r="W75" s="6">
        <v>44201040097.643997</v>
      </c>
      <c r="Y75" s="7">
        <v>1.1045310720586082E-3</v>
      </c>
    </row>
    <row r="76" spans="1:25" x14ac:dyDescent="0.55000000000000004">
      <c r="A76" s="3" t="s">
        <v>82</v>
      </c>
      <c r="C76" s="6">
        <v>15888003</v>
      </c>
      <c r="D76" s="6"/>
      <c r="E76" s="6">
        <v>80594826046</v>
      </c>
      <c r="F76" s="6"/>
      <c r="G76" s="6">
        <v>84337126500.681</v>
      </c>
      <c r="H76" s="6"/>
      <c r="I76" s="6">
        <v>0</v>
      </c>
      <c r="J76" s="6"/>
      <c r="K76" s="6">
        <v>0</v>
      </c>
      <c r="L76" s="6"/>
      <c r="M76" s="6">
        <v>-2071671</v>
      </c>
      <c r="N76" s="6"/>
      <c r="O76" s="6">
        <v>10850923510</v>
      </c>
      <c r="P76" s="6"/>
      <c r="Q76" s="6">
        <v>13816332</v>
      </c>
      <c r="R76" s="6"/>
      <c r="S76" s="6">
        <v>4595</v>
      </c>
      <c r="T76" s="6"/>
      <c r="U76" s="6">
        <v>70085892746</v>
      </c>
      <c r="V76" s="6"/>
      <c r="W76" s="6">
        <v>63108303569.037003</v>
      </c>
      <c r="Y76" s="7">
        <v>1.5770009493650794E-3</v>
      </c>
    </row>
    <row r="77" spans="1:25" x14ac:dyDescent="0.55000000000000004">
      <c r="A77" s="3" t="s">
        <v>83</v>
      </c>
      <c r="C77" s="6">
        <v>9291184</v>
      </c>
      <c r="D77" s="6"/>
      <c r="E77" s="6">
        <v>95020665968</v>
      </c>
      <c r="F77" s="6"/>
      <c r="G77" s="6">
        <v>94206194843.039993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9291184</v>
      </c>
      <c r="R77" s="6"/>
      <c r="S77" s="6">
        <v>9480</v>
      </c>
      <c r="T77" s="6"/>
      <c r="U77" s="6">
        <v>95020665968</v>
      </c>
      <c r="V77" s="6"/>
      <c r="W77" s="6">
        <v>87556345795.296005</v>
      </c>
      <c r="Y77" s="7">
        <v>2.1879282540224042E-3</v>
      </c>
    </row>
    <row r="78" spans="1:25" x14ac:dyDescent="0.55000000000000004">
      <c r="A78" s="3" t="s">
        <v>84</v>
      </c>
      <c r="C78" s="6">
        <v>74028914</v>
      </c>
      <c r="D78" s="6"/>
      <c r="E78" s="6">
        <v>235703979059</v>
      </c>
      <c r="F78" s="6"/>
      <c r="G78" s="6">
        <v>168738297418.17801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74028914</v>
      </c>
      <c r="R78" s="6"/>
      <c r="S78" s="6">
        <v>1992</v>
      </c>
      <c r="T78" s="6"/>
      <c r="U78" s="6">
        <v>235703979059</v>
      </c>
      <c r="V78" s="6"/>
      <c r="W78" s="6">
        <v>146588176387.70599</v>
      </c>
      <c r="Y78" s="7">
        <v>3.6630630242852464E-3</v>
      </c>
    </row>
    <row r="79" spans="1:25" x14ac:dyDescent="0.55000000000000004">
      <c r="A79" s="3" t="s">
        <v>85</v>
      </c>
      <c r="C79" s="6">
        <v>180435755</v>
      </c>
      <c r="D79" s="6"/>
      <c r="E79" s="6">
        <v>493095887658</v>
      </c>
      <c r="F79" s="6"/>
      <c r="G79" s="6">
        <v>508671092162.979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180435755</v>
      </c>
      <c r="R79" s="6"/>
      <c r="S79" s="6">
        <v>2463</v>
      </c>
      <c r="T79" s="6"/>
      <c r="U79" s="6">
        <v>493095887658</v>
      </c>
      <c r="V79" s="6"/>
      <c r="W79" s="6">
        <v>441769005640.83801</v>
      </c>
      <c r="Y79" s="7">
        <v>1.1039278540161518E-2</v>
      </c>
    </row>
    <row r="80" spans="1:25" x14ac:dyDescent="0.55000000000000004">
      <c r="A80" s="3" t="s">
        <v>86</v>
      </c>
      <c r="C80" s="6">
        <v>270649077</v>
      </c>
      <c r="D80" s="6"/>
      <c r="E80" s="6">
        <v>905838460934</v>
      </c>
      <c r="F80" s="6"/>
      <c r="G80" s="6">
        <v>1530830288303.6299</v>
      </c>
      <c r="H80" s="6"/>
      <c r="I80" s="6">
        <v>7207808</v>
      </c>
      <c r="J80" s="6"/>
      <c r="K80" s="6">
        <v>41494707095</v>
      </c>
      <c r="L80" s="6"/>
      <c r="M80" s="6">
        <v>0</v>
      </c>
      <c r="N80" s="6"/>
      <c r="O80" s="6">
        <v>0</v>
      </c>
      <c r="P80" s="6"/>
      <c r="Q80" s="6">
        <v>277856885</v>
      </c>
      <c r="R80" s="6"/>
      <c r="S80" s="6">
        <v>5400</v>
      </c>
      <c r="T80" s="6"/>
      <c r="U80" s="6">
        <v>947333168029</v>
      </c>
      <c r="V80" s="6"/>
      <c r="W80" s="6">
        <v>1491499637284.95</v>
      </c>
      <c r="Y80" s="7">
        <v>3.7270790228150788E-2</v>
      </c>
    </row>
    <row r="81" spans="1:25" x14ac:dyDescent="0.55000000000000004">
      <c r="A81" s="3" t="s">
        <v>87</v>
      </c>
      <c r="C81" s="6">
        <v>25122621</v>
      </c>
      <c r="D81" s="6"/>
      <c r="E81" s="6">
        <v>302427459171</v>
      </c>
      <c r="F81" s="6"/>
      <c r="G81" s="6">
        <v>354618607951.71002</v>
      </c>
      <c r="H81" s="6"/>
      <c r="I81" s="6">
        <v>41097746</v>
      </c>
      <c r="J81" s="6"/>
      <c r="K81" s="6">
        <v>0</v>
      </c>
      <c r="L81" s="6"/>
      <c r="M81" s="6">
        <v>-1</v>
      </c>
      <c r="N81" s="6"/>
      <c r="O81" s="6">
        <v>1</v>
      </c>
      <c r="P81" s="6"/>
      <c r="Q81" s="6">
        <v>66220366</v>
      </c>
      <c r="R81" s="6"/>
      <c r="S81" s="6">
        <v>6140</v>
      </c>
      <c r="T81" s="6"/>
      <c r="U81" s="6">
        <v>302427454604</v>
      </c>
      <c r="V81" s="6"/>
      <c r="W81" s="6">
        <v>404173818608.922</v>
      </c>
      <c r="Y81" s="7">
        <v>1.0099819827315087E-2</v>
      </c>
    </row>
    <row r="82" spans="1:25" x14ac:dyDescent="0.55000000000000004">
      <c r="A82" s="3" t="s">
        <v>88</v>
      </c>
      <c r="C82" s="6">
        <v>578131356</v>
      </c>
      <c r="D82" s="6"/>
      <c r="E82" s="6">
        <v>814391221587</v>
      </c>
      <c r="F82" s="6"/>
      <c r="G82" s="6">
        <v>820084734014.17896</v>
      </c>
      <c r="H82" s="6"/>
      <c r="I82" s="6">
        <v>33306653</v>
      </c>
      <c r="J82" s="6"/>
      <c r="K82" s="6">
        <v>44105593960</v>
      </c>
      <c r="L82" s="6"/>
      <c r="M82" s="6">
        <v>0</v>
      </c>
      <c r="N82" s="6"/>
      <c r="O82" s="6">
        <v>0</v>
      </c>
      <c r="P82" s="6"/>
      <c r="Q82" s="6">
        <v>611438009</v>
      </c>
      <c r="R82" s="6"/>
      <c r="S82" s="6">
        <v>1313</v>
      </c>
      <c r="T82" s="6"/>
      <c r="U82" s="6">
        <v>858496815547</v>
      </c>
      <c r="V82" s="6"/>
      <c r="W82" s="6">
        <v>798041338087.38904</v>
      </c>
      <c r="Y82" s="7">
        <v>1.9942097578643486E-2</v>
      </c>
    </row>
    <row r="83" spans="1:25" x14ac:dyDescent="0.55000000000000004">
      <c r="A83" s="3" t="s">
        <v>89</v>
      </c>
      <c r="C83" s="6">
        <v>30082381</v>
      </c>
      <c r="D83" s="6"/>
      <c r="E83" s="6">
        <v>1065406067835</v>
      </c>
      <c r="F83" s="6"/>
      <c r="G83" s="6">
        <v>1839955637957.5701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30082381</v>
      </c>
      <c r="R83" s="6"/>
      <c r="S83" s="6">
        <v>54820</v>
      </c>
      <c r="T83" s="6"/>
      <c r="U83" s="6">
        <v>1065406067835</v>
      </c>
      <c r="V83" s="6"/>
      <c r="W83" s="6">
        <v>1639303885467.8</v>
      </c>
      <c r="Y83" s="7">
        <v>4.0964241430646857E-2</v>
      </c>
    </row>
    <row r="84" spans="1:25" x14ac:dyDescent="0.55000000000000004">
      <c r="A84" s="3" t="s">
        <v>90</v>
      </c>
      <c r="C84" s="6">
        <v>21100000</v>
      </c>
      <c r="D84" s="6"/>
      <c r="E84" s="6">
        <v>189852690917</v>
      </c>
      <c r="F84" s="6"/>
      <c r="G84" s="6">
        <v>220231777500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21100000</v>
      </c>
      <c r="R84" s="6"/>
      <c r="S84" s="6">
        <v>11380</v>
      </c>
      <c r="T84" s="6"/>
      <c r="U84" s="6">
        <v>189852690917</v>
      </c>
      <c r="V84" s="6"/>
      <c r="W84" s="6">
        <v>238689297900</v>
      </c>
      <c r="Y84" s="7">
        <v>5.9645597822132702E-3</v>
      </c>
    </row>
    <row r="85" spans="1:25" x14ac:dyDescent="0.55000000000000004">
      <c r="A85" s="3" t="s">
        <v>91</v>
      </c>
      <c r="C85" s="6">
        <v>106356113</v>
      </c>
      <c r="D85" s="6"/>
      <c r="E85" s="6">
        <v>1067348867272</v>
      </c>
      <c r="F85" s="6"/>
      <c r="G85" s="6">
        <v>977940470680.76196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106356113</v>
      </c>
      <c r="R85" s="6"/>
      <c r="S85" s="6">
        <v>9250</v>
      </c>
      <c r="T85" s="6"/>
      <c r="U85" s="6">
        <v>1067348867272</v>
      </c>
      <c r="V85" s="6"/>
      <c r="W85" s="6">
        <v>977940470680.76196</v>
      </c>
      <c r="Y85" s="7">
        <v>2.4437561516750302E-2</v>
      </c>
    </row>
    <row r="86" spans="1:25" x14ac:dyDescent="0.55000000000000004">
      <c r="A86" s="3" t="s">
        <v>92</v>
      </c>
      <c r="C86" s="6">
        <v>4322539</v>
      </c>
      <c r="D86" s="6"/>
      <c r="E86" s="6">
        <v>347396263074</v>
      </c>
      <c r="F86" s="6"/>
      <c r="G86" s="6">
        <v>353198595200.48999</v>
      </c>
      <c r="H86" s="6"/>
      <c r="I86" s="6">
        <v>1276378</v>
      </c>
      <c r="J86" s="6"/>
      <c r="K86" s="6">
        <v>104746952330</v>
      </c>
      <c r="L86" s="6"/>
      <c r="M86" s="6">
        <v>0</v>
      </c>
      <c r="N86" s="6"/>
      <c r="O86" s="6">
        <v>0</v>
      </c>
      <c r="P86" s="6"/>
      <c r="Q86" s="6">
        <v>5598917</v>
      </c>
      <c r="R86" s="6"/>
      <c r="S86" s="6">
        <v>77300</v>
      </c>
      <c r="T86" s="6"/>
      <c r="U86" s="6">
        <v>452143215404</v>
      </c>
      <c r="V86" s="6"/>
      <c r="W86" s="6">
        <v>430221146209.60498</v>
      </c>
      <c r="Y86" s="7">
        <v>1.0750711358724496E-2</v>
      </c>
    </row>
    <row r="87" spans="1:25" x14ac:dyDescent="0.55000000000000004">
      <c r="A87" s="3" t="s">
        <v>93</v>
      </c>
      <c r="C87" s="6">
        <v>5164242</v>
      </c>
      <c r="D87" s="6"/>
      <c r="E87" s="6">
        <v>118498738882</v>
      </c>
      <c r="F87" s="6"/>
      <c r="G87" s="6">
        <v>107803809962.10001</v>
      </c>
      <c r="H87" s="6"/>
      <c r="I87" s="6">
        <v>18740000</v>
      </c>
      <c r="J87" s="6"/>
      <c r="K87" s="6">
        <v>389615483290</v>
      </c>
      <c r="L87" s="6"/>
      <c r="M87" s="6">
        <v>0</v>
      </c>
      <c r="N87" s="6"/>
      <c r="O87" s="6">
        <v>0</v>
      </c>
      <c r="P87" s="6"/>
      <c r="Q87" s="6">
        <v>23904242</v>
      </c>
      <c r="R87" s="6"/>
      <c r="S87" s="6">
        <v>19750</v>
      </c>
      <c r="T87" s="6"/>
      <c r="U87" s="6">
        <v>508114222172</v>
      </c>
      <c r="V87" s="6"/>
      <c r="W87" s="6">
        <v>469299732261.97498</v>
      </c>
      <c r="Y87" s="7">
        <v>1.1727238437082987E-2</v>
      </c>
    </row>
    <row r="88" spans="1:25" x14ac:dyDescent="0.55000000000000004">
      <c r="A88" s="3" t="s">
        <v>94</v>
      </c>
      <c r="C88" s="6">
        <v>450000</v>
      </c>
      <c r="D88" s="6"/>
      <c r="E88" s="6">
        <v>3783882647</v>
      </c>
      <c r="F88" s="6"/>
      <c r="G88" s="6">
        <v>4034848950</v>
      </c>
      <c r="H88" s="6"/>
      <c r="I88" s="6">
        <v>0</v>
      </c>
      <c r="J88" s="6"/>
      <c r="K88" s="6">
        <v>0</v>
      </c>
      <c r="L88" s="6"/>
      <c r="M88" s="6">
        <v>-225000</v>
      </c>
      <c r="N88" s="6"/>
      <c r="O88" s="6">
        <v>2332786854</v>
      </c>
      <c r="P88" s="6"/>
      <c r="Q88" s="6">
        <v>225000</v>
      </c>
      <c r="R88" s="6"/>
      <c r="S88" s="6">
        <v>13070</v>
      </c>
      <c r="T88" s="6"/>
      <c r="U88" s="6">
        <v>1891941323</v>
      </c>
      <c r="V88" s="6"/>
      <c r="W88" s="6">
        <v>2923252537.5</v>
      </c>
      <c r="Y88" s="7">
        <v>7.3048581029092673E-5</v>
      </c>
    </row>
    <row r="89" spans="1:25" x14ac:dyDescent="0.55000000000000004">
      <c r="A89" s="3" t="s">
        <v>95</v>
      </c>
      <c r="C89" s="6">
        <v>4653117</v>
      </c>
      <c r="D89" s="6"/>
      <c r="E89" s="6">
        <v>226569407782</v>
      </c>
      <c r="F89" s="6"/>
      <c r="G89" s="6">
        <v>447279173237.29498</v>
      </c>
      <c r="H89" s="6"/>
      <c r="I89" s="6">
        <v>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v>4653117</v>
      </c>
      <c r="R89" s="6"/>
      <c r="S89" s="6">
        <v>87900</v>
      </c>
      <c r="T89" s="6"/>
      <c r="U89" s="6">
        <v>226569407782</v>
      </c>
      <c r="V89" s="6"/>
      <c r="W89" s="6">
        <v>406575380843.41498</v>
      </c>
      <c r="Y89" s="7">
        <v>1.0159831992269129E-2</v>
      </c>
    </row>
    <row r="90" spans="1:25" x14ac:dyDescent="0.55000000000000004">
      <c r="A90" s="3" t="s">
        <v>96</v>
      </c>
      <c r="C90" s="6">
        <v>875136</v>
      </c>
      <c r="D90" s="6"/>
      <c r="E90" s="6">
        <v>14548935550</v>
      </c>
      <c r="F90" s="6"/>
      <c r="G90" s="6">
        <v>30795484504.32</v>
      </c>
      <c r="H90" s="6"/>
      <c r="I90" s="6">
        <v>0</v>
      </c>
      <c r="J90" s="6"/>
      <c r="K90" s="6">
        <v>0</v>
      </c>
      <c r="L90" s="6"/>
      <c r="M90" s="6">
        <v>-875136</v>
      </c>
      <c r="N90" s="6"/>
      <c r="O90" s="6">
        <v>30761510646</v>
      </c>
      <c r="P90" s="6"/>
      <c r="Q90" s="6">
        <v>0</v>
      </c>
      <c r="R90" s="6"/>
      <c r="S90" s="6">
        <v>0</v>
      </c>
      <c r="T90" s="6"/>
      <c r="U90" s="6">
        <v>0</v>
      </c>
      <c r="V90" s="6"/>
      <c r="W90" s="6">
        <v>0</v>
      </c>
      <c r="Y90" s="7">
        <v>0</v>
      </c>
    </row>
    <row r="91" spans="1:25" x14ac:dyDescent="0.55000000000000004">
      <c r="A91" s="3" t="s">
        <v>97</v>
      </c>
      <c r="C91" s="6">
        <v>111437657</v>
      </c>
      <c r="D91" s="6"/>
      <c r="E91" s="6">
        <v>494075629827</v>
      </c>
      <c r="F91" s="6"/>
      <c r="G91" s="6">
        <v>788715172938.85205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111437657</v>
      </c>
      <c r="R91" s="6"/>
      <c r="S91" s="6">
        <v>6350</v>
      </c>
      <c r="T91" s="6"/>
      <c r="U91" s="6">
        <v>494075629827</v>
      </c>
      <c r="V91" s="6"/>
      <c r="W91" s="6">
        <v>703418728674.39697</v>
      </c>
      <c r="Y91" s="7">
        <v>1.7577591856944737E-2</v>
      </c>
    </row>
    <row r="92" spans="1:25" x14ac:dyDescent="0.55000000000000004">
      <c r="A92" s="3" t="s">
        <v>98</v>
      </c>
      <c r="C92" s="6">
        <v>36866504</v>
      </c>
      <c r="D92" s="6"/>
      <c r="E92" s="6">
        <v>404316998356</v>
      </c>
      <c r="F92" s="6"/>
      <c r="G92" s="6">
        <v>617870920358.23206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36866504</v>
      </c>
      <c r="R92" s="6"/>
      <c r="S92" s="6">
        <v>14480</v>
      </c>
      <c r="T92" s="6"/>
      <c r="U92" s="6">
        <v>404316998356</v>
      </c>
      <c r="V92" s="6"/>
      <c r="W92" s="6">
        <v>530650707401.37598</v>
      </c>
      <c r="Y92" s="7">
        <v>1.3260325852964307E-2</v>
      </c>
    </row>
    <row r="93" spans="1:25" x14ac:dyDescent="0.55000000000000004">
      <c r="A93" s="3" t="s">
        <v>99</v>
      </c>
      <c r="C93" s="6">
        <v>4506119</v>
      </c>
      <c r="D93" s="6"/>
      <c r="E93" s="6">
        <v>38897334953</v>
      </c>
      <c r="F93" s="6"/>
      <c r="G93" s="6">
        <v>44210765932.546501</v>
      </c>
      <c r="H93" s="6"/>
      <c r="I93" s="6">
        <v>0</v>
      </c>
      <c r="J93" s="6"/>
      <c r="K93" s="6">
        <v>0</v>
      </c>
      <c r="L93" s="6"/>
      <c r="M93" s="6">
        <v>-4506119</v>
      </c>
      <c r="N93" s="6"/>
      <c r="O93" s="6">
        <v>44412045779</v>
      </c>
      <c r="P93" s="6"/>
      <c r="Q93" s="6">
        <v>0</v>
      </c>
      <c r="R93" s="6"/>
      <c r="S93" s="6">
        <v>0</v>
      </c>
      <c r="T93" s="6"/>
      <c r="U93" s="6">
        <v>0</v>
      </c>
      <c r="V93" s="6"/>
      <c r="W93" s="6">
        <v>0</v>
      </c>
      <c r="Y93" s="7">
        <v>0</v>
      </c>
    </row>
    <row r="94" spans="1:25" x14ac:dyDescent="0.55000000000000004">
      <c r="A94" s="3" t="s">
        <v>100</v>
      </c>
      <c r="C94" s="6">
        <v>60624335</v>
      </c>
      <c r="D94" s="6"/>
      <c r="E94" s="6">
        <v>257313173874</v>
      </c>
      <c r="F94" s="6"/>
      <c r="G94" s="6">
        <v>385687169323.20001</v>
      </c>
      <c r="H94" s="6"/>
      <c r="I94" s="6">
        <v>12846117</v>
      </c>
      <c r="J94" s="6"/>
      <c r="K94" s="6">
        <v>80203839789</v>
      </c>
      <c r="L94" s="6"/>
      <c r="M94" s="6">
        <v>0</v>
      </c>
      <c r="N94" s="6"/>
      <c r="O94" s="6">
        <v>0</v>
      </c>
      <c r="P94" s="6"/>
      <c r="Q94" s="6">
        <v>73470452</v>
      </c>
      <c r="R94" s="6"/>
      <c r="S94" s="6">
        <v>5890</v>
      </c>
      <c r="T94" s="6"/>
      <c r="U94" s="6">
        <v>337517013663</v>
      </c>
      <c r="V94" s="6"/>
      <c r="W94" s="6">
        <v>430166153554.43402</v>
      </c>
      <c r="Y94" s="7">
        <v>1.0749337158112085E-2</v>
      </c>
    </row>
    <row r="95" spans="1:25" x14ac:dyDescent="0.55000000000000004">
      <c r="A95" s="3" t="s">
        <v>101</v>
      </c>
      <c r="C95" s="6">
        <v>5482372</v>
      </c>
      <c r="D95" s="6"/>
      <c r="E95" s="6">
        <v>70676816607</v>
      </c>
      <c r="F95" s="6"/>
      <c r="G95" s="6">
        <v>117387655637.364</v>
      </c>
      <c r="H95" s="6"/>
      <c r="I95" s="6">
        <v>0</v>
      </c>
      <c r="J95" s="6"/>
      <c r="K95" s="6">
        <v>0</v>
      </c>
      <c r="L95" s="6"/>
      <c r="M95" s="6">
        <v>0</v>
      </c>
      <c r="N95" s="6"/>
      <c r="O95" s="6">
        <v>0</v>
      </c>
      <c r="P95" s="6"/>
      <c r="Q95" s="6">
        <v>5482372</v>
      </c>
      <c r="R95" s="6"/>
      <c r="S95" s="6">
        <v>18800</v>
      </c>
      <c r="T95" s="6"/>
      <c r="U95" s="6">
        <v>70676816607</v>
      </c>
      <c r="V95" s="6"/>
      <c r="W95" s="6">
        <v>102455335468.08</v>
      </c>
      <c r="Y95" s="7">
        <v>2.5602361680334006E-3</v>
      </c>
    </row>
    <row r="96" spans="1:25" x14ac:dyDescent="0.55000000000000004">
      <c r="A96" s="3" t="s">
        <v>102</v>
      </c>
      <c r="C96" s="6">
        <v>42014294</v>
      </c>
      <c r="D96" s="6"/>
      <c r="E96" s="6">
        <v>198550096341</v>
      </c>
      <c r="F96" s="6"/>
      <c r="G96" s="6">
        <v>268962149642.508</v>
      </c>
      <c r="H96" s="6"/>
      <c r="I96" s="6">
        <v>0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v>42014294</v>
      </c>
      <c r="R96" s="6"/>
      <c r="S96" s="6">
        <v>5980</v>
      </c>
      <c r="T96" s="6"/>
      <c r="U96" s="6">
        <v>198550096341</v>
      </c>
      <c r="V96" s="6"/>
      <c r="W96" s="6">
        <v>249750567525.186</v>
      </c>
      <c r="Y96" s="7">
        <v>6.2409676669699741E-3</v>
      </c>
    </row>
    <row r="97" spans="1:25" x14ac:dyDescent="0.55000000000000004">
      <c r="A97" s="3" t="s">
        <v>103</v>
      </c>
      <c r="C97" s="6">
        <v>15262103</v>
      </c>
      <c r="D97" s="6"/>
      <c r="E97" s="6">
        <v>135389508033</v>
      </c>
      <c r="F97" s="6"/>
      <c r="G97" s="6">
        <v>153988628894.573</v>
      </c>
      <c r="H97" s="6"/>
      <c r="I97" s="6">
        <v>0</v>
      </c>
      <c r="J97" s="6"/>
      <c r="K97" s="6">
        <v>0</v>
      </c>
      <c r="L97" s="6"/>
      <c r="M97" s="6">
        <v>0</v>
      </c>
      <c r="N97" s="6"/>
      <c r="O97" s="6">
        <v>0</v>
      </c>
      <c r="P97" s="6"/>
      <c r="Q97" s="6">
        <v>15262103</v>
      </c>
      <c r="R97" s="6"/>
      <c r="S97" s="6">
        <v>8480</v>
      </c>
      <c r="T97" s="6"/>
      <c r="U97" s="6">
        <v>135389508033</v>
      </c>
      <c r="V97" s="6"/>
      <c r="W97" s="6">
        <v>128652568771.032</v>
      </c>
      <c r="Y97" s="7">
        <v>3.2148736634669381E-3</v>
      </c>
    </row>
    <row r="98" spans="1:25" x14ac:dyDescent="0.55000000000000004">
      <c r="A98" s="3" t="s">
        <v>104</v>
      </c>
      <c r="C98" s="6">
        <v>500000</v>
      </c>
      <c r="D98" s="6"/>
      <c r="E98" s="6">
        <v>7011360540</v>
      </c>
      <c r="F98" s="6"/>
      <c r="G98" s="6">
        <v>8588592000</v>
      </c>
      <c r="H98" s="6"/>
      <c r="I98" s="6">
        <v>0</v>
      </c>
      <c r="J98" s="6"/>
      <c r="K98" s="6">
        <v>0</v>
      </c>
      <c r="L98" s="6"/>
      <c r="M98" s="6">
        <v>-250000</v>
      </c>
      <c r="N98" s="6"/>
      <c r="O98" s="6">
        <v>4421037422</v>
      </c>
      <c r="P98" s="6"/>
      <c r="Q98" s="6">
        <v>250000</v>
      </c>
      <c r="R98" s="6"/>
      <c r="S98" s="6">
        <v>15880</v>
      </c>
      <c r="T98" s="6"/>
      <c r="U98" s="6">
        <v>3505680270</v>
      </c>
      <c r="V98" s="6"/>
      <c r="W98" s="6">
        <v>3946378500</v>
      </c>
      <c r="Y98" s="7">
        <v>9.8615273887783022E-5</v>
      </c>
    </row>
    <row r="99" spans="1:25" x14ac:dyDescent="0.55000000000000004">
      <c r="A99" s="3" t="s">
        <v>105</v>
      </c>
      <c r="C99" s="6">
        <v>60300404</v>
      </c>
      <c r="D99" s="6"/>
      <c r="E99" s="6">
        <v>253843672200</v>
      </c>
      <c r="F99" s="6"/>
      <c r="G99" s="6">
        <v>288738767143.89502</v>
      </c>
      <c r="H99" s="6"/>
      <c r="I99" s="6">
        <v>0</v>
      </c>
      <c r="J99" s="6"/>
      <c r="K99" s="6">
        <v>0</v>
      </c>
      <c r="L99" s="6"/>
      <c r="M99" s="6">
        <v>0</v>
      </c>
      <c r="N99" s="6"/>
      <c r="O99" s="6">
        <v>0</v>
      </c>
      <c r="P99" s="6"/>
      <c r="Q99" s="6">
        <v>60300404</v>
      </c>
      <c r="R99" s="6"/>
      <c r="S99" s="6">
        <v>3960</v>
      </c>
      <c r="T99" s="6"/>
      <c r="U99" s="6">
        <v>253843672200</v>
      </c>
      <c r="V99" s="6"/>
      <c r="W99" s="6">
        <v>237368801720.952</v>
      </c>
      <c r="Y99" s="7">
        <v>5.9315621636714631E-3</v>
      </c>
    </row>
    <row r="100" spans="1:25" x14ac:dyDescent="0.55000000000000004">
      <c r="A100" s="3" t="s">
        <v>106</v>
      </c>
      <c r="C100" s="6">
        <v>36513473</v>
      </c>
      <c r="D100" s="6"/>
      <c r="E100" s="6">
        <v>100008676644</v>
      </c>
      <c r="F100" s="6"/>
      <c r="G100" s="6">
        <v>114587159707.147</v>
      </c>
      <c r="H100" s="6"/>
      <c r="I100" s="6">
        <v>0</v>
      </c>
      <c r="J100" s="6"/>
      <c r="K100" s="6">
        <v>0</v>
      </c>
      <c r="L100" s="6"/>
      <c r="M100" s="6">
        <v>0</v>
      </c>
      <c r="N100" s="6"/>
      <c r="O100" s="6">
        <v>0</v>
      </c>
      <c r="P100" s="6"/>
      <c r="Q100" s="6">
        <v>36513473</v>
      </c>
      <c r="R100" s="6"/>
      <c r="S100" s="6">
        <v>2735</v>
      </c>
      <c r="T100" s="6"/>
      <c r="U100" s="6">
        <v>100008676644</v>
      </c>
      <c r="V100" s="6"/>
      <c r="W100" s="6">
        <v>99270155780.502701</v>
      </c>
      <c r="Y100" s="7">
        <v>2.4806423411178526E-3</v>
      </c>
    </row>
    <row r="101" spans="1:25" x14ac:dyDescent="0.55000000000000004">
      <c r="A101" s="3" t="s">
        <v>107</v>
      </c>
      <c r="C101" s="6">
        <v>27720672</v>
      </c>
      <c r="D101" s="6"/>
      <c r="E101" s="6">
        <v>201973528868</v>
      </c>
      <c r="F101" s="6"/>
      <c r="G101" s="6">
        <v>220170314672.784</v>
      </c>
      <c r="H101" s="6"/>
      <c r="I101" s="6">
        <v>2000000</v>
      </c>
      <c r="J101" s="6"/>
      <c r="K101" s="6">
        <v>14192875325</v>
      </c>
      <c r="L101" s="6"/>
      <c r="M101" s="6">
        <v>0</v>
      </c>
      <c r="N101" s="6"/>
      <c r="O101" s="6">
        <v>0</v>
      </c>
      <c r="P101" s="6"/>
      <c r="Q101" s="6">
        <v>29720672</v>
      </c>
      <c r="R101" s="6"/>
      <c r="S101" s="6">
        <v>6630</v>
      </c>
      <c r="T101" s="6"/>
      <c r="U101" s="6">
        <v>216166404193</v>
      </c>
      <c r="V101" s="6"/>
      <c r="W101" s="6">
        <v>195875619430.608</v>
      </c>
      <c r="Y101" s="7">
        <v>4.8946972162169852E-3</v>
      </c>
    </row>
    <row r="102" spans="1:25" x14ac:dyDescent="0.55000000000000004">
      <c r="A102" s="3" t="s">
        <v>108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v>38105737</v>
      </c>
      <c r="J102" s="6"/>
      <c r="K102" s="6">
        <v>354130255629</v>
      </c>
      <c r="L102" s="6"/>
      <c r="M102" s="6">
        <v>0</v>
      </c>
      <c r="N102" s="6"/>
      <c r="O102" s="6">
        <v>0</v>
      </c>
      <c r="P102" s="6"/>
      <c r="Q102" s="6">
        <v>38105737</v>
      </c>
      <c r="R102" s="6"/>
      <c r="S102" s="6">
        <v>9700</v>
      </c>
      <c r="T102" s="6"/>
      <c r="U102" s="6">
        <v>354130255629</v>
      </c>
      <c r="V102" s="6"/>
      <c r="W102" s="6">
        <v>367426376289.04498</v>
      </c>
      <c r="Y102" s="7">
        <v>9.1815452398546649E-3</v>
      </c>
    </row>
    <row r="103" spans="1:25" x14ac:dyDescent="0.55000000000000004">
      <c r="A103" s="3" t="s">
        <v>109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v>490000</v>
      </c>
      <c r="J103" s="6"/>
      <c r="K103" s="6">
        <v>3580738358</v>
      </c>
      <c r="L103" s="6"/>
      <c r="M103" s="6">
        <v>0</v>
      </c>
      <c r="N103" s="6"/>
      <c r="O103" s="6">
        <v>0</v>
      </c>
      <c r="P103" s="6"/>
      <c r="Q103" s="6">
        <v>490000</v>
      </c>
      <c r="R103" s="6"/>
      <c r="S103" s="6">
        <v>9250</v>
      </c>
      <c r="T103" s="6"/>
      <c r="U103" s="6">
        <v>3580738358</v>
      </c>
      <c r="V103" s="6"/>
      <c r="W103" s="6">
        <v>4505531625</v>
      </c>
      <c r="Y103" s="7">
        <v>1.1258784103183288E-4</v>
      </c>
    </row>
    <row r="104" spans="1:25" x14ac:dyDescent="0.55000000000000004">
      <c r="A104" s="3" t="s">
        <v>110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v>1500000</v>
      </c>
      <c r="J104" s="6"/>
      <c r="K104" s="6">
        <v>5187069283</v>
      </c>
      <c r="L104" s="6"/>
      <c r="M104" s="6">
        <v>-1500000</v>
      </c>
      <c r="N104" s="6"/>
      <c r="O104" s="6">
        <v>5041342881</v>
      </c>
      <c r="P104" s="6"/>
      <c r="Q104" s="6">
        <v>0</v>
      </c>
      <c r="R104" s="6"/>
      <c r="S104" s="6">
        <v>0</v>
      </c>
      <c r="T104" s="6"/>
      <c r="U104" s="6">
        <v>0</v>
      </c>
      <c r="V104" s="6"/>
      <c r="W104" s="6">
        <v>0</v>
      </c>
      <c r="Y104" s="7">
        <v>0</v>
      </c>
    </row>
    <row r="105" spans="1:25" ht="24.75" thickBot="1" x14ac:dyDescent="0.6">
      <c r="A105" s="3" t="s">
        <v>111</v>
      </c>
      <c r="C105" s="6" t="s">
        <v>111</v>
      </c>
      <c r="D105" s="6"/>
      <c r="E105" s="8">
        <f>SUM(E9:E104)</f>
        <v>25681135103552</v>
      </c>
      <c r="F105" s="6"/>
      <c r="G105" s="8">
        <f>SUM(G9:G104)</f>
        <v>36649827088794.617</v>
      </c>
      <c r="H105" s="6"/>
      <c r="I105" s="6" t="s">
        <v>111</v>
      </c>
      <c r="J105" s="6"/>
      <c r="K105" s="8">
        <f>SUM(K9:K104)</f>
        <v>2375364895275</v>
      </c>
      <c r="L105" s="6"/>
      <c r="M105" s="6" t="s">
        <v>111</v>
      </c>
      <c r="N105" s="6"/>
      <c r="O105" s="8">
        <f>SUM(O9:O104)</f>
        <v>645626235049</v>
      </c>
      <c r="P105" s="6"/>
      <c r="Q105" s="6" t="s">
        <v>111</v>
      </c>
      <c r="R105" s="6"/>
      <c r="S105" s="6" t="s">
        <v>111</v>
      </c>
      <c r="T105" s="6"/>
      <c r="U105" s="8">
        <f>SUM(U9:U104)</f>
        <v>27595949333931</v>
      </c>
      <c r="V105" s="6"/>
      <c r="W105" s="8">
        <f>SUM(W9:W104)</f>
        <v>37617220055227.828</v>
      </c>
      <c r="Y105" s="9">
        <f>SUM(Y9:Y104)</f>
        <v>0.94000929171981185</v>
      </c>
    </row>
    <row r="106" spans="1:25" ht="24.75" thickTop="1" x14ac:dyDescent="0.55000000000000004"/>
    <row r="108" spans="1:25" x14ac:dyDescent="0.55000000000000004">
      <c r="Y108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A6A1-A316-4AE7-AAC3-FE328F53EB5A}">
  <dimension ref="A2:M10"/>
  <sheetViews>
    <sheetView rightToLeft="1" workbookViewId="0">
      <selection activeCell="K9" sqref="K9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6384" width="9.140625" style="3"/>
  </cols>
  <sheetData>
    <row r="2" spans="1:13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</row>
    <row r="4" spans="1:13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3" ht="25.5" thickBot="1" x14ac:dyDescent="0.6">
      <c r="A6" s="14" t="s">
        <v>143</v>
      </c>
      <c r="C6" s="2" t="s">
        <v>144</v>
      </c>
      <c r="D6" s="2" t="s">
        <v>144</v>
      </c>
      <c r="E6" s="2" t="s">
        <v>144</v>
      </c>
      <c r="F6" s="2" t="s">
        <v>144</v>
      </c>
      <c r="G6" s="2" t="s">
        <v>144</v>
      </c>
      <c r="I6" s="2" t="s">
        <v>145</v>
      </c>
      <c r="J6" s="2" t="s">
        <v>145</v>
      </c>
      <c r="K6" s="2" t="s">
        <v>145</v>
      </c>
      <c r="L6" s="2" t="s">
        <v>145</v>
      </c>
      <c r="M6" s="2" t="s">
        <v>145</v>
      </c>
    </row>
    <row r="7" spans="1:13" ht="25.5" thickBot="1" x14ac:dyDescent="0.6">
      <c r="A7" s="14" t="s">
        <v>146</v>
      </c>
      <c r="C7" s="14" t="s">
        <v>147</v>
      </c>
      <c r="E7" s="14" t="s">
        <v>148</v>
      </c>
      <c r="G7" s="14" t="s">
        <v>149</v>
      </c>
      <c r="I7" s="14" t="s">
        <v>147</v>
      </c>
      <c r="K7" s="14" t="s">
        <v>148</v>
      </c>
      <c r="M7" s="14" t="s">
        <v>149</v>
      </c>
    </row>
    <row r="8" spans="1:13" ht="24.75" thickBot="1" x14ac:dyDescent="0.6">
      <c r="A8" s="3" t="s">
        <v>121</v>
      </c>
      <c r="C8" s="11">
        <v>342017774</v>
      </c>
      <c r="D8" s="10"/>
      <c r="E8" s="10">
        <v>0</v>
      </c>
      <c r="F8" s="10"/>
      <c r="G8" s="11">
        <v>342017774</v>
      </c>
      <c r="H8" s="10"/>
      <c r="I8" s="11">
        <v>1466698071</v>
      </c>
      <c r="J8" s="10"/>
      <c r="K8" s="10">
        <v>0</v>
      </c>
      <c r="L8" s="10"/>
      <c r="M8" s="11">
        <v>1466698071</v>
      </c>
    </row>
    <row r="9" spans="1:13" ht="25.5" thickBot="1" x14ac:dyDescent="0.65">
      <c r="A9" s="4" t="s">
        <v>111</v>
      </c>
      <c r="C9" s="12">
        <f>SUM(C8:C8)</f>
        <v>342017774</v>
      </c>
      <c r="D9" s="10"/>
      <c r="E9" s="12">
        <f>SUM(E8:E8)</f>
        <v>0</v>
      </c>
      <c r="F9" s="10"/>
      <c r="G9" s="12">
        <f>SUM(G8:G8)</f>
        <v>342017774</v>
      </c>
      <c r="H9" s="10"/>
      <c r="I9" s="12">
        <f>SUM(I8:I8)</f>
        <v>1466698071</v>
      </c>
      <c r="J9" s="10"/>
      <c r="K9" s="12">
        <f>SUM(K8:K8)</f>
        <v>0</v>
      </c>
      <c r="L9" s="10"/>
      <c r="M9" s="12">
        <f>SUM(M8:M8)</f>
        <v>1466698071</v>
      </c>
    </row>
    <row r="10" spans="1:13" ht="24.75" thickTop="1" x14ac:dyDescent="0.55000000000000004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6"/>
  <sheetViews>
    <sheetView rightToLeft="1" workbookViewId="0">
      <selection activeCell="G22" sqref="G22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9.140625" style="3" customWidth="1"/>
    <col min="16" max="16384" width="9.140625" style="3"/>
  </cols>
  <sheetData>
    <row r="2" spans="1:14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4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</row>
    <row r="4" spans="1:14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6" spans="1:14" ht="25.5" thickBot="1" x14ac:dyDescent="0.6">
      <c r="A6" s="14" t="s">
        <v>143</v>
      </c>
      <c r="C6" s="2" t="s">
        <v>144</v>
      </c>
      <c r="D6" s="2" t="s">
        <v>144</v>
      </c>
      <c r="E6" s="2" t="s">
        <v>144</v>
      </c>
      <c r="F6" s="2" t="s">
        <v>144</v>
      </c>
      <c r="G6" s="2" t="s">
        <v>144</v>
      </c>
      <c r="I6" s="2" t="s">
        <v>145</v>
      </c>
      <c r="J6" s="2" t="s">
        <v>145</v>
      </c>
      <c r="K6" s="2" t="s">
        <v>145</v>
      </c>
      <c r="L6" s="2" t="s">
        <v>145</v>
      </c>
      <c r="M6" s="2" t="s">
        <v>145</v>
      </c>
    </row>
    <row r="7" spans="1:14" ht="25.5" thickBot="1" x14ac:dyDescent="0.6">
      <c r="A7" s="2" t="s">
        <v>146</v>
      </c>
      <c r="C7" s="2" t="s">
        <v>147</v>
      </c>
      <c r="E7" s="2" t="s">
        <v>148</v>
      </c>
      <c r="G7" s="2" t="s">
        <v>149</v>
      </c>
      <c r="I7" s="2" t="s">
        <v>147</v>
      </c>
      <c r="K7" s="2" t="s">
        <v>148</v>
      </c>
      <c r="M7" s="2" t="s">
        <v>149</v>
      </c>
    </row>
    <row r="8" spans="1:14" x14ac:dyDescent="0.55000000000000004">
      <c r="A8" s="3" t="s">
        <v>131</v>
      </c>
      <c r="C8" s="11">
        <v>2378773</v>
      </c>
      <c r="D8" s="10"/>
      <c r="E8" s="11">
        <v>0</v>
      </c>
      <c r="F8" s="10"/>
      <c r="G8" s="11">
        <v>2378773</v>
      </c>
      <c r="H8" s="10"/>
      <c r="I8" s="11">
        <v>9463036</v>
      </c>
      <c r="J8" s="10"/>
      <c r="K8" s="11">
        <v>0</v>
      </c>
      <c r="L8" s="10"/>
      <c r="M8" s="11">
        <v>9463036</v>
      </c>
      <c r="N8" s="10"/>
    </row>
    <row r="9" spans="1:14" x14ac:dyDescent="0.55000000000000004">
      <c r="A9" s="3" t="s">
        <v>133</v>
      </c>
      <c r="C9" s="11">
        <v>2153</v>
      </c>
      <c r="D9" s="10"/>
      <c r="E9" s="11">
        <v>0</v>
      </c>
      <c r="F9" s="10"/>
      <c r="G9" s="11">
        <v>2153</v>
      </c>
      <c r="H9" s="10"/>
      <c r="I9" s="11">
        <v>745947</v>
      </c>
      <c r="J9" s="10"/>
      <c r="K9" s="11">
        <v>0</v>
      </c>
      <c r="L9" s="10"/>
      <c r="M9" s="11">
        <v>745947</v>
      </c>
      <c r="N9" s="10"/>
    </row>
    <row r="10" spans="1:14" x14ac:dyDescent="0.55000000000000004">
      <c r="A10" s="3" t="s">
        <v>135</v>
      </c>
      <c r="C10" s="11">
        <v>5313030001</v>
      </c>
      <c r="D10" s="10"/>
      <c r="E10" s="11">
        <v>0</v>
      </c>
      <c r="F10" s="10"/>
      <c r="G10" s="11">
        <v>5313030001</v>
      </c>
      <c r="H10" s="10"/>
      <c r="I10" s="11">
        <v>47918459408</v>
      </c>
      <c r="J10" s="10"/>
      <c r="K10" s="11">
        <v>0</v>
      </c>
      <c r="L10" s="10"/>
      <c r="M10" s="11">
        <v>47918459408</v>
      </c>
      <c r="N10" s="10"/>
    </row>
    <row r="11" spans="1:14" x14ac:dyDescent="0.55000000000000004">
      <c r="A11" s="3" t="s">
        <v>137</v>
      </c>
      <c r="C11" s="11">
        <v>125764</v>
      </c>
      <c r="D11" s="10"/>
      <c r="E11" s="11">
        <v>0</v>
      </c>
      <c r="F11" s="10"/>
      <c r="G11" s="11">
        <v>125764</v>
      </c>
      <c r="H11" s="10"/>
      <c r="I11" s="11">
        <v>407797</v>
      </c>
      <c r="J11" s="10"/>
      <c r="K11" s="11">
        <v>0</v>
      </c>
      <c r="L11" s="10"/>
      <c r="M11" s="11">
        <v>407797</v>
      </c>
      <c r="N11" s="10"/>
    </row>
    <row r="12" spans="1:14" x14ac:dyDescent="0.55000000000000004">
      <c r="A12" s="3" t="s">
        <v>133</v>
      </c>
      <c r="C12" s="11">
        <v>2665132123</v>
      </c>
      <c r="D12" s="10"/>
      <c r="E12" s="11">
        <v>0</v>
      </c>
      <c r="F12" s="10"/>
      <c r="G12" s="11">
        <v>2665132123</v>
      </c>
      <c r="H12" s="10"/>
      <c r="I12" s="11">
        <v>26067108301</v>
      </c>
      <c r="J12" s="10"/>
      <c r="K12" s="11">
        <v>0</v>
      </c>
      <c r="L12" s="10"/>
      <c r="M12" s="11">
        <v>26067108301</v>
      </c>
      <c r="N12" s="10"/>
    </row>
    <row r="13" spans="1:14" ht="24.75" thickBot="1" x14ac:dyDescent="0.6">
      <c r="A13" s="3" t="s">
        <v>140</v>
      </c>
      <c r="C13" s="11">
        <v>55020491796</v>
      </c>
      <c r="D13" s="10"/>
      <c r="E13" s="11">
        <v>0</v>
      </c>
      <c r="F13" s="10"/>
      <c r="G13" s="11">
        <v>55020491796</v>
      </c>
      <c r="H13" s="10"/>
      <c r="I13" s="11">
        <v>55020491796</v>
      </c>
      <c r="J13" s="10"/>
      <c r="K13" s="11">
        <v>0</v>
      </c>
      <c r="L13" s="10"/>
      <c r="M13" s="11">
        <v>55020491796</v>
      </c>
      <c r="N13" s="10"/>
    </row>
    <row r="14" spans="1:14" ht="25.5" thickBot="1" x14ac:dyDescent="0.65">
      <c r="A14" s="4" t="s">
        <v>111</v>
      </c>
      <c r="C14" s="12">
        <f>SUM(C8:C13)</f>
        <v>63001160610</v>
      </c>
      <c r="D14" s="10"/>
      <c r="E14" s="12">
        <f>SUM(E8:E13)</f>
        <v>0</v>
      </c>
      <c r="F14" s="10"/>
      <c r="G14" s="12">
        <f>SUM(G8:G13)</f>
        <v>63001160610</v>
      </c>
      <c r="H14" s="10"/>
      <c r="I14" s="12">
        <f>SUM(I8:I13)</f>
        <v>129016676285</v>
      </c>
      <c r="J14" s="10"/>
      <c r="K14" s="12">
        <f>SUM(K8:K13)</f>
        <v>0</v>
      </c>
      <c r="L14" s="10"/>
      <c r="M14" s="12">
        <f>SUM(M8:M13)</f>
        <v>129016676285</v>
      </c>
      <c r="N14" s="10"/>
    </row>
    <row r="15" spans="1:14" ht="24.75" thickTop="1" x14ac:dyDescent="0.55000000000000004">
      <c r="C15" s="10"/>
      <c r="D15" s="10"/>
      <c r="E15" s="10"/>
      <c r="F15" s="10"/>
      <c r="G15" s="10"/>
      <c r="H15" s="10"/>
      <c r="I15" s="11"/>
      <c r="J15" s="10"/>
      <c r="K15" s="10"/>
      <c r="L15" s="10"/>
      <c r="M15" s="10"/>
      <c r="N15" s="10"/>
    </row>
    <row r="16" spans="1:14" x14ac:dyDescent="0.55000000000000004">
      <c r="I16" s="5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2"/>
  <sheetViews>
    <sheetView rightToLeft="1" topLeftCell="A49" workbookViewId="0">
      <selection activeCell="I72" sqref="I72"/>
    </sheetView>
  </sheetViews>
  <sheetFormatPr defaultRowHeight="24" x14ac:dyDescent="0.55000000000000004"/>
  <cols>
    <col min="1" max="1" width="35.710937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16.5703125" style="3" bestFit="1" customWidth="1"/>
    <col min="20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9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  <c r="N3" s="1" t="s">
        <v>142</v>
      </c>
      <c r="O3" s="1" t="s">
        <v>142</v>
      </c>
      <c r="P3" s="1" t="s">
        <v>142</v>
      </c>
      <c r="Q3" s="1" t="s">
        <v>142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9" ht="24.75" x14ac:dyDescent="0.55000000000000004">
      <c r="A6" s="2" t="s">
        <v>3</v>
      </c>
      <c r="C6" s="2" t="s">
        <v>144</v>
      </c>
      <c r="D6" s="2" t="s">
        <v>144</v>
      </c>
      <c r="E6" s="2" t="s">
        <v>144</v>
      </c>
      <c r="F6" s="2" t="s">
        <v>144</v>
      </c>
      <c r="G6" s="2" t="s">
        <v>144</v>
      </c>
      <c r="H6" s="2" t="s">
        <v>144</v>
      </c>
      <c r="I6" s="2" t="s">
        <v>144</v>
      </c>
      <c r="K6" s="2" t="s">
        <v>145</v>
      </c>
      <c r="L6" s="2" t="s">
        <v>145</v>
      </c>
      <c r="M6" s="2" t="s">
        <v>145</v>
      </c>
      <c r="N6" s="2" t="s">
        <v>145</v>
      </c>
      <c r="O6" s="2" t="s">
        <v>145</v>
      </c>
      <c r="P6" s="2" t="s">
        <v>145</v>
      </c>
      <c r="Q6" s="2" t="s">
        <v>145</v>
      </c>
    </row>
    <row r="7" spans="1:19" ht="24.75" x14ac:dyDescent="0.55000000000000004">
      <c r="A7" s="2" t="s">
        <v>3</v>
      </c>
      <c r="C7" s="2" t="s">
        <v>7</v>
      </c>
      <c r="E7" s="2" t="s">
        <v>162</v>
      </c>
      <c r="G7" s="2" t="s">
        <v>163</v>
      </c>
      <c r="I7" s="2" t="s">
        <v>165</v>
      </c>
      <c r="K7" s="2" t="s">
        <v>7</v>
      </c>
      <c r="M7" s="2" t="s">
        <v>162</v>
      </c>
      <c r="O7" s="2" t="s">
        <v>163</v>
      </c>
      <c r="Q7" s="2" t="s">
        <v>165</v>
      </c>
    </row>
    <row r="8" spans="1:19" x14ac:dyDescent="0.55000000000000004">
      <c r="A8" s="3" t="s">
        <v>87</v>
      </c>
      <c r="C8" s="6">
        <v>1</v>
      </c>
      <c r="D8" s="6"/>
      <c r="E8" s="6">
        <v>1</v>
      </c>
      <c r="F8" s="6"/>
      <c r="G8" s="6">
        <v>4552</v>
      </c>
      <c r="H8" s="6"/>
      <c r="I8" s="6">
        <f>E8-G8</f>
        <v>-4551</v>
      </c>
      <c r="J8" s="6"/>
      <c r="K8" s="6">
        <v>1</v>
      </c>
      <c r="L8" s="6"/>
      <c r="M8" s="6">
        <v>1</v>
      </c>
      <c r="N8" s="6"/>
      <c r="O8" s="6">
        <v>4552</v>
      </c>
      <c r="P8" s="6"/>
      <c r="Q8" s="6">
        <f>M8-O8</f>
        <v>-4551</v>
      </c>
      <c r="R8" s="10"/>
      <c r="S8" s="11"/>
    </row>
    <row r="9" spans="1:19" x14ac:dyDescent="0.55000000000000004">
      <c r="A9" s="3" t="s">
        <v>35</v>
      </c>
      <c r="C9" s="6">
        <v>8100</v>
      </c>
      <c r="D9" s="6"/>
      <c r="E9" s="6">
        <v>50151271580</v>
      </c>
      <c r="F9" s="6"/>
      <c r="G9" s="6">
        <v>43576419079</v>
      </c>
      <c r="H9" s="6"/>
      <c r="I9" s="6">
        <f t="shared" ref="I9:I65" si="0">E9-G9</f>
        <v>6574852501</v>
      </c>
      <c r="J9" s="6"/>
      <c r="K9" s="6">
        <v>8100</v>
      </c>
      <c r="L9" s="6"/>
      <c r="M9" s="6">
        <v>50151271580</v>
      </c>
      <c r="N9" s="6"/>
      <c r="O9" s="6">
        <v>43576419079</v>
      </c>
      <c r="P9" s="6"/>
      <c r="Q9" s="6">
        <f t="shared" ref="Q9:Q65" si="1">M9-O9</f>
        <v>6574852501</v>
      </c>
      <c r="R9" s="10"/>
      <c r="S9" s="11"/>
    </row>
    <row r="10" spans="1:19" x14ac:dyDescent="0.55000000000000004">
      <c r="A10" s="3" t="s">
        <v>48</v>
      </c>
      <c r="C10" s="6">
        <v>16172832</v>
      </c>
      <c r="D10" s="6"/>
      <c r="E10" s="6">
        <v>33633600227</v>
      </c>
      <c r="F10" s="6"/>
      <c r="G10" s="6">
        <v>25481416750</v>
      </c>
      <c r="H10" s="6"/>
      <c r="I10" s="6">
        <f t="shared" si="0"/>
        <v>8152183477</v>
      </c>
      <c r="J10" s="6"/>
      <c r="K10" s="6">
        <v>16172832</v>
      </c>
      <c r="L10" s="6"/>
      <c r="M10" s="6">
        <v>33633600227</v>
      </c>
      <c r="N10" s="6"/>
      <c r="O10" s="6">
        <v>25481416750</v>
      </c>
      <c r="P10" s="6"/>
      <c r="Q10" s="6">
        <f t="shared" si="1"/>
        <v>8152183477</v>
      </c>
      <c r="R10" s="10"/>
      <c r="S10" s="11"/>
    </row>
    <row r="11" spans="1:19" x14ac:dyDescent="0.55000000000000004">
      <c r="A11" s="3" t="s">
        <v>104</v>
      </c>
      <c r="C11" s="6">
        <v>250000</v>
      </c>
      <c r="D11" s="6"/>
      <c r="E11" s="6">
        <v>4421037422</v>
      </c>
      <c r="F11" s="6"/>
      <c r="G11" s="6">
        <v>3505680270</v>
      </c>
      <c r="H11" s="6"/>
      <c r="I11" s="6">
        <f t="shared" si="0"/>
        <v>915357152</v>
      </c>
      <c r="J11" s="6"/>
      <c r="K11" s="6">
        <v>250000</v>
      </c>
      <c r="L11" s="6"/>
      <c r="M11" s="6">
        <v>4421037422</v>
      </c>
      <c r="N11" s="6"/>
      <c r="O11" s="6">
        <v>3505680270</v>
      </c>
      <c r="P11" s="6"/>
      <c r="Q11" s="6">
        <f t="shared" si="1"/>
        <v>915357152</v>
      </c>
      <c r="R11" s="10"/>
      <c r="S11" s="11"/>
    </row>
    <row r="12" spans="1:19" x14ac:dyDescent="0.55000000000000004">
      <c r="A12" s="3" t="s">
        <v>94</v>
      </c>
      <c r="C12" s="6">
        <v>225000</v>
      </c>
      <c r="D12" s="6"/>
      <c r="E12" s="6">
        <v>2332786854</v>
      </c>
      <c r="F12" s="6"/>
      <c r="G12" s="6">
        <v>1891941324</v>
      </c>
      <c r="H12" s="6"/>
      <c r="I12" s="6">
        <f t="shared" si="0"/>
        <v>440845530</v>
      </c>
      <c r="J12" s="6"/>
      <c r="K12" s="6">
        <v>225000</v>
      </c>
      <c r="L12" s="6"/>
      <c r="M12" s="6">
        <v>2332786854</v>
      </c>
      <c r="N12" s="6"/>
      <c r="O12" s="6">
        <v>1891941324</v>
      </c>
      <c r="P12" s="6"/>
      <c r="Q12" s="6">
        <f t="shared" si="1"/>
        <v>440845530</v>
      </c>
      <c r="R12" s="10"/>
      <c r="S12" s="11"/>
    </row>
    <row r="13" spans="1:19" x14ac:dyDescent="0.55000000000000004">
      <c r="A13" s="3" t="s">
        <v>33</v>
      </c>
      <c r="C13" s="6">
        <v>1000000</v>
      </c>
      <c r="D13" s="6"/>
      <c r="E13" s="6">
        <v>45328680135</v>
      </c>
      <c r="F13" s="6"/>
      <c r="G13" s="6">
        <v>37283582132</v>
      </c>
      <c r="H13" s="6"/>
      <c r="I13" s="6">
        <f t="shared" si="0"/>
        <v>8045098003</v>
      </c>
      <c r="J13" s="6"/>
      <c r="K13" s="6">
        <v>1000000</v>
      </c>
      <c r="L13" s="6"/>
      <c r="M13" s="6">
        <v>45328680135</v>
      </c>
      <c r="N13" s="6"/>
      <c r="O13" s="6">
        <v>37283582132</v>
      </c>
      <c r="P13" s="6"/>
      <c r="Q13" s="6">
        <f t="shared" si="1"/>
        <v>8045098003</v>
      </c>
      <c r="R13" s="10"/>
      <c r="S13" s="11"/>
    </row>
    <row r="14" spans="1:19" x14ac:dyDescent="0.55000000000000004">
      <c r="A14" s="3" t="s">
        <v>26</v>
      </c>
      <c r="C14" s="6">
        <v>14546919</v>
      </c>
      <c r="D14" s="6"/>
      <c r="E14" s="6">
        <v>174970414866</v>
      </c>
      <c r="F14" s="6"/>
      <c r="G14" s="6">
        <v>149520172362</v>
      </c>
      <c r="H14" s="6"/>
      <c r="I14" s="6">
        <f t="shared" si="0"/>
        <v>25450242504</v>
      </c>
      <c r="J14" s="6"/>
      <c r="K14" s="6">
        <v>14546919</v>
      </c>
      <c r="L14" s="6"/>
      <c r="M14" s="6">
        <v>174970414866</v>
      </c>
      <c r="N14" s="6"/>
      <c r="O14" s="6">
        <v>149520172362</v>
      </c>
      <c r="P14" s="6"/>
      <c r="Q14" s="6">
        <f t="shared" si="1"/>
        <v>25450242504</v>
      </c>
      <c r="R14" s="10"/>
      <c r="S14" s="11"/>
    </row>
    <row r="15" spans="1:19" x14ac:dyDescent="0.55000000000000004">
      <c r="A15" s="3" t="s">
        <v>72</v>
      </c>
      <c r="C15" s="6">
        <v>26501</v>
      </c>
      <c r="D15" s="6"/>
      <c r="E15" s="6">
        <v>200878425949</v>
      </c>
      <c r="F15" s="6"/>
      <c r="G15" s="6">
        <v>153784755624</v>
      </c>
      <c r="H15" s="6"/>
      <c r="I15" s="6">
        <f t="shared" si="0"/>
        <v>47093670325</v>
      </c>
      <c r="J15" s="6"/>
      <c r="K15" s="6">
        <v>26501</v>
      </c>
      <c r="L15" s="6"/>
      <c r="M15" s="6">
        <v>200878425949</v>
      </c>
      <c r="N15" s="6"/>
      <c r="O15" s="6">
        <v>153784755624</v>
      </c>
      <c r="P15" s="6"/>
      <c r="Q15" s="6">
        <f t="shared" si="1"/>
        <v>47093670325</v>
      </c>
      <c r="R15" s="10"/>
      <c r="S15" s="11"/>
    </row>
    <row r="16" spans="1:19" x14ac:dyDescent="0.55000000000000004">
      <c r="A16" s="3" t="s">
        <v>99</v>
      </c>
      <c r="C16" s="6">
        <v>4506119</v>
      </c>
      <c r="D16" s="6"/>
      <c r="E16" s="6">
        <v>44412045779</v>
      </c>
      <c r="F16" s="6"/>
      <c r="G16" s="6">
        <v>30817636207</v>
      </c>
      <c r="H16" s="6"/>
      <c r="I16" s="6">
        <f t="shared" si="0"/>
        <v>13594409572</v>
      </c>
      <c r="J16" s="6"/>
      <c r="K16" s="6">
        <v>5383251</v>
      </c>
      <c r="L16" s="6"/>
      <c r="M16" s="6">
        <v>50524295410</v>
      </c>
      <c r="N16" s="6"/>
      <c r="O16" s="6">
        <v>36816398117</v>
      </c>
      <c r="P16" s="6"/>
      <c r="Q16" s="6">
        <f t="shared" si="1"/>
        <v>13707897293</v>
      </c>
      <c r="R16" s="10"/>
      <c r="S16" s="11"/>
    </row>
    <row r="17" spans="1:19" x14ac:dyDescent="0.55000000000000004">
      <c r="A17" s="3" t="s">
        <v>74</v>
      </c>
      <c r="C17" s="6">
        <v>250001</v>
      </c>
      <c r="D17" s="6"/>
      <c r="E17" s="6">
        <v>2413714948</v>
      </c>
      <c r="F17" s="6"/>
      <c r="G17" s="6">
        <v>1651755030</v>
      </c>
      <c r="H17" s="6"/>
      <c r="I17" s="6">
        <f t="shared" si="0"/>
        <v>761959918</v>
      </c>
      <c r="J17" s="6"/>
      <c r="K17" s="6">
        <v>250001</v>
      </c>
      <c r="L17" s="6"/>
      <c r="M17" s="6">
        <v>2413714948</v>
      </c>
      <c r="N17" s="6"/>
      <c r="O17" s="6">
        <v>1651755030</v>
      </c>
      <c r="P17" s="6"/>
      <c r="Q17" s="6">
        <f t="shared" si="1"/>
        <v>761959918</v>
      </c>
      <c r="R17" s="10"/>
      <c r="S17" s="11"/>
    </row>
    <row r="18" spans="1:19" x14ac:dyDescent="0.55000000000000004">
      <c r="A18" s="3" t="s">
        <v>45</v>
      </c>
      <c r="C18" s="6">
        <v>595000</v>
      </c>
      <c r="D18" s="6"/>
      <c r="E18" s="6">
        <v>18009949520</v>
      </c>
      <c r="F18" s="6"/>
      <c r="G18" s="6">
        <v>10421954550</v>
      </c>
      <c r="H18" s="6"/>
      <c r="I18" s="6">
        <f t="shared" si="0"/>
        <v>7587994970</v>
      </c>
      <c r="J18" s="6"/>
      <c r="K18" s="6">
        <v>595000</v>
      </c>
      <c r="L18" s="6"/>
      <c r="M18" s="6">
        <v>18009949520</v>
      </c>
      <c r="N18" s="6"/>
      <c r="O18" s="6">
        <v>10421954550</v>
      </c>
      <c r="P18" s="6"/>
      <c r="Q18" s="6">
        <f t="shared" si="1"/>
        <v>7587994970</v>
      </c>
      <c r="R18" s="10"/>
      <c r="S18" s="11"/>
    </row>
    <row r="19" spans="1:19" x14ac:dyDescent="0.55000000000000004">
      <c r="A19" s="3" t="s">
        <v>18</v>
      </c>
      <c r="C19" s="6">
        <v>2215000</v>
      </c>
      <c r="D19" s="6"/>
      <c r="E19" s="6">
        <v>7127071212</v>
      </c>
      <c r="F19" s="6"/>
      <c r="G19" s="6">
        <v>7130446575</v>
      </c>
      <c r="H19" s="6"/>
      <c r="I19" s="6">
        <f t="shared" si="0"/>
        <v>-3375363</v>
      </c>
      <c r="J19" s="6"/>
      <c r="K19" s="6">
        <v>2215000</v>
      </c>
      <c r="L19" s="6"/>
      <c r="M19" s="6">
        <v>7127071212</v>
      </c>
      <c r="N19" s="6"/>
      <c r="O19" s="6">
        <v>7130446575</v>
      </c>
      <c r="P19" s="6"/>
      <c r="Q19" s="6">
        <f t="shared" si="1"/>
        <v>-3375363</v>
      </c>
      <c r="R19" s="10"/>
      <c r="S19" s="11"/>
    </row>
    <row r="20" spans="1:19" x14ac:dyDescent="0.55000000000000004">
      <c r="A20" s="3" t="s">
        <v>82</v>
      </c>
      <c r="C20" s="6">
        <v>2071671</v>
      </c>
      <c r="D20" s="6"/>
      <c r="E20" s="6">
        <v>10850923510</v>
      </c>
      <c r="F20" s="6"/>
      <c r="G20" s="6">
        <v>7671058470</v>
      </c>
      <c r="H20" s="6"/>
      <c r="I20" s="6">
        <f t="shared" si="0"/>
        <v>3179865040</v>
      </c>
      <c r="J20" s="6"/>
      <c r="K20" s="6">
        <v>2071671</v>
      </c>
      <c r="L20" s="6"/>
      <c r="M20" s="6">
        <v>10850923510</v>
      </c>
      <c r="N20" s="6"/>
      <c r="O20" s="6">
        <v>7671058470</v>
      </c>
      <c r="P20" s="6"/>
      <c r="Q20" s="6">
        <f t="shared" si="1"/>
        <v>3179865040</v>
      </c>
      <c r="R20" s="10"/>
      <c r="S20" s="11"/>
    </row>
    <row r="21" spans="1:19" x14ac:dyDescent="0.55000000000000004">
      <c r="A21" s="3" t="s">
        <v>110</v>
      </c>
      <c r="C21" s="6">
        <v>1500000</v>
      </c>
      <c r="D21" s="6"/>
      <c r="E21" s="6">
        <v>5041342881</v>
      </c>
      <c r="F21" s="6"/>
      <c r="G21" s="6">
        <v>5187069283</v>
      </c>
      <c r="H21" s="6"/>
      <c r="I21" s="6">
        <f t="shared" si="0"/>
        <v>-145726402</v>
      </c>
      <c r="J21" s="6"/>
      <c r="K21" s="6">
        <v>1500000</v>
      </c>
      <c r="L21" s="6"/>
      <c r="M21" s="6">
        <v>5041342881</v>
      </c>
      <c r="N21" s="6"/>
      <c r="O21" s="6">
        <v>5187069283</v>
      </c>
      <c r="P21" s="6"/>
      <c r="Q21" s="6">
        <f t="shared" si="1"/>
        <v>-145726402</v>
      </c>
      <c r="R21" s="10"/>
      <c r="S21" s="11"/>
    </row>
    <row r="22" spans="1:19" x14ac:dyDescent="0.55000000000000004">
      <c r="A22" s="3" t="s">
        <v>96</v>
      </c>
      <c r="C22" s="6">
        <v>875136</v>
      </c>
      <c r="D22" s="6"/>
      <c r="E22" s="6">
        <v>30761510646</v>
      </c>
      <c r="F22" s="6"/>
      <c r="G22" s="6">
        <v>15667420220</v>
      </c>
      <c r="H22" s="6"/>
      <c r="I22" s="6">
        <f t="shared" si="0"/>
        <v>15094090426</v>
      </c>
      <c r="J22" s="6"/>
      <c r="K22" s="6">
        <v>3250272</v>
      </c>
      <c r="L22" s="6"/>
      <c r="M22" s="6">
        <v>88583925331</v>
      </c>
      <c r="N22" s="6"/>
      <c r="O22" s="6">
        <v>58189101197</v>
      </c>
      <c r="P22" s="6"/>
      <c r="Q22" s="6">
        <f t="shared" si="1"/>
        <v>30394824134</v>
      </c>
      <c r="R22" s="10"/>
      <c r="S22" s="11"/>
    </row>
    <row r="23" spans="1:19" x14ac:dyDescent="0.55000000000000004">
      <c r="A23" s="3" t="s">
        <v>28</v>
      </c>
      <c r="C23" s="6">
        <v>600000</v>
      </c>
      <c r="D23" s="6"/>
      <c r="E23" s="6">
        <v>15293459519</v>
      </c>
      <c r="F23" s="6"/>
      <c r="G23" s="6">
        <v>13365512167</v>
      </c>
      <c r="H23" s="6"/>
      <c r="I23" s="6">
        <f t="shared" si="0"/>
        <v>1927947352</v>
      </c>
      <c r="J23" s="6"/>
      <c r="K23" s="6">
        <v>600000</v>
      </c>
      <c r="L23" s="6"/>
      <c r="M23" s="6">
        <v>15293459519</v>
      </c>
      <c r="N23" s="6"/>
      <c r="O23" s="6">
        <v>13365512167</v>
      </c>
      <c r="P23" s="6"/>
      <c r="Q23" s="6">
        <f t="shared" si="1"/>
        <v>1927947352</v>
      </c>
      <c r="R23" s="10"/>
      <c r="S23" s="11"/>
    </row>
    <row r="24" spans="1:19" x14ac:dyDescent="0.55000000000000004">
      <c r="A24" s="3" t="s">
        <v>15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</v>
      </c>
      <c r="L24" s="6"/>
      <c r="M24" s="6">
        <v>1</v>
      </c>
      <c r="N24" s="6"/>
      <c r="O24" s="6">
        <v>8600</v>
      </c>
      <c r="P24" s="6"/>
      <c r="Q24" s="6">
        <f t="shared" si="1"/>
        <v>-8599</v>
      </c>
      <c r="R24" s="10"/>
      <c r="S24" s="11"/>
    </row>
    <row r="25" spans="1:19" x14ac:dyDescent="0.55000000000000004">
      <c r="A25" s="3" t="s">
        <v>56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3917816</v>
      </c>
      <c r="L25" s="6"/>
      <c r="M25" s="6">
        <v>21006960043</v>
      </c>
      <c r="N25" s="6"/>
      <c r="O25" s="6">
        <v>16006415524</v>
      </c>
      <c r="P25" s="6"/>
      <c r="Q25" s="6">
        <f t="shared" si="1"/>
        <v>5000544519</v>
      </c>
      <c r="R25" s="10"/>
      <c r="S25" s="11"/>
    </row>
    <row r="26" spans="1:19" x14ac:dyDescent="0.55000000000000004">
      <c r="A26" s="3" t="s">
        <v>166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77389946</v>
      </c>
      <c r="L26" s="6"/>
      <c r="M26" s="6">
        <v>187389253908</v>
      </c>
      <c r="N26" s="6"/>
      <c r="O26" s="6">
        <v>141934882890</v>
      </c>
      <c r="P26" s="6"/>
      <c r="Q26" s="6">
        <f t="shared" si="1"/>
        <v>45454371018</v>
      </c>
      <c r="R26" s="10"/>
      <c r="S26" s="11"/>
    </row>
    <row r="27" spans="1:19" x14ac:dyDescent="0.55000000000000004">
      <c r="A27" s="3" t="s">
        <v>167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2046967</v>
      </c>
      <c r="L27" s="6"/>
      <c r="M27" s="6">
        <v>4717102397</v>
      </c>
      <c r="N27" s="6"/>
      <c r="O27" s="6">
        <v>4717102397</v>
      </c>
      <c r="P27" s="6"/>
      <c r="Q27" s="6">
        <f t="shared" si="1"/>
        <v>0</v>
      </c>
      <c r="R27" s="10"/>
      <c r="S27" s="11"/>
    </row>
    <row r="28" spans="1:19" x14ac:dyDescent="0.55000000000000004">
      <c r="A28" s="3" t="s">
        <v>76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7000000</v>
      </c>
      <c r="L28" s="6"/>
      <c r="M28" s="6">
        <v>8920604960</v>
      </c>
      <c r="N28" s="6"/>
      <c r="O28" s="6">
        <v>7918602396</v>
      </c>
      <c r="P28" s="6"/>
      <c r="Q28" s="6">
        <f t="shared" si="1"/>
        <v>1002002564</v>
      </c>
      <c r="R28" s="10"/>
      <c r="S28" s="11"/>
    </row>
    <row r="29" spans="1:19" x14ac:dyDescent="0.55000000000000004">
      <c r="A29" s="3" t="s">
        <v>58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17650064</v>
      </c>
      <c r="L29" s="6"/>
      <c r="M29" s="6">
        <v>156747372450</v>
      </c>
      <c r="N29" s="6"/>
      <c r="O29" s="6">
        <v>117551808881</v>
      </c>
      <c r="P29" s="6"/>
      <c r="Q29" s="6">
        <f t="shared" si="1"/>
        <v>39195563569</v>
      </c>
      <c r="R29" s="10"/>
      <c r="S29" s="11"/>
    </row>
    <row r="30" spans="1:19" x14ac:dyDescent="0.55000000000000004">
      <c r="A30" s="3" t="s">
        <v>168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15000000</v>
      </c>
      <c r="L30" s="6"/>
      <c r="M30" s="6">
        <v>43900437590</v>
      </c>
      <c r="N30" s="6"/>
      <c r="O30" s="6">
        <v>43599033000</v>
      </c>
      <c r="P30" s="6"/>
      <c r="Q30" s="6">
        <f t="shared" si="1"/>
        <v>301404590</v>
      </c>
      <c r="R30" s="10"/>
      <c r="S30" s="11"/>
    </row>
    <row r="31" spans="1:19" x14ac:dyDescent="0.55000000000000004">
      <c r="A31" s="3" t="s">
        <v>89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9467320</v>
      </c>
      <c r="L31" s="6"/>
      <c r="M31" s="6">
        <v>525040089199</v>
      </c>
      <c r="N31" s="6"/>
      <c r="O31" s="6">
        <v>336725202372</v>
      </c>
      <c r="P31" s="6"/>
      <c r="Q31" s="6">
        <f t="shared" si="1"/>
        <v>188314886827</v>
      </c>
      <c r="R31" s="10"/>
      <c r="S31" s="11"/>
    </row>
    <row r="32" spans="1:19" x14ac:dyDescent="0.55000000000000004">
      <c r="A32" s="3" t="s">
        <v>22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20000000</v>
      </c>
      <c r="L32" s="6"/>
      <c r="M32" s="6">
        <v>65110275267</v>
      </c>
      <c r="N32" s="6"/>
      <c r="O32" s="6">
        <v>64486338095</v>
      </c>
      <c r="P32" s="6"/>
      <c r="Q32" s="6">
        <f t="shared" si="1"/>
        <v>623937172</v>
      </c>
      <c r="R32" s="10"/>
      <c r="S32" s="11"/>
    </row>
    <row r="33" spans="1:19" x14ac:dyDescent="0.55000000000000004">
      <c r="A33" s="3" t="s">
        <v>47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1625557</v>
      </c>
      <c r="L33" s="6"/>
      <c r="M33" s="6">
        <v>10056209315</v>
      </c>
      <c r="N33" s="6"/>
      <c r="O33" s="6">
        <v>10777952406</v>
      </c>
      <c r="P33" s="6"/>
      <c r="Q33" s="6">
        <f t="shared" si="1"/>
        <v>-721743091</v>
      </c>
      <c r="R33" s="10"/>
      <c r="S33" s="11"/>
    </row>
    <row r="34" spans="1:19" x14ac:dyDescent="0.55000000000000004">
      <c r="A34" s="3" t="s">
        <v>169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259509671</v>
      </c>
      <c r="L34" s="6"/>
      <c r="M34" s="6">
        <v>387068923518</v>
      </c>
      <c r="N34" s="6"/>
      <c r="O34" s="6">
        <v>387068923518</v>
      </c>
      <c r="P34" s="6"/>
      <c r="Q34" s="6">
        <f t="shared" si="1"/>
        <v>0</v>
      </c>
      <c r="R34" s="10"/>
      <c r="S34" s="11"/>
    </row>
    <row r="35" spans="1:19" x14ac:dyDescent="0.55000000000000004">
      <c r="A35" s="3" t="s">
        <v>170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32209334</v>
      </c>
      <c r="L35" s="6"/>
      <c r="M35" s="6">
        <v>161973325961</v>
      </c>
      <c r="N35" s="6"/>
      <c r="O35" s="6">
        <v>146576977782</v>
      </c>
      <c r="P35" s="6"/>
      <c r="Q35" s="6">
        <f t="shared" si="1"/>
        <v>15396348179</v>
      </c>
      <c r="R35" s="10"/>
      <c r="S35" s="11"/>
    </row>
    <row r="36" spans="1:19" x14ac:dyDescent="0.55000000000000004">
      <c r="A36" s="3" t="s">
        <v>171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15499748</v>
      </c>
      <c r="L36" s="6"/>
      <c r="M36" s="6">
        <v>44247556091</v>
      </c>
      <c r="N36" s="6"/>
      <c r="O36" s="6">
        <v>39027259556</v>
      </c>
      <c r="P36" s="6"/>
      <c r="Q36" s="6">
        <f t="shared" si="1"/>
        <v>5220296535</v>
      </c>
      <c r="R36" s="10"/>
      <c r="S36" s="11"/>
    </row>
    <row r="37" spans="1:19" x14ac:dyDescent="0.55000000000000004">
      <c r="A37" s="3" t="s">
        <v>86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75000000</v>
      </c>
      <c r="L37" s="6"/>
      <c r="M37" s="6">
        <v>431286049805</v>
      </c>
      <c r="N37" s="6"/>
      <c r="O37" s="6">
        <v>286286399931</v>
      </c>
      <c r="P37" s="6"/>
      <c r="Q37" s="6">
        <f t="shared" si="1"/>
        <v>144999649874</v>
      </c>
      <c r="R37" s="10"/>
      <c r="S37" s="11"/>
    </row>
    <row r="38" spans="1:19" x14ac:dyDescent="0.55000000000000004">
      <c r="A38" s="3" t="s">
        <v>172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40455704</v>
      </c>
      <c r="L38" s="6"/>
      <c r="M38" s="6">
        <v>94400472251</v>
      </c>
      <c r="N38" s="6"/>
      <c r="O38" s="6">
        <v>76730205806</v>
      </c>
      <c r="P38" s="6"/>
      <c r="Q38" s="6">
        <f t="shared" si="1"/>
        <v>17670266445</v>
      </c>
      <c r="R38" s="10"/>
      <c r="S38" s="11"/>
    </row>
    <row r="39" spans="1:19" x14ac:dyDescent="0.55000000000000004">
      <c r="A39" s="3" t="s">
        <v>100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1</v>
      </c>
      <c r="L39" s="6"/>
      <c r="M39" s="6">
        <v>1</v>
      </c>
      <c r="N39" s="6"/>
      <c r="O39" s="6">
        <v>4386</v>
      </c>
      <c r="P39" s="6"/>
      <c r="Q39" s="6">
        <f t="shared" si="1"/>
        <v>-4385</v>
      </c>
      <c r="R39" s="10"/>
      <c r="S39" s="11"/>
    </row>
    <row r="40" spans="1:19" x14ac:dyDescent="0.55000000000000004">
      <c r="A40" s="3" t="s">
        <v>173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21219355</v>
      </c>
      <c r="L40" s="6"/>
      <c r="M40" s="6">
        <v>72730133518</v>
      </c>
      <c r="N40" s="6"/>
      <c r="O40" s="6">
        <v>65726099094</v>
      </c>
      <c r="P40" s="6"/>
      <c r="Q40" s="6">
        <f t="shared" si="1"/>
        <v>7004034424</v>
      </c>
      <c r="R40" s="10"/>
      <c r="S40" s="11"/>
    </row>
    <row r="41" spans="1:19" x14ac:dyDescent="0.55000000000000004">
      <c r="A41" s="3" t="s">
        <v>88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29181669</v>
      </c>
      <c r="L41" s="6"/>
      <c r="M41" s="6">
        <v>48044310493</v>
      </c>
      <c r="N41" s="6"/>
      <c r="O41" s="6">
        <v>38723606283</v>
      </c>
      <c r="P41" s="6"/>
      <c r="Q41" s="6">
        <f t="shared" si="1"/>
        <v>9320704210</v>
      </c>
      <c r="R41" s="10"/>
      <c r="S41" s="11"/>
    </row>
    <row r="42" spans="1:19" x14ac:dyDescent="0.55000000000000004">
      <c r="A42" s="3" t="s">
        <v>174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104300</v>
      </c>
      <c r="L42" s="6"/>
      <c r="M42" s="6">
        <v>588617050000</v>
      </c>
      <c r="N42" s="6"/>
      <c r="O42" s="6">
        <v>561113643508</v>
      </c>
      <c r="P42" s="6"/>
      <c r="Q42" s="6">
        <f t="shared" si="1"/>
        <v>27503406492</v>
      </c>
      <c r="R42" s="10"/>
      <c r="S42" s="11"/>
    </row>
    <row r="43" spans="1:19" x14ac:dyDescent="0.55000000000000004">
      <c r="A43" s="3" t="s">
        <v>175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1608495</v>
      </c>
      <c r="L43" s="6"/>
      <c r="M43" s="6">
        <v>248786447227</v>
      </c>
      <c r="N43" s="6"/>
      <c r="O43" s="6">
        <v>225288455674</v>
      </c>
      <c r="P43" s="6"/>
      <c r="Q43" s="6">
        <f t="shared" si="1"/>
        <v>23497991553</v>
      </c>
      <c r="R43" s="10"/>
      <c r="S43" s="11"/>
    </row>
    <row r="44" spans="1:19" x14ac:dyDescent="0.55000000000000004">
      <c r="A44" s="3" t="s">
        <v>176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17971237</v>
      </c>
      <c r="L44" s="6"/>
      <c r="M44" s="6">
        <v>88418046011</v>
      </c>
      <c r="N44" s="6"/>
      <c r="O44" s="6">
        <v>55307898000</v>
      </c>
      <c r="P44" s="6"/>
      <c r="Q44" s="6">
        <f t="shared" si="1"/>
        <v>33110148011</v>
      </c>
      <c r="R44" s="10"/>
      <c r="S44" s="11"/>
    </row>
    <row r="45" spans="1:19" x14ac:dyDescent="0.55000000000000004">
      <c r="A45" s="3" t="s">
        <v>177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11740461</v>
      </c>
      <c r="L45" s="6"/>
      <c r="M45" s="6">
        <v>149442051915</v>
      </c>
      <c r="N45" s="6"/>
      <c r="O45" s="6">
        <v>155102343866</v>
      </c>
      <c r="P45" s="6"/>
      <c r="Q45" s="6">
        <f t="shared" si="1"/>
        <v>-5660291951</v>
      </c>
      <c r="R45" s="10"/>
      <c r="S45" s="11"/>
    </row>
    <row r="46" spans="1:19" x14ac:dyDescent="0.55000000000000004">
      <c r="A46" s="3" t="s">
        <v>50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318357142</v>
      </c>
      <c r="L46" s="6"/>
      <c r="M46" s="6">
        <v>407102886207</v>
      </c>
      <c r="N46" s="6"/>
      <c r="O46" s="6">
        <v>297475141970</v>
      </c>
      <c r="P46" s="6"/>
      <c r="Q46" s="6">
        <f t="shared" si="1"/>
        <v>109627744237</v>
      </c>
      <c r="R46" s="10"/>
      <c r="S46" s="11"/>
    </row>
    <row r="47" spans="1:19" x14ac:dyDescent="0.55000000000000004">
      <c r="A47" s="3" t="s">
        <v>178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18399289</v>
      </c>
      <c r="L47" s="6"/>
      <c r="M47" s="6">
        <v>88912428095</v>
      </c>
      <c r="N47" s="6"/>
      <c r="O47" s="6">
        <v>69245232890</v>
      </c>
      <c r="P47" s="6"/>
      <c r="Q47" s="6">
        <f t="shared" si="1"/>
        <v>19667195205</v>
      </c>
      <c r="R47" s="10"/>
      <c r="S47" s="11"/>
    </row>
    <row r="48" spans="1:19" x14ac:dyDescent="0.55000000000000004">
      <c r="A48" s="3" t="s">
        <v>179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8338164</v>
      </c>
      <c r="L48" s="6"/>
      <c r="M48" s="6">
        <v>32251456657</v>
      </c>
      <c r="N48" s="6"/>
      <c r="O48" s="6">
        <v>32267332640</v>
      </c>
      <c r="P48" s="6"/>
      <c r="Q48" s="6">
        <f t="shared" si="1"/>
        <v>-15875983</v>
      </c>
      <c r="R48" s="10"/>
      <c r="S48" s="11"/>
    </row>
    <row r="49" spans="1:19" x14ac:dyDescent="0.55000000000000004">
      <c r="A49" s="3" t="s">
        <v>30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1066576</v>
      </c>
      <c r="L49" s="6"/>
      <c r="M49" s="6">
        <v>41041498490</v>
      </c>
      <c r="N49" s="6"/>
      <c r="O49" s="6">
        <v>28732229549</v>
      </c>
      <c r="P49" s="6"/>
      <c r="Q49" s="6">
        <f t="shared" si="1"/>
        <v>12309268941</v>
      </c>
      <c r="R49" s="10"/>
      <c r="S49" s="11"/>
    </row>
    <row r="50" spans="1:19" x14ac:dyDescent="0.55000000000000004">
      <c r="A50" s="3" t="s">
        <v>220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 t="s">
        <v>200</v>
      </c>
      <c r="L50" s="6"/>
      <c r="M50" s="6" t="s">
        <v>200</v>
      </c>
      <c r="N50" s="6"/>
      <c r="O50" s="6" t="s">
        <v>200</v>
      </c>
      <c r="P50" s="6"/>
      <c r="Q50" s="6">
        <v>-902100979</v>
      </c>
      <c r="R50" s="10"/>
      <c r="S50" s="11"/>
    </row>
    <row r="51" spans="1:19" x14ac:dyDescent="0.55000000000000004">
      <c r="A51" s="3" t="s">
        <v>221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 t="s">
        <v>200</v>
      </c>
      <c r="L51" s="6"/>
      <c r="M51" s="6" t="s">
        <v>200</v>
      </c>
      <c r="N51" s="6"/>
      <c r="O51" s="6" t="s">
        <v>200</v>
      </c>
      <c r="P51" s="6"/>
      <c r="Q51" s="6">
        <v>408372376</v>
      </c>
      <c r="R51" s="10"/>
      <c r="S51" s="11"/>
    </row>
    <row r="52" spans="1:19" x14ac:dyDescent="0.55000000000000004">
      <c r="A52" s="3" t="s">
        <v>222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6430913</v>
      </c>
      <c r="J52" s="6"/>
      <c r="K52" s="6" t="s">
        <v>200</v>
      </c>
      <c r="L52" s="6"/>
      <c r="M52" s="6" t="s">
        <v>200</v>
      </c>
      <c r="N52" s="6"/>
      <c r="O52" s="6" t="s">
        <v>200</v>
      </c>
      <c r="P52" s="6"/>
      <c r="Q52" s="6">
        <v>6430913</v>
      </c>
      <c r="R52" s="10"/>
      <c r="S52" s="11"/>
    </row>
    <row r="53" spans="1:19" x14ac:dyDescent="0.55000000000000004">
      <c r="A53" s="3" t="s">
        <v>223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165298543</v>
      </c>
      <c r="J53" s="6"/>
      <c r="K53" s="6" t="s">
        <v>200</v>
      </c>
      <c r="L53" s="6"/>
      <c r="M53" s="6" t="s">
        <v>200</v>
      </c>
      <c r="N53" s="6"/>
      <c r="O53" s="6" t="s">
        <v>200</v>
      </c>
      <c r="P53" s="6"/>
      <c r="Q53" s="6">
        <v>165298543</v>
      </c>
      <c r="R53" s="10"/>
      <c r="S53" s="11"/>
    </row>
    <row r="54" spans="1:19" x14ac:dyDescent="0.55000000000000004">
      <c r="A54" s="3" t="s">
        <v>224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950020886</v>
      </c>
      <c r="J54" s="6"/>
      <c r="K54" s="6" t="s">
        <v>200</v>
      </c>
      <c r="L54" s="6"/>
      <c r="M54" s="6" t="s">
        <v>200</v>
      </c>
      <c r="N54" s="6"/>
      <c r="O54" s="6" t="s">
        <v>200</v>
      </c>
      <c r="P54" s="6"/>
      <c r="Q54" s="6">
        <v>950020886</v>
      </c>
      <c r="R54" s="10"/>
      <c r="S54" s="11"/>
    </row>
    <row r="55" spans="1:19" x14ac:dyDescent="0.55000000000000004">
      <c r="A55" s="3" t="s">
        <v>225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330890528</v>
      </c>
      <c r="J55" s="6"/>
      <c r="K55" s="6" t="s">
        <v>200</v>
      </c>
      <c r="L55" s="6"/>
      <c r="M55" s="6" t="s">
        <v>200</v>
      </c>
      <c r="N55" s="6"/>
      <c r="O55" s="6" t="s">
        <v>200</v>
      </c>
      <c r="P55" s="6"/>
      <c r="Q55" s="6">
        <v>330890528</v>
      </c>
      <c r="R55" s="10"/>
      <c r="S55" s="11"/>
    </row>
    <row r="56" spans="1:19" x14ac:dyDescent="0.55000000000000004">
      <c r="A56" s="3" t="s">
        <v>226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60342103</v>
      </c>
      <c r="J56" s="6"/>
      <c r="K56" s="6" t="s">
        <v>200</v>
      </c>
      <c r="L56" s="6"/>
      <c r="M56" s="6" t="s">
        <v>200</v>
      </c>
      <c r="N56" s="6"/>
      <c r="O56" s="6" t="s">
        <v>200</v>
      </c>
      <c r="P56" s="6"/>
      <c r="Q56" s="6">
        <v>60342103</v>
      </c>
      <c r="R56" s="10"/>
      <c r="S56" s="11"/>
    </row>
    <row r="57" spans="1:19" x14ac:dyDescent="0.55000000000000004">
      <c r="A57" s="3" t="s">
        <v>227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7979062520</v>
      </c>
      <c r="J57" s="6"/>
      <c r="K57" s="6" t="s">
        <v>200</v>
      </c>
      <c r="L57" s="6"/>
      <c r="M57" s="6" t="s">
        <v>200</v>
      </c>
      <c r="N57" s="6"/>
      <c r="O57" s="6" t="s">
        <v>200</v>
      </c>
      <c r="P57" s="6"/>
      <c r="Q57" s="6">
        <v>7769022507</v>
      </c>
      <c r="R57" s="10"/>
      <c r="S57" s="11"/>
    </row>
    <row r="58" spans="1:19" x14ac:dyDescent="0.55000000000000004">
      <c r="A58" s="3" t="s">
        <v>228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2722272070</v>
      </c>
      <c r="J58" s="6"/>
      <c r="K58" s="6" t="s">
        <v>200</v>
      </c>
      <c r="L58" s="6"/>
      <c r="M58" s="6" t="s">
        <v>200</v>
      </c>
      <c r="N58" s="6"/>
      <c r="O58" s="6" t="s">
        <v>200</v>
      </c>
      <c r="P58" s="6"/>
      <c r="Q58" s="6">
        <v>2722272070</v>
      </c>
      <c r="R58" s="10"/>
      <c r="S58" s="11"/>
    </row>
    <row r="59" spans="1:19" x14ac:dyDescent="0.55000000000000004">
      <c r="A59" s="3" t="s">
        <v>229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56267274</v>
      </c>
      <c r="J59" s="6"/>
      <c r="K59" s="6" t="s">
        <v>200</v>
      </c>
      <c r="L59" s="6"/>
      <c r="M59" s="6" t="s">
        <v>200</v>
      </c>
      <c r="N59" s="6"/>
      <c r="O59" s="6" t="s">
        <v>200</v>
      </c>
      <c r="P59" s="6"/>
      <c r="Q59" s="6">
        <v>56267274</v>
      </c>
      <c r="R59" s="10"/>
      <c r="S59" s="11"/>
    </row>
    <row r="60" spans="1:19" x14ac:dyDescent="0.55000000000000004">
      <c r="A60" s="3" t="s">
        <v>230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80138590</v>
      </c>
      <c r="J60" s="6"/>
      <c r="K60" s="6" t="s">
        <v>200</v>
      </c>
      <c r="L60" s="6"/>
      <c r="M60" s="6" t="s">
        <v>200</v>
      </c>
      <c r="N60" s="6"/>
      <c r="O60" s="6" t="s">
        <v>200</v>
      </c>
      <c r="P60" s="6"/>
      <c r="Q60" s="6">
        <v>80138590</v>
      </c>
      <c r="R60" s="10"/>
      <c r="S60" s="11"/>
    </row>
    <row r="61" spans="1:19" x14ac:dyDescent="0.55000000000000004">
      <c r="A61" s="3" t="s">
        <v>231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8750443</v>
      </c>
      <c r="J61" s="6"/>
      <c r="K61" s="6" t="s">
        <v>200</v>
      </c>
      <c r="L61" s="6"/>
      <c r="M61" s="6" t="s">
        <v>200</v>
      </c>
      <c r="N61" s="6"/>
      <c r="O61" s="6" t="s">
        <v>200</v>
      </c>
      <c r="P61" s="6"/>
      <c r="Q61" s="6">
        <v>8750443</v>
      </c>
      <c r="R61" s="10"/>
      <c r="S61" s="11"/>
    </row>
    <row r="62" spans="1:19" x14ac:dyDescent="0.55000000000000004">
      <c r="A62" s="3" t="s">
        <v>232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187048410</v>
      </c>
      <c r="J62" s="6"/>
      <c r="K62" s="6" t="s">
        <v>200</v>
      </c>
      <c r="L62" s="6"/>
      <c r="M62" s="6" t="s">
        <v>200</v>
      </c>
      <c r="N62" s="6"/>
      <c r="O62" s="6" t="s">
        <v>200</v>
      </c>
      <c r="P62" s="6"/>
      <c r="Q62" s="6">
        <v>187048410</v>
      </c>
      <c r="R62" s="10"/>
      <c r="S62" s="11"/>
    </row>
    <row r="63" spans="1:19" x14ac:dyDescent="0.55000000000000004">
      <c r="A63" s="3" t="s">
        <v>233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1996762050</v>
      </c>
      <c r="J63" s="6"/>
      <c r="K63" s="6" t="s">
        <v>200</v>
      </c>
      <c r="L63" s="6"/>
      <c r="M63" s="6" t="s">
        <v>200</v>
      </c>
      <c r="N63" s="6"/>
      <c r="O63" s="6" t="s">
        <v>200</v>
      </c>
      <c r="P63" s="6"/>
      <c r="Q63" s="6">
        <v>2174778555</v>
      </c>
      <c r="R63" s="10"/>
      <c r="S63" s="11"/>
    </row>
    <row r="64" spans="1:19" x14ac:dyDescent="0.55000000000000004">
      <c r="A64" s="3" t="s">
        <v>234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2409980</v>
      </c>
      <c r="J64" s="6"/>
      <c r="K64" s="6" t="s">
        <v>200</v>
      </c>
      <c r="L64" s="6"/>
      <c r="M64" s="6" t="s">
        <v>200</v>
      </c>
      <c r="N64" s="6"/>
      <c r="O64" s="6" t="s">
        <v>200</v>
      </c>
      <c r="P64" s="6"/>
      <c r="Q64" s="6">
        <v>2409980</v>
      </c>
      <c r="R64" s="10"/>
      <c r="S64" s="11"/>
    </row>
    <row r="65" spans="1:19" ht="24.75" thickBot="1" x14ac:dyDescent="0.6">
      <c r="A65" s="3" t="s">
        <v>180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65000</v>
      </c>
      <c r="L65" s="6"/>
      <c r="M65" s="6">
        <v>65000000000</v>
      </c>
      <c r="N65" s="6"/>
      <c r="O65" s="6">
        <v>63954906071</v>
      </c>
      <c r="P65" s="6"/>
      <c r="Q65" s="6">
        <f t="shared" si="1"/>
        <v>1045093929</v>
      </c>
      <c r="R65" s="10"/>
      <c r="S65" s="11"/>
    </row>
    <row r="66" spans="1:19" ht="25.5" thickBot="1" x14ac:dyDescent="0.65">
      <c r="A66" s="4" t="s">
        <v>111</v>
      </c>
      <c r="C66" s="3" t="s">
        <v>111</v>
      </c>
      <c r="E66" s="12">
        <f>SUM(E8:E65)</f>
        <v>645626235049</v>
      </c>
      <c r="F66" s="10"/>
      <c r="G66" s="12">
        <f>SUM(G8:G65)</f>
        <v>506956824595</v>
      </c>
      <c r="H66" s="10"/>
      <c r="I66" s="12">
        <f>SUM(I8:I65)</f>
        <v>153215104764</v>
      </c>
      <c r="J66" s="10"/>
      <c r="K66" s="10" t="s">
        <v>111</v>
      </c>
      <c r="L66" s="10"/>
      <c r="M66" s="12">
        <f>SUM(M8:M65)</f>
        <v>4681771840735</v>
      </c>
      <c r="N66" s="10"/>
      <c r="O66" s="12">
        <f>SUM(O8:O65)</f>
        <v>3827821274567</v>
      </c>
      <c r="P66" s="10"/>
      <c r="Q66" s="12">
        <f>SUM(Q8:Q65)</f>
        <v>867970508367</v>
      </c>
      <c r="S66" s="5"/>
    </row>
    <row r="67" spans="1:19" ht="24.75" thickTop="1" x14ac:dyDescent="0.55000000000000004">
      <c r="S67" s="5"/>
    </row>
    <row r="68" spans="1:19" x14ac:dyDescent="0.55000000000000004">
      <c r="G68" s="5"/>
      <c r="S68" s="5"/>
    </row>
    <row r="69" spans="1:19" x14ac:dyDescent="0.55000000000000004">
      <c r="G69" s="5"/>
      <c r="Q69" s="18"/>
      <c r="S69" s="5"/>
    </row>
    <row r="70" spans="1:19" x14ac:dyDescent="0.55000000000000004">
      <c r="G70" s="5"/>
      <c r="S70" s="5"/>
    </row>
    <row r="71" spans="1:19" x14ac:dyDescent="0.55000000000000004">
      <c r="G71" s="5"/>
      <c r="S71" s="5"/>
    </row>
    <row r="72" spans="1:19" x14ac:dyDescent="0.55000000000000004">
      <c r="G72" s="18"/>
      <c r="S72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1"/>
  <sheetViews>
    <sheetView rightToLeft="1" tabSelected="1" topLeftCell="A106" workbookViewId="0">
      <selection activeCell="I125" sqref="I125"/>
    </sheetView>
  </sheetViews>
  <sheetFormatPr defaultRowHeight="24" x14ac:dyDescent="0.55000000000000004"/>
  <cols>
    <col min="1" max="1" width="44.42578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9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  <c r="N3" s="1" t="s">
        <v>142</v>
      </c>
      <c r="O3" s="1" t="s">
        <v>142</v>
      </c>
      <c r="P3" s="1" t="s">
        <v>142</v>
      </c>
      <c r="Q3" s="1" t="s">
        <v>142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9" ht="24.75" x14ac:dyDescent="0.55000000000000004">
      <c r="A6" s="2" t="s">
        <v>3</v>
      </c>
      <c r="C6" s="2" t="s">
        <v>144</v>
      </c>
      <c r="D6" s="2" t="s">
        <v>144</v>
      </c>
      <c r="E6" s="2" t="s">
        <v>144</v>
      </c>
      <c r="F6" s="2" t="s">
        <v>144</v>
      </c>
      <c r="G6" s="2" t="s">
        <v>144</v>
      </c>
      <c r="H6" s="2" t="s">
        <v>144</v>
      </c>
      <c r="I6" s="2" t="s">
        <v>144</v>
      </c>
      <c r="K6" s="2" t="s">
        <v>145</v>
      </c>
      <c r="L6" s="2" t="s">
        <v>145</v>
      </c>
      <c r="M6" s="2" t="s">
        <v>145</v>
      </c>
      <c r="N6" s="2" t="s">
        <v>145</v>
      </c>
      <c r="O6" s="2" t="s">
        <v>145</v>
      </c>
      <c r="P6" s="2" t="s">
        <v>145</v>
      </c>
      <c r="Q6" s="2" t="s">
        <v>145</v>
      </c>
    </row>
    <row r="7" spans="1:19" ht="24.75" x14ac:dyDescent="0.55000000000000004">
      <c r="A7" s="2" t="s">
        <v>3</v>
      </c>
      <c r="C7" s="2" t="s">
        <v>7</v>
      </c>
      <c r="E7" s="2" t="s">
        <v>162</v>
      </c>
      <c r="G7" s="2" t="s">
        <v>163</v>
      </c>
      <c r="I7" s="2" t="s">
        <v>164</v>
      </c>
      <c r="K7" s="2" t="s">
        <v>7</v>
      </c>
      <c r="M7" s="2" t="s">
        <v>162</v>
      </c>
      <c r="O7" s="2" t="s">
        <v>163</v>
      </c>
      <c r="Q7" s="2" t="s">
        <v>164</v>
      </c>
    </row>
    <row r="8" spans="1:19" x14ac:dyDescent="0.55000000000000004">
      <c r="A8" s="3" t="s">
        <v>104</v>
      </c>
      <c r="C8" s="6">
        <v>250000</v>
      </c>
      <c r="D8" s="6"/>
      <c r="E8" s="6">
        <v>3946378500</v>
      </c>
      <c r="F8" s="6"/>
      <c r="G8" s="6">
        <v>5082911730</v>
      </c>
      <c r="H8" s="6"/>
      <c r="I8" s="6">
        <f>E8-G8</f>
        <v>-1136533230</v>
      </c>
      <c r="J8" s="6"/>
      <c r="K8" s="6">
        <v>250000</v>
      </c>
      <c r="L8" s="6"/>
      <c r="M8" s="6">
        <v>3946378500</v>
      </c>
      <c r="N8" s="6"/>
      <c r="O8" s="6">
        <v>3505680270</v>
      </c>
      <c r="P8" s="6"/>
      <c r="Q8" s="6">
        <f>M8-O8</f>
        <v>440698230</v>
      </c>
      <c r="R8" s="10"/>
      <c r="S8" s="11"/>
    </row>
    <row r="9" spans="1:19" x14ac:dyDescent="0.55000000000000004">
      <c r="A9" s="3" t="s">
        <v>56</v>
      </c>
      <c r="C9" s="6">
        <v>86419271</v>
      </c>
      <c r="D9" s="6"/>
      <c r="E9" s="6">
        <v>541201980926</v>
      </c>
      <c r="F9" s="6"/>
      <c r="G9" s="6">
        <v>620234651157</v>
      </c>
      <c r="H9" s="6"/>
      <c r="I9" s="6">
        <f t="shared" ref="I9:I72" si="0">E9-G9</f>
        <v>-79032670231</v>
      </c>
      <c r="J9" s="6"/>
      <c r="K9" s="6">
        <v>86419271</v>
      </c>
      <c r="L9" s="6"/>
      <c r="M9" s="6">
        <v>541201980926</v>
      </c>
      <c r="N9" s="6"/>
      <c r="O9" s="6">
        <v>353069863751</v>
      </c>
      <c r="P9" s="6"/>
      <c r="Q9" s="6">
        <f t="shared" ref="Q9:Q72" si="1">M9-O9</f>
        <v>188132117175</v>
      </c>
      <c r="R9" s="10"/>
      <c r="S9" s="11"/>
    </row>
    <row r="10" spans="1:19" x14ac:dyDescent="0.55000000000000004">
      <c r="A10" s="3" t="s">
        <v>81</v>
      </c>
      <c r="C10" s="6">
        <v>2402248</v>
      </c>
      <c r="D10" s="6"/>
      <c r="E10" s="6">
        <v>44201040097</v>
      </c>
      <c r="F10" s="6"/>
      <c r="G10" s="6">
        <v>51102228962</v>
      </c>
      <c r="H10" s="6"/>
      <c r="I10" s="6">
        <f t="shared" si="0"/>
        <v>-6901188865</v>
      </c>
      <c r="J10" s="6"/>
      <c r="K10" s="6">
        <v>2402248</v>
      </c>
      <c r="L10" s="6"/>
      <c r="M10" s="6">
        <v>44201040097</v>
      </c>
      <c r="N10" s="6"/>
      <c r="O10" s="6">
        <v>31640398773</v>
      </c>
      <c r="P10" s="6"/>
      <c r="Q10" s="6">
        <f t="shared" si="1"/>
        <v>12560641324</v>
      </c>
      <c r="R10" s="10"/>
      <c r="S10" s="11"/>
    </row>
    <row r="11" spans="1:19" x14ac:dyDescent="0.55000000000000004">
      <c r="A11" s="3" t="s">
        <v>103</v>
      </c>
      <c r="C11" s="6">
        <v>15262103</v>
      </c>
      <c r="D11" s="6"/>
      <c r="E11" s="6">
        <v>128652568771</v>
      </c>
      <c r="F11" s="6"/>
      <c r="G11" s="6">
        <v>153988628894</v>
      </c>
      <c r="H11" s="6"/>
      <c r="I11" s="6">
        <f t="shared" si="0"/>
        <v>-25336060123</v>
      </c>
      <c r="J11" s="6"/>
      <c r="K11" s="6">
        <v>15262103</v>
      </c>
      <c r="L11" s="6"/>
      <c r="M11" s="6">
        <v>128652568771</v>
      </c>
      <c r="N11" s="6"/>
      <c r="O11" s="6">
        <v>110458378955</v>
      </c>
      <c r="P11" s="6"/>
      <c r="Q11" s="6">
        <f t="shared" si="1"/>
        <v>18194189816</v>
      </c>
      <c r="R11" s="10"/>
      <c r="S11" s="11"/>
    </row>
    <row r="12" spans="1:19" x14ac:dyDescent="0.55000000000000004">
      <c r="A12" s="3" t="s">
        <v>97</v>
      </c>
      <c r="C12" s="6">
        <v>111437657</v>
      </c>
      <c r="D12" s="6"/>
      <c r="E12" s="6">
        <v>703418728674</v>
      </c>
      <c r="F12" s="6"/>
      <c r="G12" s="6">
        <v>788715172938</v>
      </c>
      <c r="H12" s="6"/>
      <c r="I12" s="6">
        <f t="shared" si="0"/>
        <v>-85296444264</v>
      </c>
      <c r="J12" s="6"/>
      <c r="K12" s="6">
        <v>111437657</v>
      </c>
      <c r="L12" s="6"/>
      <c r="M12" s="6">
        <v>703418728674</v>
      </c>
      <c r="N12" s="6"/>
      <c r="O12" s="6">
        <v>525457520955</v>
      </c>
      <c r="P12" s="6"/>
      <c r="Q12" s="6">
        <f t="shared" si="1"/>
        <v>177961207719</v>
      </c>
      <c r="R12" s="10"/>
      <c r="S12" s="11"/>
    </row>
    <row r="13" spans="1:19" x14ac:dyDescent="0.55000000000000004">
      <c r="A13" s="3" t="s">
        <v>42</v>
      </c>
      <c r="C13" s="6">
        <v>20536144</v>
      </c>
      <c r="D13" s="6"/>
      <c r="E13" s="6">
        <v>292327820466</v>
      </c>
      <c r="F13" s="6"/>
      <c r="G13" s="6">
        <v>311721076712</v>
      </c>
      <c r="H13" s="6"/>
      <c r="I13" s="6">
        <f t="shared" si="0"/>
        <v>-19393256246</v>
      </c>
      <c r="J13" s="6"/>
      <c r="K13" s="6">
        <v>20536144</v>
      </c>
      <c r="L13" s="6"/>
      <c r="M13" s="6">
        <v>292327820466</v>
      </c>
      <c r="N13" s="6"/>
      <c r="O13" s="6">
        <v>260116360296</v>
      </c>
      <c r="P13" s="6"/>
      <c r="Q13" s="6">
        <f t="shared" si="1"/>
        <v>32211460170</v>
      </c>
      <c r="R13" s="10"/>
      <c r="S13" s="11"/>
    </row>
    <row r="14" spans="1:19" x14ac:dyDescent="0.55000000000000004">
      <c r="A14" s="3" t="s">
        <v>60</v>
      </c>
      <c r="C14" s="6">
        <v>3949846</v>
      </c>
      <c r="D14" s="6"/>
      <c r="E14" s="6">
        <v>241509445046</v>
      </c>
      <c r="F14" s="6"/>
      <c r="G14" s="6">
        <v>253249214851</v>
      </c>
      <c r="H14" s="6"/>
      <c r="I14" s="6">
        <f t="shared" si="0"/>
        <v>-11739769805</v>
      </c>
      <c r="J14" s="6"/>
      <c r="K14" s="6">
        <v>3949846</v>
      </c>
      <c r="L14" s="6"/>
      <c r="M14" s="6">
        <v>241509445046</v>
      </c>
      <c r="N14" s="6"/>
      <c r="O14" s="6">
        <v>136322678133</v>
      </c>
      <c r="P14" s="6"/>
      <c r="Q14" s="6">
        <f t="shared" si="1"/>
        <v>105186766913</v>
      </c>
      <c r="R14" s="10"/>
      <c r="S14" s="11"/>
    </row>
    <row r="15" spans="1:19" x14ac:dyDescent="0.55000000000000004">
      <c r="A15" s="3" t="s">
        <v>57</v>
      </c>
      <c r="C15" s="6">
        <v>42359340</v>
      </c>
      <c r="D15" s="6"/>
      <c r="E15" s="6">
        <v>978152623764</v>
      </c>
      <c r="F15" s="6"/>
      <c r="G15" s="6">
        <v>981942280937</v>
      </c>
      <c r="H15" s="6"/>
      <c r="I15" s="6">
        <f t="shared" si="0"/>
        <v>-3789657173</v>
      </c>
      <c r="J15" s="6"/>
      <c r="K15" s="6">
        <v>42359340</v>
      </c>
      <c r="L15" s="6"/>
      <c r="M15" s="6">
        <v>978152623764</v>
      </c>
      <c r="N15" s="6"/>
      <c r="O15" s="6">
        <v>777946663434</v>
      </c>
      <c r="P15" s="6"/>
      <c r="Q15" s="6">
        <f t="shared" si="1"/>
        <v>200205960330</v>
      </c>
      <c r="R15" s="10"/>
      <c r="S15" s="11"/>
    </row>
    <row r="16" spans="1:19" x14ac:dyDescent="0.55000000000000004">
      <c r="A16" s="3" t="s">
        <v>27</v>
      </c>
      <c r="C16" s="6">
        <v>12594317</v>
      </c>
      <c r="D16" s="6"/>
      <c r="E16" s="6">
        <v>815136884789</v>
      </c>
      <c r="F16" s="6"/>
      <c r="G16" s="6">
        <v>770020761271</v>
      </c>
      <c r="H16" s="6"/>
      <c r="I16" s="6">
        <f t="shared" si="0"/>
        <v>45116123518</v>
      </c>
      <c r="J16" s="6"/>
      <c r="K16" s="6">
        <v>12594317</v>
      </c>
      <c r="L16" s="6"/>
      <c r="M16" s="6">
        <v>815136884789</v>
      </c>
      <c r="N16" s="6"/>
      <c r="O16" s="6">
        <v>598565562739</v>
      </c>
      <c r="P16" s="6"/>
      <c r="Q16" s="6">
        <f t="shared" si="1"/>
        <v>216571322050</v>
      </c>
      <c r="R16" s="10"/>
      <c r="S16" s="11"/>
    </row>
    <row r="17" spans="1:19" x14ac:dyDescent="0.55000000000000004">
      <c r="A17" s="3" t="s">
        <v>37</v>
      </c>
      <c r="C17" s="6">
        <v>97752713</v>
      </c>
      <c r="D17" s="6"/>
      <c r="E17" s="6">
        <v>618008096514</v>
      </c>
      <c r="F17" s="6"/>
      <c r="G17" s="6">
        <v>639095641437</v>
      </c>
      <c r="H17" s="6"/>
      <c r="I17" s="6">
        <f t="shared" si="0"/>
        <v>-21087544923</v>
      </c>
      <c r="J17" s="6"/>
      <c r="K17" s="6">
        <v>97752713</v>
      </c>
      <c r="L17" s="6"/>
      <c r="M17" s="6">
        <v>618008096514</v>
      </c>
      <c r="N17" s="6"/>
      <c r="O17" s="6">
        <v>624933418857</v>
      </c>
      <c r="P17" s="6"/>
      <c r="Q17" s="6">
        <f t="shared" si="1"/>
        <v>-6925322343</v>
      </c>
      <c r="R17" s="10"/>
      <c r="S17" s="11"/>
    </row>
    <row r="18" spans="1:19" x14ac:dyDescent="0.55000000000000004">
      <c r="A18" s="3" t="s">
        <v>15</v>
      </c>
      <c r="C18" s="6">
        <v>8584851</v>
      </c>
      <c r="D18" s="6"/>
      <c r="E18" s="6">
        <v>92847429965</v>
      </c>
      <c r="F18" s="6"/>
      <c r="G18" s="6">
        <v>104453358711</v>
      </c>
      <c r="H18" s="6"/>
      <c r="I18" s="6">
        <f t="shared" si="0"/>
        <v>-11605928746</v>
      </c>
      <c r="J18" s="6"/>
      <c r="K18" s="6">
        <v>8584851</v>
      </c>
      <c r="L18" s="6"/>
      <c r="M18" s="6">
        <v>92847429965</v>
      </c>
      <c r="N18" s="6"/>
      <c r="O18" s="6">
        <v>73834185007</v>
      </c>
      <c r="P18" s="6"/>
      <c r="Q18" s="6">
        <f t="shared" si="1"/>
        <v>19013244958</v>
      </c>
      <c r="R18" s="10"/>
      <c r="S18" s="11"/>
    </row>
    <row r="19" spans="1:19" x14ac:dyDescent="0.55000000000000004">
      <c r="A19" s="3" t="s">
        <v>87</v>
      </c>
      <c r="C19" s="6">
        <v>66220366</v>
      </c>
      <c r="D19" s="6"/>
      <c r="E19" s="6">
        <v>404173818608</v>
      </c>
      <c r="F19" s="6"/>
      <c r="G19" s="6">
        <v>354618603399</v>
      </c>
      <c r="H19" s="6"/>
      <c r="I19" s="6">
        <f t="shared" si="0"/>
        <v>49555215209</v>
      </c>
      <c r="J19" s="6"/>
      <c r="K19" s="6">
        <v>66220366</v>
      </c>
      <c r="L19" s="6"/>
      <c r="M19" s="6">
        <v>404173818608</v>
      </c>
      <c r="N19" s="6"/>
      <c r="O19" s="6">
        <v>301424960788</v>
      </c>
      <c r="P19" s="6"/>
      <c r="Q19" s="6">
        <f t="shared" si="1"/>
        <v>102748857820</v>
      </c>
      <c r="R19" s="10"/>
      <c r="S19" s="11"/>
    </row>
    <row r="20" spans="1:19" x14ac:dyDescent="0.55000000000000004">
      <c r="A20" s="3" t="s">
        <v>83</v>
      </c>
      <c r="C20" s="6">
        <v>9291184</v>
      </c>
      <c r="D20" s="6"/>
      <c r="E20" s="6">
        <v>87556345795</v>
      </c>
      <c r="F20" s="6"/>
      <c r="G20" s="6">
        <v>94206194843</v>
      </c>
      <c r="H20" s="6"/>
      <c r="I20" s="6">
        <f t="shared" si="0"/>
        <v>-6649849048</v>
      </c>
      <c r="J20" s="6"/>
      <c r="K20" s="6">
        <v>9291184</v>
      </c>
      <c r="L20" s="6"/>
      <c r="M20" s="6">
        <v>87556345795</v>
      </c>
      <c r="N20" s="6"/>
      <c r="O20" s="6">
        <v>70931723175</v>
      </c>
      <c r="P20" s="6"/>
      <c r="Q20" s="6">
        <f t="shared" si="1"/>
        <v>16624622620</v>
      </c>
      <c r="R20" s="10"/>
      <c r="S20" s="11"/>
    </row>
    <row r="21" spans="1:19" x14ac:dyDescent="0.55000000000000004">
      <c r="A21" s="3" t="s">
        <v>70</v>
      </c>
      <c r="C21" s="6">
        <v>9143022</v>
      </c>
      <c r="D21" s="6"/>
      <c r="E21" s="6">
        <v>167685057802</v>
      </c>
      <c r="F21" s="6"/>
      <c r="G21" s="6">
        <v>194496489808</v>
      </c>
      <c r="H21" s="6"/>
      <c r="I21" s="6">
        <f t="shared" si="0"/>
        <v>-26811432006</v>
      </c>
      <c r="J21" s="6"/>
      <c r="K21" s="6">
        <v>9143022</v>
      </c>
      <c r="L21" s="6"/>
      <c r="M21" s="6">
        <v>167685057802</v>
      </c>
      <c r="N21" s="6"/>
      <c r="O21" s="6">
        <v>152143515859</v>
      </c>
      <c r="P21" s="6"/>
      <c r="Q21" s="6">
        <f t="shared" si="1"/>
        <v>15541541943</v>
      </c>
      <c r="R21" s="10"/>
      <c r="S21" s="11"/>
    </row>
    <row r="22" spans="1:19" x14ac:dyDescent="0.55000000000000004">
      <c r="A22" s="3" t="s">
        <v>35</v>
      </c>
      <c r="C22" s="6">
        <v>106800</v>
      </c>
      <c r="D22" s="6"/>
      <c r="E22" s="6">
        <v>800000243331</v>
      </c>
      <c r="F22" s="6"/>
      <c r="G22" s="6">
        <v>598657633608</v>
      </c>
      <c r="H22" s="6"/>
      <c r="I22" s="6">
        <f t="shared" si="0"/>
        <v>201342609723</v>
      </c>
      <c r="J22" s="6"/>
      <c r="K22" s="6">
        <v>106800</v>
      </c>
      <c r="L22" s="6"/>
      <c r="M22" s="6">
        <v>800000243331</v>
      </c>
      <c r="N22" s="6"/>
      <c r="O22" s="6">
        <v>574563155600</v>
      </c>
      <c r="P22" s="6"/>
      <c r="Q22" s="6">
        <f t="shared" si="1"/>
        <v>225437087731</v>
      </c>
      <c r="R22" s="10"/>
      <c r="S22" s="11"/>
    </row>
    <row r="23" spans="1:19" x14ac:dyDescent="0.55000000000000004">
      <c r="A23" s="3" t="s">
        <v>48</v>
      </c>
      <c r="C23" s="6">
        <v>157555782</v>
      </c>
      <c r="D23" s="6"/>
      <c r="E23" s="6">
        <v>318405054922</v>
      </c>
      <c r="F23" s="6"/>
      <c r="G23" s="6">
        <v>345812680055</v>
      </c>
      <c r="H23" s="6"/>
      <c r="I23" s="6">
        <f t="shared" si="0"/>
        <v>-27407625133</v>
      </c>
      <c r="J23" s="6"/>
      <c r="K23" s="6">
        <v>157555782</v>
      </c>
      <c r="L23" s="6"/>
      <c r="M23" s="6">
        <v>318405054922</v>
      </c>
      <c r="N23" s="6"/>
      <c r="O23" s="6">
        <v>248240045313</v>
      </c>
      <c r="P23" s="6"/>
      <c r="Q23" s="6">
        <f t="shared" si="1"/>
        <v>70165009609</v>
      </c>
      <c r="R23" s="10"/>
      <c r="S23" s="11"/>
    </row>
    <row r="24" spans="1:19" x14ac:dyDescent="0.55000000000000004">
      <c r="A24" s="3" t="s">
        <v>29</v>
      </c>
      <c r="C24" s="6">
        <v>3165331</v>
      </c>
      <c r="D24" s="6"/>
      <c r="E24" s="6">
        <v>268710867758</v>
      </c>
      <c r="F24" s="6"/>
      <c r="G24" s="6">
        <v>286079532747</v>
      </c>
      <c r="H24" s="6"/>
      <c r="I24" s="6">
        <f t="shared" si="0"/>
        <v>-17368664989</v>
      </c>
      <c r="J24" s="6"/>
      <c r="K24" s="6">
        <v>3165331</v>
      </c>
      <c r="L24" s="6"/>
      <c r="M24" s="6">
        <v>268710867758</v>
      </c>
      <c r="N24" s="6"/>
      <c r="O24" s="6">
        <v>179076710278</v>
      </c>
      <c r="P24" s="6"/>
      <c r="Q24" s="6">
        <f t="shared" si="1"/>
        <v>89634157480</v>
      </c>
      <c r="R24" s="10"/>
      <c r="S24" s="11"/>
    </row>
    <row r="25" spans="1:19" x14ac:dyDescent="0.55000000000000004">
      <c r="A25" s="3" t="s">
        <v>38</v>
      </c>
      <c r="C25" s="6">
        <v>8122329</v>
      </c>
      <c r="D25" s="6"/>
      <c r="E25" s="6">
        <v>422270259750</v>
      </c>
      <c r="F25" s="6"/>
      <c r="G25" s="6">
        <v>437276702591</v>
      </c>
      <c r="H25" s="6"/>
      <c r="I25" s="6">
        <f t="shared" si="0"/>
        <v>-15006442841</v>
      </c>
      <c r="J25" s="6"/>
      <c r="K25" s="6">
        <v>8122329</v>
      </c>
      <c r="L25" s="6"/>
      <c r="M25" s="6">
        <v>422270259750</v>
      </c>
      <c r="N25" s="6"/>
      <c r="O25" s="6">
        <v>436061229248</v>
      </c>
      <c r="P25" s="6"/>
      <c r="Q25" s="6">
        <f t="shared" si="1"/>
        <v>-13790969498</v>
      </c>
      <c r="R25" s="10"/>
      <c r="S25" s="11"/>
    </row>
    <row r="26" spans="1:19" x14ac:dyDescent="0.55000000000000004">
      <c r="A26" s="3" t="s">
        <v>78</v>
      </c>
      <c r="C26" s="6">
        <v>6759783</v>
      </c>
      <c r="D26" s="6"/>
      <c r="E26" s="6">
        <v>139229330672</v>
      </c>
      <c r="F26" s="6"/>
      <c r="G26" s="6">
        <v>148233544142</v>
      </c>
      <c r="H26" s="6"/>
      <c r="I26" s="6">
        <f t="shared" si="0"/>
        <v>-9004213470</v>
      </c>
      <c r="J26" s="6"/>
      <c r="K26" s="6">
        <v>6759783</v>
      </c>
      <c r="L26" s="6"/>
      <c r="M26" s="6">
        <v>139229330672</v>
      </c>
      <c r="N26" s="6"/>
      <c r="O26" s="6">
        <v>104059631962</v>
      </c>
      <c r="P26" s="6"/>
      <c r="Q26" s="6">
        <f t="shared" si="1"/>
        <v>35169698710</v>
      </c>
      <c r="R26" s="10"/>
      <c r="S26" s="11"/>
    </row>
    <row r="27" spans="1:19" x14ac:dyDescent="0.55000000000000004">
      <c r="A27" s="3" t="s">
        <v>84</v>
      </c>
      <c r="C27" s="6">
        <v>74028914</v>
      </c>
      <c r="D27" s="6"/>
      <c r="E27" s="6">
        <v>146588176387</v>
      </c>
      <c r="F27" s="6"/>
      <c r="G27" s="6">
        <v>168738297418</v>
      </c>
      <c r="H27" s="6"/>
      <c r="I27" s="6">
        <f t="shared" si="0"/>
        <v>-22150121031</v>
      </c>
      <c r="J27" s="6"/>
      <c r="K27" s="6">
        <v>74028914</v>
      </c>
      <c r="L27" s="6"/>
      <c r="M27" s="6">
        <v>146588176387</v>
      </c>
      <c r="N27" s="6"/>
      <c r="O27" s="6">
        <v>144748465338</v>
      </c>
      <c r="P27" s="6"/>
      <c r="Q27" s="6">
        <f t="shared" si="1"/>
        <v>1839711049</v>
      </c>
      <c r="R27" s="10"/>
      <c r="S27" s="11"/>
    </row>
    <row r="28" spans="1:19" x14ac:dyDescent="0.55000000000000004">
      <c r="A28" s="3" t="s">
        <v>100</v>
      </c>
      <c r="C28" s="6">
        <v>73470452</v>
      </c>
      <c r="D28" s="6"/>
      <c r="E28" s="6">
        <v>430166153554</v>
      </c>
      <c r="F28" s="6"/>
      <c r="G28" s="6">
        <v>465891009112</v>
      </c>
      <c r="H28" s="6"/>
      <c r="I28" s="6">
        <f t="shared" si="0"/>
        <v>-35724855558</v>
      </c>
      <c r="J28" s="6"/>
      <c r="K28" s="6">
        <v>73470452</v>
      </c>
      <c r="L28" s="6"/>
      <c r="M28" s="6">
        <v>430166153554</v>
      </c>
      <c r="N28" s="6"/>
      <c r="O28" s="6">
        <v>346112099216</v>
      </c>
      <c r="P28" s="6"/>
      <c r="Q28" s="6">
        <f t="shared" si="1"/>
        <v>84054054338</v>
      </c>
      <c r="R28" s="10"/>
      <c r="S28" s="11"/>
    </row>
    <row r="29" spans="1:19" x14ac:dyDescent="0.55000000000000004">
      <c r="A29" s="3" t="s">
        <v>23</v>
      </c>
      <c r="C29" s="6">
        <v>13776909</v>
      </c>
      <c r="D29" s="6"/>
      <c r="E29" s="6">
        <v>269790246911</v>
      </c>
      <c r="F29" s="6"/>
      <c r="G29" s="6">
        <v>256506158611</v>
      </c>
      <c r="H29" s="6"/>
      <c r="I29" s="6">
        <f t="shared" si="0"/>
        <v>13284088300</v>
      </c>
      <c r="J29" s="6"/>
      <c r="K29" s="6">
        <v>13776909</v>
      </c>
      <c r="L29" s="6"/>
      <c r="M29" s="6">
        <v>269790246911</v>
      </c>
      <c r="N29" s="6"/>
      <c r="O29" s="6">
        <v>141331743559</v>
      </c>
      <c r="P29" s="6"/>
      <c r="Q29" s="6">
        <f t="shared" si="1"/>
        <v>128458503352</v>
      </c>
      <c r="R29" s="10"/>
      <c r="S29" s="11"/>
    </row>
    <row r="30" spans="1:19" x14ac:dyDescent="0.55000000000000004">
      <c r="A30" s="3" t="s">
        <v>90</v>
      </c>
      <c r="C30" s="6">
        <v>21100000</v>
      </c>
      <c r="D30" s="6"/>
      <c r="E30" s="6">
        <v>238689297900</v>
      </c>
      <c r="F30" s="6"/>
      <c r="G30" s="6">
        <v>220231777500</v>
      </c>
      <c r="H30" s="6"/>
      <c r="I30" s="6">
        <f t="shared" si="0"/>
        <v>18457520400</v>
      </c>
      <c r="J30" s="6"/>
      <c r="K30" s="6">
        <v>21100000</v>
      </c>
      <c r="L30" s="6"/>
      <c r="M30" s="6">
        <v>238689297900</v>
      </c>
      <c r="N30" s="6"/>
      <c r="O30" s="6">
        <v>168005384550</v>
      </c>
      <c r="P30" s="6"/>
      <c r="Q30" s="6">
        <f t="shared" si="1"/>
        <v>70683913350</v>
      </c>
      <c r="R30" s="10"/>
      <c r="S30" s="11"/>
    </row>
    <row r="31" spans="1:19" x14ac:dyDescent="0.55000000000000004">
      <c r="A31" s="3" t="s">
        <v>46</v>
      </c>
      <c r="C31" s="6">
        <v>69359284</v>
      </c>
      <c r="D31" s="6"/>
      <c r="E31" s="6">
        <v>268891725414</v>
      </c>
      <c r="F31" s="6"/>
      <c r="G31" s="6">
        <v>315016998312</v>
      </c>
      <c r="H31" s="6"/>
      <c r="I31" s="6">
        <f t="shared" si="0"/>
        <v>-46125272898</v>
      </c>
      <c r="J31" s="6"/>
      <c r="K31" s="6">
        <v>69359284</v>
      </c>
      <c r="L31" s="6"/>
      <c r="M31" s="6">
        <v>268891725414</v>
      </c>
      <c r="N31" s="6"/>
      <c r="O31" s="6">
        <v>289022284444</v>
      </c>
      <c r="P31" s="6"/>
      <c r="Q31" s="6">
        <f t="shared" si="1"/>
        <v>-20130559030</v>
      </c>
      <c r="R31" s="10"/>
      <c r="S31" s="11"/>
    </row>
    <row r="32" spans="1:19" x14ac:dyDescent="0.55000000000000004">
      <c r="A32" s="3" t="s">
        <v>66</v>
      </c>
      <c r="C32" s="6">
        <v>3889191</v>
      </c>
      <c r="D32" s="6"/>
      <c r="E32" s="6">
        <v>46624566781</v>
      </c>
      <c r="F32" s="6"/>
      <c r="G32" s="6">
        <v>41521380367</v>
      </c>
      <c r="H32" s="6"/>
      <c r="I32" s="6">
        <f t="shared" si="0"/>
        <v>5103186414</v>
      </c>
      <c r="J32" s="6"/>
      <c r="K32" s="6">
        <v>3889191</v>
      </c>
      <c r="L32" s="6"/>
      <c r="M32" s="6">
        <v>46624566781</v>
      </c>
      <c r="N32" s="6"/>
      <c r="O32" s="6">
        <v>31392328546</v>
      </c>
      <c r="P32" s="6"/>
      <c r="Q32" s="6">
        <f t="shared" si="1"/>
        <v>15232238235</v>
      </c>
      <c r="R32" s="10"/>
      <c r="S32" s="11"/>
    </row>
    <row r="33" spans="1:19" x14ac:dyDescent="0.55000000000000004">
      <c r="A33" s="3" t="s">
        <v>28</v>
      </c>
      <c r="C33" s="6">
        <v>6635790</v>
      </c>
      <c r="D33" s="6"/>
      <c r="E33" s="6">
        <v>161411633501</v>
      </c>
      <c r="F33" s="6"/>
      <c r="G33" s="6">
        <v>192490622189</v>
      </c>
      <c r="H33" s="6"/>
      <c r="I33" s="6">
        <f t="shared" si="0"/>
        <v>-31078988688</v>
      </c>
      <c r="J33" s="6"/>
      <c r="K33" s="6">
        <v>6635790</v>
      </c>
      <c r="L33" s="6"/>
      <c r="M33" s="6">
        <v>161411633501</v>
      </c>
      <c r="N33" s="6"/>
      <c r="O33" s="6">
        <v>147817885357</v>
      </c>
      <c r="P33" s="6"/>
      <c r="Q33" s="6">
        <f t="shared" si="1"/>
        <v>13593748144</v>
      </c>
      <c r="R33" s="10"/>
      <c r="S33" s="11"/>
    </row>
    <row r="34" spans="1:19" x14ac:dyDescent="0.55000000000000004">
      <c r="A34" s="3" t="s">
        <v>93</v>
      </c>
      <c r="C34" s="6">
        <v>23904242</v>
      </c>
      <c r="D34" s="6"/>
      <c r="E34" s="6">
        <v>469299732261</v>
      </c>
      <c r="F34" s="6"/>
      <c r="G34" s="6">
        <v>497419293252</v>
      </c>
      <c r="H34" s="6"/>
      <c r="I34" s="6">
        <f t="shared" si="0"/>
        <v>-28119560991</v>
      </c>
      <c r="J34" s="6"/>
      <c r="K34" s="6">
        <v>23904242</v>
      </c>
      <c r="L34" s="6"/>
      <c r="M34" s="6">
        <v>469299732261</v>
      </c>
      <c r="N34" s="6"/>
      <c r="O34" s="6">
        <v>508114222172</v>
      </c>
      <c r="P34" s="6"/>
      <c r="Q34" s="6">
        <f t="shared" si="1"/>
        <v>-38814489911</v>
      </c>
      <c r="R34" s="10"/>
      <c r="S34" s="11"/>
    </row>
    <row r="35" spans="1:19" x14ac:dyDescent="0.55000000000000004">
      <c r="A35" s="3" t="s">
        <v>36</v>
      </c>
      <c r="C35" s="6">
        <v>33449015</v>
      </c>
      <c r="D35" s="6"/>
      <c r="E35" s="6">
        <v>248709950338</v>
      </c>
      <c r="F35" s="6"/>
      <c r="G35" s="6">
        <v>241062451865</v>
      </c>
      <c r="H35" s="6"/>
      <c r="I35" s="6">
        <f t="shared" si="0"/>
        <v>7647498473</v>
      </c>
      <c r="J35" s="6"/>
      <c r="K35" s="6">
        <v>33449015</v>
      </c>
      <c r="L35" s="6"/>
      <c r="M35" s="6">
        <v>248709950338</v>
      </c>
      <c r="N35" s="6"/>
      <c r="O35" s="6">
        <v>235964630535</v>
      </c>
      <c r="P35" s="6"/>
      <c r="Q35" s="6">
        <f t="shared" si="1"/>
        <v>12745319803</v>
      </c>
      <c r="R35" s="10"/>
      <c r="S35" s="11"/>
    </row>
    <row r="36" spans="1:19" x14ac:dyDescent="0.55000000000000004">
      <c r="A36" s="3" t="s">
        <v>49</v>
      </c>
      <c r="C36" s="6">
        <v>123912262</v>
      </c>
      <c r="D36" s="6"/>
      <c r="E36" s="6">
        <v>911494881904</v>
      </c>
      <c r="F36" s="6"/>
      <c r="G36" s="6">
        <v>1030168009135</v>
      </c>
      <c r="H36" s="6"/>
      <c r="I36" s="6">
        <f t="shared" si="0"/>
        <v>-118673127231</v>
      </c>
      <c r="J36" s="6"/>
      <c r="K36" s="6">
        <v>123912262</v>
      </c>
      <c r="L36" s="6"/>
      <c r="M36" s="6">
        <v>911494881904</v>
      </c>
      <c r="N36" s="6"/>
      <c r="O36" s="6">
        <v>815721148965</v>
      </c>
      <c r="P36" s="6"/>
      <c r="Q36" s="6">
        <f t="shared" si="1"/>
        <v>95773732939</v>
      </c>
      <c r="R36" s="10"/>
      <c r="S36" s="11"/>
    </row>
    <row r="37" spans="1:19" x14ac:dyDescent="0.55000000000000004">
      <c r="A37" s="3" t="s">
        <v>34</v>
      </c>
      <c r="C37" s="6">
        <v>19410754</v>
      </c>
      <c r="D37" s="6"/>
      <c r="E37" s="6">
        <v>272834976593</v>
      </c>
      <c r="F37" s="6"/>
      <c r="G37" s="6">
        <v>286148706003</v>
      </c>
      <c r="H37" s="6"/>
      <c r="I37" s="6">
        <f t="shared" si="0"/>
        <v>-13313729410</v>
      </c>
      <c r="J37" s="6"/>
      <c r="K37" s="6">
        <v>19410754</v>
      </c>
      <c r="L37" s="6"/>
      <c r="M37" s="6">
        <v>272834976593</v>
      </c>
      <c r="N37" s="6"/>
      <c r="O37" s="6">
        <v>202600230143</v>
      </c>
      <c r="P37" s="6"/>
      <c r="Q37" s="6">
        <f t="shared" si="1"/>
        <v>70234746450</v>
      </c>
      <c r="R37" s="10"/>
      <c r="S37" s="11"/>
    </row>
    <row r="38" spans="1:19" x14ac:dyDescent="0.55000000000000004">
      <c r="A38" s="3" t="s">
        <v>62</v>
      </c>
      <c r="C38" s="6">
        <v>3469705</v>
      </c>
      <c r="D38" s="6"/>
      <c r="E38" s="6">
        <v>186421706796</v>
      </c>
      <c r="F38" s="6"/>
      <c r="G38" s="6">
        <v>192423071640</v>
      </c>
      <c r="H38" s="6"/>
      <c r="I38" s="6">
        <f t="shared" si="0"/>
        <v>-6001364844</v>
      </c>
      <c r="J38" s="6"/>
      <c r="K38" s="6">
        <v>3469705</v>
      </c>
      <c r="L38" s="6"/>
      <c r="M38" s="6">
        <v>186421706796</v>
      </c>
      <c r="N38" s="6"/>
      <c r="O38" s="6">
        <v>117543973498</v>
      </c>
      <c r="P38" s="6"/>
      <c r="Q38" s="6">
        <f t="shared" si="1"/>
        <v>68877733298</v>
      </c>
      <c r="R38" s="10"/>
      <c r="S38" s="11"/>
    </row>
    <row r="39" spans="1:19" x14ac:dyDescent="0.55000000000000004">
      <c r="A39" s="3" t="s">
        <v>43</v>
      </c>
      <c r="C39" s="6">
        <v>8288198</v>
      </c>
      <c r="D39" s="6"/>
      <c r="E39" s="6">
        <v>131163020892</v>
      </c>
      <c r="F39" s="6"/>
      <c r="G39" s="6">
        <v>159751945672</v>
      </c>
      <c r="H39" s="6"/>
      <c r="I39" s="6">
        <f t="shared" si="0"/>
        <v>-28588924780</v>
      </c>
      <c r="J39" s="6"/>
      <c r="K39" s="6">
        <v>8288198</v>
      </c>
      <c r="L39" s="6"/>
      <c r="M39" s="6">
        <v>131163020892</v>
      </c>
      <c r="N39" s="6"/>
      <c r="O39" s="6">
        <v>96230156031</v>
      </c>
      <c r="P39" s="6"/>
      <c r="Q39" s="6">
        <f t="shared" si="1"/>
        <v>34932864861</v>
      </c>
      <c r="R39" s="10"/>
      <c r="S39" s="11"/>
    </row>
    <row r="40" spans="1:19" x14ac:dyDescent="0.55000000000000004">
      <c r="A40" s="3" t="s">
        <v>20</v>
      </c>
      <c r="C40" s="6">
        <v>46554756</v>
      </c>
      <c r="D40" s="6"/>
      <c r="E40" s="6">
        <v>285070972043</v>
      </c>
      <c r="F40" s="6"/>
      <c r="G40" s="6">
        <v>309831089167</v>
      </c>
      <c r="H40" s="6"/>
      <c r="I40" s="6">
        <f t="shared" si="0"/>
        <v>-24760117124</v>
      </c>
      <c r="J40" s="6"/>
      <c r="K40" s="6">
        <v>46554756</v>
      </c>
      <c r="L40" s="6"/>
      <c r="M40" s="6">
        <v>285070972043</v>
      </c>
      <c r="N40" s="6"/>
      <c r="O40" s="6">
        <v>312302746723</v>
      </c>
      <c r="P40" s="6"/>
      <c r="Q40" s="6">
        <f t="shared" si="1"/>
        <v>-27231774680</v>
      </c>
      <c r="R40" s="10"/>
      <c r="S40" s="11"/>
    </row>
    <row r="41" spans="1:19" x14ac:dyDescent="0.55000000000000004">
      <c r="A41" s="3" t="s">
        <v>102</v>
      </c>
      <c r="C41" s="6">
        <v>42014294</v>
      </c>
      <c r="D41" s="6"/>
      <c r="E41" s="6">
        <v>249750567525</v>
      </c>
      <c r="F41" s="6"/>
      <c r="G41" s="6">
        <v>268962149642</v>
      </c>
      <c r="H41" s="6"/>
      <c r="I41" s="6">
        <f t="shared" si="0"/>
        <v>-19211582117</v>
      </c>
      <c r="J41" s="6"/>
      <c r="K41" s="6">
        <v>42014294</v>
      </c>
      <c r="L41" s="6"/>
      <c r="M41" s="6">
        <v>249750567525</v>
      </c>
      <c r="N41" s="6"/>
      <c r="O41" s="6">
        <v>193083261141</v>
      </c>
      <c r="P41" s="6"/>
      <c r="Q41" s="6">
        <f t="shared" si="1"/>
        <v>56667306384</v>
      </c>
      <c r="R41" s="10"/>
      <c r="S41" s="11"/>
    </row>
    <row r="42" spans="1:19" x14ac:dyDescent="0.55000000000000004">
      <c r="A42" s="3" t="s">
        <v>89</v>
      </c>
      <c r="C42" s="6">
        <v>30082381</v>
      </c>
      <c r="D42" s="6"/>
      <c r="E42" s="6">
        <v>1639303885467</v>
      </c>
      <c r="F42" s="6"/>
      <c r="G42" s="6">
        <v>1839955637957</v>
      </c>
      <c r="H42" s="6"/>
      <c r="I42" s="6">
        <f t="shared" si="0"/>
        <v>-200651752490</v>
      </c>
      <c r="J42" s="6"/>
      <c r="K42" s="6">
        <v>30082381</v>
      </c>
      <c r="L42" s="6"/>
      <c r="M42" s="6">
        <v>1639303885467</v>
      </c>
      <c r="N42" s="6"/>
      <c r="O42" s="6">
        <v>1069943324012</v>
      </c>
      <c r="P42" s="6"/>
      <c r="Q42" s="6">
        <f t="shared" si="1"/>
        <v>569360561455</v>
      </c>
      <c r="R42" s="10"/>
      <c r="S42" s="11"/>
    </row>
    <row r="43" spans="1:19" x14ac:dyDescent="0.55000000000000004">
      <c r="A43" s="3" t="s">
        <v>61</v>
      </c>
      <c r="C43" s="6">
        <v>57387637</v>
      </c>
      <c r="D43" s="6"/>
      <c r="E43" s="6">
        <v>447812517394</v>
      </c>
      <c r="F43" s="6"/>
      <c r="G43" s="6">
        <v>509992854205</v>
      </c>
      <c r="H43" s="6"/>
      <c r="I43" s="6">
        <f t="shared" si="0"/>
        <v>-62180336811</v>
      </c>
      <c r="J43" s="6"/>
      <c r="K43" s="6">
        <v>57387637</v>
      </c>
      <c r="L43" s="6"/>
      <c r="M43" s="6">
        <v>447812517394</v>
      </c>
      <c r="N43" s="6"/>
      <c r="O43" s="6">
        <v>312613069467</v>
      </c>
      <c r="P43" s="6"/>
      <c r="Q43" s="6">
        <f t="shared" si="1"/>
        <v>135199447927</v>
      </c>
      <c r="R43" s="10"/>
      <c r="S43" s="11"/>
    </row>
    <row r="44" spans="1:19" x14ac:dyDescent="0.55000000000000004">
      <c r="A44" s="3" t="s">
        <v>64</v>
      </c>
      <c r="C44" s="6">
        <v>2468479</v>
      </c>
      <c r="D44" s="6"/>
      <c r="E44" s="6">
        <v>119008890172</v>
      </c>
      <c r="F44" s="6"/>
      <c r="G44" s="6">
        <v>106985311577</v>
      </c>
      <c r="H44" s="6"/>
      <c r="I44" s="6">
        <f t="shared" si="0"/>
        <v>12023578595</v>
      </c>
      <c r="J44" s="6"/>
      <c r="K44" s="6">
        <v>2468479</v>
      </c>
      <c r="L44" s="6"/>
      <c r="M44" s="6">
        <v>119008890172</v>
      </c>
      <c r="N44" s="6"/>
      <c r="O44" s="6">
        <v>73000298611</v>
      </c>
      <c r="P44" s="6"/>
      <c r="Q44" s="6">
        <f t="shared" si="1"/>
        <v>46008591561</v>
      </c>
      <c r="R44" s="10"/>
      <c r="S44" s="11"/>
    </row>
    <row r="45" spans="1:19" x14ac:dyDescent="0.55000000000000004">
      <c r="A45" s="3" t="s">
        <v>77</v>
      </c>
      <c r="C45" s="6">
        <v>8524530</v>
      </c>
      <c r="D45" s="6"/>
      <c r="E45" s="6">
        <v>314463053715</v>
      </c>
      <c r="F45" s="6"/>
      <c r="G45" s="6">
        <v>342393959428</v>
      </c>
      <c r="H45" s="6"/>
      <c r="I45" s="6">
        <f t="shared" si="0"/>
        <v>-27930905713</v>
      </c>
      <c r="J45" s="6"/>
      <c r="K45" s="6">
        <v>8524530</v>
      </c>
      <c r="L45" s="6"/>
      <c r="M45" s="6">
        <v>314463053715</v>
      </c>
      <c r="N45" s="6"/>
      <c r="O45" s="6">
        <v>271195161424</v>
      </c>
      <c r="P45" s="6"/>
      <c r="Q45" s="6">
        <f t="shared" si="1"/>
        <v>43267892291</v>
      </c>
      <c r="R45" s="10"/>
      <c r="S45" s="11"/>
    </row>
    <row r="46" spans="1:19" x14ac:dyDescent="0.55000000000000004">
      <c r="A46" s="3" t="s">
        <v>44</v>
      </c>
      <c r="C46" s="6">
        <v>6114347</v>
      </c>
      <c r="D46" s="6"/>
      <c r="E46" s="6">
        <v>188234626696</v>
      </c>
      <c r="F46" s="6"/>
      <c r="G46" s="6">
        <v>209689848919</v>
      </c>
      <c r="H46" s="6"/>
      <c r="I46" s="6">
        <f t="shared" si="0"/>
        <v>-21455222223</v>
      </c>
      <c r="J46" s="6"/>
      <c r="K46" s="6">
        <v>6114347</v>
      </c>
      <c r="L46" s="6"/>
      <c r="M46" s="6">
        <v>188234626696</v>
      </c>
      <c r="N46" s="6"/>
      <c r="O46" s="6">
        <v>166476945767</v>
      </c>
      <c r="P46" s="6"/>
      <c r="Q46" s="6">
        <f t="shared" si="1"/>
        <v>21757680929</v>
      </c>
      <c r="R46" s="10"/>
      <c r="S46" s="11"/>
    </row>
    <row r="47" spans="1:19" x14ac:dyDescent="0.55000000000000004">
      <c r="A47" s="3" t="s">
        <v>22</v>
      </c>
      <c r="C47" s="6">
        <v>242911425</v>
      </c>
      <c r="D47" s="6"/>
      <c r="E47" s="6">
        <v>1175939916843</v>
      </c>
      <c r="F47" s="6"/>
      <c r="G47" s="6">
        <v>1158957554884</v>
      </c>
      <c r="H47" s="6"/>
      <c r="I47" s="6">
        <f t="shared" si="0"/>
        <v>16982361959</v>
      </c>
      <c r="J47" s="6"/>
      <c r="K47" s="6">
        <v>242911425</v>
      </c>
      <c r="L47" s="6"/>
      <c r="M47" s="6">
        <v>1175939916843</v>
      </c>
      <c r="N47" s="6"/>
      <c r="O47" s="6">
        <v>871868911804</v>
      </c>
      <c r="P47" s="6"/>
      <c r="Q47" s="6">
        <f t="shared" si="1"/>
        <v>304071005039</v>
      </c>
      <c r="R47" s="10"/>
      <c r="S47" s="11"/>
    </row>
    <row r="48" spans="1:19" x14ac:dyDescent="0.55000000000000004">
      <c r="A48" s="3" t="s">
        <v>32</v>
      </c>
      <c r="C48" s="6">
        <v>65000000</v>
      </c>
      <c r="D48" s="6"/>
      <c r="E48" s="6">
        <v>359249670000</v>
      </c>
      <c r="F48" s="6"/>
      <c r="G48" s="6">
        <v>396079222500</v>
      </c>
      <c r="H48" s="6"/>
      <c r="I48" s="6">
        <f t="shared" si="0"/>
        <v>-36829552500</v>
      </c>
      <c r="J48" s="6"/>
      <c r="K48" s="6">
        <v>65000000</v>
      </c>
      <c r="L48" s="6"/>
      <c r="M48" s="6">
        <v>359249670000</v>
      </c>
      <c r="N48" s="6"/>
      <c r="O48" s="6">
        <v>265712540090</v>
      </c>
      <c r="P48" s="6"/>
      <c r="Q48" s="6">
        <f t="shared" si="1"/>
        <v>93537129910</v>
      </c>
      <c r="R48" s="10"/>
      <c r="S48" s="11"/>
    </row>
    <row r="49" spans="1:19" x14ac:dyDescent="0.55000000000000004">
      <c r="A49" s="3" t="s">
        <v>76</v>
      </c>
      <c r="C49" s="6">
        <v>102806374</v>
      </c>
      <c r="D49" s="6"/>
      <c r="E49" s="6">
        <v>124779699487</v>
      </c>
      <c r="F49" s="6"/>
      <c r="G49" s="6">
        <v>142868157152</v>
      </c>
      <c r="H49" s="6"/>
      <c r="I49" s="6">
        <f t="shared" si="0"/>
        <v>-18088457665</v>
      </c>
      <c r="J49" s="6"/>
      <c r="K49" s="6">
        <v>102806374</v>
      </c>
      <c r="L49" s="6"/>
      <c r="M49" s="6">
        <v>124779699487</v>
      </c>
      <c r="N49" s="6"/>
      <c r="O49" s="6">
        <v>116297541277</v>
      </c>
      <c r="P49" s="6"/>
      <c r="Q49" s="6">
        <f t="shared" si="1"/>
        <v>8482158210</v>
      </c>
      <c r="R49" s="10"/>
      <c r="S49" s="11"/>
    </row>
    <row r="50" spans="1:19" x14ac:dyDescent="0.55000000000000004">
      <c r="A50" s="3" t="s">
        <v>53</v>
      </c>
      <c r="C50" s="6">
        <v>845046</v>
      </c>
      <c r="D50" s="6"/>
      <c r="E50" s="6">
        <v>12793473779</v>
      </c>
      <c r="F50" s="6"/>
      <c r="G50" s="6">
        <v>12533068206</v>
      </c>
      <c r="H50" s="6"/>
      <c r="I50" s="6">
        <f t="shared" si="0"/>
        <v>260405573</v>
      </c>
      <c r="J50" s="6"/>
      <c r="K50" s="6">
        <v>845046</v>
      </c>
      <c r="L50" s="6"/>
      <c r="M50" s="6">
        <v>12793473779</v>
      </c>
      <c r="N50" s="6"/>
      <c r="O50" s="6">
        <v>7526561067</v>
      </c>
      <c r="P50" s="6"/>
      <c r="Q50" s="6">
        <f t="shared" si="1"/>
        <v>5266912712</v>
      </c>
      <c r="R50" s="10"/>
      <c r="S50" s="11"/>
    </row>
    <row r="51" spans="1:19" x14ac:dyDescent="0.55000000000000004">
      <c r="A51" s="3" t="s">
        <v>16</v>
      </c>
      <c r="C51" s="6">
        <v>40376068</v>
      </c>
      <c r="D51" s="6"/>
      <c r="E51" s="6">
        <v>246835356931</v>
      </c>
      <c r="F51" s="6"/>
      <c r="G51" s="6">
        <v>260481539266</v>
      </c>
      <c r="H51" s="6"/>
      <c r="I51" s="6">
        <f t="shared" si="0"/>
        <v>-13646182335</v>
      </c>
      <c r="J51" s="6"/>
      <c r="K51" s="6">
        <v>40376068</v>
      </c>
      <c r="L51" s="6"/>
      <c r="M51" s="6">
        <v>246835356931</v>
      </c>
      <c r="N51" s="6"/>
      <c r="O51" s="6">
        <v>241216340676</v>
      </c>
      <c r="P51" s="6"/>
      <c r="Q51" s="6">
        <f t="shared" si="1"/>
        <v>5619016255</v>
      </c>
      <c r="R51" s="10"/>
      <c r="S51" s="11"/>
    </row>
    <row r="52" spans="1:19" x14ac:dyDescent="0.55000000000000004">
      <c r="A52" s="3" t="s">
        <v>58</v>
      </c>
      <c r="C52" s="6">
        <v>159758092</v>
      </c>
      <c r="D52" s="6"/>
      <c r="E52" s="6">
        <v>1792937028970</v>
      </c>
      <c r="F52" s="6"/>
      <c r="G52" s="6">
        <v>1694476359532</v>
      </c>
      <c r="H52" s="6"/>
      <c r="I52" s="6">
        <f t="shared" si="0"/>
        <v>98460669438</v>
      </c>
      <c r="J52" s="6"/>
      <c r="K52" s="6">
        <v>159758092</v>
      </c>
      <c r="L52" s="6"/>
      <c r="M52" s="6">
        <v>1792937028970</v>
      </c>
      <c r="N52" s="6"/>
      <c r="O52" s="6">
        <v>1064010460180</v>
      </c>
      <c r="P52" s="6"/>
      <c r="Q52" s="6">
        <f t="shared" si="1"/>
        <v>728926568790</v>
      </c>
      <c r="R52" s="10"/>
      <c r="S52" s="11"/>
    </row>
    <row r="53" spans="1:19" x14ac:dyDescent="0.55000000000000004">
      <c r="A53" s="3" t="s">
        <v>72</v>
      </c>
      <c r="C53" s="6">
        <v>133009</v>
      </c>
      <c r="D53" s="6"/>
      <c r="E53" s="6">
        <v>1165022888840</v>
      </c>
      <c r="F53" s="6"/>
      <c r="G53" s="6">
        <v>957702656018</v>
      </c>
      <c r="H53" s="6"/>
      <c r="I53" s="6">
        <f t="shared" si="0"/>
        <v>207320232822</v>
      </c>
      <c r="J53" s="6"/>
      <c r="K53" s="6">
        <v>133009</v>
      </c>
      <c r="L53" s="6"/>
      <c r="M53" s="6">
        <v>1165022888840</v>
      </c>
      <c r="N53" s="6"/>
      <c r="O53" s="6">
        <v>771848479537</v>
      </c>
      <c r="P53" s="6"/>
      <c r="Q53" s="6">
        <f t="shared" si="1"/>
        <v>393174409303</v>
      </c>
      <c r="R53" s="10"/>
      <c r="S53" s="11"/>
    </row>
    <row r="54" spans="1:19" x14ac:dyDescent="0.55000000000000004">
      <c r="A54" s="3" t="s">
        <v>40</v>
      </c>
      <c r="C54" s="6">
        <v>2000000</v>
      </c>
      <c r="D54" s="6"/>
      <c r="E54" s="6">
        <v>12942531000</v>
      </c>
      <c r="F54" s="6"/>
      <c r="G54" s="6">
        <v>14214915000</v>
      </c>
      <c r="H54" s="6"/>
      <c r="I54" s="6">
        <f t="shared" si="0"/>
        <v>-1272384000</v>
      </c>
      <c r="J54" s="6"/>
      <c r="K54" s="6">
        <v>2000000</v>
      </c>
      <c r="L54" s="6"/>
      <c r="M54" s="6">
        <v>12942531000</v>
      </c>
      <c r="N54" s="6"/>
      <c r="O54" s="6">
        <v>11009988000</v>
      </c>
      <c r="P54" s="6"/>
      <c r="Q54" s="6">
        <f t="shared" si="1"/>
        <v>1932543000</v>
      </c>
      <c r="R54" s="10"/>
      <c r="S54" s="11"/>
    </row>
    <row r="55" spans="1:19" x14ac:dyDescent="0.55000000000000004">
      <c r="A55" s="3" t="s">
        <v>95</v>
      </c>
      <c r="C55" s="6">
        <v>4653117</v>
      </c>
      <c r="D55" s="6"/>
      <c r="E55" s="6">
        <v>406575380843</v>
      </c>
      <c r="F55" s="6"/>
      <c r="G55" s="6">
        <v>447279173237</v>
      </c>
      <c r="H55" s="6"/>
      <c r="I55" s="6">
        <f t="shared" si="0"/>
        <v>-40703792394</v>
      </c>
      <c r="J55" s="6"/>
      <c r="K55" s="6">
        <v>4653117</v>
      </c>
      <c r="L55" s="6"/>
      <c r="M55" s="6">
        <v>406575380843</v>
      </c>
      <c r="N55" s="6"/>
      <c r="O55" s="6">
        <v>333864269677</v>
      </c>
      <c r="P55" s="6"/>
      <c r="Q55" s="6">
        <f t="shared" si="1"/>
        <v>72711111166</v>
      </c>
      <c r="R55" s="10"/>
      <c r="S55" s="11"/>
    </row>
    <row r="56" spans="1:19" x14ac:dyDescent="0.55000000000000004">
      <c r="A56" s="3" t="s">
        <v>51</v>
      </c>
      <c r="C56" s="6">
        <v>2218435</v>
      </c>
      <c r="D56" s="6"/>
      <c r="E56" s="6">
        <v>65054441696</v>
      </c>
      <c r="F56" s="6"/>
      <c r="G56" s="6">
        <v>63334358153</v>
      </c>
      <c r="H56" s="6"/>
      <c r="I56" s="6">
        <f t="shared" si="0"/>
        <v>1720083543</v>
      </c>
      <c r="J56" s="6"/>
      <c r="K56" s="6">
        <v>2218435</v>
      </c>
      <c r="L56" s="6"/>
      <c r="M56" s="6">
        <v>65054441696</v>
      </c>
      <c r="N56" s="6"/>
      <c r="O56" s="6">
        <v>51051197467</v>
      </c>
      <c r="P56" s="6"/>
      <c r="Q56" s="6">
        <f t="shared" si="1"/>
        <v>14003244229</v>
      </c>
      <c r="R56" s="10"/>
      <c r="S56" s="11"/>
    </row>
    <row r="57" spans="1:19" x14ac:dyDescent="0.55000000000000004">
      <c r="A57" s="3" t="s">
        <v>109</v>
      </c>
      <c r="C57" s="6">
        <v>490000</v>
      </c>
      <c r="D57" s="6"/>
      <c r="E57" s="6">
        <v>4505531625</v>
      </c>
      <c r="F57" s="6"/>
      <c r="G57" s="6">
        <v>3580738358</v>
      </c>
      <c r="H57" s="6"/>
      <c r="I57" s="6">
        <f t="shared" si="0"/>
        <v>924793267</v>
      </c>
      <c r="J57" s="6"/>
      <c r="K57" s="6">
        <v>490000</v>
      </c>
      <c r="L57" s="6"/>
      <c r="M57" s="6">
        <v>4505531625</v>
      </c>
      <c r="N57" s="6"/>
      <c r="O57" s="6">
        <v>3580738358</v>
      </c>
      <c r="P57" s="6"/>
      <c r="Q57" s="6">
        <f t="shared" si="1"/>
        <v>924793267</v>
      </c>
      <c r="R57" s="10"/>
      <c r="S57" s="11"/>
    </row>
    <row r="58" spans="1:19" x14ac:dyDescent="0.55000000000000004">
      <c r="A58" s="3" t="s">
        <v>41</v>
      </c>
      <c r="C58" s="6">
        <v>2046967</v>
      </c>
      <c r="D58" s="6"/>
      <c r="E58" s="6">
        <v>8790282200</v>
      </c>
      <c r="F58" s="6"/>
      <c r="G58" s="6">
        <v>7638592448</v>
      </c>
      <c r="H58" s="6"/>
      <c r="I58" s="6">
        <f t="shared" si="0"/>
        <v>1151689752</v>
      </c>
      <c r="J58" s="6"/>
      <c r="K58" s="6">
        <v>2046967</v>
      </c>
      <c r="L58" s="6"/>
      <c r="M58" s="6">
        <v>8790282200</v>
      </c>
      <c r="N58" s="6"/>
      <c r="O58" s="6">
        <v>6764069397</v>
      </c>
      <c r="P58" s="6"/>
      <c r="Q58" s="6">
        <f t="shared" si="1"/>
        <v>2026212803</v>
      </c>
      <c r="R58" s="10"/>
      <c r="S58" s="11"/>
    </row>
    <row r="59" spans="1:19" x14ac:dyDescent="0.55000000000000004">
      <c r="A59" s="3" t="s">
        <v>67</v>
      </c>
      <c r="C59" s="6">
        <v>14052643</v>
      </c>
      <c r="D59" s="6"/>
      <c r="E59" s="6">
        <v>568260131212</v>
      </c>
      <c r="F59" s="6"/>
      <c r="G59" s="6">
        <v>599550757906</v>
      </c>
      <c r="H59" s="6"/>
      <c r="I59" s="6">
        <f t="shared" si="0"/>
        <v>-31290626694</v>
      </c>
      <c r="J59" s="6"/>
      <c r="K59" s="6">
        <v>14052643</v>
      </c>
      <c r="L59" s="6"/>
      <c r="M59" s="6">
        <v>568260131212</v>
      </c>
      <c r="N59" s="6"/>
      <c r="O59" s="6">
        <v>392540137131</v>
      </c>
      <c r="P59" s="6"/>
      <c r="Q59" s="6">
        <f t="shared" si="1"/>
        <v>175719994081</v>
      </c>
      <c r="R59" s="10"/>
      <c r="S59" s="11"/>
    </row>
    <row r="60" spans="1:19" x14ac:dyDescent="0.55000000000000004">
      <c r="A60" s="3" t="s">
        <v>54</v>
      </c>
      <c r="C60" s="6">
        <v>43807493</v>
      </c>
      <c r="D60" s="6"/>
      <c r="E60" s="6">
        <v>550432037586</v>
      </c>
      <c r="F60" s="6"/>
      <c r="G60" s="6">
        <v>519078313926</v>
      </c>
      <c r="H60" s="6"/>
      <c r="I60" s="6">
        <f t="shared" si="0"/>
        <v>31353723660</v>
      </c>
      <c r="J60" s="6"/>
      <c r="K60" s="6">
        <v>43807493</v>
      </c>
      <c r="L60" s="6"/>
      <c r="M60" s="6">
        <v>550432037586</v>
      </c>
      <c r="N60" s="6"/>
      <c r="O60" s="6">
        <v>403620852936</v>
      </c>
      <c r="P60" s="6"/>
      <c r="Q60" s="6">
        <f t="shared" si="1"/>
        <v>146811184650</v>
      </c>
      <c r="R60" s="10"/>
      <c r="S60" s="11"/>
    </row>
    <row r="61" spans="1:19" x14ac:dyDescent="0.55000000000000004">
      <c r="A61" s="3" t="s">
        <v>101</v>
      </c>
      <c r="C61" s="6">
        <v>5482372</v>
      </c>
      <c r="D61" s="6"/>
      <c r="E61" s="6">
        <v>102455335468</v>
      </c>
      <c r="F61" s="6"/>
      <c r="G61" s="6">
        <v>117387655637</v>
      </c>
      <c r="H61" s="6"/>
      <c r="I61" s="6">
        <f t="shared" si="0"/>
        <v>-14932320169</v>
      </c>
      <c r="J61" s="6"/>
      <c r="K61" s="6">
        <v>5482372</v>
      </c>
      <c r="L61" s="6"/>
      <c r="M61" s="6">
        <v>102455335468</v>
      </c>
      <c r="N61" s="6"/>
      <c r="O61" s="6">
        <v>79511880025</v>
      </c>
      <c r="P61" s="6"/>
      <c r="Q61" s="6">
        <f t="shared" si="1"/>
        <v>22943455443</v>
      </c>
      <c r="R61" s="10"/>
      <c r="S61" s="11"/>
    </row>
    <row r="62" spans="1:19" x14ac:dyDescent="0.55000000000000004">
      <c r="A62" s="3" t="s">
        <v>24</v>
      </c>
      <c r="C62" s="6">
        <v>5582269</v>
      </c>
      <c r="D62" s="6"/>
      <c r="E62" s="6">
        <v>110148731814</v>
      </c>
      <c r="F62" s="6"/>
      <c r="G62" s="6">
        <v>125963537137</v>
      </c>
      <c r="H62" s="6"/>
      <c r="I62" s="6">
        <f t="shared" si="0"/>
        <v>-15814805323</v>
      </c>
      <c r="J62" s="6"/>
      <c r="K62" s="6">
        <v>5582269</v>
      </c>
      <c r="L62" s="6"/>
      <c r="M62" s="6">
        <v>110148731814</v>
      </c>
      <c r="N62" s="6"/>
      <c r="O62" s="6">
        <v>131701937926</v>
      </c>
      <c r="P62" s="6"/>
      <c r="Q62" s="6">
        <f t="shared" si="1"/>
        <v>-21553206112</v>
      </c>
      <c r="R62" s="10"/>
      <c r="S62" s="11"/>
    </row>
    <row r="63" spans="1:19" x14ac:dyDescent="0.55000000000000004">
      <c r="A63" s="3" t="s">
        <v>105</v>
      </c>
      <c r="C63" s="6">
        <v>60300404</v>
      </c>
      <c r="D63" s="6"/>
      <c r="E63" s="6">
        <v>237368801720</v>
      </c>
      <c r="F63" s="6"/>
      <c r="G63" s="6">
        <v>288738767143</v>
      </c>
      <c r="H63" s="6"/>
      <c r="I63" s="6">
        <f t="shared" si="0"/>
        <v>-51369965423</v>
      </c>
      <c r="J63" s="6"/>
      <c r="K63" s="6">
        <v>60300404</v>
      </c>
      <c r="L63" s="6"/>
      <c r="M63" s="6">
        <v>237368801720</v>
      </c>
      <c r="N63" s="6"/>
      <c r="O63" s="6">
        <v>253843672200</v>
      </c>
      <c r="P63" s="6"/>
      <c r="Q63" s="6">
        <f t="shared" si="1"/>
        <v>-16474870480</v>
      </c>
      <c r="R63" s="10"/>
      <c r="S63" s="11"/>
    </row>
    <row r="64" spans="1:19" x14ac:dyDescent="0.55000000000000004">
      <c r="A64" s="3" t="s">
        <v>65</v>
      </c>
      <c r="C64" s="6">
        <v>7514971</v>
      </c>
      <c r="D64" s="6"/>
      <c r="E64" s="6">
        <v>741049486716</v>
      </c>
      <c r="F64" s="6"/>
      <c r="G64" s="6">
        <v>720506280179</v>
      </c>
      <c r="H64" s="6"/>
      <c r="I64" s="6">
        <f t="shared" si="0"/>
        <v>20543206537</v>
      </c>
      <c r="J64" s="6"/>
      <c r="K64" s="6">
        <v>7514971</v>
      </c>
      <c r="L64" s="6"/>
      <c r="M64" s="6">
        <v>741049486716</v>
      </c>
      <c r="N64" s="6"/>
      <c r="O64" s="6">
        <v>411760561570</v>
      </c>
      <c r="P64" s="6"/>
      <c r="Q64" s="6">
        <f t="shared" si="1"/>
        <v>329288925146</v>
      </c>
      <c r="R64" s="10"/>
      <c r="S64" s="11"/>
    </row>
    <row r="65" spans="1:19" x14ac:dyDescent="0.55000000000000004">
      <c r="A65" s="3" t="s">
        <v>85</v>
      </c>
      <c r="C65" s="6">
        <v>180435755</v>
      </c>
      <c r="D65" s="6"/>
      <c r="E65" s="6">
        <v>441769005640</v>
      </c>
      <c r="F65" s="6"/>
      <c r="G65" s="6">
        <v>508671092162</v>
      </c>
      <c r="H65" s="6"/>
      <c r="I65" s="6">
        <f t="shared" si="0"/>
        <v>-66902086522</v>
      </c>
      <c r="J65" s="6"/>
      <c r="K65" s="6">
        <v>180435755</v>
      </c>
      <c r="L65" s="6"/>
      <c r="M65" s="6">
        <v>441769005640</v>
      </c>
      <c r="N65" s="6"/>
      <c r="O65" s="6">
        <v>421680443467</v>
      </c>
      <c r="P65" s="6"/>
      <c r="Q65" s="6">
        <f t="shared" si="1"/>
        <v>20088562173</v>
      </c>
      <c r="R65" s="10"/>
      <c r="S65" s="11"/>
    </row>
    <row r="66" spans="1:19" x14ac:dyDescent="0.55000000000000004">
      <c r="A66" s="3" t="s">
        <v>73</v>
      </c>
      <c r="C66" s="6">
        <v>14341118</v>
      </c>
      <c r="D66" s="6"/>
      <c r="E66" s="6">
        <v>189601985027</v>
      </c>
      <c r="F66" s="6"/>
      <c r="G66" s="6">
        <v>201291731472</v>
      </c>
      <c r="H66" s="6"/>
      <c r="I66" s="6">
        <f t="shared" si="0"/>
        <v>-11689746445</v>
      </c>
      <c r="J66" s="6"/>
      <c r="K66" s="6">
        <v>14341118</v>
      </c>
      <c r="L66" s="6"/>
      <c r="M66" s="6">
        <v>189601985027</v>
      </c>
      <c r="N66" s="6"/>
      <c r="O66" s="6">
        <v>182614273181</v>
      </c>
      <c r="P66" s="6"/>
      <c r="Q66" s="6">
        <f t="shared" si="1"/>
        <v>6987711846</v>
      </c>
      <c r="R66" s="10"/>
      <c r="S66" s="11"/>
    </row>
    <row r="67" spans="1:19" x14ac:dyDescent="0.55000000000000004">
      <c r="A67" s="3" t="s">
        <v>59</v>
      </c>
      <c r="C67" s="6">
        <v>9500000</v>
      </c>
      <c r="D67" s="6"/>
      <c r="E67" s="6">
        <v>487944353250</v>
      </c>
      <c r="F67" s="6"/>
      <c r="G67" s="6">
        <v>436194110250</v>
      </c>
      <c r="H67" s="6"/>
      <c r="I67" s="6">
        <f t="shared" si="0"/>
        <v>51750243000</v>
      </c>
      <c r="J67" s="6"/>
      <c r="K67" s="6">
        <v>9500000</v>
      </c>
      <c r="L67" s="6"/>
      <c r="M67" s="6">
        <v>487944353250</v>
      </c>
      <c r="N67" s="6"/>
      <c r="O67" s="6">
        <v>373544437604</v>
      </c>
      <c r="P67" s="6"/>
      <c r="Q67" s="6">
        <f t="shared" si="1"/>
        <v>114399915646</v>
      </c>
      <c r="R67" s="10"/>
      <c r="S67" s="11"/>
    </row>
    <row r="68" spans="1:19" x14ac:dyDescent="0.55000000000000004">
      <c r="A68" s="3" t="s">
        <v>18</v>
      </c>
      <c r="C68" s="6">
        <v>8169628</v>
      </c>
      <c r="D68" s="6"/>
      <c r="E68" s="6">
        <v>24866559300</v>
      </c>
      <c r="F68" s="6"/>
      <c r="G68" s="6">
        <v>26248157106</v>
      </c>
      <c r="H68" s="6"/>
      <c r="I68" s="6">
        <f t="shared" si="0"/>
        <v>-1381597806</v>
      </c>
      <c r="J68" s="6"/>
      <c r="K68" s="6">
        <v>8169628</v>
      </c>
      <c r="L68" s="6"/>
      <c r="M68" s="6">
        <v>24866559300</v>
      </c>
      <c r="N68" s="6"/>
      <c r="O68" s="6">
        <v>26299366147</v>
      </c>
      <c r="P68" s="6"/>
      <c r="Q68" s="6">
        <f t="shared" si="1"/>
        <v>-1432806847</v>
      </c>
      <c r="R68" s="10"/>
      <c r="S68" s="11"/>
    </row>
    <row r="69" spans="1:19" x14ac:dyDescent="0.55000000000000004">
      <c r="A69" s="3" t="s">
        <v>82</v>
      </c>
      <c r="C69" s="6">
        <v>13816332</v>
      </c>
      <c r="D69" s="6"/>
      <c r="E69" s="6">
        <v>63108303569</v>
      </c>
      <c r="F69" s="6"/>
      <c r="G69" s="6">
        <v>76666068030</v>
      </c>
      <c r="H69" s="6"/>
      <c r="I69" s="6">
        <f t="shared" si="0"/>
        <v>-13557764461</v>
      </c>
      <c r="J69" s="6"/>
      <c r="K69" s="6">
        <v>13816332</v>
      </c>
      <c r="L69" s="6"/>
      <c r="M69" s="6">
        <v>63108303569</v>
      </c>
      <c r="N69" s="6"/>
      <c r="O69" s="6">
        <v>51159614978</v>
      </c>
      <c r="P69" s="6"/>
      <c r="Q69" s="6">
        <f t="shared" si="1"/>
        <v>11948688591</v>
      </c>
      <c r="R69" s="10"/>
      <c r="S69" s="11"/>
    </row>
    <row r="70" spans="1:19" x14ac:dyDescent="0.55000000000000004">
      <c r="A70" s="3" t="s">
        <v>17</v>
      </c>
      <c r="C70" s="6">
        <v>91096065</v>
      </c>
      <c r="D70" s="6"/>
      <c r="E70" s="6">
        <v>272748778760</v>
      </c>
      <c r="F70" s="6"/>
      <c r="G70" s="6">
        <v>284973574621</v>
      </c>
      <c r="H70" s="6"/>
      <c r="I70" s="6">
        <f t="shared" si="0"/>
        <v>-12224795861</v>
      </c>
      <c r="J70" s="6"/>
      <c r="K70" s="6">
        <v>91096065</v>
      </c>
      <c r="L70" s="6"/>
      <c r="M70" s="6">
        <v>272748778760</v>
      </c>
      <c r="N70" s="6"/>
      <c r="O70" s="6">
        <v>237251593742</v>
      </c>
      <c r="P70" s="6"/>
      <c r="Q70" s="6">
        <f t="shared" si="1"/>
        <v>35497185018</v>
      </c>
      <c r="R70" s="10"/>
      <c r="S70" s="11"/>
    </row>
    <row r="71" spans="1:19" x14ac:dyDescent="0.55000000000000004">
      <c r="A71" s="3" t="s">
        <v>197</v>
      </c>
      <c r="C71" s="6">
        <v>1793</v>
      </c>
      <c r="D71" s="6"/>
      <c r="E71" s="6">
        <v>1346651475379</v>
      </c>
      <c r="F71" s="6"/>
      <c r="G71" s="6">
        <v>1017053373648</v>
      </c>
      <c r="H71" s="6"/>
      <c r="I71" s="6">
        <f t="shared" si="0"/>
        <v>329598101731</v>
      </c>
      <c r="J71" s="6"/>
      <c r="K71" s="6">
        <v>1793</v>
      </c>
      <c r="L71" s="6"/>
      <c r="M71" s="6">
        <v>1346651475379</v>
      </c>
      <c r="N71" s="6"/>
      <c r="O71" s="6">
        <v>997297684843</v>
      </c>
      <c r="P71" s="6"/>
      <c r="Q71" s="6">
        <f t="shared" si="1"/>
        <v>349353790536</v>
      </c>
      <c r="R71" s="10"/>
      <c r="S71" s="11"/>
    </row>
    <row r="72" spans="1:19" x14ac:dyDescent="0.55000000000000004">
      <c r="A72" s="3" t="s">
        <v>31</v>
      </c>
      <c r="C72" s="6">
        <v>6129047</v>
      </c>
      <c r="D72" s="6"/>
      <c r="E72" s="6">
        <v>222379139717</v>
      </c>
      <c r="F72" s="6"/>
      <c r="G72" s="6">
        <v>235478184934</v>
      </c>
      <c r="H72" s="6"/>
      <c r="I72" s="6">
        <f t="shared" si="0"/>
        <v>-13099045217</v>
      </c>
      <c r="J72" s="6"/>
      <c r="K72" s="6">
        <v>6129047</v>
      </c>
      <c r="L72" s="6"/>
      <c r="M72" s="6">
        <v>222379139717</v>
      </c>
      <c r="N72" s="6"/>
      <c r="O72" s="6">
        <v>150365073954</v>
      </c>
      <c r="P72" s="6"/>
      <c r="Q72" s="6">
        <f t="shared" si="1"/>
        <v>72014065763</v>
      </c>
      <c r="R72" s="10"/>
      <c r="S72" s="11"/>
    </row>
    <row r="73" spans="1:19" x14ac:dyDescent="0.55000000000000004">
      <c r="A73" s="3" t="s">
        <v>50</v>
      </c>
      <c r="C73" s="6">
        <v>5489829</v>
      </c>
      <c r="D73" s="6"/>
      <c r="E73" s="6">
        <v>7083399543</v>
      </c>
      <c r="F73" s="6"/>
      <c r="G73" s="6">
        <v>6546045010</v>
      </c>
      <c r="H73" s="6"/>
      <c r="I73" s="6">
        <f t="shared" ref="I73:I118" si="2">E73-G73</f>
        <v>537354533</v>
      </c>
      <c r="J73" s="6"/>
      <c r="K73" s="6">
        <v>5489829</v>
      </c>
      <c r="L73" s="6"/>
      <c r="M73" s="6">
        <v>7083399543</v>
      </c>
      <c r="N73" s="6"/>
      <c r="O73" s="6">
        <v>7764452987</v>
      </c>
      <c r="P73" s="6"/>
      <c r="Q73" s="6">
        <f t="shared" ref="Q73:Q118" si="3">M73-O73</f>
        <v>-681053444</v>
      </c>
      <c r="R73" s="10"/>
      <c r="S73" s="11"/>
    </row>
    <row r="74" spans="1:19" x14ac:dyDescent="0.55000000000000004">
      <c r="A74" s="3" t="s">
        <v>79</v>
      </c>
      <c r="C74" s="6">
        <v>41714708</v>
      </c>
      <c r="D74" s="6"/>
      <c r="E74" s="6">
        <v>313072116429</v>
      </c>
      <c r="F74" s="6"/>
      <c r="G74" s="6">
        <v>345290451741</v>
      </c>
      <c r="H74" s="6"/>
      <c r="I74" s="6">
        <f t="shared" si="2"/>
        <v>-32218335312</v>
      </c>
      <c r="J74" s="6"/>
      <c r="K74" s="6">
        <v>41714708</v>
      </c>
      <c r="L74" s="6"/>
      <c r="M74" s="6">
        <v>313072116429</v>
      </c>
      <c r="N74" s="6"/>
      <c r="O74" s="6">
        <v>363709593087</v>
      </c>
      <c r="P74" s="6"/>
      <c r="Q74" s="6">
        <f t="shared" si="3"/>
        <v>-50637476658</v>
      </c>
      <c r="R74" s="10"/>
      <c r="S74" s="11"/>
    </row>
    <row r="75" spans="1:19" x14ac:dyDescent="0.55000000000000004">
      <c r="A75" s="3" t="s">
        <v>86</v>
      </c>
      <c r="C75" s="6">
        <v>277856885</v>
      </c>
      <c r="D75" s="6"/>
      <c r="E75" s="6">
        <v>1491499637284</v>
      </c>
      <c r="F75" s="6"/>
      <c r="G75" s="6">
        <v>1572324995398</v>
      </c>
      <c r="H75" s="6"/>
      <c r="I75" s="6">
        <f t="shared" si="2"/>
        <v>-80825358114</v>
      </c>
      <c r="J75" s="6"/>
      <c r="K75" s="6">
        <v>277856885</v>
      </c>
      <c r="L75" s="6"/>
      <c r="M75" s="6">
        <v>1491499637284</v>
      </c>
      <c r="N75" s="6"/>
      <c r="O75" s="6">
        <v>1082576037294</v>
      </c>
      <c r="P75" s="6"/>
      <c r="Q75" s="6">
        <f t="shared" si="3"/>
        <v>408923599990</v>
      </c>
      <c r="R75" s="10"/>
      <c r="S75" s="11"/>
    </row>
    <row r="76" spans="1:19" x14ac:dyDescent="0.55000000000000004">
      <c r="A76" s="3" t="s">
        <v>107</v>
      </c>
      <c r="C76" s="6">
        <v>29720672</v>
      </c>
      <c r="D76" s="6"/>
      <c r="E76" s="6">
        <v>195875619430</v>
      </c>
      <c r="F76" s="6"/>
      <c r="G76" s="6">
        <v>234363189997</v>
      </c>
      <c r="H76" s="6"/>
      <c r="I76" s="6">
        <f t="shared" si="2"/>
        <v>-38487570567</v>
      </c>
      <c r="J76" s="6"/>
      <c r="K76" s="6">
        <v>29720672</v>
      </c>
      <c r="L76" s="6"/>
      <c r="M76" s="6">
        <v>195875619430</v>
      </c>
      <c r="N76" s="6"/>
      <c r="O76" s="6">
        <v>216166404193</v>
      </c>
      <c r="P76" s="6"/>
      <c r="Q76" s="6">
        <f t="shared" si="3"/>
        <v>-20290784763</v>
      </c>
      <c r="R76" s="10"/>
      <c r="S76" s="11"/>
    </row>
    <row r="77" spans="1:19" x14ac:dyDescent="0.55000000000000004">
      <c r="A77" s="3" t="s">
        <v>69</v>
      </c>
      <c r="C77" s="6">
        <v>199453101</v>
      </c>
      <c r="D77" s="6"/>
      <c r="E77" s="6">
        <v>340026798909</v>
      </c>
      <c r="F77" s="6"/>
      <c r="G77" s="6">
        <v>332294411062</v>
      </c>
      <c r="H77" s="6"/>
      <c r="I77" s="6">
        <f t="shared" si="2"/>
        <v>7732387847</v>
      </c>
      <c r="J77" s="6"/>
      <c r="K77" s="6">
        <v>199453101</v>
      </c>
      <c r="L77" s="6"/>
      <c r="M77" s="6">
        <v>340026798909</v>
      </c>
      <c r="N77" s="6"/>
      <c r="O77" s="6">
        <v>333542246330</v>
      </c>
      <c r="P77" s="6"/>
      <c r="Q77" s="6">
        <f t="shared" si="3"/>
        <v>6484552579</v>
      </c>
      <c r="R77" s="10"/>
      <c r="S77" s="11"/>
    </row>
    <row r="78" spans="1:19" x14ac:dyDescent="0.55000000000000004">
      <c r="A78" s="3" t="s">
        <v>88</v>
      </c>
      <c r="C78" s="6">
        <v>611438009</v>
      </c>
      <c r="D78" s="6"/>
      <c r="E78" s="6">
        <v>798041338087</v>
      </c>
      <c r="F78" s="6"/>
      <c r="G78" s="6">
        <v>864190327974</v>
      </c>
      <c r="H78" s="6"/>
      <c r="I78" s="6">
        <f t="shared" si="2"/>
        <v>-66148989887</v>
      </c>
      <c r="J78" s="6"/>
      <c r="K78" s="6">
        <v>611438009</v>
      </c>
      <c r="L78" s="6"/>
      <c r="M78" s="6">
        <v>798041338087</v>
      </c>
      <c r="N78" s="6"/>
      <c r="O78" s="6">
        <v>853980378709</v>
      </c>
      <c r="P78" s="6"/>
      <c r="Q78" s="6">
        <f t="shared" si="3"/>
        <v>-55939040622</v>
      </c>
      <c r="R78" s="10"/>
      <c r="S78" s="11"/>
    </row>
    <row r="79" spans="1:19" x14ac:dyDescent="0.55000000000000004">
      <c r="A79" s="3" t="s">
        <v>74</v>
      </c>
      <c r="C79" s="6">
        <v>249999</v>
      </c>
      <c r="D79" s="6"/>
      <c r="E79" s="6">
        <v>1930934401</v>
      </c>
      <c r="F79" s="6"/>
      <c r="G79" s="6">
        <v>3348316470</v>
      </c>
      <c r="H79" s="6"/>
      <c r="I79" s="6">
        <f t="shared" si="2"/>
        <v>-1417382069</v>
      </c>
      <c r="J79" s="6"/>
      <c r="K79" s="6">
        <v>249999</v>
      </c>
      <c r="L79" s="6"/>
      <c r="M79" s="6">
        <v>1930934401</v>
      </c>
      <c r="N79" s="6"/>
      <c r="O79" s="6">
        <v>1651741812</v>
      </c>
      <c r="P79" s="6"/>
      <c r="Q79" s="6">
        <f t="shared" si="3"/>
        <v>279192589</v>
      </c>
      <c r="R79" s="10"/>
      <c r="S79" s="11"/>
    </row>
    <row r="80" spans="1:19" x14ac:dyDescent="0.55000000000000004">
      <c r="A80" s="3" t="s">
        <v>25</v>
      </c>
      <c r="C80" s="6">
        <v>8050000</v>
      </c>
      <c r="D80" s="6"/>
      <c r="E80" s="6">
        <v>1954513535625</v>
      </c>
      <c r="F80" s="6"/>
      <c r="G80" s="6">
        <v>2006927307000</v>
      </c>
      <c r="H80" s="6"/>
      <c r="I80" s="6">
        <f t="shared" si="2"/>
        <v>-52413771375</v>
      </c>
      <c r="J80" s="6"/>
      <c r="K80" s="6">
        <v>8050000</v>
      </c>
      <c r="L80" s="6"/>
      <c r="M80" s="6">
        <v>1954513535625</v>
      </c>
      <c r="N80" s="6"/>
      <c r="O80" s="6">
        <v>1594819028250</v>
      </c>
      <c r="P80" s="6"/>
      <c r="Q80" s="6">
        <f t="shared" si="3"/>
        <v>359694507375</v>
      </c>
      <c r="R80" s="10"/>
      <c r="S80" s="11"/>
    </row>
    <row r="81" spans="1:19" x14ac:dyDescent="0.55000000000000004">
      <c r="A81" s="3" t="s">
        <v>94</v>
      </c>
      <c r="C81" s="6">
        <v>225000</v>
      </c>
      <c r="D81" s="6"/>
      <c r="E81" s="6">
        <v>2923252537</v>
      </c>
      <c r="F81" s="6"/>
      <c r="G81" s="6">
        <v>2142907626</v>
      </c>
      <c r="H81" s="6"/>
      <c r="I81" s="6">
        <f t="shared" si="2"/>
        <v>780344911</v>
      </c>
      <c r="J81" s="6"/>
      <c r="K81" s="6">
        <v>225000</v>
      </c>
      <c r="L81" s="6"/>
      <c r="M81" s="6">
        <v>2923252537</v>
      </c>
      <c r="N81" s="6"/>
      <c r="O81" s="6">
        <v>1891941323</v>
      </c>
      <c r="P81" s="6"/>
      <c r="Q81" s="6">
        <f t="shared" si="3"/>
        <v>1031311214</v>
      </c>
      <c r="R81" s="10"/>
      <c r="S81" s="11"/>
    </row>
    <row r="82" spans="1:19" x14ac:dyDescent="0.55000000000000004">
      <c r="A82" s="3" t="s">
        <v>106</v>
      </c>
      <c r="C82" s="6">
        <v>36513473</v>
      </c>
      <c r="D82" s="6"/>
      <c r="E82" s="6">
        <v>99270155780</v>
      </c>
      <c r="F82" s="6"/>
      <c r="G82" s="6">
        <v>114587159707</v>
      </c>
      <c r="H82" s="6"/>
      <c r="I82" s="6">
        <f t="shared" si="2"/>
        <v>-15317003927</v>
      </c>
      <c r="J82" s="6"/>
      <c r="K82" s="6">
        <v>36513473</v>
      </c>
      <c r="L82" s="6"/>
      <c r="M82" s="6">
        <v>99270155780</v>
      </c>
      <c r="N82" s="6"/>
      <c r="O82" s="6">
        <v>100008676644</v>
      </c>
      <c r="P82" s="6"/>
      <c r="Q82" s="6">
        <f t="shared" si="3"/>
        <v>-738520864</v>
      </c>
      <c r="R82" s="10"/>
      <c r="S82" s="11"/>
    </row>
    <row r="83" spans="1:19" x14ac:dyDescent="0.55000000000000004">
      <c r="A83" s="3" t="s">
        <v>92</v>
      </c>
      <c r="C83" s="6">
        <v>5598917</v>
      </c>
      <c r="D83" s="6"/>
      <c r="E83" s="6">
        <v>430221146209</v>
      </c>
      <c r="F83" s="6"/>
      <c r="G83" s="6">
        <v>457945547530</v>
      </c>
      <c r="H83" s="6"/>
      <c r="I83" s="6">
        <f t="shared" si="2"/>
        <v>-27724401321</v>
      </c>
      <c r="J83" s="6"/>
      <c r="K83" s="6">
        <v>5598917</v>
      </c>
      <c r="L83" s="6"/>
      <c r="M83" s="6">
        <v>430221146209</v>
      </c>
      <c r="N83" s="6"/>
      <c r="O83" s="6">
        <v>422386116790</v>
      </c>
      <c r="P83" s="6"/>
      <c r="Q83" s="6">
        <f t="shared" si="3"/>
        <v>7835029419</v>
      </c>
      <c r="R83" s="10"/>
      <c r="S83" s="11"/>
    </row>
    <row r="84" spans="1:19" x14ac:dyDescent="0.55000000000000004">
      <c r="A84" s="3" t="s">
        <v>33</v>
      </c>
      <c r="C84" s="6">
        <v>14212817</v>
      </c>
      <c r="D84" s="6"/>
      <c r="E84" s="6">
        <v>644248233691</v>
      </c>
      <c r="F84" s="6"/>
      <c r="G84" s="6">
        <v>574413482754</v>
      </c>
      <c r="H84" s="6"/>
      <c r="I84" s="6">
        <f t="shared" si="2"/>
        <v>69834750937</v>
      </c>
      <c r="J84" s="6"/>
      <c r="K84" s="6">
        <v>14212817</v>
      </c>
      <c r="L84" s="6"/>
      <c r="M84" s="6">
        <v>644248233691</v>
      </c>
      <c r="N84" s="6"/>
      <c r="O84" s="6">
        <v>529904729913</v>
      </c>
      <c r="P84" s="6"/>
      <c r="Q84" s="6">
        <f t="shared" si="3"/>
        <v>114343503778</v>
      </c>
      <c r="R84" s="10"/>
      <c r="S84" s="11"/>
    </row>
    <row r="85" spans="1:19" x14ac:dyDescent="0.55000000000000004">
      <c r="A85" s="3" t="s">
        <v>91</v>
      </c>
      <c r="C85" s="6">
        <v>106356113</v>
      </c>
      <c r="D85" s="6"/>
      <c r="E85" s="6">
        <v>977940470680</v>
      </c>
      <c r="F85" s="6"/>
      <c r="G85" s="6">
        <v>977940470680</v>
      </c>
      <c r="H85" s="6"/>
      <c r="I85" s="6">
        <f t="shared" si="2"/>
        <v>0</v>
      </c>
      <c r="J85" s="6"/>
      <c r="K85" s="6">
        <v>106356113</v>
      </c>
      <c r="L85" s="6"/>
      <c r="M85" s="6">
        <v>977940470680</v>
      </c>
      <c r="N85" s="6"/>
      <c r="O85" s="6">
        <v>744291990658</v>
      </c>
      <c r="P85" s="6"/>
      <c r="Q85" s="6">
        <f t="shared" si="3"/>
        <v>233648480022</v>
      </c>
      <c r="R85" s="10"/>
      <c r="S85" s="11"/>
    </row>
    <row r="86" spans="1:19" x14ac:dyDescent="0.55000000000000004">
      <c r="A86" s="3" t="s">
        <v>55</v>
      </c>
      <c r="C86" s="6">
        <v>57656914</v>
      </c>
      <c r="D86" s="6"/>
      <c r="E86" s="6">
        <v>309494818953</v>
      </c>
      <c r="F86" s="6"/>
      <c r="G86" s="6">
        <v>361077288778</v>
      </c>
      <c r="H86" s="6"/>
      <c r="I86" s="6">
        <f t="shared" si="2"/>
        <v>-51582469825</v>
      </c>
      <c r="J86" s="6"/>
      <c r="K86" s="6">
        <v>57656914</v>
      </c>
      <c r="L86" s="6"/>
      <c r="M86" s="6">
        <v>309494818953</v>
      </c>
      <c r="N86" s="6"/>
      <c r="O86" s="6">
        <v>238253696738</v>
      </c>
      <c r="P86" s="6"/>
      <c r="Q86" s="6">
        <f t="shared" si="3"/>
        <v>71241122215</v>
      </c>
      <c r="R86" s="10"/>
      <c r="S86" s="11"/>
    </row>
    <row r="87" spans="1:19" x14ac:dyDescent="0.55000000000000004">
      <c r="A87" s="3" t="s">
        <v>98</v>
      </c>
      <c r="C87" s="6">
        <v>36866504</v>
      </c>
      <c r="D87" s="6"/>
      <c r="E87" s="6">
        <v>530650707401</v>
      </c>
      <c r="F87" s="6"/>
      <c r="G87" s="6">
        <v>617870920358</v>
      </c>
      <c r="H87" s="6"/>
      <c r="I87" s="6">
        <f t="shared" si="2"/>
        <v>-87220212957</v>
      </c>
      <c r="J87" s="6"/>
      <c r="K87" s="6">
        <v>36866504</v>
      </c>
      <c r="L87" s="6"/>
      <c r="M87" s="6">
        <v>530650707401</v>
      </c>
      <c r="N87" s="6"/>
      <c r="O87" s="6">
        <v>480388318359</v>
      </c>
      <c r="P87" s="6"/>
      <c r="Q87" s="6">
        <f t="shared" si="3"/>
        <v>50262389042</v>
      </c>
      <c r="R87" s="10"/>
      <c r="S87" s="11"/>
    </row>
    <row r="88" spans="1:19" x14ac:dyDescent="0.55000000000000004">
      <c r="A88" s="3" t="s">
        <v>80</v>
      </c>
      <c r="C88" s="6">
        <v>15563307</v>
      </c>
      <c r="D88" s="6"/>
      <c r="E88" s="6">
        <v>192146160116</v>
      </c>
      <c r="F88" s="6"/>
      <c r="G88" s="6">
        <v>192146160116</v>
      </c>
      <c r="H88" s="6"/>
      <c r="I88" s="6">
        <f t="shared" si="2"/>
        <v>0</v>
      </c>
      <c r="J88" s="6"/>
      <c r="K88" s="6">
        <v>15563307</v>
      </c>
      <c r="L88" s="6"/>
      <c r="M88" s="6">
        <v>192146160116</v>
      </c>
      <c r="N88" s="6"/>
      <c r="O88" s="6">
        <v>159348264830</v>
      </c>
      <c r="P88" s="6"/>
      <c r="Q88" s="6">
        <f t="shared" si="3"/>
        <v>32797895286</v>
      </c>
      <c r="R88" s="10"/>
      <c r="S88" s="11"/>
    </row>
    <row r="89" spans="1:19" x14ac:dyDescent="0.55000000000000004">
      <c r="A89" s="3" t="s">
        <v>30</v>
      </c>
      <c r="C89" s="6">
        <v>4841249</v>
      </c>
      <c r="D89" s="6"/>
      <c r="E89" s="6">
        <v>178926651874</v>
      </c>
      <c r="F89" s="6"/>
      <c r="G89" s="6">
        <v>186482188277</v>
      </c>
      <c r="H89" s="6"/>
      <c r="I89" s="6">
        <f t="shared" si="2"/>
        <v>-7555536403</v>
      </c>
      <c r="J89" s="6"/>
      <c r="K89" s="6">
        <v>4841249</v>
      </c>
      <c r="L89" s="6"/>
      <c r="M89" s="6">
        <v>178926651874</v>
      </c>
      <c r="N89" s="6"/>
      <c r="O89" s="6">
        <v>130417220708</v>
      </c>
      <c r="P89" s="6"/>
      <c r="Q89" s="6">
        <f t="shared" si="3"/>
        <v>48509431166</v>
      </c>
      <c r="R89" s="10"/>
      <c r="S89" s="11"/>
    </row>
    <row r="90" spans="1:19" x14ac:dyDescent="0.55000000000000004">
      <c r="A90" s="3" t="s">
        <v>21</v>
      </c>
      <c r="C90" s="6">
        <v>400000</v>
      </c>
      <c r="D90" s="6"/>
      <c r="E90" s="6">
        <v>2015933400</v>
      </c>
      <c r="F90" s="6"/>
      <c r="G90" s="6">
        <v>2286315000</v>
      </c>
      <c r="H90" s="6"/>
      <c r="I90" s="6">
        <f t="shared" si="2"/>
        <v>-270381600</v>
      </c>
      <c r="J90" s="6"/>
      <c r="K90" s="6">
        <v>400000</v>
      </c>
      <c r="L90" s="6"/>
      <c r="M90" s="6">
        <v>2015933400</v>
      </c>
      <c r="N90" s="6"/>
      <c r="O90" s="6">
        <v>2214052731</v>
      </c>
      <c r="P90" s="6"/>
      <c r="Q90" s="6">
        <f t="shared" si="3"/>
        <v>-198119331</v>
      </c>
      <c r="R90" s="10"/>
      <c r="S90" s="11"/>
    </row>
    <row r="91" spans="1:19" x14ac:dyDescent="0.55000000000000004">
      <c r="A91" s="3" t="s">
        <v>71</v>
      </c>
      <c r="C91" s="6">
        <v>84855799</v>
      </c>
      <c r="D91" s="6"/>
      <c r="E91" s="6">
        <v>36608293636</v>
      </c>
      <c r="F91" s="6"/>
      <c r="G91" s="6">
        <v>36608293636</v>
      </c>
      <c r="H91" s="6"/>
      <c r="I91" s="6">
        <f t="shared" si="2"/>
        <v>0</v>
      </c>
      <c r="J91" s="6"/>
      <c r="K91" s="6">
        <v>84855799</v>
      </c>
      <c r="L91" s="6"/>
      <c r="M91" s="6">
        <v>36608293636</v>
      </c>
      <c r="N91" s="6"/>
      <c r="O91" s="6">
        <v>36608293636</v>
      </c>
      <c r="P91" s="6"/>
      <c r="Q91" s="6">
        <f t="shared" si="3"/>
        <v>0</v>
      </c>
      <c r="R91" s="10"/>
      <c r="S91" s="11"/>
    </row>
    <row r="92" spans="1:19" x14ac:dyDescent="0.55000000000000004">
      <c r="A92" s="3" t="s">
        <v>68</v>
      </c>
      <c r="C92" s="6">
        <v>9322018</v>
      </c>
      <c r="D92" s="6"/>
      <c r="E92" s="6">
        <v>935829085762</v>
      </c>
      <c r="F92" s="6"/>
      <c r="G92" s="6">
        <v>904971467626</v>
      </c>
      <c r="H92" s="6"/>
      <c r="I92" s="6">
        <f t="shared" si="2"/>
        <v>30857618136</v>
      </c>
      <c r="J92" s="6"/>
      <c r="K92" s="6">
        <v>9322018</v>
      </c>
      <c r="L92" s="6"/>
      <c r="M92" s="6">
        <v>935829085762</v>
      </c>
      <c r="N92" s="6"/>
      <c r="O92" s="6">
        <v>596104799952</v>
      </c>
      <c r="P92" s="6"/>
      <c r="Q92" s="6">
        <f t="shared" si="3"/>
        <v>339724285810</v>
      </c>
      <c r="R92" s="10"/>
      <c r="S92" s="11"/>
    </row>
    <row r="93" spans="1:19" x14ac:dyDescent="0.55000000000000004">
      <c r="A93" s="3" t="s">
        <v>39</v>
      </c>
      <c r="C93" s="6">
        <v>5688868</v>
      </c>
      <c r="D93" s="6"/>
      <c r="E93" s="6">
        <v>701222385189</v>
      </c>
      <c r="F93" s="6"/>
      <c r="G93" s="6">
        <v>798205965076</v>
      </c>
      <c r="H93" s="6"/>
      <c r="I93" s="6">
        <f t="shared" si="2"/>
        <v>-96983579887</v>
      </c>
      <c r="J93" s="6"/>
      <c r="K93" s="6">
        <v>5688868</v>
      </c>
      <c r="L93" s="6"/>
      <c r="M93" s="6">
        <v>701222385189</v>
      </c>
      <c r="N93" s="6"/>
      <c r="O93" s="6">
        <v>549404086358</v>
      </c>
      <c r="P93" s="6"/>
      <c r="Q93" s="6">
        <f t="shared" si="3"/>
        <v>151818298831</v>
      </c>
      <c r="R93" s="10"/>
      <c r="S93" s="11"/>
    </row>
    <row r="94" spans="1:19" x14ac:dyDescent="0.55000000000000004">
      <c r="A94" s="3" t="s">
        <v>47</v>
      </c>
      <c r="C94" s="6">
        <v>50044758</v>
      </c>
      <c r="D94" s="6"/>
      <c r="E94" s="6">
        <v>376584727092</v>
      </c>
      <c r="F94" s="6"/>
      <c r="G94" s="6">
        <v>401955692854</v>
      </c>
      <c r="H94" s="6"/>
      <c r="I94" s="6">
        <f t="shared" si="2"/>
        <v>-25370965762</v>
      </c>
      <c r="J94" s="6"/>
      <c r="K94" s="6">
        <v>50044758</v>
      </c>
      <c r="L94" s="6"/>
      <c r="M94" s="6">
        <v>376584727092</v>
      </c>
      <c r="N94" s="6"/>
      <c r="O94" s="6">
        <v>331812434687</v>
      </c>
      <c r="P94" s="6"/>
      <c r="Q94" s="6">
        <f t="shared" si="3"/>
        <v>44772292405</v>
      </c>
      <c r="R94" s="10"/>
      <c r="S94" s="11"/>
    </row>
    <row r="95" spans="1:19" x14ac:dyDescent="0.55000000000000004">
      <c r="A95" s="3" t="s">
        <v>75</v>
      </c>
      <c r="C95" s="6">
        <v>21708878</v>
      </c>
      <c r="D95" s="6"/>
      <c r="E95" s="6">
        <v>557619710945</v>
      </c>
      <c r="F95" s="6"/>
      <c r="G95" s="6">
        <v>583946957359</v>
      </c>
      <c r="H95" s="6"/>
      <c r="I95" s="6">
        <f t="shared" si="2"/>
        <v>-26327246414</v>
      </c>
      <c r="J95" s="6"/>
      <c r="K95" s="6">
        <v>21708878</v>
      </c>
      <c r="L95" s="6"/>
      <c r="M95" s="6">
        <v>557619710945</v>
      </c>
      <c r="N95" s="6"/>
      <c r="O95" s="6">
        <v>425120290465</v>
      </c>
      <c r="P95" s="6"/>
      <c r="Q95" s="6">
        <f t="shared" si="3"/>
        <v>132499420480</v>
      </c>
      <c r="R95" s="10"/>
      <c r="S95" s="11"/>
    </row>
    <row r="96" spans="1:19" x14ac:dyDescent="0.55000000000000004">
      <c r="A96" s="3" t="s">
        <v>108</v>
      </c>
      <c r="C96" s="6">
        <v>38105737</v>
      </c>
      <c r="D96" s="6"/>
      <c r="E96" s="6">
        <v>367426376289</v>
      </c>
      <c r="F96" s="6"/>
      <c r="G96" s="6">
        <v>354130255629</v>
      </c>
      <c r="H96" s="6"/>
      <c r="I96" s="6">
        <f t="shared" si="2"/>
        <v>13296120660</v>
      </c>
      <c r="J96" s="6"/>
      <c r="K96" s="6">
        <v>38105737</v>
      </c>
      <c r="L96" s="6"/>
      <c r="M96" s="6">
        <v>367426376289</v>
      </c>
      <c r="N96" s="6"/>
      <c r="O96" s="6">
        <v>354130255629</v>
      </c>
      <c r="P96" s="6"/>
      <c r="Q96" s="6">
        <f t="shared" si="3"/>
        <v>13296120660</v>
      </c>
      <c r="R96" s="10"/>
      <c r="S96" s="11"/>
    </row>
    <row r="97" spans="1:19" x14ac:dyDescent="0.55000000000000004">
      <c r="A97" s="3" t="s">
        <v>63</v>
      </c>
      <c r="C97" s="6">
        <v>9259069</v>
      </c>
      <c r="D97" s="6"/>
      <c r="E97" s="6">
        <v>366962584497</v>
      </c>
      <c r="F97" s="6"/>
      <c r="G97" s="6">
        <v>342203884916</v>
      </c>
      <c r="H97" s="6"/>
      <c r="I97" s="6">
        <f t="shared" si="2"/>
        <v>24758699581</v>
      </c>
      <c r="J97" s="6"/>
      <c r="K97" s="6">
        <v>9259069</v>
      </c>
      <c r="L97" s="6"/>
      <c r="M97" s="6">
        <v>366962584497</v>
      </c>
      <c r="N97" s="6"/>
      <c r="O97" s="6">
        <v>239788055775</v>
      </c>
      <c r="P97" s="6"/>
      <c r="Q97" s="6">
        <f t="shared" si="3"/>
        <v>127174528722</v>
      </c>
      <c r="R97" s="10"/>
      <c r="S97" s="11"/>
    </row>
    <row r="98" spans="1:19" x14ac:dyDescent="0.55000000000000004">
      <c r="A98" s="3" t="s">
        <v>52</v>
      </c>
      <c r="C98" s="6">
        <v>37626752</v>
      </c>
      <c r="D98" s="6"/>
      <c r="E98" s="6">
        <v>977711095661</v>
      </c>
      <c r="F98" s="6"/>
      <c r="G98" s="6">
        <v>1045701488086</v>
      </c>
      <c r="H98" s="6"/>
      <c r="I98" s="6">
        <f t="shared" si="2"/>
        <v>-67990392425</v>
      </c>
      <c r="J98" s="6"/>
      <c r="K98" s="6">
        <v>37626752</v>
      </c>
      <c r="L98" s="6"/>
      <c r="M98" s="6">
        <v>977711095661</v>
      </c>
      <c r="N98" s="6"/>
      <c r="O98" s="6">
        <v>804325665910</v>
      </c>
      <c r="P98" s="6"/>
      <c r="Q98" s="6">
        <f t="shared" si="3"/>
        <v>173385429751</v>
      </c>
      <c r="R98" s="10"/>
      <c r="S98" s="11"/>
    </row>
    <row r="99" spans="1:19" x14ac:dyDescent="0.55000000000000004">
      <c r="A99" s="17" t="s">
        <v>201</v>
      </c>
      <c r="C99" s="6" t="s">
        <v>200</v>
      </c>
      <c r="D99" s="6"/>
      <c r="E99" s="6" t="s">
        <v>200</v>
      </c>
      <c r="F99" s="6"/>
      <c r="G99" s="6" t="s">
        <v>200</v>
      </c>
      <c r="H99" s="6"/>
      <c r="I99" s="6">
        <v>12296832</v>
      </c>
      <c r="J99" s="6"/>
      <c r="K99" s="6" t="s">
        <v>200</v>
      </c>
      <c r="L99" s="6"/>
      <c r="M99" s="6" t="s">
        <v>200</v>
      </c>
      <c r="N99" s="6"/>
      <c r="O99" s="6" t="s">
        <v>200</v>
      </c>
      <c r="P99" s="6"/>
      <c r="Q99" s="6">
        <v>18814592</v>
      </c>
      <c r="R99" s="10"/>
      <c r="S99" s="11"/>
    </row>
    <row r="100" spans="1:19" x14ac:dyDescent="0.55000000000000004">
      <c r="A100" s="17" t="s">
        <v>202</v>
      </c>
      <c r="C100" s="6" t="s">
        <v>200</v>
      </c>
      <c r="D100" s="6"/>
      <c r="E100" s="6" t="s">
        <v>200</v>
      </c>
      <c r="F100" s="6"/>
      <c r="G100" s="6" t="s">
        <v>200</v>
      </c>
      <c r="H100" s="6"/>
      <c r="I100" s="6">
        <v>431756711</v>
      </c>
      <c r="J100" s="6"/>
      <c r="K100" s="6" t="s">
        <v>200</v>
      </c>
      <c r="L100" s="6"/>
      <c r="M100" s="6" t="s">
        <v>200</v>
      </c>
      <c r="N100" s="6"/>
      <c r="O100" s="6" t="s">
        <v>200</v>
      </c>
      <c r="P100" s="6"/>
      <c r="Q100" s="6">
        <v>658181603</v>
      </c>
      <c r="R100" s="10"/>
      <c r="S100" s="11"/>
    </row>
    <row r="101" spans="1:19" x14ac:dyDescent="0.55000000000000004">
      <c r="A101" s="17" t="s">
        <v>203</v>
      </c>
      <c r="C101" s="6" t="s">
        <v>200</v>
      </c>
      <c r="D101" s="6"/>
      <c r="E101" s="6" t="s">
        <v>200</v>
      </c>
      <c r="F101" s="6"/>
      <c r="G101" s="6" t="s">
        <v>200</v>
      </c>
      <c r="H101" s="6"/>
      <c r="I101" s="6">
        <v>4163604465</v>
      </c>
      <c r="J101" s="6"/>
      <c r="K101" s="6" t="s">
        <v>200</v>
      </c>
      <c r="L101" s="6"/>
      <c r="M101" s="6" t="s">
        <v>200</v>
      </c>
      <c r="N101" s="6"/>
      <c r="O101" s="6" t="s">
        <v>200</v>
      </c>
      <c r="P101" s="6"/>
      <c r="Q101" s="6">
        <v>4119504502</v>
      </c>
      <c r="R101" s="10"/>
      <c r="S101" s="11"/>
    </row>
    <row r="102" spans="1:19" x14ac:dyDescent="0.55000000000000004">
      <c r="A102" s="17" t="s">
        <v>204</v>
      </c>
      <c r="C102" s="6" t="s">
        <v>200</v>
      </c>
      <c r="D102" s="6"/>
      <c r="E102" s="6" t="s">
        <v>200</v>
      </c>
      <c r="F102" s="6"/>
      <c r="G102" s="6" t="s">
        <v>200</v>
      </c>
      <c r="H102" s="6"/>
      <c r="I102" s="6">
        <v>4030820028</v>
      </c>
      <c r="J102" s="6"/>
      <c r="K102" s="6" t="s">
        <v>200</v>
      </c>
      <c r="L102" s="6"/>
      <c r="M102" s="6" t="s">
        <v>200</v>
      </c>
      <c r="N102" s="6"/>
      <c r="O102" s="6" t="s">
        <v>200</v>
      </c>
      <c r="P102" s="6"/>
      <c r="Q102" s="6">
        <v>5506618412</v>
      </c>
      <c r="R102" s="10"/>
      <c r="S102" s="11"/>
    </row>
    <row r="103" spans="1:19" x14ac:dyDescent="0.55000000000000004">
      <c r="A103" s="17" t="s">
        <v>205</v>
      </c>
      <c r="C103" s="6" t="s">
        <v>200</v>
      </c>
      <c r="D103" s="6"/>
      <c r="E103" s="6" t="s">
        <v>200</v>
      </c>
      <c r="F103" s="6"/>
      <c r="G103" s="6" t="s">
        <v>200</v>
      </c>
      <c r="H103" s="6"/>
      <c r="I103" s="6">
        <v>12765748</v>
      </c>
      <c r="J103" s="6"/>
      <c r="K103" s="6" t="s">
        <v>200</v>
      </c>
      <c r="L103" s="6"/>
      <c r="M103" s="6" t="s">
        <v>200</v>
      </c>
      <c r="N103" s="6"/>
      <c r="O103" s="6" t="s">
        <v>200</v>
      </c>
      <c r="P103" s="6"/>
      <c r="Q103" s="6">
        <v>12765748</v>
      </c>
      <c r="R103" s="10"/>
      <c r="S103" s="11"/>
    </row>
    <row r="104" spans="1:19" x14ac:dyDescent="0.55000000000000004">
      <c r="A104" s="17" t="s">
        <v>206</v>
      </c>
      <c r="C104" s="6" t="s">
        <v>200</v>
      </c>
      <c r="D104" s="6"/>
      <c r="E104" s="6" t="s">
        <v>200</v>
      </c>
      <c r="F104" s="6"/>
      <c r="G104" s="6" t="s">
        <v>200</v>
      </c>
      <c r="H104" s="6"/>
      <c r="I104" s="6">
        <v>-41304287</v>
      </c>
      <c r="J104" s="6"/>
      <c r="K104" s="6" t="s">
        <v>200</v>
      </c>
      <c r="L104" s="6"/>
      <c r="M104" s="6" t="s">
        <v>200</v>
      </c>
      <c r="N104" s="6"/>
      <c r="O104" s="6" t="s">
        <v>200</v>
      </c>
      <c r="P104" s="6"/>
      <c r="Q104" s="6">
        <v>-41304287</v>
      </c>
      <c r="R104" s="10"/>
      <c r="S104" s="11"/>
    </row>
    <row r="105" spans="1:19" x14ac:dyDescent="0.55000000000000004">
      <c r="A105" s="17" t="s">
        <v>207</v>
      </c>
      <c r="C105" s="6" t="s">
        <v>200</v>
      </c>
      <c r="D105" s="6"/>
      <c r="E105" s="6" t="s">
        <v>200</v>
      </c>
      <c r="F105" s="6"/>
      <c r="G105" s="6" t="s">
        <v>200</v>
      </c>
      <c r="H105" s="6"/>
      <c r="I105" s="6">
        <v>336715930</v>
      </c>
      <c r="J105" s="6"/>
      <c r="K105" s="6" t="s">
        <v>200</v>
      </c>
      <c r="L105" s="6"/>
      <c r="M105" s="6" t="s">
        <v>200</v>
      </c>
      <c r="N105" s="6"/>
      <c r="O105" s="6" t="s">
        <v>200</v>
      </c>
      <c r="P105" s="6"/>
      <c r="Q105" s="6">
        <v>336763431</v>
      </c>
      <c r="R105" s="10"/>
      <c r="S105" s="11"/>
    </row>
    <row r="106" spans="1:19" x14ac:dyDescent="0.55000000000000004">
      <c r="A106" s="17" t="s">
        <v>208</v>
      </c>
      <c r="C106" s="6" t="s">
        <v>200</v>
      </c>
      <c r="D106" s="6"/>
      <c r="E106" s="6" t="s">
        <v>200</v>
      </c>
      <c r="F106" s="6"/>
      <c r="G106" s="6" t="s">
        <v>200</v>
      </c>
      <c r="H106" s="6"/>
      <c r="I106" s="6">
        <v>6143416859</v>
      </c>
      <c r="J106" s="6"/>
      <c r="K106" s="6" t="s">
        <v>200</v>
      </c>
      <c r="L106" s="6"/>
      <c r="M106" s="6" t="s">
        <v>200</v>
      </c>
      <c r="N106" s="6"/>
      <c r="O106" s="6" t="s">
        <v>200</v>
      </c>
      <c r="P106" s="6"/>
      <c r="Q106" s="6">
        <v>7287091102</v>
      </c>
      <c r="R106" s="10"/>
      <c r="S106" s="11"/>
    </row>
    <row r="107" spans="1:19" x14ac:dyDescent="0.55000000000000004">
      <c r="A107" s="17" t="s">
        <v>209</v>
      </c>
      <c r="C107" s="6" t="s">
        <v>200</v>
      </c>
      <c r="D107" s="6"/>
      <c r="E107" s="6" t="s">
        <v>200</v>
      </c>
      <c r="F107" s="6"/>
      <c r="G107" s="6" t="s">
        <v>200</v>
      </c>
      <c r="H107" s="6"/>
      <c r="I107" s="6">
        <v>2572520910</v>
      </c>
      <c r="J107" s="6"/>
      <c r="K107" s="6" t="s">
        <v>200</v>
      </c>
      <c r="L107" s="6"/>
      <c r="M107" s="6" t="s">
        <v>200</v>
      </c>
      <c r="N107" s="6"/>
      <c r="O107" s="6" t="s">
        <v>200</v>
      </c>
      <c r="P107" s="6"/>
      <c r="Q107" s="6">
        <v>2572520910</v>
      </c>
      <c r="R107" s="10"/>
      <c r="S107" s="11"/>
    </row>
    <row r="108" spans="1:19" x14ac:dyDescent="0.55000000000000004">
      <c r="A108" s="17" t="s">
        <v>210</v>
      </c>
      <c r="C108" s="6" t="s">
        <v>200</v>
      </c>
      <c r="D108" s="6"/>
      <c r="E108" s="6" t="s">
        <v>200</v>
      </c>
      <c r="F108" s="6"/>
      <c r="G108" s="6" t="s">
        <v>200</v>
      </c>
      <c r="H108" s="6"/>
      <c r="I108" s="6">
        <v>-11507983</v>
      </c>
      <c r="J108" s="6"/>
      <c r="K108" s="6" t="s">
        <v>200</v>
      </c>
      <c r="L108" s="6"/>
      <c r="M108" s="6" t="s">
        <v>200</v>
      </c>
      <c r="N108" s="6"/>
      <c r="O108" s="6" t="s">
        <v>200</v>
      </c>
      <c r="P108" s="6"/>
      <c r="Q108" s="6">
        <v>0</v>
      </c>
      <c r="R108" s="10"/>
      <c r="S108" s="11"/>
    </row>
    <row r="109" spans="1:19" x14ac:dyDescent="0.55000000000000004">
      <c r="A109" s="17" t="s">
        <v>211</v>
      </c>
      <c r="C109" s="6" t="s">
        <v>200</v>
      </c>
      <c r="D109" s="6"/>
      <c r="E109" s="6" t="s">
        <v>200</v>
      </c>
      <c r="F109" s="6"/>
      <c r="G109" s="6" t="s">
        <v>200</v>
      </c>
      <c r="H109" s="6"/>
      <c r="I109" s="6">
        <v>-292097423</v>
      </c>
      <c r="J109" s="6"/>
      <c r="K109" s="6" t="s">
        <v>200</v>
      </c>
      <c r="L109" s="6"/>
      <c r="M109" s="6" t="s">
        <v>200</v>
      </c>
      <c r="N109" s="6"/>
      <c r="O109" s="6" t="s">
        <v>200</v>
      </c>
      <c r="P109" s="6"/>
      <c r="Q109" s="6">
        <v>0</v>
      </c>
      <c r="R109" s="10"/>
      <c r="S109" s="11"/>
    </row>
    <row r="110" spans="1:19" x14ac:dyDescent="0.55000000000000004">
      <c r="A110" s="17" t="s">
        <v>212</v>
      </c>
      <c r="C110" s="6" t="s">
        <v>200</v>
      </c>
      <c r="D110" s="6"/>
      <c r="E110" s="6" t="s">
        <v>200</v>
      </c>
      <c r="F110" s="6"/>
      <c r="G110" s="6" t="s">
        <v>200</v>
      </c>
      <c r="H110" s="6"/>
      <c r="I110" s="6">
        <v>-1409209559</v>
      </c>
      <c r="J110" s="6"/>
      <c r="K110" s="6" t="s">
        <v>200</v>
      </c>
      <c r="L110" s="6"/>
      <c r="M110" s="6" t="s">
        <v>200</v>
      </c>
      <c r="N110" s="6"/>
      <c r="O110" s="6" t="s">
        <v>200</v>
      </c>
      <c r="P110" s="6"/>
      <c r="Q110" s="6">
        <v>0</v>
      </c>
      <c r="R110" s="10"/>
      <c r="S110" s="11"/>
    </row>
    <row r="111" spans="1:19" x14ac:dyDescent="0.55000000000000004">
      <c r="A111" s="17" t="s">
        <v>213</v>
      </c>
      <c r="C111" s="6" t="s">
        <v>200</v>
      </c>
      <c r="D111" s="6"/>
      <c r="E111" s="6" t="s">
        <v>200</v>
      </c>
      <c r="F111" s="6"/>
      <c r="G111" s="6" t="s">
        <v>200</v>
      </c>
      <c r="H111" s="6"/>
      <c r="I111" s="6">
        <v>-43588597</v>
      </c>
      <c r="J111" s="6"/>
      <c r="K111" s="6" t="s">
        <v>200</v>
      </c>
      <c r="L111" s="6"/>
      <c r="M111" s="6" t="s">
        <v>200</v>
      </c>
      <c r="N111" s="6"/>
      <c r="O111" s="6" t="s">
        <v>200</v>
      </c>
      <c r="P111" s="6"/>
      <c r="Q111" s="6">
        <v>0</v>
      </c>
      <c r="R111" s="10"/>
      <c r="S111" s="11"/>
    </row>
    <row r="112" spans="1:19" x14ac:dyDescent="0.55000000000000004">
      <c r="A112" s="17" t="s">
        <v>214</v>
      </c>
      <c r="C112" s="6" t="s">
        <v>200</v>
      </c>
      <c r="D112" s="6"/>
      <c r="E112" s="6" t="s">
        <v>200</v>
      </c>
      <c r="F112" s="6"/>
      <c r="G112" s="6" t="s">
        <v>200</v>
      </c>
      <c r="H112" s="6"/>
      <c r="I112" s="6">
        <v>-2147578619</v>
      </c>
      <c r="J112" s="6"/>
      <c r="K112" s="6" t="s">
        <v>200</v>
      </c>
      <c r="L112" s="6"/>
      <c r="M112" s="6" t="s">
        <v>200</v>
      </c>
      <c r="N112" s="6"/>
      <c r="O112" s="6" t="s">
        <v>200</v>
      </c>
      <c r="P112" s="6"/>
      <c r="Q112" s="6">
        <v>0</v>
      </c>
      <c r="R112" s="10"/>
      <c r="S112" s="11"/>
    </row>
    <row r="113" spans="1:19" x14ac:dyDescent="0.55000000000000004">
      <c r="A113" s="17" t="s">
        <v>215</v>
      </c>
      <c r="C113" s="6" t="s">
        <v>200</v>
      </c>
      <c r="D113" s="6"/>
      <c r="E113" s="6" t="s">
        <v>200</v>
      </c>
      <c r="F113" s="6"/>
      <c r="G113" s="6" t="s">
        <v>200</v>
      </c>
      <c r="H113" s="6"/>
      <c r="I113" s="6">
        <v>-56646726</v>
      </c>
      <c r="J113" s="6"/>
      <c r="K113" s="6" t="s">
        <v>200</v>
      </c>
      <c r="L113" s="6"/>
      <c r="M113" s="6" t="s">
        <v>200</v>
      </c>
      <c r="N113" s="6"/>
      <c r="O113" s="6" t="s">
        <v>200</v>
      </c>
      <c r="P113" s="6"/>
      <c r="Q113" s="6">
        <v>0</v>
      </c>
      <c r="R113" s="10"/>
      <c r="S113" s="11"/>
    </row>
    <row r="114" spans="1:19" x14ac:dyDescent="0.55000000000000004">
      <c r="A114" s="17" t="s">
        <v>216</v>
      </c>
      <c r="C114" s="6" t="s">
        <v>200</v>
      </c>
      <c r="D114" s="6"/>
      <c r="E114" s="6" t="s">
        <v>200</v>
      </c>
      <c r="F114" s="6"/>
      <c r="G114" s="6" t="s">
        <v>200</v>
      </c>
      <c r="H114" s="6"/>
      <c r="I114" s="6">
        <v>-83097469</v>
      </c>
      <c r="J114" s="6"/>
      <c r="K114" s="6" t="s">
        <v>200</v>
      </c>
      <c r="L114" s="6"/>
      <c r="M114" s="6" t="s">
        <v>200</v>
      </c>
      <c r="N114" s="6"/>
      <c r="O114" s="6" t="s">
        <v>200</v>
      </c>
      <c r="P114" s="6"/>
      <c r="Q114" s="6">
        <v>0</v>
      </c>
      <c r="R114" s="10"/>
      <c r="S114" s="11"/>
    </row>
    <row r="115" spans="1:19" x14ac:dyDescent="0.55000000000000004">
      <c r="A115" s="17" t="s">
        <v>217</v>
      </c>
      <c r="C115" s="6" t="s">
        <v>200</v>
      </c>
      <c r="D115" s="6"/>
      <c r="E115" s="6" t="s">
        <v>200</v>
      </c>
      <c r="F115" s="6"/>
      <c r="G115" s="6" t="s">
        <v>200</v>
      </c>
      <c r="H115" s="6"/>
      <c r="I115" s="6">
        <v>-18417758</v>
      </c>
      <c r="J115" s="6"/>
      <c r="K115" s="6" t="s">
        <v>200</v>
      </c>
      <c r="L115" s="6"/>
      <c r="M115" s="6" t="s">
        <v>200</v>
      </c>
      <c r="N115" s="6"/>
      <c r="O115" s="6" t="s">
        <v>200</v>
      </c>
      <c r="P115" s="6"/>
      <c r="Q115" s="6">
        <v>0</v>
      </c>
      <c r="R115" s="10"/>
      <c r="S115" s="11"/>
    </row>
    <row r="116" spans="1:19" x14ac:dyDescent="0.55000000000000004">
      <c r="A116" s="17" t="s">
        <v>218</v>
      </c>
      <c r="C116" s="6" t="s">
        <v>200</v>
      </c>
      <c r="D116" s="6"/>
      <c r="E116" s="6" t="s">
        <v>200</v>
      </c>
      <c r="F116" s="6"/>
      <c r="G116" s="6" t="s">
        <v>200</v>
      </c>
      <c r="H116" s="6"/>
      <c r="I116" s="6">
        <v>-113843869</v>
      </c>
      <c r="J116" s="6"/>
      <c r="K116" s="6" t="s">
        <v>200</v>
      </c>
      <c r="L116" s="6"/>
      <c r="M116" s="6" t="s">
        <v>200</v>
      </c>
      <c r="N116" s="6"/>
      <c r="O116" s="6" t="s">
        <v>200</v>
      </c>
      <c r="P116" s="6"/>
      <c r="Q116" s="6">
        <v>0</v>
      </c>
      <c r="R116" s="10"/>
      <c r="S116" s="11"/>
    </row>
    <row r="117" spans="1:19" x14ac:dyDescent="0.55000000000000004">
      <c r="A117" s="17" t="s">
        <v>219</v>
      </c>
      <c r="C117" s="6" t="s">
        <v>200</v>
      </c>
      <c r="D117" s="6"/>
      <c r="E117" s="6" t="s">
        <v>200</v>
      </c>
      <c r="F117" s="6"/>
      <c r="G117" s="6" t="s">
        <v>200</v>
      </c>
      <c r="H117" s="6"/>
      <c r="I117" s="6">
        <v>-400540</v>
      </c>
      <c r="J117" s="6"/>
      <c r="K117" s="6" t="s">
        <v>200</v>
      </c>
      <c r="L117" s="6"/>
      <c r="M117" s="6" t="s">
        <v>200</v>
      </c>
      <c r="N117" s="6"/>
      <c r="O117" s="6" t="s">
        <v>200</v>
      </c>
      <c r="P117" s="6"/>
      <c r="Q117" s="6">
        <v>0</v>
      </c>
      <c r="R117" s="10"/>
      <c r="S117" s="11"/>
    </row>
    <row r="118" spans="1:19" ht="24.75" thickBot="1" x14ac:dyDescent="0.6">
      <c r="A118" s="3" t="s">
        <v>121</v>
      </c>
      <c r="C118" s="6">
        <v>24414</v>
      </c>
      <c r="D118" s="6"/>
      <c r="E118" s="6">
        <v>23061409727</v>
      </c>
      <c r="F118" s="6"/>
      <c r="G118" s="6">
        <v>23061409727</v>
      </c>
      <c r="H118" s="6"/>
      <c r="I118" s="6">
        <f t="shared" si="2"/>
        <v>0</v>
      </c>
      <c r="J118" s="6"/>
      <c r="K118" s="6">
        <v>24414</v>
      </c>
      <c r="L118" s="6"/>
      <c r="M118" s="6">
        <v>23061409727</v>
      </c>
      <c r="N118" s="6"/>
      <c r="O118" s="6">
        <v>23061409727</v>
      </c>
      <c r="P118" s="6"/>
      <c r="Q118" s="6">
        <f t="shared" si="3"/>
        <v>0</v>
      </c>
      <c r="R118" s="10"/>
      <c r="S118" s="11"/>
    </row>
    <row r="119" spans="1:19" ht="25.5" thickBot="1" x14ac:dyDescent="0.65">
      <c r="A119" s="4" t="s">
        <v>111</v>
      </c>
      <c r="C119" s="3" t="s">
        <v>111</v>
      </c>
      <c r="E119" s="12">
        <f>SUM(E8:E118)</f>
        <v>37640281464913</v>
      </c>
      <c r="F119" s="10"/>
      <c r="G119" s="12">
        <f>SUM(G8:G118)</f>
        <v>38454078720056</v>
      </c>
      <c r="H119" s="10"/>
      <c r="I119" s="8">
        <f>SUM(I8:I118)</f>
        <v>-800311050490</v>
      </c>
      <c r="J119" s="10"/>
      <c r="K119" s="10" t="s">
        <v>111</v>
      </c>
      <c r="L119" s="10"/>
      <c r="M119" s="12">
        <f>SUM(M8:M118)</f>
        <v>37640281464913</v>
      </c>
      <c r="N119" s="10"/>
      <c r="O119" s="12">
        <f>SUM(O8:O118)</f>
        <v>29687183853621</v>
      </c>
      <c r="P119" s="10"/>
      <c r="Q119" s="12">
        <f>SUM(Q8:Q118)</f>
        <v>7973568567305</v>
      </c>
    </row>
    <row r="120" spans="1:19" ht="24.75" thickTop="1" x14ac:dyDescent="0.55000000000000004">
      <c r="Q120" s="11"/>
    </row>
    <row r="121" spans="1:19" x14ac:dyDescent="0.55000000000000004">
      <c r="Q121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1"/>
  <sheetViews>
    <sheetView rightToLeft="1" topLeftCell="G1" workbookViewId="0">
      <selection activeCell="I22" sqref="I22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4.140625" style="3" bestFit="1" customWidth="1"/>
    <col min="4" max="4" width="1" style="3" customWidth="1"/>
    <col min="5" max="5" width="22" style="3" customWidth="1"/>
    <col min="6" max="6" width="1" style="3" customWidth="1"/>
    <col min="7" max="7" width="14.140625" style="3" bestFit="1" customWidth="1"/>
    <col min="8" max="8" width="1" style="3" customWidth="1"/>
    <col min="9" max="9" width="17.28515625" style="3" bestFit="1" customWidth="1"/>
    <col min="10" max="10" width="1" style="3" customWidth="1"/>
    <col min="11" max="11" width="10.28515625" style="3" bestFit="1" customWidth="1"/>
    <col min="12" max="12" width="1" style="3" customWidth="1"/>
    <col min="13" max="13" width="10.28515625" style="3" bestFit="1" customWidth="1"/>
    <col min="14" max="14" width="1" style="3" customWidth="1"/>
    <col min="15" max="15" width="7.28515625" style="3" bestFit="1" customWidth="1"/>
    <col min="16" max="16" width="1" style="3" customWidth="1"/>
    <col min="17" max="17" width="17.140625" style="3" bestFit="1" customWidth="1"/>
    <col min="18" max="18" width="1" style="3" customWidth="1"/>
    <col min="19" max="19" width="22.140625" style="3" bestFit="1" customWidth="1"/>
    <col min="20" max="20" width="1" style="3" customWidth="1"/>
    <col min="21" max="21" width="6.42578125" style="3" bestFit="1" customWidth="1"/>
    <col min="22" max="22" width="1" style="3" customWidth="1"/>
    <col min="23" max="23" width="17.140625" style="3" bestFit="1" customWidth="1"/>
    <col min="24" max="24" width="1" style="3" customWidth="1"/>
    <col min="25" max="25" width="6.42578125" style="3" bestFit="1" customWidth="1"/>
    <col min="26" max="26" width="1" style="3" customWidth="1"/>
    <col min="27" max="27" width="12.85546875" style="3" bestFit="1" customWidth="1"/>
    <col min="28" max="28" width="1" style="3" customWidth="1"/>
    <col min="29" max="29" width="7.28515625" style="3" bestFit="1" customWidth="1"/>
    <col min="30" max="30" width="1" style="3" customWidth="1"/>
    <col min="31" max="31" width="21" style="3" bestFit="1" customWidth="1"/>
    <col min="32" max="32" width="1" style="3" customWidth="1"/>
    <col min="33" max="33" width="17.140625" style="3" bestFit="1" customWidth="1"/>
    <col min="34" max="34" width="1" style="3" customWidth="1"/>
    <col min="35" max="35" width="22.140625" style="3" bestFit="1" customWidth="1"/>
    <col min="36" max="36" width="1" style="3" customWidth="1"/>
    <col min="37" max="37" width="33.4257812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9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9" ht="24.75" x14ac:dyDescent="0.55000000000000004">
      <c r="A6" s="2" t="s">
        <v>113</v>
      </c>
      <c r="B6" s="2" t="s">
        <v>113</v>
      </c>
      <c r="C6" s="2" t="s">
        <v>113</v>
      </c>
      <c r="D6" s="2" t="s">
        <v>113</v>
      </c>
      <c r="E6" s="2" t="s">
        <v>113</v>
      </c>
      <c r="F6" s="2" t="s">
        <v>113</v>
      </c>
      <c r="G6" s="2" t="s">
        <v>113</v>
      </c>
      <c r="H6" s="2" t="s">
        <v>113</v>
      </c>
      <c r="I6" s="2" t="s">
        <v>113</v>
      </c>
      <c r="J6" s="2" t="s">
        <v>113</v>
      </c>
      <c r="K6" s="2" t="s">
        <v>113</v>
      </c>
      <c r="L6" s="2" t="s">
        <v>113</v>
      </c>
      <c r="M6" s="2" t="s">
        <v>113</v>
      </c>
      <c r="O6" s="2" t="s">
        <v>198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9" ht="24.75" x14ac:dyDescent="0.55000000000000004">
      <c r="A7" s="2" t="s">
        <v>114</v>
      </c>
      <c r="C7" s="2" t="s">
        <v>115</v>
      </c>
      <c r="E7" s="2" t="s">
        <v>116</v>
      </c>
      <c r="G7" s="2" t="s">
        <v>117</v>
      </c>
      <c r="I7" s="2" t="s">
        <v>118</v>
      </c>
      <c r="K7" s="2" t="s">
        <v>119</v>
      </c>
      <c r="M7" s="2" t="s">
        <v>112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120</v>
      </c>
      <c r="AG7" s="2" t="s">
        <v>8</v>
      </c>
      <c r="AI7" s="2" t="s">
        <v>9</v>
      </c>
      <c r="AK7" s="2" t="s">
        <v>13</v>
      </c>
    </row>
    <row r="8" spans="1:39" ht="24.75" x14ac:dyDescent="0.55000000000000004">
      <c r="A8" s="2" t="s">
        <v>114</v>
      </c>
      <c r="C8" s="2" t="s">
        <v>115</v>
      </c>
      <c r="E8" s="2" t="s">
        <v>116</v>
      </c>
      <c r="G8" s="2" t="s">
        <v>117</v>
      </c>
      <c r="I8" s="2" t="s">
        <v>118</v>
      </c>
      <c r="K8" s="2" t="s">
        <v>119</v>
      </c>
      <c r="M8" s="2" t="s">
        <v>112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120</v>
      </c>
      <c r="AG8" s="2" t="s">
        <v>8</v>
      </c>
      <c r="AI8" s="2" t="s">
        <v>9</v>
      </c>
      <c r="AK8" s="2" t="s">
        <v>13</v>
      </c>
    </row>
    <row r="9" spans="1:39" x14ac:dyDescent="0.55000000000000004">
      <c r="A9" s="3" t="s">
        <v>121</v>
      </c>
      <c r="C9" s="10" t="s">
        <v>122</v>
      </c>
      <c r="D9" s="10"/>
      <c r="E9" s="10" t="s">
        <v>122</v>
      </c>
      <c r="F9" s="10"/>
      <c r="G9" s="10" t="s">
        <v>123</v>
      </c>
      <c r="H9" s="10"/>
      <c r="I9" s="10" t="s">
        <v>124</v>
      </c>
      <c r="J9" s="10"/>
      <c r="K9" s="11">
        <v>18</v>
      </c>
      <c r="L9" s="10"/>
      <c r="M9" s="11">
        <v>18</v>
      </c>
      <c r="N9" s="10"/>
      <c r="O9" s="11">
        <v>24414</v>
      </c>
      <c r="P9" s="10"/>
      <c r="Q9" s="11">
        <v>21861033822</v>
      </c>
      <c r="R9" s="10"/>
      <c r="S9" s="11">
        <v>23061409727</v>
      </c>
      <c r="T9" s="10"/>
      <c r="U9" s="11">
        <v>0</v>
      </c>
      <c r="V9" s="10"/>
      <c r="W9" s="11">
        <v>0</v>
      </c>
      <c r="X9" s="10"/>
      <c r="Y9" s="11">
        <v>0</v>
      </c>
      <c r="Z9" s="10"/>
      <c r="AA9" s="11">
        <v>0</v>
      </c>
      <c r="AB9" s="10"/>
      <c r="AC9" s="11">
        <v>24414</v>
      </c>
      <c r="AD9" s="10"/>
      <c r="AE9" s="11">
        <v>944769</v>
      </c>
      <c r="AF9" s="10"/>
      <c r="AG9" s="11">
        <v>21861033822</v>
      </c>
      <c r="AH9" s="10"/>
      <c r="AI9" s="11">
        <v>23061409727</v>
      </c>
      <c r="AJ9" s="10"/>
      <c r="AK9" s="10" t="s">
        <v>19</v>
      </c>
      <c r="AL9" s="10"/>
      <c r="AM9" s="10"/>
    </row>
    <row r="10" spans="1:39" ht="24.75" x14ac:dyDescent="0.6">
      <c r="A10" s="4" t="s">
        <v>111</v>
      </c>
      <c r="C10" s="10" t="s">
        <v>111</v>
      </c>
      <c r="D10" s="10"/>
      <c r="E10" s="10" t="s">
        <v>111</v>
      </c>
      <c r="F10" s="10"/>
      <c r="G10" s="10" t="s">
        <v>111</v>
      </c>
      <c r="H10" s="10"/>
      <c r="I10" s="10" t="s">
        <v>111</v>
      </c>
      <c r="J10" s="10"/>
      <c r="K10" s="10" t="s">
        <v>111</v>
      </c>
      <c r="L10" s="10"/>
      <c r="M10" s="10" t="s">
        <v>111</v>
      </c>
      <c r="N10" s="10"/>
      <c r="O10" s="10" t="s">
        <v>111</v>
      </c>
      <c r="P10" s="10"/>
      <c r="Q10" s="12">
        <f>SUM(Q9:Q9)</f>
        <v>21861033822</v>
      </c>
      <c r="R10" s="10"/>
      <c r="S10" s="12">
        <f>SUM(S9:S9)</f>
        <v>23061409727</v>
      </c>
      <c r="T10" s="10"/>
      <c r="U10" s="10" t="s">
        <v>111</v>
      </c>
      <c r="V10" s="10"/>
      <c r="W10" s="12">
        <f>SUM(W9:W9)</f>
        <v>0</v>
      </c>
      <c r="X10" s="10"/>
      <c r="Y10" s="10" t="s">
        <v>111</v>
      </c>
      <c r="Z10" s="10"/>
      <c r="AA10" s="12">
        <f>SUM(AA9:AA9)</f>
        <v>0</v>
      </c>
      <c r="AB10" s="10"/>
      <c r="AC10" s="10" t="s">
        <v>111</v>
      </c>
      <c r="AD10" s="10"/>
      <c r="AE10" s="10" t="s">
        <v>111</v>
      </c>
      <c r="AF10" s="10"/>
      <c r="AG10" s="12">
        <f>SUM(AG9:AG9)</f>
        <v>21861033822</v>
      </c>
      <c r="AH10" s="10"/>
      <c r="AI10" s="12">
        <f>SUM(AI9:AI9)</f>
        <v>23061409727</v>
      </c>
      <c r="AJ10" s="10"/>
      <c r="AK10" s="13" t="s">
        <v>19</v>
      </c>
      <c r="AL10" s="10"/>
      <c r="AM10" s="10"/>
    </row>
    <row r="11" spans="1:39" x14ac:dyDescent="0.55000000000000004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7"/>
  <sheetViews>
    <sheetView rightToLeft="1" workbookViewId="0">
      <selection activeCell="K17" sqref="K17"/>
    </sheetView>
  </sheetViews>
  <sheetFormatPr defaultRowHeight="24" x14ac:dyDescent="0.55000000000000004"/>
  <cols>
    <col min="1" max="1" width="26.28515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5" ht="24.75" x14ac:dyDescent="0.5500000000000000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25" ht="25.5" thickBot="1" x14ac:dyDescent="0.6">
      <c r="A6" s="2" t="s">
        <v>126</v>
      </c>
      <c r="C6" s="2" t="s">
        <v>198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25" ht="25.5" thickBot="1" x14ac:dyDescent="0.6">
      <c r="A7" s="2" t="s">
        <v>126</v>
      </c>
      <c r="C7" s="2" t="s">
        <v>128</v>
      </c>
      <c r="E7" s="2" t="s">
        <v>129</v>
      </c>
      <c r="G7" s="2" t="s">
        <v>130</v>
      </c>
      <c r="I7" s="2" t="s">
        <v>128</v>
      </c>
      <c r="K7" s="2" t="s">
        <v>125</v>
      </c>
    </row>
    <row r="8" spans="1:25" x14ac:dyDescent="0.55000000000000004">
      <c r="A8" s="3" t="s">
        <v>131</v>
      </c>
      <c r="C8" s="6">
        <v>582789916</v>
      </c>
      <c r="D8" s="6"/>
      <c r="E8" s="6">
        <v>2378773</v>
      </c>
      <c r="F8" s="6"/>
      <c r="G8" s="6">
        <v>0</v>
      </c>
      <c r="H8" s="6"/>
      <c r="I8" s="6">
        <v>585168689</v>
      </c>
      <c r="J8" s="6"/>
      <c r="K8" s="15">
        <v>1.4622664941107377E-5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Y8" s="7"/>
    </row>
    <row r="9" spans="1:25" x14ac:dyDescent="0.55000000000000004">
      <c r="A9" s="3" t="s">
        <v>133</v>
      </c>
      <c r="C9" s="6">
        <v>1242371932</v>
      </c>
      <c r="D9" s="6"/>
      <c r="E9" s="6">
        <v>104438358322</v>
      </c>
      <c r="F9" s="6"/>
      <c r="G9" s="6">
        <v>105672180000</v>
      </c>
      <c r="H9" s="6"/>
      <c r="I9" s="6">
        <v>8550254</v>
      </c>
      <c r="J9" s="6"/>
      <c r="K9" s="15">
        <v>2.1366061061302465E-7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Y9" s="7"/>
    </row>
    <row r="10" spans="1:25" x14ac:dyDescent="0.55000000000000004">
      <c r="A10" s="3" t="s">
        <v>135</v>
      </c>
      <c r="C10" s="6">
        <v>697356592804</v>
      </c>
      <c r="D10" s="6"/>
      <c r="E10" s="6">
        <v>3160939024639</v>
      </c>
      <c r="F10" s="6"/>
      <c r="G10" s="6">
        <v>3332033008217</v>
      </c>
      <c r="H10" s="6"/>
      <c r="I10" s="6">
        <v>526262609226</v>
      </c>
      <c r="J10" s="6"/>
      <c r="K10" s="15">
        <v>1.3150672533240619E-2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Y10" s="7"/>
    </row>
    <row r="11" spans="1:25" x14ac:dyDescent="0.55000000000000004">
      <c r="A11" s="3" t="s">
        <v>137</v>
      </c>
      <c r="C11" s="6">
        <v>30686447</v>
      </c>
      <c r="D11" s="6"/>
      <c r="E11" s="6">
        <v>36885371665</v>
      </c>
      <c r="F11" s="6"/>
      <c r="G11" s="6">
        <v>36911120000</v>
      </c>
      <c r="H11" s="6"/>
      <c r="I11" s="6">
        <v>4938112</v>
      </c>
      <c r="J11" s="6"/>
      <c r="K11" s="15">
        <v>1.233975066934274E-7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Y11" s="7"/>
    </row>
    <row r="12" spans="1:25" x14ac:dyDescent="0.55000000000000004">
      <c r="A12" s="3" t="s">
        <v>133</v>
      </c>
      <c r="C12" s="6">
        <v>200000000000</v>
      </c>
      <c r="D12" s="6"/>
      <c r="E12" s="6">
        <v>0</v>
      </c>
      <c r="F12" s="6"/>
      <c r="G12" s="6">
        <v>100000000000</v>
      </c>
      <c r="H12" s="6"/>
      <c r="I12" s="6">
        <v>100000000000</v>
      </c>
      <c r="J12" s="6"/>
      <c r="K12" s="15">
        <v>2.4988802743523717E-3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Y12" s="7"/>
    </row>
    <row r="13" spans="1:25" ht="24.75" thickBot="1" x14ac:dyDescent="0.6">
      <c r="A13" s="3" t="s">
        <v>140</v>
      </c>
      <c r="C13" s="6">
        <v>1500000000000</v>
      </c>
      <c r="D13" s="6"/>
      <c r="E13" s="6">
        <v>0</v>
      </c>
      <c r="F13" s="6"/>
      <c r="G13" s="6">
        <v>0</v>
      </c>
      <c r="H13" s="6"/>
      <c r="I13" s="6">
        <v>1500000000000</v>
      </c>
      <c r="J13" s="6"/>
      <c r="K13" s="15">
        <v>3.7483204115285579E-2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Y13" s="7"/>
    </row>
    <row r="14" spans="1:25" ht="24.75" thickBot="1" x14ac:dyDescent="0.6">
      <c r="A14" s="3" t="s">
        <v>111</v>
      </c>
      <c r="C14" s="12">
        <f>SUM(C8:C13)</f>
        <v>2399212441099</v>
      </c>
      <c r="D14" s="10"/>
      <c r="E14" s="12">
        <f>SUM(E8:E13)</f>
        <v>3302265133399</v>
      </c>
      <c r="F14" s="10"/>
      <c r="G14" s="12">
        <f>SUM(G8:G13)</f>
        <v>3574616308217</v>
      </c>
      <c r="H14" s="10"/>
      <c r="I14" s="12">
        <f>SUM(I8:I13)</f>
        <v>2126861266281</v>
      </c>
      <c r="J14" s="10"/>
      <c r="K14" s="16">
        <v>5.3147716645936982E-2</v>
      </c>
    </row>
    <row r="15" spans="1:25" ht="24.75" thickTop="1" x14ac:dyDescent="0.55000000000000004">
      <c r="C15" s="10"/>
      <c r="D15" s="10"/>
      <c r="E15" s="10"/>
      <c r="F15" s="10"/>
      <c r="G15" s="10"/>
      <c r="H15" s="10"/>
      <c r="I15" s="10"/>
      <c r="J15" s="10"/>
      <c r="K15" s="10"/>
    </row>
    <row r="16" spans="1:25" x14ac:dyDescent="0.55000000000000004">
      <c r="C16" s="10"/>
      <c r="D16" s="10"/>
      <c r="E16" s="10"/>
      <c r="F16" s="10"/>
      <c r="G16" s="10"/>
      <c r="H16" s="10"/>
      <c r="I16" s="10"/>
      <c r="J16" s="10"/>
      <c r="K16" s="10"/>
    </row>
    <row r="17" spans="3:11" x14ac:dyDescent="0.55000000000000004">
      <c r="C17" s="10"/>
      <c r="D17" s="10"/>
      <c r="E17" s="10"/>
      <c r="F17" s="10"/>
      <c r="G17" s="10"/>
      <c r="H17" s="10"/>
      <c r="I17" s="10"/>
      <c r="J17" s="10"/>
      <c r="K17" s="11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I9" sqref="I9"/>
    </sheetView>
  </sheetViews>
  <sheetFormatPr defaultRowHeight="24" x14ac:dyDescent="0.5500000000000000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35.28515625" style="3" customWidth="1"/>
    <col min="10" max="10" width="15.42578125" style="3" bestFit="1" customWidth="1"/>
    <col min="11" max="16384" width="9.140625" style="3"/>
  </cols>
  <sheetData>
    <row r="2" spans="1:10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10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</row>
    <row r="4" spans="1:10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10" ht="25.5" thickBot="1" x14ac:dyDescent="0.6">
      <c r="A6" s="2" t="s">
        <v>146</v>
      </c>
      <c r="C6" s="2" t="s">
        <v>128</v>
      </c>
      <c r="E6" s="2" t="s">
        <v>184</v>
      </c>
      <c r="G6" s="2" t="s">
        <v>13</v>
      </c>
    </row>
    <row r="7" spans="1:10" x14ac:dyDescent="0.55000000000000004">
      <c r="A7" s="3" t="s">
        <v>194</v>
      </c>
      <c r="C7" s="6">
        <v>-523819123146</v>
      </c>
      <c r="E7" s="7">
        <f>C7/$C$11</f>
        <v>1.1394309097311237</v>
      </c>
      <c r="G7" s="7">
        <v>-1.3089612741580953E-2</v>
      </c>
      <c r="I7" s="6"/>
      <c r="J7" s="18"/>
    </row>
    <row r="8" spans="1:10" x14ac:dyDescent="0.55000000000000004">
      <c r="A8" s="3" t="s">
        <v>195</v>
      </c>
      <c r="C8" s="11">
        <v>342017774</v>
      </c>
      <c r="E8" s="7">
        <f t="shared" ref="E8:E10" si="0">C8/$C$11</f>
        <v>-7.4396982880751809E-4</v>
      </c>
      <c r="G8" s="7">
        <v>8.5466146892650754E-6</v>
      </c>
      <c r="I8" s="6"/>
    </row>
    <row r="9" spans="1:10" x14ac:dyDescent="0.55000000000000004">
      <c r="A9" s="3" t="s">
        <v>196</v>
      </c>
      <c r="C9" s="11">
        <v>63001160610</v>
      </c>
      <c r="E9" s="7">
        <f t="shared" si="0"/>
        <v>-0.13704247625942578</v>
      </c>
      <c r="G9" s="7">
        <v>1.5743235750963465E-3</v>
      </c>
      <c r="I9" s="6"/>
    </row>
    <row r="10" spans="1:10" ht="24.75" thickBot="1" x14ac:dyDescent="0.6">
      <c r="A10" s="3" t="s">
        <v>111</v>
      </c>
      <c r="C10" s="10">
        <v>755992747</v>
      </c>
      <c r="E10" s="7">
        <f t="shared" si="0"/>
        <v>-1.6444636428904287E-3</v>
      </c>
      <c r="G10" s="7">
        <v>1.8891353630317631E-5</v>
      </c>
      <c r="I10" s="6"/>
    </row>
    <row r="11" spans="1:10" ht="24.75" thickBot="1" x14ac:dyDescent="0.6">
      <c r="C11" s="8">
        <f>SUM(C7:C10)</f>
        <v>-459719952015</v>
      </c>
      <c r="E11" s="16">
        <f>SUM(E7:E10)</f>
        <v>1</v>
      </c>
      <c r="G11" s="16">
        <v>-1.1487851198165025E-2</v>
      </c>
      <c r="I11" s="6"/>
    </row>
    <row r="12" spans="1:10" ht="24.75" thickTop="1" x14ac:dyDescent="0.55000000000000004">
      <c r="I12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51"/>
  <sheetViews>
    <sheetView rightToLeft="1" topLeftCell="B139" workbookViewId="0">
      <selection activeCell="I147" sqref="I147"/>
    </sheetView>
  </sheetViews>
  <sheetFormatPr defaultRowHeight="24" x14ac:dyDescent="0.55000000000000004"/>
  <cols>
    <col min="1" max="1" width="44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5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  <c r="N3" s="1" t="s">
        <v>142</v>
      </c>
      <c r="O3" s="1" t="s">
        <v>142</v>
      </c>
      <c r="P3" s="1" t="s">
        <v>142</v>
      </c>
      <c r="Q3" s="1" t="s">
        <v>142</v>
      </c>
      <c r="R3" s="1" t="s">
        <v>142</v>
      </c>
      <c r="S3" s="1" t="s">
        <v>142</v>
      </c>
      <c r="T3" s="1" t="s">
        <v>142</v>
      </c>
      <c r="U3" s="1" t="s">
        <v>142</v>
      </c>
    </row>
    <row r="4" spans="1:2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5" ht="24.75" x14ac:dyDescent="0.55000000000000004">
      <c r="A6" s="2" t="s">
        <v>3</v>
      </c>
      <c r="C6" s="2" t="s">
        <v>144</v>
      </c>
      <c r="D6" s="2" t="s">
        <v>144</v>
      </c>
      <c r="E6" s="2" t="s">
        <v>144</v>
      </c>
      <c r="F6" s="2" t="s">
        <v>144</v>
      </c>
      <c r="G6" s="2" t="s">
        <v>144</v>
      </c>
      <c r="H6" s="2" t="s">
        <v>144</v>
      </c>
      <c r="I6" s="2" t="s">
        <v>144</v>
      </c>
      <c r="J6" s="2" t="s">
        <v>144</v>
      </c>
      <c r="K6" s="2" t="s">
        <v>144</v>
      </c>
      <c r="M6" s="2" t="s">
        <v>145</v>
      </c>
      <c r="N6" s="2" t="s">
        <v>145</v>
      </c>
      <c r="O6" s="2" t="s">
        <v>145</v>
      </c>
      <c r="P6" s="2" t="s">
        <v>145</v>
      </c>
      <c r="Q6" s="2" t="s">
        <v>145</v>
      </c>
      <c r="R6" s="2" t="s">
        <v>145</v>
      </c>
      <c r="S6" s="2" t="s">
        <v>145</v>
      </c>
      <c r="T6" s="2" t="s">
        <v>145</v>
      </c>
      <c r="U6" s="2" t="s">
        <v>145</v>
      </c>
    </row>
    <row r="7" spans="1:25" ht="24.75" x14ac:dyDescent="0.55000000000000004">
      <c r="A7" s="2" t="s">
        <v>3</v>
      </c>
      <c r="C7" s="2" t="s">
        <v>181</v>
      </c>
      <c r="E7" s="2" t="s">
        <v>182</v>
      </c>
      <c r="G7" s="2" t="s">
        <v>183</v>
      </c>
      <c r="I7" s="2" t="s">
        <v>128</v>
      </c>
      <c r="K7" s="2" t="s">
        <v>184</v>
      </c>
      <c r="M7" s="2" t="s">
        <v>181</v>
      </c>
      <c r="O7" s="2" t="s">
        <v>182</v>
      </c>
      <c r="Q7" s="2" t="s">
        <v>183</v>
      </c>
      <c r="S7" s="2" t="s">
        <v>128</v>
      </c>
      <c r="U7" s="2" t="s">
        <v>184</v>
      </c>
    </row>
    <row r="8" spans="1:25" x14ac:dyDescent="0.55000000000000004">
      <c r="A8" s="3" t="s">
        <v>87</v>
      </c>
      <c r="C8" s="6">
        <v>0</v>
      </c>
      <c r="D8" s="6"/>
      <c r="E8" s="6">
        <v>49555215209</v>
      </c>
      <c r="F8" s="6"/>
      <c r="G8" s="6">
        <v>-4551</v>
      </c>
      <c r="H8" s="6"/>
      <c r="I8" s="6">
        <f>C8+E8+G8</f>
        <v>49555210658</v>
      </c>
      <c r="J8" s="6"/>
      <c r="K8" s="15">
        <f>I8/$I$150</f>
        <v>-9.4603668457876947E-2</v>
      </c>
      <c r="L8" s="6"/>
      <c r="M8" s="6">
        <v>0</v>
      </c>
      <c r="N8" s="6"/>
      <c r="O8" s="6">
        <v>102748857820</v>
      </c>
      <c r="P8" s="6"/>
      <c r="Q8" s="6">
        <v>-4551</v>
      </c>
      <c r="R8" s="6"/>
      <c r="S8" s="6">
        <f>M8+O8+Q8</f>
        <v>102748853269</v>
      </c>
      <c r="T8" s="6"/>
      <c r="U8" s="15">
        <f>S8/$S$150</f>
        <v>1.0806322744904406E-2</v>
      </c>
      <c r="V8" s="6"/>
      <c r="W8" s="6"/>
      <c r="Y8" s="7"/>
    </row>
    <row r="9" spans="1:25" x14ac:dyDescent="0.55000000000000004">
      <c r="A9" s="3" t="s">
        <v>35</v>
      </c>
      <c r="C9" s="6">
        <v>0</v>
      </c>
      <c r="D9" s="6"/>
      <c r="E9" s="6">
        <v>201342609723</v>
      </c>
      <c r="F9" s="6"/>
      <c r="G9" s="6">
        <v>6574852501</v>
      </c>
      <c r="H9" s="6"/>
      <c r="I9" s="6">
        <f t="shared" ref="I9:I72" si="0">C9+E9+G9</f>
        <v>207917462224</v>
      </c>
      <c r="J9" s="6"/>
      <c r="K9" s="15">
        <f t="shared" ref="K9:K72" si="1">I9/$I$150</f>
        <v>-0.3969260629036806</v>
      </c>
      <c r="L9" s="6"/>
      <c r="M9" s="6">
        <v>0</v>
      </c>
      <c r="N9" s="6"/>
      <c r="O9" s="6">
        <v>225437087731</v>
      </c>
      <c r="P9" s="6"/>
      <c r="Q9" s="6">
        <v>6574852501</v>
      </c>
      <c r="R9" s="6"/>
      <c r="S9" s="6">
        <f t="shared" ref="S9:S72" si="2">M9+O9+Q9</f>
        <v>232011940232</v>
      </c>
      <c r="T9" s="6"/>
      <c r="U9" s="15">
        <f t="shared" ref="U9:U72" si="3">S9/$S$150</f>
        <v>2.440120572688572E-2</v>
      </c>
      <c r="V9" s="6"/>
      <c r="W9" s="6"/>
      <c r="Y9" s="7"/>
    </row>
    <row r="10" spans="1:25" x14ac:dyDescent="0.55000000000000004">
      <c r="A10" s="3" t="s">
        <v>48</v>
      </c>
      <c r="C10" s="6">
        <v>0</v>
      </c>
      <c r="D10" s="6"/>
      <c r="E10" s="6">
        <v>-27407625132</v>
      </c>
      <c r="F10" s="6"/>
      <c r="G10" s="6">
        <v>8152183477</v>
      </c>
      <c r="H10" s="6"/>
      <c r="I10" s="6">
        <f t="shared" si="0"/>
        <v>-19255441655</v>
      </c>
      <c r="J10" s="6"/>
      <c r="K10" s="15">
        <f t="shared" si="1"/>
        <v>3.6759714955334082E-2</v>
      </c>
      <c r="L10" s="6"/>
      <c r="M10" s="6">
        <v>0</v>
      </c>
      <c r="N10" s="6"/>
      <c r="O10" s="6">
        <v>70165009609</v>
      </c>
      <c r="P10" s="6"/>
      <c r="Q10" s="6">
        <v>8152183477</v>
      </c>
      <c r="R10" s="6"/>
      <c r="S10" s="6">
        <f t="shared" si="2"/>
        <v>78317193086</v>
      </c>
      <c r="T10" s="6"/>
      <c r="U10" s="15">
        <f t="shared" si="3"/>
        <v>8.2367913415696721E-3</v>
      </c>
      <c r="V10" s="6"/>
      <c r="W10" s="6"/>
      <c r="Y10" s="7"/>
    </row>
    <row r="11" spans="1:25" x14ac:dyDescent="0.55000000000000004">
      <c r="A11" s="3" t="s">
        <v>104</v>
      </c>
      <c r="C11" s="6">
        <v>0</v>
      </c>
      <c r="D11" s="6"/>
      <c r="E11" s="6">
        <v>-1136533230</v>
      </c>
      <c r="F11" s="6"/>
      <c r="G11" s="6">
        <v>915357152</v>
      </c>
      <c r="H11" s="6"/>
      <c r="I11" s="6">
        <f t="shared" si="0"/>
        <v>-221176078</v>
      </c>
      <c r="J11" s="6"/>
      <c r="K11" s="15">
        <f t="shared" si="1"/>
        <v>4.2223750189118871E-4</v>
      </c>
      <c r="L11" s="6"/>
      <c r="M11" s="6">
        <v>0</v>
      </c>
      <c r="N11" s="6"/>
      <c r="O11" s="6">
        <v>440698230</v>
      </c>
      <c r="P11" s="6"/>
      <c r="Q11" s="6">
        <v>915357152</v>
      </c>
      <c r="R11" s="6"/>
      <c r="S11" s="6">
        <f t="shared" si="2"/>
        <v>1356055382</v>
      </c>
      <c r="T11" s="6"/>
      <c r="U11" s="15">
        <f t="shared" si="3"/>
        <v>1.4261932519569863E-4</v>
      </c>
      <c r="V11" s="6"/>
      <c r="W11" s="6"/>
      <c r="Y11" s="7"/>
    </row>
    <row r="12" spans="1:25" x14ac:dyDescent="0.55000000000000004">
      <c r="A12" s="3" t="s">
        <v>94</v>
      </c>
      <c r="C12" s="6">
        <v>0</v>
      </c>
      <c r="D12" s="6"/>
      <c r="E12" s="6">
        <v>780344911</v>
      </c>
      <c r="F12" s="6"/>
      <c r="G12" s="6">
        <v>440845530</v>
      </c>
      <c r="H12" s="6"/>
      <c r="I12" s="6">
        <f t="shared" si="0"/>
        <v>1221190441</v>
      </c>
      <c r="J12" s="6"/>
      <c r="K12" s="15">
        <f t="shared" si="1"/>
        <v>-2.3313208453820179E-3</v>
      </c>
      <c r="L12" s="6"/>
      <c r="M12" s="6">
        <v>0</v>
      </c>
      <c r="N12" s="6"/>
      <c r="O12" s="6">
        <v>1031311214</v>
      </c>
      <c r="P12" s="6"/>
      <c r="Q12" s="6">
        <v>440845530</v>
      </c>
      <c r="R12" s="6"/>
      <c r="S12" s="6">
        <f t="shared" si="2"/>
        <v>1472156744</v>
      </c>
      <c r="T12" s="6"/>
      <c r="U12" s="15">
        <f t="shared" si="3"/>
        <v>1.5482996063325742E-4</v>
      </c>
      <c r="V12" s="6"/>
      <c r="W12" s="6"/>
      <c r="Y12" s="7"/>
    </row>
    <row r="13" spans="1:25" x14ac:dyDescent="0.55000000000000004">
      <c r="A13" s="3" t="s">
        <v>33</v>
      </c>
      <c r="C13" s="6">
        <v>0</v>
      </c>
      <c r="D13" s="6"/>
      <c r="E13" s="6">
        <v>69834750937</v>
      </c>
      <c r="F13" s="6"/>
      <c r="G13" s="6">
        <v>8045098003</v>
      </c>
      <c r="H13" s="6"/>
      <c r="I13" s="6">
        <f t="shared" si="0"/>
        <v>77879848940</v>
      </c>
      <c r="J13" s="6"/>
      <c r="K13" s="15">
        <f t="shared" si="1"/>
        <v>-0.14867698695737222</v>
      </c>
      <c r="L13" s="6"/>
      <c r="M13" s="6">
        <v>0</v>
      </c>
      <c r="N13" s="6"/>
      <c r="O13" s="6">
        <v>114343503778</v>
      </c>
      <c r="P13" s="6"/>
      <c r="Q13" s="6">
        <v>8045098003</v>
      </c>
      <c r="R13" s="6"/>
      <c r="S13" s="6">
        <f t="shared" si="2"/>
        <v>122388601781</v>
      </c>
      <c r="T13" s="6"/>
      <c r="U13" s="15">
        <f t="shared" si="3"/>
        <v>1.2871878264962559E-2</v>
      </c>
      <c r="V13" s="6"/>
      <c r="W13" s="6"/>
      <c r="Y13" s="7"/>
    </row>
    <row r="14" spans="1:25" x14ac:dyDescent="0.55000000000000004">
      <c r="A14" s="3" t="s">
        <v>26</v>
      </c>
      <c r="C14" s="6">
        <v>0</v>
      </c>
      <c r="D14" s="6"/>
      <c r="E14" s="6">
        <v>0</v>
      </c>
      <c r="F14" s="6"/>
      <c r="G14" s="6">
        <v>25450242504</v>
      </c>
      <c r="H14" s="6"/>
      <c r="I14" s="6">
        <f t="shared" si="0"/>
        <v>25450242504</v>
      </c>
      <c r="J14" s="6"/>
      <c r="K14" s="15">
        <f t="shared" si="1"/>
        <v>-4.858593621238691E-2</v>
      </c>
      <c r="L14" s="6"/>
      <c r="M14" s="6">
        <v>0</v>
      </c>
      <c r="N14" s="6"/>
      <c r="O14" s="6">
        <v>0</v>
      </c>
      <c r="P14" s="6"/>
      <c r="Q14" s="6">
        <v>25450242504</v>
      </c>
      <c r="R14" s="6"/>
      <c r="S14" s="6">
        <f t="shared" si="2"/>
        <v>25450242504</v>
      </c>
      <c r="T14" s="6"/>
      <c r="U14" s="15">
        <f t="shared" si="3"/>
        <v>2.6766579449240867E-3</v>
      </c>
      <c r="V14" s="6"/>
      <c r="W14" s="6"/>
      <c r="Y14" s="7"/>
    </row>
    <row r="15" spans="1:25" x14ac:dyDescent="0.55000000000000004">
      <c r="A15" s="3" t="s">
        <v>72</v>
      </c>
      <c r="C15" s="6">
        <v>0</v>
      </c>
      <c r="D15" s="6"/>
      <c r="E15" s="6">
        <v>207320232822</v>
      </c>
      <c r="F15" s="6"/>
      <c r="G15" s="6">
        <v>47093670325</v>
      </c>
      <c r="H15" s="6"/>
      <c r="I15" s="6">
        <f t="shared" si="0"/>
        <v>254413903147</v>
      </c>
      <c r="J15" s="6"/>
      <c r="K15" s="15">
        <f t="shared" si="1"/>
        <v>-0.4856903688796585</v>
      </c>
      <c r="L15" s="6"/>
      <c r="M15" s="6">
        <v>0</v>
      </c>
      <c r="N15" s="6"/>
      <c r="O15" s="6">
        <v>393174409303</v>
      </c>
      <c r="P15" s="6"/>
      <c r="Q15" s="6">
        <v>47093670325</v>
      </c>
      <c r="R15" s="6"/>
      <c r="S15" s="6">
        <f t="shared" si="2"/>
        <v>440268079628</v>
      </c>
      <c r="T15" s="6"/>
      <c r="U15" s="15">
        <f t="shared" si="3"/>
        <v>4.6303961663529958E-2</v>
      </c>
      <c r="V15" s="6"/>
      <c r="W15" s="6"/>
      <c r="Y15" s="7"/>
    </row>
    <row r="16" spans="1:25" x14ac:dyDescent="0.55000000000000004">
      <c r="A16" s="3" t="s">
        <v>99</v>
      </c>
      <c r="C16" s="6">
        <v>0</v>
      </c>
      <c r="D16" s="6"/>
      <c r="E16" s="6">
        <v>0</v>
      </c>
      <c r="F16" s="6"/>
      <c r="G16" s="6">
        <v>13594409572</v>
      </c>
      <c r="H16" s="6"/>
      <c r="I16" s="6">
        <f t="shared" si="0"/>
        <v>13594409572</v>
      </c>
      <c r="J16" s="6"/>
      <c r="K16" s="15">
        <f t="shared" si="1"/>
        <v>-2.595248812291058E-2</v>
      </c>
      <c r="L16" s="6"/>
      <c r="M16" s="6">
        <v>0</v>
      </c>
      <c r="N16" s="6"/>
      <c r="O16" s="6">
        <v>0</v>
      </c>
      <c r="P16" s="6"/>
      <c r="Q16" s="6">
        <v>13707897293</v>
      </c>
      <c r="R16" s="6"/>
      <c r="S16" s="6">
        <f t="shared" si="2"/>
        <v>13707897293</v>
      </c>
      <c r="T16" s="6"/>
      <c r="U16" s="15">
        <f t="shared" si="3"/>
        <v>1.4416896888799812E-3</v>
      </c>
      <c r="V16" s="6"/>
      <c r="W16" s="6"/>
      <c r="Y16" s="7"/>
    </row>
    <row r="17" spans="1:25" x14ac:dyDescent="0.55000000000000004">
      <c r="A17" s="3" t="s">
        <v>74</v>
      </c>
      <c r="C17" s="6">
        <v>0</v>
      </c>
      <c r="D17" s="6"/>
      <c r="E17" s="6">
        <v>-1417382068</v>
      </c>
      <c r="F17" s="6"/>
      <c r="G17" s="6">
        <v>761959918</v>
      </c>
      <c r="H17" s="6"/>
      <c r="I17" s="6">
        <f t="shared" si="0"/>
        <v>-655422150</v>
      </c>
      <c r="J17" s="6"/>
      <c r="K17" s="15">
        <f t="shared" si="1"/>
        <v>1.2512375379951895E-3</v>
      </c>
      <c r="L17" s="6"/>
      <c r="M17" s="6">
        <v>0</v>
      </c>
      <c r="N17" s="6"/>
      <c r="O17" s="6">
        <v>279192589</v>
      </c>
      <c r="P17" s="6"/>
      <c r="Q17" s="6">
        <v>761959918</v>
      </c>
      <c r="R17" s="6"/>
      <c r="S17" s="6">
        <f t="shared" si="2"/>
        <v>1041152507</v>
      </c>
      <c r="T17" s="6"/>
      <c r="U17" s="15">
        <f t="shared" si="3"/>
        <v>1.0950029766125723E-4</v>
      </c>
      <c r="V17" s="6"/>
      <c r="W17" s="6"/>
      <c r="Y17" s="7"/>
    </row>
    <row r="18" spans="1:25" x14ac:dyDescent="0.55000000000000004">
      <c r="A18" s="3" t="s">
        <v>45</v>
      </c>
      <c r="C18" s="6">
        <v>0</v>
      </c>
      <c r="D18" s="6"/>
      <c r="E18" s="6">
        <v>0</v>
      </c>
      <c r="F18" s="6"/>
      <c r="G18" s="6">
        <v>7587994970</v>
      </c>
      <c r="H18" s="6"/>
      <c r="I18" s="6">
        <f t="shared" si="0"/>
        <v>7587994970</v>
      </c>
      <c r="J18" s="6"/>
      <c r="K18" s="15">
        <f t="shared" si="1"/>
        <v>-1.4485906746640591E-2</v>
      </c>
      <c r="L18" s="6"/>
      <c r="M18" s="6">
        <v>0</v>
      </c>
      <c r="N18" s="6"/>
      <c r="O18" s="6">
        <v>0</v>
      </c>
      <c r="P18" s="6"/>
      <c r="Q18" s="6">
        <v>7587994970</v>
      </c>
      <c r="R18" s="6"/>
      <c r="S18" s="6">
        <f t="shared" si="2"/>
        <v>7587994970</v>
      </c>
      <c r="T18" s="6"/>
      <c r="U18" s="15">
        <f t="shared" si="3"/>
        <v>7.9804610974934021E-4</v>
      </c>
      <c r="V18" s="6"/>
      <c r="W18" s="6"/>
      <c r="Y18" s="7"/>
    </row>
    <row r="19" spans="1:25" x14ac:dyDescent="0.55000000000000004">
      <c r="A19" s="3" t="s">
        <v>18</v>
      </c>
      <c r="C19" s="6">
        <v>0</v>
      </c>
      <c r="D19" s="6"/>
      <c r="E19" s="6">
        <v>-1381597805</v>
      </c>
      <c r="F19" s="6"/>
      <c r="G19" s="6">
        <v>-3375363</v>
      </c>
      <c r="H19" s="6"/>
      <c r="I19" s="6">
        <f t="shared" si="0"/>
        <v>-1384973168</v>
      </c>
      <c r="J19" s="6"/>
      <c r="K19" s="15">
        <f t="shared" si="1"/>
        <v>2.6439912305644812E-3</v>
      </c>
      <c r="L19" s="6"/>
      <c r="M19" s="6">
        <v>0</v>
      </c>
      <c r="N19" s="6"/>
      <c r="O19" s="6">
        <v>-1432806846</v>
      </c>
      <c r="P19" s="6"/>
      <c r="Q19" s="6">
        <v>-3375363</v>
      </c>
      <c r="R19" s="6"/>
      <c r="S19" s="6">
        <f t="shared" si="2"/>
        <v>-1436182209</v>
      </c>
      <c r="T19" s="6"/>
      <c r="U19" s="15">
        <f t="shared" si="3"/>
        <v>-1.5104643971366045E-4</v>
      </c>
      <c r="V19" s="6"/>
      <c r="W19" s="6"/>
      <c r="Y19" s="7"/>
    </row>
    <row r="20" spans="1:25" x14ac:dyDescent="0.55000000000000004">
      <c r="A20" s="3" t="s">
        <v>82</v>
      </c>
      <c r="C20" s="6">
        <v>0</v>
      </c>
      <c r="D20" s="6"/>
      <c r="E20" s="6">
        <v>-13557764460</v>
      </c>
      <c r="F20" s="6"/>
      <c r="G20" s="6">
        <v>3179865040</v>
      </c>
      <c r="H20" s="6"/>
      <c r="I20" s="6">
        <f t="shared" si="0"/>
        <v>-10377899420</v>
      </c>
      <c r="J20" s="6"/>
      <c r="K20" s="15">
        <f t="shared" si="1"/>
        <v>1.9811990363527543E-2</v>
      </c>
      <c r="L20" s="6"/>
      <c r="M20" s="6">
        <v>0</v>
      </c>
      <c r="N20" s="6"/>
      <c r="O20" s="6">
        <v>11948688591</v>
      </c>
      <c r="P20" s="6"/>
      <c r="Q20" s="6">
        <v>3179865040</v>
      </c>
      <c r="R20" s="6"/>
      <c r="S20" s="6">
        <f t="shared" si="2"/>
        <v>15128553631</v>
      </c>
      <c r="T20" s="6"/>
      <c r="U20" s="15">
        <f t="shared" si="3"/>
        <v>1.5911032386140083E-3</v>
      </c>
      <c r="V20" s="6"/>
      <c r="W20" s="6"/>
      <c r="Y20" s="7"/>
    </row>
    <row r="21" spans="1:25" x14ac:dyDescent="0.55000000000000004">
      <c r="A21" s="3" t="s">
        <v>110</v>
      </c>
      <c r="C21" s="6">
        <v>0</v>
      </c>
      <c r="D21" s="6"/>
      <c r="E21" s="6">
        <v>0</v>
      </c>
      <c r="F21" s="6"/>
      <c r="G21" s="6">
        <v>-145726402</v>
      </c>
      <c r="H21" s="6"/>
      <c r="I21" s="6">
        <f t="shared" si="0"/>
        <v>-145726402</v>
      </c>
      <c r="J21" s="6"/>
      <c r="K21" s="15">
        <f t="shared" si="1"/>
        <v>2.7819985098058903E-4</v>
      </c>
      <c r="L21" s="6"/>
      <c r="M21" s="6">
        <v>0</v>
      </c>
      <c r="N21" s="6"/>
      <c r="O21" s="6">
        <v>0</v>
      </c>
      <c r="P21" s="6"/>
      <c r="Q21" s="6">
        <v>-145726402</v>
      </c>
      <c r="R21" s="6"/>
      <c r="S21" s="6">
        <f t="shared" si="2"/>
        <v>-145726402</v>
      </c>
      <c r="T21" s="6"/>
      <c r="U21" s="15">
        <f t="shared" si="3"/>
        <v>-1.5326366011529982E-5</v>
      </c>
      <c r="V21" s="6"/>
      <c r="W21" s="6"/>
      <c r="Y21" s="7"/>
    </row>
    <row r="22" spans="1:25" x14ac:dyDescent="0.55000000000000004">
      <c r="A22" s="3" t="s">
        <v>96</v>
      </c>
      <c r="C22" s="6">
        <v>0</v>
      </c>
      <c r="D22" s="6"/>
      <c r="E22" s="6">
        <v>0</v>
      </c>
      <c r="F22" s="6"/>
      <c r="G22" s="6">
        <v>15094090426</v>
      </c>
      <c r="H22" s="6"/>
      <c r="I22" s="6">
        <f t="shared" si="0"/>
        <v>15094090426</v>
      </c>
      <c r="J22" s="6"/>
      <c r="K22" s="15">
        <f t="shared" si="1"/>
        <v>-2.8815462740929644E-2</v>
      </c>
      <c r="L22" s="6"/>
      <c r="M22" s="6">
        <v>0</v>
      </c>
      <c r="N22" s="6"/>
      <c r="O22" s="6">
        <v>0</v>
      </c>
      <c r="P22" s="6"/>
      <c r="Q22" s="6">
        <v>30394824134</v>
      </c>
      <c r="R22" s="6"/>
      <c r="S22" s="6">
        <f t="shared" si="2"/>
        <v>30394824134</v>
      </c>
      <c r="T22" s="6"/>
      <c r="U22" s="15">
        <f t="shared" si="3"/>
        <v>3.1966904633641395E-3</v>
      </c>
      <c r="V22" s="6"/>
      <c r="W22" s="6"/>
      <c r="Y22" s="7"/>
    </row>
    <row r="23" spans="1:25" x14ac:dyDescent="0.55000000000000004">
      <c r="A23" s="3" t="s">
        <v>28</v>
      </c>
      <c r="C23" s="6">
        <v>0</v>
      </c>
      <c r="D23" s="6"/>
      <c r="E23" s="6">
        <v>-31078988687</v>
      </c>
      <c r="F23" s="6"/>
      <c r="G23" s="6">
        <v>1927947352</v>
      </c>
      <c r="H23" s="6"/>
      <c r="I23" s="6">
        <f t="shared" si="0"/>
        <v>-29151041335</v>
      </c>
      <c r="J23" s="6"/>
      <c r="K23" s="15">
        <f t="shared" si="1"/>
        <v>5.565096814320572E-2</v>
      </c>
      <c r="L23" s="6"/>
      <c r="M23" s="6">
        <v>0</v>
      </c>
      <c r="N23" s="6"/>
      <c r="O23" s="6">
        <v>13593748144</v>
      </c>
      <c r="P23" s="6"/>
      <c r="Q23" s="6">
        <v>1927947352</v>
      </c>
      <c r="R23" s="6"/>
      <c r="S23" s="6">
        <f t="shared" si="2"/>
        <v>15521695496</v>
      </c>
      <c r="T23" s="6"/>
      <c r="U23" s="15">
        <f t="shared" si="3"/>
        <v>1.6324508326995709E-3</v>
      </c>
      <c r="V23" s="6"/>
      <c r="W23" s="6"/>
      <c r="Y23" s="7"/>
    </row>
    <row r="24" spans="1:25" x14ac:dyDescent="0.55000000000000004">
      <c r="A24" s="3" t="s">
        <v>15</v>
      </c>
      <c r="C24" s="6">
        <v>0</v>
      </c>
      <c r="D24" s="6"/>
      <c r="E24" s="6">
        <v>-11605928745</v>
      </c>
      <c r="F24" s="6"/>
      <c r="G24" s="6">
        <v>0</v>
      </c>
      <c r="H24" s="6"/>
      <c r="I24" s="6">
        <f t="shared" si="0"/>
        <v>-11605928745</v>
      </c>
      <c r="J24" s="6"/>
      <c r="K24" s="15">
        <f t="shared" si="1"/>
        <v>2.21563670209214E-2</v>
      </c>
      <c r="L24" s="6"/>
      <c r="M24" s="6">
        <v>0</v>
      </c>
      <c r="N24" s="6"/>
      <c r="O24" s="6">
        <v>19013244958</v>
      </c>
      <c r="P24" s="6"/>
      <c r="Q24" s="6">
        <v>-8599</v>
      </c>
      <c r="R24" s="6"/>
      <c r="S24" s="6">
        <f t="shared" si="2"/>
        <v>19013236359</v>
      </c>
      <c r="T24" s="6"/>
      <c r="U24" s="15">
        <f t="shared" si="3"/>
        <v>1.9996638598252341E-3</v>
      </c>
      <c r="V24" s="6"/>
      <c r="W24" s="6"/>
      <c r="Y24" s="7"/>
    </row>
    <row r="25" spans="1:25" x14ac:dyDescent="0.55000000000000004">
      <c r="A25" s="3" t="s">
        <v>56</v>
      </c>
      <c r="C25" s="6">
        <v>0</v>
      </c>
      <c r="D25" s="6"/>
      <c r="E25" s="6">
        <v>-79032670230</v>
      </c>
      <c r="F25" s="6"/>
      <c r="G25" s="6">
        <v>0</v>
      </c>
      <c r="H25" s="6"/>
      <c r="I25" s="6">
        <f t="shared" si="0"/>
        <v>-79032670230</v>
      </c>
      <c r="J25" s="6"/>
      <c r="K25" s="15">
        <f t="shared" si="1"/>
        <v>0.15087778727003795</v>
      </c>
      <c r="L25" s="6"/>
      <c r="M25" s="6">
        <v>0</v>
      </c>
      <c r="N25" s="6"/>
      <c r="O25" s="6">
        <v>188132117175</v>
      </c>
      <c r="P25" s="6"/>
      <c r="Q25" s="6">
        <v>5000544519</v>
      </c>
      <c r="R25" s="6"/>
      <c r="S25" s="6">
        <f t="shared" si="2"/>
        <v>193132661694</v>
      </c>
      <c r="T25" s="6"/>
      <c r="U25" s="15">
        <f t="shared" si="3"/>
        <v>2.031218654464028E-2</v>
      </c>
      <c r="V25" s="6"/>
      <c r="W25" s="6"/>
      <c r="Y25" s="7"/>
    </row>
    <row r="26" spans="1:25" x14ac:dyDescent="0.55000000000000004">
      <c r="A26" s="3" t="s">
        <v>166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15">
        <f t="shared" si="1"/>
        <v>0</v>
      </c>
      <c r="L26" s="6"/>
      <c r="M26" s="6">
        <v>0</v>
      </c>
      <c r="N26" s="6"/>
      <c r="O26" s="6">
        <v>0</v>
      </c>
      <c r="P26" s="6"/>
      <c r="Q26" s="6">
        <v>45454371018</v>
      </c>
      <c r="R26" s="6"/>
      <c r="S26" s="6">
        <f t="shared" si="2"/>
        <v>45454371018</v>
      </c>
      <c r="T26" s="6"/>
      <c r="U26" s="15">
        <f t="shared" si="3"/>
        <v>4.7805361107162219E-3</v>
      </c>
      <c r="V26" s="6"/>
      <c r="W26" s="6"/>
      <c r="Y26" s="7"/>
    </row>
    <row r="27" spans="1:25" x14ac:dyDescent="0.55000000000000004">
      <c r="A27" s="3" t="s">
        <v>76</v>
      </c>
      <c r="C27" s="6">
        <v>0</v>
      </c>
      <c r="D27" s="6"/>
      <c r="E27" s="6">
        <v>-18088457664</v>
      </c>
      <c r="F27" s="6"/>
      <c r="G27" s="6">
        <v>0</v>
      </c>
      <c r="H27" s="6"/>
      <c r="I27" s="6">
        <f t="shared" si="0"/>
        <v>-18088457664</v>
      </c>
      <c r="J27" s="6"/>
      <c r="K27" s="15">
        <f t="shared" si="1"/>
        <v>3.4531877254428425E-2</v>
      </c>
      <c r="L27" s="6"/>
      <c r="M27" s="6">
        <v>0</v>
      </c>
      <c r="N27" s="6"/>
      <c r="O27" s="6">
        <v>8482158210</v>
      </c>
      <c r="P27" s="6"/>
      <c r="Q27" s="6">
        <v>1002002564</v>
      </c>
      <c r="R27" s="6"/>
      <c r="S27" s="6">
        <f t="shared" si="2"/>
        <v>9484160774</v>
      </c>
      <c r="T27" s="6"/>
      <c r="U27" s="15">
        <f t="shared" si="3"/>
        <v>9.9747003521379399E-4</v>
      </c>
      <c r="V27" s="6"/>
      <c r="W27" s="6"/>
      <c r="Y27" s="7"/>
    </row>
    <row r="28" spans="1:25" x14ac:dyDescent="0.55000000000000004">
      <c r="A28" s="3" t="s">
        <v>58</v>
      </c>
      <c r="C28" s="6">
        <v>0</v>
      </c>
      <c r="D28" s="6"/>
      <c r="E28" s="6">
        <v>98460669438</v>
      </c>
      <c r="F28" s="6"/>
      <c r="G28" s="6">
        <v>0</v>
      </c>
      <c r="H28" s="6"/>
      <c r="I28" s="6">
        <f t="shared" si="0"/>
        <v>98460669438</v>
      </c>
      <c r="J28" s="6"/>
      <c r="K28" s="15">
        <f t="shared" si="1"/>
        <v>-0.18796692424410941</v>
      </c>
      <c r="L28" s="6"/>
      <c r="M28" s="6">
        <v>0</v>
      </c>
      <c r="N28" s="6"/>
      <c r="O28" s="6">
        <v>728926568790</v>
      </c>
      <c r="P28" s="6"/>
      <c r="Q28" s="6">
        <v>39195563569</v>
      </c>
      <c r="R28" s="6"/>
      <c r="S28" s="6">
        <f t="shared" si="2"/>
        <v>768122132359</v>
      </c>
      <c r="T28" s="6"/>
      <c r="U28" s="15">
        <f t="shared" si="3"/>
        <v>8.0785093027212138E-2</v>
      </c>
      <c r="V28" s="6"/>
      <c r="W28" s="6"/>
      <c r="Y28" s="7"/>
    </row>
    <row r="29" spans="1:25" x14ac:dyDescent="0.55000000000000004">
      <c r="A29" s="3" t="s">
        <v>168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15">
        <f t="shared" si="1"/>
        <v>0</v>
      </c>
      <c r="L29" s="6"/>
      <c r="M29" s="6">
        <v>0</v>
      </c>
      <c r="N29" s="6"/>
      <c r="O29" s="6">
        <v>0</v>
      </c>
      <c r="P29" s="6"/>
      <c r="Q29" s="6">
        <v>301404590</v>
      </c>
      <c r="R29" s="6"/>
      <c r="S29" s="6">
        <f t="shared" si="2"/>
        <v>301404590</v>
      </c>
      <c r="T29" s="6"/>
      <c r="U29" s="15">
        <f t="shared" si="3"/>
        <v>3.1699383231153472E-5</v>
      </c>
      <c r="V29" s="6"/>
      <c r="W29" s="6"/>
      <c r="Y29" s="7"/>
    </row>
    <row r="30" spans="1:25" x14ac:dyDescent="0.55000000000000004">
      <c r="A30" s="3" t="s">
        <v>89</v>
      </c>
      <c r="C30" s="6">
        <v>0</v>
      </c>
      <c r="D30" s="6"/>
      <c r="E30" s="6">
        <v>-200651752489</v>
      </c>
      <c r="F30" s="6"/>
      <c r="G30" s="6">
        <v>0</v>
      </c>
      <c r="H30" s="6"/>
      <c r="I30" s="6">
        <f t="shared" si="0"/>
        <v>-200651752489</v>
      </c>
      <c r="J30" s="6"/>
      <c r="K30" s="15">
        <f t="shared" si="1"/>
        <v>0.38305541669404441</v>
      </c>
      <c r="L30" s="6"/>
      <c r="M30" s="6">
        <v>217796438440</v>
      </c>
      <c r="N30" s="6"/>
      <c r="O30" s="6">
        <v>569360561455</v>
      </c>
      <c r="P30" s="6"/>
      <c r="Q30" s="6">
        <v>188314886827</v>
      </c>
      <c r="R30" s="6"/>
      <c r="S30" s="6">
        <f t="shared" si="2"/>
        <v>975471886722</v>
      </c>
      <c r="T30" s="6"/>
      <c r="U30" s="15">
        <f t="shared" si="3"/>
        <v>0.10259252245766066</v>
      </c>
      <c r="V30" s="6"/>
      <c r="W30" s="6"/>
      <c r="Y30" s="7"/>
    </row>
    <row r="31" spans="1:25" x14ac:dyDescent="0.55000000000000004">
      <c r="A31" s="3" t="s">
        <v>22</v>
      </c>
      <c r="C31" s="6">
        <v>0</v>
      </c>
      <c r="D31" s="6"/>
      <c r="E31" s="6">
        <v>16982361959</v>
      </c>
      <c r="F31" s="6"/>
      <c r="G31" s="6">
        <v>0</v>
      </c>
      <c r="H31" s="6"/>
      <c r="I31" s="6">
        <f t="shared" si="0"/>
        <v>16982361959</v>
      </c>
      <c r="J31" s="6"/>
      <c r="K31" s="15">
        <f t="shared" si="1"/>
        <v>-3.2420278696596264E-2</v>
      </c>
      <c r="L31" s="6"/>
      <c r="M31" s="6">
        <v>0</v>
      </c>
      <c r="N31" s="6"/>
      <c r="O31" s="6">
        <v>304071005039</v>
      </c>
      <c r="P31" s="6"/>
      <c r="Q31" s="6">
        <v>623937172</v>
      </c>
      <c r="R31" s="6"/>
      <c r="S31" s="6">
        <f t="shared" si="2"/>
        <v>304694942211</v>
      </c>
      <c r="T31" s="6"/>
      <c r="U31" s="15">
        <f t="shared" si="3"/>
        <v>3.204543680552658E-2</v>
      </c>
      <c r="V31" s="6"/>
      <c r="W31" s="6"/>
      <c r="Y31" s="7"/>
    </row>
    <row r="32" spans="1:25" x14ac:dyDescent="0.55000000000000004">
      <c r="A32" s="3" t="s">
        <v>47</v>
      </c>
      <c r="C32" s="6">
        <v>0</v>
      </c>
      <c r="D32" s="6"/>
      <c r="E32" s="6">
        <v>-25370965761</v>
      </c>
      <c r="F32" s="6"/>
      <c r="G32" s="6">
        <v>0</v>
      </c>
      <c r="H32" s="6"/>
      <c r="I32" s="6">
        <f t="shared" si="0"/>
        <v>-25370965761</v>
      </c>
      <c r="J32" s="6"/>
      <c r="K32" s="15">
        <f t="shared" si="1"/>
        <v>4.8434592476549486E-2</v>
      </c>
      <c r="L32" s="6"/>
      <c r="M32" s="6">
        <v>0</v>
      </c>
      <c r="N32" s="6"/>
      <c r="O32" s="6">
        <v>44772292405</v>
      </c>
      <c r="P32" s="6"/>
      <c r="Q32" s="6">
        <v>-721743091</v>
      </c>
      <c r="R32" s="6"/>
      <c r="S32" s="6">
        <f t="shared" si="2"/>
        <v>44050549314</v>
      </c>
      <c r="T32" s="6"/>
      <c r="U32" s="15">
        <f t="shared" si="3"/>
        <v>4.6328930964432578E-3</v>
      </c>
      <c r="V32" s="6"/>
      <c r="W32" s="6"/>
      <c r="Y32" s="7"/>
    </row>
    <row r="33" spans="1:25" x14ac:dyDescent="0.55000000000000004">
      <c r="A33" s="3" t="s">
        <v>170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15">
        <f t="shared" si="1"/>
        <v>0</v>
      </c>
      <c r="L33" s="6"/>
      <c r="M33" s="6">
        <v>0</v>
      </c>
      <c r="N33" s="6"/>
      <c r="O33" s="6">
        <v>0</v>
      </c>
      <c r="P33" s="6"/>
      <c r="Q33" s="6">
        <v>15396348179</v>
      </c>
      <c r="R33" s="6"/>
      <c r="S33" s="6">
        <f t="shared" si="2"/>
        <v>15396348179</v>
      </c>
      <c r="T33" s="6"/>
      <c r="U33" s="15">
        <f t="shared" si="3"/>
        <v>1.6192677798516368E-3</v>
      </c>
      <c r="V33" s="6"/>
      <c r="W33" s="6"/>
      <c r="Y33" s="7"/>
    </row>
    <row r="34" spans="1:25" x14ac:dyDescent="0.55000000000000004">
      <c r="A34" s="3" t="s">
        <v>171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15">
        <f t="shared" si="1"/>
        <v>0</v>
      </c>
      <c r="L34" s="6"/>
      <c r="M34" s="6">
        <v>0</v>
      </c>
      <c r="N34" s="6"/>
      <c r="O34" s="6">
        <v>0</v>
      </c>
      <c r="P34" s="6"/>
      <c r="Q34" s="6">
        <v>5220296535</v>
      </c>
      <c r="R34" s="6"/>
      <c r="S34" s="6">
        <f t="shared" si="2"/>
        <v>5220296535</v>
      </c>
      <c r="T34" s="6"/>
      <c r="U34" s="15">
        <f t="shared" si="3"/>
        <v>5.4903006103267234E-4</v>
      </c>
      <c r="V34" s="6"/>
      <c r="W34" s="6"/>
      <c r="Y34" s="7"/>
    </row>
    <row r="35" spans="1:25" x14ac:dyDescent="0.55000000000000004">
      <c r="A35" s="3" t="s">
        <v>86</v>
      </c>
      <c r="C35" s="6">
        <v>0</v>
      </c>
      <c r="D35" s="6"/>
      <c r="E35" s="6">
        <v>-80825358113</v>
      </c>
      <c r="F35" s="6"/>
      <c r="G35" s="6">
        <v>0</v>
      </c>
      <c r="H35" s="6"/>
      <c r="I35" s="6">
        <f t="shared" si="0"/>
        <v>-80825358113</v>
      </c>
      <c r="J35" s="6"/>
      <c r="K35" s="15">
        <f t="shared" si="1"/>
        <v>0.15430012869246124</v>
      </c>
      <c r="L35" s="6"/>
      <c r="M35" s="6">
        <v>0</v>
      </c>
      <c r="N35" s="6"/>
      <c r="O35" s="6">
        <v>408923599990</v>
      </c>
      <c r="P35" s="6"/>
      <c r="Q35" s="6">
        <v>144999649874</v>
      </c>
      <c r="R35" s="6"/>
      <c r="S35" s="6">
        <f t="shared" si="2"/>
        <v>553923249864</v>
      </c>
      <c r="T35" s="6"/>
      <c r="U35" s="15">
        <f t="shared" si="3"/>
        <v>5.8257325736429284E-2</v>
      </c>
      <c r="V35" s="6"/>
      <c r="W35" s="6"/>
      <c r="Y35" s="7"/>
    </row>
    <row r="36" spans="1:25" x14ac:dyDescent="0.55000000000000004">
      <c r="A36" s="3" t="s">
        <v>172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15">
        <f t="shared" si="1"/>
        <v>0</v>
      </c>
      <c r="L36" s="6"/>
      <c r="M36" s="6">
        <v>0</v>
      </c>
      <c r="N36" s="6"/>
      <c r="O36" s="6">
        <v>0</v>
      </c>
      <c r="P36" s="6"/>
      <c r="Q36" s="6">
        <v>17670266445</v>
      </c>
      <c r="R36" s="6"/>
      <c r="S36" s="6">
        <f t="shared" si="2"/>
        <v>17670266445</v>
      </c>
      <c r="T36" s="6"/>
      <c r="U36" s="15">
        <f t="shared" si="3"/>
        <v>1.8584207620615427E-3</v>
      </c>
      <c r="V36" s="6"/>
      <c r="W36" s="6"/>
      <c r="Y36" s="7"/>
    </row>
    <row r="37" spans="1:25" x14ac:dyDescent="0.55000000000000004">
      <c r="A37" s="3" t="s">
        <v>100</v>
      </c>
      <c r="C37" s="6">
        <v>0</v>
      </c>
      <c r="D37" s="6"/>
      <c r="E37" s="6">
        <v>-35724855557</v>
      </c>
      <c r="F37" s="6"/>
      <c r="G37" s="6">
        <v>0</v>
      </c>
      <c r="H37" s="6"/>
      <c r="I37" s="6">
        <f t="shared" si="0"/>
        <v>-35724855557</v>
      </c>
      <c r="J37" s="6"/>
      <c r="K37" s="15">
        <f t="shared" si="1"/>
        <v>6.8200747125153519E-2</v>
      </c>
      <c r="L37" s="6"/>
      <c r="M37" s="6">
        <v>0</v>
      </c>
      <c r="N37" s="6"/>
      <c r="O37" s="6">
        <v>84054054338</v>
      </c>
      <c r="P37" s="6"/>
      <c r="Q37" s="6">
        <v>-4385</v>
      </c>
      <c r="R37" s="6"/>
      <c r="S37" s="6">
        <f t="shared" si="2"/>
        <v>84054049953</v>
      </c>
      <c r="T37" s="6"/>
      <c r="U37" s="15">
        <f t="shared" si="3"/>
        <v>8.8401491881416414E-3</v>
      </c>
      <c r="V37" s="6"/>
      <c r="W37" s="6"/>
      <c r="Y37" s="7"/>
    </row>
    <row r="38" spans="1:25" x14ac:dyDescent="0.55000000000000004">
      <c r="A38" s="3" t="s">
        <v>173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15">
        <f t="shared" si="1"/>
        <v>0</v>
      </c>
      <c r="L38" s="6"/>
      <c r="M38" s="6">
        <v>0</v>
      </c>
      <c r="N38" s="6"/>
      <c r="O38" s="6">
        <v>0</v>
      </c>
      <c r="P38" s="6"/>
      <c r="Q38" s="6">
        <v>7004034424</v>
      </c>
      <c r="R38" s="6"/>
      <c r="S38" s="6">
        <f t="shared" si="2"/>
        <v>7004034424</v>
      </c>
      <c r="T38" s="6"/>
      <c r="U38" s="15">
        <f t="shared" si="3"/>
        <v>7.3662969555495905E-4</v>
      </c>
      <c r="V38" s="6"/>
      <c r="W38" s="6"/>
      <c r="Y38" s="7"/>
    </row>
    <row r="39" spans="1:25" x14ac:dyDescent="0.55000000000000004">
      <c r="A39" s="3" t="s">
        <v>88</v>
      </c>
      <c r="C39" s="6">
        <v>0</v>
      </c>
      <c r="D39" s="6"/>
      <c r="E39" s="6">
        <v>-66148989886</v>
      </c>
      <c r="F39" s="6"/>
      <c r="G39" s="6">
        <v>0</v>
      </c>
      <c r="H39" s="6"/>
      <c r="I39" s="6">
        <f t="shared" si="0"/>
        <v>-66148989886</v>
      </c>
      <c r="J39" s="6"/>
      <c r="K39" s="15">
        <f t="shared" si="1"/>
        <v>0.12628212099000213</v>
      </c>
      <c r="L39" s="6"/>
      <c r="M39" s="6">
        <v>0</v>
      </c>
      <c r="N39" s="6"/>
      <c r="O39" s="6">
        <v>-55939040621</v>
      </c>
      <c r="P39" s="6"/>
      <c r="Q39" s="6">
        <v>9320704210</v>
      </c>
      <c r="R39" s="6"/>
      <c r="S39" s="6">
        <f t="shared" si="2"/>
        <v>-46618336411</v>
      </c>
      <c r="T39" s="6"/>
      <c r="U39" s="15">
        <f t="shared" si="3"/>
        <v>-4.90295290954635E-3</v>
      </c>
      <c r="V39" s="6"/>
      <c r="W39" s="6"/>
      <c r="Y39" s="7"/>
    </row>
    <row r="40" spans="1:25" x14ac:dyDescent="0.55000000000000004">
      <c r="A40" s="3" t="s">
        <v>174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15">
        <f t="shared" si="1"/>
        <v>0</v>
      </c>
      <c r="L40" s="6"/>
      <c r="M40" s="6">
        <v>0</v>
      </c>
      <c r="N40" s="6"/>
      <c r="O40" s="6">
        <v>0</v>
      </c>
      <c r="P40" s="6"/>
      <c r="Q40" s="6">
        <v>27503406492</v>
      </c>
      <c r="R40" s="6"/>
      <c r="S40" s="6">
        <f t="shared" si="2"/>
        <v>27503406492</v>
      </c>
      <c r="T40" s="6"/>
      <c r="U40" s="15">
        <f t="shared" si="3"/>
        <v>2.8925937144888944E-3</v>
      </c>
      <c r="V40" s="6"/>
      <c r="W40" s="6"/>
      <c r="Y40" s="7"/>
    </row>
    <row r="41" spans="1:25" x14ac:dyDescent="0.55000000000000004">
      <c r="A41" s="3" t="s">
        <v>175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15">
        <f t="shared" si="1"/>
        <v>0</v>
      </c>
      <c r="L41" s="6"/>
      <c r="M41" s="6">
        <v>0</v>
      </c>
      <c r="N41" s="6"/>
      <c r="O41" s="6">
        <v>0</v>
      </c>
      <c r="P41" s="6"/>
      <c r="Q41" s="6">
        <v>23497991553</v>
      </c>
      <c r="R41" s="6"/>
      <c r="S41" s="6">
        <f t="shared" si="2"/>
        <v>23497991553</v>
      </c>
      <c r="T41" s="6"/>
      <c r="U41" s="15">
        <f t="shared" si="3"/>
        <v>2.4713354212719659E-3</v>
      </c>
      <c r="V41" s="6"/>
      <c r="W41" s="6"/>
      <c r="Y41" s="7"/>
    </row>
    <row r="42" spans="1:25" x14ac:dyDescent="0.55000000000000004">
      <c r="A42" s="3" t="s">
        <v>176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15">
        <f t="shared" si="1"/>
        <v>0</v>
      </c>
      <c r="L42" s="6"/>
      <c r="M42" s="6">
        <v>0</v>
      </c>
      <c r="N42" s="6"/>
      <c r="O42" s="6">
        <v>0</v>
      </c>
      <c r="P42" s="6"/>
      <c r="Q42" s="6">
        <v>33110148011</v>
      </c>
      <c r="R42" s="6"/>
      <c r="S42" s="6">
        <f t="shared" si="2"/>
        <v>33110148011</v>
      </c>
      <c r="T42" s="6"/>
      <c r="U42" s="15">
        <f t="shared" si="3"/>
        <v>3.4822670439123137E-3</v>
      </c>
      <c r="V42" s="6"/>
      <c r="W42" s="6"/>
      <c r="Y42" s="7"/>
    </row>
    <row r="43" spans="1:25" x14ac:dyDescent="0.55000000000000004">
      <c r="A43" s="3" t="s">
        <v>177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15">
        <f t="shared" si="1"/>
        <v>0</v>
      </c>
      <c r="L43" s="6"/>
      <c r="M43" s="6">
        <v>0</v>
      </c>
      <c r="N43" s="6"/>
      <c r="O43" s="6">
        <v>0</v>
      </c>
      <c r="P43" s="6"/>
      <c r="Q43" s="6">
        <v>-5660291951</v>
      </c>
      <c r="R43" s="6"/>
      <c r="S43" s="6">
        <f t="shared" si="2"/>
        <v>-5660291951</v>
      </c>
      <c r="T43" s="6"/>
      <c r="U43" s="15">
        <f t="shared" si="3"/>
        <v>-5.9530534606311856E-4</v>
      </c>
      <c r="V43" s="6"/>
      <c r="W43" s="6"/>
      <c r="Y43" s="7"/>
    </row>
    <row r="44" spans="1:25" x14ac:dyDescent="0.55000000000000004">
      <c r="A44" s="3" t="s">
        <v>50</v>
      </c>
      <c r="C44" s="6">
        <v>0</v>
      </c>
      <c r="D44" s="6"/>
      <c r="E44" s="6">
        <v>537354533</v>
      </c>
      <c r="F44" s="6"/>
      <c r="G44" s="6">
        <v>0</v>
      </c>
      <c r="H44" s="6"/>
      <c r="I44" s="6">
        <f t="shared" si="0"/>
        <v>537354533</v>
      </c>
      <c r="J44" s="6"/>
      <c r="K44" s="15">
        <f t="shared" si="1"/>
        <v>-1.0258398543617649E-3</v>
      </c>
      <c r="L44" s="6"/>
      <c r="M44" s="6">
        <v>0</v>
      </c>
      <c r="N44" s="6"/>
      <c r="O44" s="6">
        <v>-681053443</v>
      </c>
      <c r="P44" s="6"/>
      <c r="Q44" s="6">
        <v>109627744237</v>
      </c>
      <c r="R44" s="6"/>
      <c r="S44" s="6">
        <f t="shared" si="2"/>
        <v>108946690794</v>
      </c>
      <c r="T44" s="6"/>
      <c r="U44" s="15">
        <f t="shared" si="3"/>
        <v>1.1458162940534469E-2</v>
      </c>
      <c r="V44" s="6"/>
      <c r="W44" s="6"/>
      <c r="Y44" s="7"/>
    </row>
    <row r="45" spans="1:25" x14ac:dyDescent="0.55000000000000004">
      <c r="A45" s="3" t="s">
        <v>178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15">
        <f t="shared" si="1"/>
        <v>0</v>
      </c>
      <c r="L45" s="6"/>
      <c r="M45" s="6">
        <v>0</v>
      </c>
      <c r="N45" s="6"/>
      <c r="O45" s="6">
        <v>0</v>
      </c>
      <c r="P45" s="6"/>
      <c r="Q45" s="6">
        <v>19667195205</v>
      </c>
      <c r="R45" s="6"/>
      <c r="S45" s="6">
        <f t="shared" si="2"/>
        <v>19667195205</v>
      </c>
      <c r="T45" s="6"/>
      <c r="U45" s="15">
        <f t="shared" si="3"/>
        <v>2.0684421490900287E-3</v>
      </c>
      <c r="V45" s="6"/>
      <c r="W45" s="6"/>
      <c r="Y45" s="7"/>
    </row>
    <row r="46" spans="1:25" x14ac:dyDescent="0.55000000000000004">
      <c r="A46" s="3" t="s">
        <v>179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15">
        <f t="shared" si="1"/>
        <v>0</v>
      </c>
      <c r="L46" s="6"/>
      <c r="M46" s="6">
        <v>0</v>
      </c>
      <c r="N46" s="6"/>
      <c r="O46" s="6">
        <v>0</v>
      </c>
      <c r="P46" s="6"/>
      <c r="Q46" s="6">
        <v>-15875983</v>
      </c>
      <c r="R46" s="6"/>
      <c r="S46" s="6">
        <f t="shared" si="2"/>
        <v>-15875983</v>
      </c>
      <c r="T46" s="6"/>
      <c r="U46" s="15">
        <f t="shared" si="3"/>
        <v>-1.6697120282351292E-6</v>
      </c>
      <c r="V46" s="6"/>
      <c r="W46" s="6"/>
      <c r="Y46" s="7"/>
    </row>
    <row r="47" spans="1:25" x14ac:dyDescent="0.55000000000000004">
      <c r="A47" s="3" t="s">
        <v>30</v>
      </c>
      <c r="C47" s="6">
        <v>0</v>
      </c>
      <c r="D47" s="6"/>
      <c r="E47" s="6">
        <v>-7555536402</v>
      </c>
      <c r="F47" s="6"/>
      <c r="G47" s="6">
        <v>0</v>
      </c>
      <c r="H47" s="6"/>
      <c r="I47" s="6">
        <f t="shared" si="0"/>
        <v>-7555536402</v>
      </c>
      <c r="J47" s="6"/>
      <c r="K47" s="15">
        <f t="shared" si="1"/>
        <v>1.4423941525124703E-2</v>
      </c>
      <c r="L47" s="6"/>
      <c r="M47" s="6">
        <v>0</v>
      </c>
      <c r="N47" s="6"/>
      <c r="O47" s="6">
        <v>48509431166</v>
      </c>
      <c r="P47" s="6"/>
      <c r="Q47" s="6">
        <v>12309268941</v>
      </c>
      <c r="R47" s="6"/>
      <c r="S47" s="6">
        <f t="shared" si="2"/>
        <v>60818700107</v>
      </c>
      <c r="T47" s="6"/>
      <c r="U47" s="15">
        <f t="shared" si="3"/>
        <v>6.396436372493158E-3</v>
      </c>
      <c r="V47" s="6"/>
      <c r="W47" s="6"/>
      <c r="Y47" s="7"/>
    </row>
    <row r="48" spans="1:25" x14ac:dyDescent="0.55000000000000004">
      <c r="A48" s="3" t="s">
        <v>67</v>
      </c>
      <c r="C48" s="6">
        <v>65340314586</v>
      </c>
      <c r="D48" s="6"/>
      <c r="E48" s="6">
        <v>-31290626693</v>
      </c>
      <c r="F48" s="6"/>
      <c r="G48" s="6">
        <v>0</v>
      </c>
      <c r="H48" s="6"/>
      <c r="I48" s="6">
        <f t="shared" si="0"/>
        <v>34049687893</v>
      </c>
      <c r="J48" s="6"/>
      <c r="K48" s="15">
        <f t="shared" si="1"/>
        <v>-6.5002758372969136E-2</v>
      </c>
      <c r="L48" s="6"/>
      <c r="M48" s="6">
        <v>65340314586</v>
      </c>
      <c r="N48" s="6"/>
      <c r="O48" s="6">
        <v>175719994081</v>
      </c>
      <c r="P48" s="6"/>
      <c r="Q48" s="6">
        <v>0</v>
      </c>
      <c r="R48" s="6"/>
      <c r="S48" s="6">
        <f t="shared" si="2"/>
        <v>241060308667</v>
      </c>
      <c r="T48" s="6"/>
      <c r="U48" s="15">
        <f t="shared" si="3"/>
        <v>2.535284252391571E-2</v>
      </c>
      <c r="V48" s="6"/>
      <c r="W48" s="6"/>
      <c r="Y48" s="7"/>
    </row>
    <row r="49" spans="1:25" x14ac:dyDescent="0.55000000000000004">
      <c r="A49" s="3" t="s">
        <v>66</v>
      </c>
      <c r="C49" s="6">
        <v>0</v>
      </c>
      <c r="D49" s="6"/>
      <c r="E49" s="6">
        <v>5103186414</v>
      </c>
      <c r="F49" s="6"/>
      <c r="G49" s="6">
        <v>0</v>
      </c>
      <c r="H49" s="6"/>
      <c r="I49" s="6">
        <f t="shared" si="0"/>
        <v>5103186414</v>
      </c>
      <c r="J49" s="6"/>
      <c r="K49" s="15">
        <f t="shared" si="1"/>
        <v>-9.7422682534971695E-3</v>
      </c>
      <c r="L49" s="6"/>
      <c r="M49" s="6">
        <v>5316107209</v>
      </c>
      <c r="N49" s="6"/>
      <c r="O49" s="6">
        <v>15232238235</v>
      </c>
      <c r="P49" s="6"/>
      <c r="Q49" s="6">
        <v>0</v>
      </c>
      <c r="R49" s="6"/>
      <c r="S49" s="6">
        <f t="shared" si="2"/>
        <v>20548345444</v>
      </c>
      <c r="T49" s="6"/>
      <c r="U49" s="15">
        <f t="shared" si="3"/>
        <v>2.1611146565335398E-3</v>
      </c>
      <c r="V49" s="6"/>
      <c r="W49" s="6"/>
      <c r="Y49" s="7"/>
    </row>
    <row r="50" spans="1:25" x14ac:dyDescent="0.55000000000000004">
      <c r="A50" s="3" t="s">
        <v>32</v>
      </c>
      <c r="C50" s="6">
        <v>57936507937</v>
      </c>
      <c r="D50" s="6"/>
      <c r="E50" s="6">
        <v>-36829552500</v>
      </c>
      <c r="F50" s="6"/>
      <c r="G50" s="6">
        <v>0</v>
      </c>
      <c r="H50" s="6"/>
      <c r="I50" s="6">
        <f t="shared" si="0"/>
        <v>21106955437</v>
      </c>
      <c r="J50" s="6"/>
      <c r="K50" s="15">
        <f t="shared" si="1"/>
        <v>-4.0294358308711503E-2</v>
      </c>
      <c r="L50" s="6"/>
      <c r="M50" s="6">
        <v>57936507937</v>
      </c>
      <c r="N50" s="6"/>
      <c r="O50" s="6">
        <v>93537129910</v>
      </c>
      <c r="P50" s="6"/>
      <c r="Q50" s="6">
        <v>0</v>
      </c>
      <c r="R50" s="6"/>
      <c r="S50" s="6">
        <f t="shared" si="2"/>
        <v>151473637847</v>
      </c>
      <c r="T50" s="6"/>
      <c r="U50" s="15">
        <f t="shared" si="3"/>
        <v>1.5930815438242017E-2</v>
      </c>
      <c r="V50" s="6"/>
      <c r="W50" s="6"/>
      <c r="Y50" s="7"/>
    </row>
    <row r="51" spans="1:25" x14ac:dyDescent="0.55000000000000004">
      <c r="A51" s="3" t="s">
        <v>25</v>
      </c>
      <c r="C51" s="6">
        <v>0</v>
      </c>
      <c r="D51" s="6"/>
      <c r="E51" s="6">
        <v>-52413771375</v>
      </c>
      <c r="F51" s="6"/>
      <c r="G51" s="6">
        <v>0</v>
      </c>
      <c r="H51" s="6"/>
      <c r="I51" s="6">
        <f>C51+E51+G51</f>
        <v>-52413771375</v>
      </c>
      <c r="J51" s="6"/>
      <c r="K51" s="15">
        <f t="shared" si="1"/>
        <v>0.1000608207279808</v>
      </c>
      <c r="L51" s="6"/>
      <c r="M51" s="6">
        <v>297850000000</v>
      </c>
      <c r="N51" s="6"/>
      <c r="O51" s="6">
        <v>359694507375</v>
      </c>
      <c r="P51" s="6"/>
      <c r="Q51" s="6">
        <v>0</v>
      </c>
      <c r="R51" s="6"/>
      <c r="S51" s="6">
        <f t="shared" si="2"/>
        <v>657544507375</v>
      </c>
      <c r="T51" s="6"/>
      <c r="U51" s="15">
        <f t="shared" si="3"/>
        <v>6.9155401153048621E-2</v>
      </c>
      <c r="V51" s="6"/>
      <c r="W51" s="6"/>
      <c r="Y51" s="7"/>
    </row>
    <row r="52" spans="1:25" x14ac:dyDescent="0.55000000000000004">
      <c r="A52" s="3" t="s">
        <v>36</v>
      </c>
      <c r="C52" s="6">
        <v>0</v>
      </c>
      <c r="D52" s="6"/>
      <c r="E52" s="6">
        <v>7647498473</v>
      </c>
      <c r="F52" s="6"/>
      <c r="G52" s="6">
        <v>0</v>
      </c>
      <c r="H52" s="6"/>
      <c r="I52" s="6">
        <f t="shared" si="0"/>
        <v>7647498473</v>
      </c>
      <c r="J52" s="6"/>
      <c r="K52" s="15">
        <f t="shared" si="1"/>
        <v>-1.4599502261524868E-2</v>
      </c>
      <c r="L52" s="6"/>
      <c r="M52" s="6">
        <v>21016108827</v>
      </c>
      <c r="N52" s="6"/>
      <c r="O52" s="6">
        <v>12745319803</v>
      </c>
      <c r="P52" s="6"/>
      <c r="Q52" s="6">
        <v>0</v>
      </c>
      <c r="R52" s="6"/>
      <c r="S52" s="6">
        <f t="shared" si="2"/>
        <v>33761428630</v>
      </c>
      <c r="T52" s="6"/>
      <c r="U52" s="15">
        <f t="shared" si="3"/>
        <v>3.5507636581566548E-3</v>
      </c>
      <c r="V52" s="6"/>
      <c r="W52" s="6"/>
      <c r="Y52" s="7"/>
    </row>
    <row r="53" spans="1:25" x14ac:dyDescent="0.55000000000000004">
      <c r="A53" s="3" t="s">
        <v>81</v>
      </c>
      <c r="C53" s="6">
        <v>0</v>
      </c>
      <c r="D53" s="6"/>
      <c r="E53" s="6">
        <v>-6901188864</v>
      </c>
      <c r="F53" s="6"/>
      <c r="G53" s="6">
        <v>0</v>
      </c>
      <c r="H53" s="6"/>
      <c r="I53" s="6">
        <f t="shared" si="0"/>
        <v>-6901188864</v>
      </c>
      <c r="J53" s="6"/>
      <c r="K53" s="15">
        <f t="shared" si="1"/>
        <v>1.3174755481533814E-2</v>
      </c>
      <c r="L53" s="6"/>
      <c r="M53" s="6">
        <v>0</v>
      </c>
      <c r="N53" s="6"/>
      <c r="O53" s="6">
        <v>12560641324</v>
      </c>
      <c r="P53" s="6"/>
      <c r="Q53" s="6">
        <v>0</v>
      </c>
      <c r="R53" s="6"/>
      <c r="S53" s="6">
        <f t="shared" si="2"/>
        <v>12560641324</v>
      </c>
      <c r="T53" s="6"/>
      <c r="U53" s="15">
        <f t="shared" si="3"/>
        <v>1.3210302568999993E-3</v>
      </c>
      <c r="V53" s="6"/>
      <c r="W53" s="6"/>
      <c r="Y53" s="7"/>
    </row>
    <row r="54" spans="1:25" x14ac:dyDescent="0.55000000000000004">
      <c r="A54" s="3" t="s">
        <v>103</v>
      </c>
      <c r="C54" s="6">
        <v>0</v>
      </c>
      <c r="D54" s="6"/>
      <c r="E54" s="6">
        <v>-25336060122</v>
      </c>
      <c r="F54" s="6"/>
      <c r="G54" s="6">
        <v>0</v>
      </c>
      <c r="H54" s="6"/>
      <c r="I54" s="6">
        <f t="shared" si="0"/>
        <v>-25336060122</v>
      </c>
      <c r="J54" s="6"/>
      <c r="K54" s="15">
        <f t="shared" si="1"/>
        <v>4.836795565964528E-2</v>
      </c>
      <c r="L54" s="6"/>
      <c r="M54" s="6">
        <v>0</v>
      </c>
      <c r="N54" s="6"/>
      <c r="O54" s="6">
        <v>18194189816</v>
      </c>
      <c r="P54" s="6"/>
      <c r="Q54" s="6">
        <v>0</v>
      </c>
      <c r="R54" s="6"/>
      <c r="S54" s="6">
        <f t="shared" si="2"/>
        <v>18194189816</v>
      </c>
      <c r="T54" s="6"/>
      <c r="U54" s="15">
        <f t="shared" si="3"/>
        <v>1.9135229345967613E-3</v>
      </c>
      <c r="V54" s="6"/>
      <c r="W54" s="6"/>
      <c r="Y54" s="7"/>
    </row>
    <row r="55" spans="1:25" x14ac:dyDescent="0.55000000000000004">
      <c r="A55" s="3" t="s">
        <v>97</v>
      </c>
      <c r="C55" s="6">
        <v>0</v>
      </c>
      <c r="D55" s="6"/>
      <c r="E55" s="6">
        <v>-85296444263</v>
      </c>
      <c r="F55" s="6"/>
      <c r="G55" s="6">
        <v>0</v>
      </c>
      <c r="H55" s="6"/>
      <c r="I55" s="6">
        <f t="shared" si="0"/>
        <v>-85296444263</v>
      </c>
      <c r="J55" s="6"/>
      <c r="K55" s="15">
        <f t="shared" si="1"/>
        <v>0.16283568219258385</v>
      </c>
      <c r="L55" s="6"/>
      <c r="M55" s="6">
        <v>0</v>
      </c>
      <c r="N55" s="6"/>
      <c r="O55" s="6">
        <v>177961207719</v>
      </c>
      <c r="P55" s="6"/>
      <c r="Q55" s="6">
        <v>0</v>
      </c>
      <c r="R55" s="6"/>
      <c r="S55" s="6">
        <f t="shared" si="2"/>
        <v>177961207719</v>
      </c>
      <c r="T55" s="6"/>
      <c r="U55" s="15">
        <f t="shared" si="3"/>
        <v>1.8716571382550902E-2</v>
      </c>
      <c r="V55" s="6"/>
      <c r="W55" s="6"/>
      <c r="Y55" s="7"/>
    </row>
    <row r="56" spans="1:25" x14ac:dyDescent="0.55000000000000004">
      <c r="A56" s="3" t="s">
        <v>42</v>
      </c>
      <c r="C56" s="6">
        <v>0</v>
      </c>
      <c r="D56" s="6"/>
      <c r="E56" s="6">
        <v>-19393256245</v>
      </c>
      <c r="F56" s="6"/>
      <c r="G56" s="6">
        <v>0</v>
      </c>
      <c r="H56" s="6"/>
      <c r="I56" s="6">
        <f t="shared" si="0"/>
        <v>-19393256245</v>
      </c>
      <c r="J56" s="6"/>
      <c r="K56" s="15">
        <f t="shared" si="1"/>
        <v>3.7022810714748708E-2</v>
      </c>
      <c r="L56" s="6"/>
      <c r="M56" s="6">
        <v>0</v>
      </c>
      <c r="N56" s="6"/>
      <c r="O56" s="6">
        <v>32211460170</v>
      </c>
      <c r="P56" s="6"/>
      <c r="Q56" s="6">
        <v>0</v>
      </c>
      <c r="R56" s="6"/>
      <c r="S56" s="6">
        <f t="shared" si="2"/>
        <v>32211460170</v>
      </c>
      <c r="T56" s="6"/>
      <c r="U56" s="15">
        <f t="shared" si="3"/>
        <v>3.3877500683180237E-3</v>
      </c>
      <c r="V56" s="6"/>
      <c r="W56" s="6"/>
      <c r="Y56" s="7"/>
    </row>
    <row r="57" spans="1:25" x14ac:dyDescent="0.55000000000000004">
      <c r="A57" s="3" t="s">
        <v>60</v>
      </c>
      <c r="C57" s="6">
        <v>0</v>
      </c>
      <c r="D57" s="6"/>
      <c r="E57" s="6">
        <v>-11739769804</v>
      </c>
      <c r="F57" s="6"/>
      <c r="G57" s="6">
        <v>0</v>
      </c>
      <c r="H57" s="6"/>
      <c r="I57" s="6">
        <f t="shared" si="0"/>
        <v>-11739769804</v>
      </c>
      <c r="J57" s="6"/>
      <c r="K57" s="15">
        <f t="shared" si="1"/>
        <v>2.2411877087442387E-2</v>
      </c>
      <c r="L57" s="6"/>
      <c r="M57" s="6">
        <v>0</v>
      </c>
      <c r="N57" s="6"/>
      <c r="O57" s="6">
        <v>105186766913</v>
      </c>
      <c r="P57" s="6"/>
      <c r="Q57" s="6">
        <v>0</v>
      </c>
      <c r="R57" s="6"/>
      <c r="S57" s="6">
        <f t="shared" si="2"/>
        <v>105186766913</v>
      </c>
      <c r="T57" s="6"/>
      <c r="U57" s="15">
        <f t="shared" si="3"/>
        <v>1.1062723481487794E-2</v>
      </c>
      <c r="V57" s="6"/>
      <c r="W57" s="6"/>
      <c r="Y57" s="7"/>
    </row>
    <row r="58" spans="1:25" x14ac:dyDescent="0.55000000000000004">
      <c r="A58" s="3" t="s">
        <v>57</v>
      </c>
      <c r="C58" s="6">
        <v>0</v>
      </c>
      <c r="D58" s="6"/>
      <c r="E58" s="6">
        <v>-3789657172</v>
      </c>
      <c r="F58" s="6"/>
      <c r="G58" s="6">
        <v>0</v>
      </c>
      <c r="H58" s="6"/>
      <c r="I58" s="6">
        <f t="shared" si="0"/>
        <v>-3789657172</v>
      </c>
      <c r="J58" s="6"/>
      <c r="K58" s="15">
        <f t="shared" si="1"/>
        <v>7.2346674730768444E-3</v>
      </c>
      <c r="L58" s="6"/>
      <c r="M58" s="6">
        <v>0</v>
      </c>
      <c r="N58" s="6"/>
      <c r="O58" s="6">
        <v>200205960330</v>
      </c>
      <c r="P58" s="6"/>
      <c r="Q58" s="6">
        <v>0</v>
      </c>
      <c r="R58" s="6"/>
      <c r="S58" s="6">
        <f t="shared" si="2"/>
        <v>200205960330</v>
      </c>
      <c r="T58" s="6"/>
      <c r="U58" s="15">
        <f t="shared" si="3"/>
        <v>2.1056100909617133E-2</v>
      </c>
      <c r="V58" s="6"/>
      <c r="W58" s="6"/>
      <c r="Y58" s="7"/>
    </row>
    <row r="59" spans="1:25" x14ac:dyDescent="0.55000000000000004">
      <c r="A59" s="3" t="s">
        <v>27</v>
      </c>
      <c r="C59" s="6">
        <v>0</v>
      </c>
      <c r="D59" s="6"/>
      <c r="E59" s="6">
        <v>45116123518</v>
      </c>
      <c r="F59" s="6"/>
      <c r="G59" s="6">
        <v>0</v>
      </c>
      <c r="H59" s="6"/>
      <c r="I59" s="6">
        <f t="shared" si="0"/>
        <v>45116123518</v>
      </c>
      <c r="J59" s="6"/>
      <c r="K59" s="15">
        <f t="shared" si="1"/>
        <v>-8.6129202857348028E-2</v>
      </c>
      <c r="L59" s="6"/>
      <c r="M59" s="6">
        <v>0</v>
      </c>
      <c r="N59" s="6"/>
      <c r="O59" s="6">
        <v>216571322050</v>
      </c>
      <c r="P59" s="6"/>
      <c r="Q59" s="6">
        <v>0</v>
      </c>
      <c r="R59" s="6"/>
      <c r="S59" s="6">
        <f t="shared" si="2"/>
        <v>216571322050</v>
      </c>
      <c r="T59" s="6"/>
      <c r="U59" s="15">
        <f t="shared" si="3"/>
        <v>2.2777281973511112E-2</v>
      </c>
      <c r="V59" s="6"/>
      <c r="W59" s="6"/>
      <c r="Y59" s="7"/>
    </row>
    <row r="60" spans="1:25" x14ac:dyDescent="0.55000000000000004">
      <c r="A60" s="3" t="s">
        <v>37</v>
      </c>
      <c r="C60" s="6">
        <v>0</v>
      </c>
      <c r="D60" s="6"/>
      <c r="E60" s="6">
        <v>-21087544922</v>
      </c>
      <c r="F60" s="6"/>
      <c r="G60" s="6">
        <v>0</v>
      </c>
      <c r="H60" s="6"/>
      <c r="I60" s="6">
        <f t="shared" si="0"/>
        <v>-21087544922</v>
      </c>
      <c r="J60" s="6"/>
      <c r="K60" s="15">
        <f t="shared" si="1"/>
        <v>4.0257302550068284E-2</v>
      </c>
      <c r="L60" s="6"/>
      <c r="M60" s="6">
        <v>0</v>
      </c>
      <c r="N60" s="6"/>
      <c r="O60" s="6">
        <v>-6925322342</v>
      </c>
      <c r="P60" s="6"/>
      <c r="Q60" s="6">
        <v>0</v>
      </c>
      <c r="R60" s="6"/>
      <c r="S60" s="6">
        <f t="shared" si="2"/>
        <v>-6925322342</v>
      </c>
      <c r="T60" s="6"/>
      <c r="U60" s="15">
        <f t="shared" si="3"/>
        <v>-7.2835137287832036E-4</v>
      </c>
      <c r="V60" s="6"/>
      <c r="W60" s="6"/>
      <c r="Y60" s="7"/>
    </row>
    <row r="61" spans="1:25" x14ac:dyDescent="0.55000000000000004">
      <c r="A61" s="3" t="s">
        <v>83</v>
      </c>
      <c r="C61" s="6">
        <v>0</v>
      </c>
      <c r="D61" s="6"/>
      <c r="E61" s="6">
        <v>-6649849047</v>
      </c>
      <c r="F61" s="6"/>
      <c r="G61" s="6">
        <v>0</v>
      </c>
      <c r="H61" s="6"/>
      <c r="I61" s="6">
        <f t="shared" si="0"/>
        <v>-6649849047</v>
      </c>
      <c r="J61" s="6"/>
      <c r="K61" s="15">
        <f t="shared" si="1"/>
        <v>1.2694933715023114E-2</v>
      </c>
      <c r="L61" s="6"/>
      <c r="M61" s="6">
        <v>0</v>
      </c>
      <c r="N61" s="6"/>
      <c r="O61" s="6">
        <v>16624622620</v>
      </c>
      <c r="P61" s="6"/>
      <c r="Q61" s="6">
        <v>0</v>
      </c>
      <c r="R61" s="6"/>
      <c r="S61" s="6">
        <f t="shared" si="2"/>
        <v>16624622620</v>
      </c>
      <c r="T61" s="6"/>
      <c r="U61" s="15">
        <f t="shared" si="3"/>
        <v>1.7484481026141066E-3</v>
      </c>
      <c r="V61" s="6"/>
      <c r="W61" s="6"/>
      <c r="Y61" s="7"/>
    </row>
    <row r="62" spans="1:25" x14ac:dyDescent="0.55000000000000004">
      <c r="A62" s="3" t="s">
        <v>70</v>
      </c>
      <c r="C62" s="6">
        <v>0</v>
      </c>
      <c r="D62" s="6"/>
      <c r="E62" s="6">
        <v>-26811432005</v>
      </c>
      <c r="F62" s="6"/>
      <c r="G62" s="6">
        <v>0</v>
      </c>
      <c r="H62" s="6"/>
      <c r="I62" s="6">
        <f t="shared" si="0"/>
        <v>-26811432005</v>
      </c>
      <c r="J62" s="6"/>
      <c r="K62" s="15">
        <f t="shared" si="1"/>
        <v>5.1184523092577247E-2</v>
      </c>
      <c r="L62" s="6"/>
      <c r="M62" s="6">
        <v>0</v>
      </c>
      <c r="N62" s="6"/>
      <c r="O62" s="6">
        <v>15541541943</v>
      </c>
      <c r="P62" s="6"/>
      <c r="Q62" s="6">
        <v>0</v>
      </c>
      <c r="R62" s="6"/>
      <c r="S62" s="6">
        <f t="shared" si="2"/>
        <v>15541541943</v>
      </c>
      <c r="T62" s="6"/>
      <c r="U62" s="15">
        <f t="shared" si="3"/>
        <v>1.6345381271539445E-3</v>
      </c>
      <c r="V62" s="6"/>
      <c r="W62" s="6"/>
      <c r="Y62" s="7"/>
    </row>
    <row r="63" spans="1:25" x14ac:dyDescent="0.55000000000000004">
      <c r="A63" s="3" t="s">
        <v>29</v>
      </c>
      <c r="C63" s="6">
        <v>0</v>
      </c>
      <c r="D63" s="6"/>
      <c r="E63" s="6">
        <v>-17368664988</v>
      </c>
      <c r="F63" s="6"/>
      <c r="G63" s="6">
        <v>0</v>
      </c>
      <c r="H63" s="6"/>
      <c r="I63" s="6">
        <f t="shared" si="0"/>
        <v>-17368664988</v>
      </c>
      <c r="J63" s="6"/>
      <c r="K63" s="15">
        <f t="shared" si="1"/>
        <v>3.3157752782459929E-2</v>
      </c>
      <c r="L63" s="6"/>
      <c r="M63" s="6">
        <v>0</v>
      </c>
      <c r="N63" s="6"/>
      <c r="O63" s="6">
        <v>89634157480</v>
      </c>
      <c r="P63" s="6"/>
      <c r="Q63" s="6">
        <v>0</v>
      </c>
      <c r="R63" s="6"/>
      <c r="S63" s="6">
        <f t="shared" si="2"/>
        <v>89634157480</v>
      </c>
      <c r="T63" s="6"/>
      <c r="U63" s="15">
        <f t="shared" si="3"/>
        <v>9.4270213620837075E-3</v>
      </c>
      <c r="V63" s="6"/>
      <c r="W63" s="6"/>
      <c r="Y63" s="7"/>
    </row>
    <row r="64" spans="1:25" x14ac:dyDescent="0.55000000000000004">
      <c r="A64" s="3" t="s">
        <v>38</v>
      </c>
      <c r="C64" s="6">
        <v>0</v>
      </c>
      <c r="D64" s="6"/>
      <c r="E64" s="6">
        <v>-15006442840</v>
      </c>
      <c r="F64" s="6"/>
      <c r="G64" s="6">
        <v>0</v>
      </c>
      <c r="H64" s="6"/>
      <c r="I64" s="6">
        <f t="shared" si="0"/>
        <v>-15006442840</v>
      </c>
      <c r="J64" s="6"/>
      <c r="K64" s="15">
        <f t="shared" si="1"/>
        <v>2.8648138597676533E-2</v>
      </c>
      <c r="L64" s="6"/>
      <c r="M64" s="6">
        <v>0</v>
      </c>
      <c r="N64" s="6"/>
      <c r="O64" s="6">
        <v>-13790969497</v>
      </c>
      <c r="P64" s="6"/>
      <c r="Q64" s="6">
        <v>0</v>
      </c>
      <c r="R64" s="6"/>
      <c r="S64" s="6">
        <f t="shared" si="2"/>
        <v>-13790969497</v>
      </c>
      <c r="T64" s="6"/>
      <c r="U64" s="15">
        <f t="shared" si="3"/>
        <v>-1.4504265751711042E-3</v>
      </c>
      <c r="V64" s="6"/>
      <c r="W64" s="6"/>
      <c r="Y64" s="7"/>
    </row>
    <row r="65" spans="1:25" x14ac:dyDescent="0.55000000000000004">
      <c r="A65" s="3" t="s">
        <v>78</v>
      </c>
      <c r="C65" s="6">
        <v>0</v>
      </c>
      <c r="D65" s="6"/>
      <c r="E65" s="6">
        <v>-9004213469</v>
      </c>
      <c r="F65" s="6"/>
      <c r="G65" s="6">
        <v>0</v>
      </c>
      <c r="H65" s="6"/>
      <c r="I65" s="6">
        <f t="shared" si="0"/>
        <v>-9004213469</v>
      </c>
      <c r="J65" s="6"/>
      <c r="K65" s="15">
        <f t="shared" si="1"/>
        <v>1.7189547061439232E-2</v>
      </c>
      <c r="L65" s="6"/>
      <c r="M65" s="6">
        <v>0</v>
      </c>
      <c r="N65" s="6"/>
      <c r="O65" s="6">
        <v>35169698710</v>
      </c>
      <c r="P65" s="6"/>
      <c r="Q65" s="6">
        <v>0</v>
      </c>
      <c r="R65" s="6"/>
      <c r="S65" s="6">
        <f t="shared" si="2"/>
        <v>35169698710</v>
      </c>
      <c r="T65" s="6"/>
      <c r="U65" s="15">
        <f t="shared" si="3"/>
        <v>3.6988745179112694E-3</v>
      </c>
      <c r="V65" s="6"/>
      <c r="W65" s="6"/>
      <c r="Y65" s="7"/>
    </row>
    <row r="66" spans="1:25" x14ac:dyDescent="0.55000000000000004">
      <c r="A66" s="3" t="s">
        <v>84</v>
      </c>
      <c r="C66" s="6">
        <v>0</v>
      </c>
      <c r="D66" s="6"/>
      <c r="E66" s="6">
        <v>-22150121030</v>
      </c>
      <c r="F66" s="6"/>
      <c r="G66" s="6">
        <v>0</v>
      </c>
      <c r="H66" s="6"/>
      <c r="I66" s="6">
        <f t="shared" si="0"/>
        <v>-22150121030</v>
      </c>
      <c r="J66" s="6"/>
      <c r="K66" s="15">
        <f t="shared" si="1"/>
        <v>4.2285819763449667E-2</v>
      </c>
      <c r="L66" s="6"/>
      <c r="M66" s="6">
        <v>0</v>
      </c>
      <c r="N66" s="6"/>
      <c r="O66" s="6">
        <v>1839711049</v>
      </c>
      <c r="P66" s="6"/>
      <c r="Q66" s="6">
        <v>0</v>
      </c>
      <c r="R66" s="6"/>
      <c r="S66" s="6">
        <f t="shared" si="2"/>
        <v>1839711049</v>
      </c>
      <c r="T66" s="6"/>
      <c r="U66" s="15">
        <f t="shared" si="3"/>
        <v>1.9348645479101153E-4</v>
      </c>
      <c r="V66" s="6"/>
      <c r="W66" s="6"/>
      <c r="Y66" s="7"/>
    </row>
    <row r="67" spans="1:25" x14ac:dyDescent="0.55000000000000004">
      <c r="A67" s="3" t="s">
        <v>23</v>
      </c>
      <c r="C67" s="6">
        <v>0</v>
      </c>
      <c r="D67" s="6"/>
      <c r="E67" s="6">
        <v>13284088300</v>
      </c>
      <c r="F67" s="6"/>
      <c r="G67" s="6">
        <v>0</v>
      </c>
      <c r="H67" s="6"/>
      <c r="I67" s="6">
        <f t="shared" si="0"/>
        <v>13284088300</v>
      </c>
      <c r="J67" s="6"/>
      <c r="K67" s="15">
        <f t="shared" si="1"/>
        <v>-2.5360067460342469E-2</v>
      </c>
      <c r="L67" s="6"/>
      <c r="M67" s="6">
        <v>0</v>
      </c>
      <c r="N67" s="6"/>
      <c r="O67" s="6">
        <v>128458503352</v>
      </c>
      <c r="P67" s="6"/>
      <c r="Q67" s="6">
        <v>0</v>
      </c>
      <c r="R67" s="6"/>
      <c r="S67" s="6">
        <f t="shared" si="2"/>
        <v>128458503352</v>
      </c>
      <c r="T67" s="6"/>
      <c r="U67" s="15">
        <f t="shared" si="3"/>
        <v>1.3510263155101456E-2</v>
      </c>
      <c r="V67" s="6"/>
      <c r="W67" s="6"/>
      <c r="Y67" s="7"/>
    </row>
    <row r="68" spans="1:25" x14ac:dyDescent="0.55000000000000004">
      <c r="A68" s="3" t="s">
        <v>90</v>
      </c>
      <c r="C68" s="6">
        <v>0</v>
      </c>
      <c r="D68" s="6"/>
      <c r="E68" s="6">
        <v>18457520400</v>
      </c>
      <c r="F68" s="6"/>
      <c r="G68" s="6">
        <v>0</v>
      </c>
      <c r="H68" s="6"/>
      <c r="I68" s="6">
        <f t="shared" si="0"/>
        <v>18457520400</v>
      </c>
      <c r="J68" s="6"/>
      <c r="K68" s="15">
        <f t="shared" si="1"/>
        <v>-3.5236438656813758E-2</v>
      </c>
      <c r="L68" s="6"/>
      <c r="M68" s="6">
        <v>0</v>
      </c>
      <c r="N68" s="6"/>
      <c r="O68" s="6">
        <v>70683913350</v>
      </c>
      <c r="P68" s="6"/>
      <c r="Q68" s="6">
        <v>0</v>
      </c>
      <c r="R68" s="6"/>
      <c r="S68" s="6">
        <f t="shared" si="2"/>
        <v>70683913350</v>
      </c>
      <c r="T68" s="6"/>
      <c r="U68" s="15">
        <f t="shared" si="3"/>
        <v>7.4339825334421581E-3</v>
      </c>
      <c r="V68" s="6"/>
      <c r="W68" s="6"/>
      <c r="Y68" s="7"/>
    </row>
    <row r="69" spans="1:25" x14ac:dyDescent="0.55000000000000004">
      <c r="A69" s="3" t="s">
        <v>46</v>
      </c>
      <c r="C69" s="6">
        <v>0</v>
      </c>
      <c r="D69" s="6"/>
      <c r="E69" s="6">
        <v>-46125272897</v>
      </c>
      <c r="F69" s="6"/>
      <c r="G69" s="6">
        <v>0</v>
      </c>
      <c r="H69" s="6"/>
      <c r="I69" s="6">
        <f t="shared" si="0"/>
        <v>-46125272897</v>
      </c>
      <c r="J69" s="6"/>
      <c r="K69" s="15">
        <f t="shared" si="1"/>
        <v>8.8055725457246936E-2</v>
      </c>
      <c r="L69" s="6"/>
      <c r="M69" s="6">
        <v>0</v>
      </c>
      <c r="N69" s="6"/>
      <c r="O69" s="6">
        <v>-20130559029</v>
      </c>
      <c r="P69" s="6"/>
      <c r="Q69" s="6">
        <v>0</v>
      </c>
      <c r="R69" s="6"/>
      <c r="S69" s="6">
        <f t="shared" si="2"/>
        <v>-20130559029</v>
      </c>
      <c r="T69" s="6"/>
      <c r="U69" s="15">
        <f t="shared" si="3"/>
        <v>-2.1171751409546475E-3</v>
      </c>
      <c r="V69" s="6"/>
      <c r="W69" s="6"/>
      <c r="Y69" s="7"/>
    </row>
    <row r="70" spans="1:25" x14ac:dyDescent="0.55000000000000004">
      <c r="A70" s="3" t="s">
        <v>93</v>
      </c>
      <c r="C70" s="6">
        <v>0</v>
      </c>
      <c r="D70" s="6"/>
      <c r="E70" s="6">
        <v>-28119560990</v>
      </c>
      <c r="F70" s="6"/>
      <c r="G70" s="6">
        <v>0</v>
      </c>
      <c r="H70" s="6"/>
      <c r="I70" s="6">
        <f t="shared" si="0"/>
        <v>-28119560990</v>
      </c>
      <c r="J70" s="6"/>
      <c r="K70" s="15">
        <f t="shared" si="1"/>
        <v>5.3681814480382103E-2</v>
      </c>
      <c r="L70" s="6"/>
      <c r="M70" s="6">
        <v>0</v>
      </c>
      <c r="N70" s="6"/>
      <c r="O70" s="6">
        <v>-38814489910</v>
      </c>
      <c r="P70" s="6"/>
      <c r="Q70" s="6">
        <v>0</v>
      </c>
      <c r="R70" s="6"/>
      <c r="S70" s="6">
        <f t="shared" si="2"/>
        <v>-38814489910</v>
      </c>
      <c r="T70" s="6"/>
      <c r="U70" s="15">
        <f t="shared" si="3"/>
        <v>-4.0822052198303599E-3</v>
      </c>
      <c r="V70" s="6"/>
      <c r="W70" s="6"/>
      <c r="Y70" s="7"/>
    </row>
    <row r="71" spans="1:25" x14ac:dyDescent="0.55000000000000004">
      <c r="A71" s="3" t="s">
        <v>49</v>
      </c>
      <c r="C71" s="6">
        <v>0</v>
      </c>
      <c r="D71" s="6"/>
      <c r="E71" s="6">
        <v>-118673127230</v>
      </c>
      <c r="F71" s="6"/>
      <c r="G71" s="6">
        <v>0</v>
      </c>
      <c r="H71" s="6"/>
      <c r="I71" s="6">
        <f t="shared" si="0"/>
        <v>-118673127230</v>
      </c>
      <c r="J71" s="6"/>
      <c r="K71" s="15">
        <f t="shared" si="1"/>
        <v>0.22655363652487953</v>
      </c>
      <c r="L71" s="6"/>
      <c r="M71" s="6">
        <v>0</v>
      </c>
      <c r="N71" s="6"/>
      <c r="O71" s="6">
        <v>95773732939</v>
      </c>
      <c r="P71" s="6"/>
      <c r="Q71" s="6">
        <v>0</v>
      </c>
      <c r="R71" s="6"/>
      <c r="S71" s="6">
        <f t="shared" si="2"/>
        <v>95773732939</v>
      </c>
      <c r="T71" s="6"/>
      <c r="U71" s="15">
        <f t="shared" si="3"/>
        <v>1.0072734008169907E-2</v>
      </c>
      <c r="V71" s="6"/>
      <c r="W71" s="6"/>
      <c r="Y71" s="7"/>
    </row>
    <row r="72" spans="1:25" x14ac:dyDescent="0.55000000000000004">
      <c r="A72" s="3" t="s">
        <v>34</v>
      </c>
      <c r="C72" s="6">
        <v>0</v>
      </c>
      <c r="D72" s="6"/>
      <c r="E72" s="6">
        <v>-13313729409</v>
      </c>
      <c r="F72" s="6"/>
      <c r="G72" s="6">
        <v>0</v>
      </c>
      <c r="H72" s="6"/>
      <c r="I72" s="6">
        <f t="shared" si="0"/>
        <v>-13313729409</v>
      </c>
      <c r="J72" s="6"/>
      <c r="K72" s="15">
        <f t="shared" si="1"/>
        <v>2.541665399506457E-2</v>
      </c>
      <c r="L72" s="6"/>
      <c r="M72" s="6">
        <v>0</v>
      </c>
      <c r="N72" s="6"/>
      <c r="O72" s="6">
        <v>70234746450</v>
      </c>
      <c r="P72" s="6"/>
      <c r="Q72" s="6">
        <v>0</v>
      </c>
      <c r="R72" s="6"/>
      <c r="S72" s="6">
        <f t="shared" si="2"/>
        <v>70234746450</v>
      </c>
      <c r="T72" s="6"/>
      <c r="U72" s="15">
        <f t="shared" si="3"/>
        <v>7.3867426632800975E-3</v>
      </c>
      <c r="V72" s="6"/>
      <c r="W72" s="6"/>
      <c r="Y72" s="7"/>
    </row>
    <row r="73" spans="1:25" x14ac:dyDescent="0.55000000000000004">
      <c r="A73" s="3" t="s">
        <v>62</v>
      </c>
      <c r="C73" s="6">
        <v>0</v>
      </c>
      <c r="D73" s="6"/>
      <c r="E73" s="6">
        <v>-6001364843</v>
      </c>
      <c r="F73" s="6"/>
      <c r="G73" s="6">
        <v>0</v>
      </c>
      <c r="H73" s="6"/>
      <c r="I73" s="6">
        <f t="shared" ref="I73:I136" si="4">C73+E73+G73</f>
        <v>-6001364843</v>
      </c>
      <c r="J73" s="6"/>
      <c r="K73" s="15">
        <f t="shared" ref="K73:K115" si="5">I73/$I$150</f>
        <v>1.1456941103937678E-2</v>
      </c>
      <c r="L73" s="6"/>
      <c r="M73" s="6">
        <v>0</v>
      </c>
      <c r="N73" s="6"/>
      <c r="O73" s="6">
        <v>68877733298</v>
      </c>
      <c r="P73" s="6"/>
      <c r="Q73" s="6">
        <v>0</v>
      </c>
      <c r="R73" s="6"/>
      <c r="S73" s="6">
        <f t="shared" ref="S73:S136" si="6">M73+O73+Q73</f>
        <v>68877733298</v>
      </c>
      <c r="T73" s="6"/>
      <c r="U73" s="15">
        <f t="shared" ref="U73:U115" si="7">S73/$S$150</f>
        <v>7.2440226073082767E-3</v>
      </c>
      <c r="V73" s="6"/>
      <c r="W73" s="6"/>
      <c r="Y73" s="7"/>
    </row>
    <row r="74" spans="1:25" x14ac:dyDescent="0.55000000000000004">
      <c r="A74" s="3" t="s">
        <v>43</v>
      </c>
      <c r="C74" s="6">
        <v>0</v>
      </c>
      <c r="D74" s="6"/>
      <c r="E74" s="6">
        <v>-28588924779</v>
      </c>
      <c r="F74" s="6"/>
      <c r="G74" s="6">
        <v>0</v>
      </c>
      <c r="H74" s="6"/>
      <c r="I74" s="6">
        <f t="shared" si="4"/>
        <v>-28588924779</v>
      </c>
      <c r="J74" s="6"/>
      <c r="K74" s="15">
        <f t="shared" si="5"/>
        <v>5.4577856202152497E-2</v>
      </c>
      <c r="L74" s="6"/>
      <c r="M74" s="6">
        <v>0</v>
      </c>
      <c r="N74" s="6"/>
      <c r="O74" s="6">
        <v>34932864861</v>
      </c>
      <c r="P74" s="6"/>
      <c r="Q74" s="6">
        <v>0</v>
      </c>
      <c r="R74" s="6"/>
      <c r="S74" s="6">
        <f t="shared" si="6"/>
        <v>34932864861</v>
      </c>
      <c r="T74" s="6"/>
      <c r="U74" s="15">
        <f t="shared" si="7"/>
        <v>3.673966181440481E-3</v>
      </c>
      <c r="V74" s="6"/>
      <c r="W74" s="6"/>
      <c r="Y74" s="7"/>
    </row>
    <row r="75" spans="1:25" x14ac:dyDescent="0.55000000000000004">
      <c r="A75" s="3" t="s">
        <v>20</v>
      </c>
      <c r="C75" s="6">
        <v>0</v>
      </c>
      <c r="D75" s="6"/>
      <c r="E75" s="6">
        <v>-24760117123</v>
      </c>
      <c r="F75" s="6"/>
      <c r="G75" s="6">
        <v>0</v>
      </c>
      <c r="H75" s="6"/>
      <c r="I75" s="6">
        <f t="shared" si="4"/>
        <v>-24760117123</v>
      </c>
      <c r="J75" s="6"/>
      <c r="K75" s="15">
        <f t="shared" si="5"/>
        <v>4.7268448265678928E-2</v>
      </c>
      <c r="L75" s="6"/>
      <c r="M75" s="6">
        <v>0</v>
      </c>
      <c r="N75" s="6"/>
      <c r="O75" s="6">
        <v>-27231774679</v>
      </c>
      <c r="P75" s="6"/>
      <c r="Q75" s="6">
        <v>0</v>
      </c>
      <c r="R75" s="6"/>
      <c r="S75" s="6">
        <f t="shared" si="6"/>
        <v>-27231774679</v>
      </c>
      <c r="T75" s="6"/>
      <c r="U75" s="15">
        <f t="shared" si="7"/>
        <v>-2.8640255996567349E-3</v>
      </c>
      <c r="V75" s="6"/>
      <c r="W75" s="6"/>
      <c r="Y75" s="7"/>
    </row>
    <row r="76" spans="1:25" x14ac:dyDescent="0.55000000000000004">
      <c r="A76" s="3" t="s">
        <v>102</v>
      </c>
      <c r="C76" s="6">
        <v>0</v>
      </c>
      <c r="D76" s="6"/>
      <c r="E76" s="6">
        <v>-19211582116</v>
      </c>
      <c r="F76" s="6"/>
      <c r="G76" s="6">
        <v>0</v>
      </c>
      <c r="H76" s="6"/>
      <c r="I76" s="6">
        <f t="shared" si="4"/>
        <v>-19211582116</v>
      </c>
      <c r="J76" s="6"/>
      <c r="K76" s="15">
        <f t="shared" si="5"/>
        <v>3.6675984642594472E-2</v>
      </c>
      <c r="L76" s="6"/>
      <c r="M76" s="6">
        <v>0</v>
      </c>
      <c r="N76" s="6"/>
      <c r="O76" s="6">
        <v>56667306384</v>
      </c>
      <c r="P76" s="6"/>
      <c r="Q76" s="6">
        <v>0</v>
      </c>
      <c r="R76" s="6"/>
      <c r="S76" s="6">
        <f t="shared" si="6"/>
        <v>56667306384</v>
      </c>
      <c r="T76" s="6"/>
      <c r="U76" s="15">
        <f t="shared" si="7"/>
        <v>5.9598251696950126E-3</v>
      </c>
      <c r="V76" s="6"/>
      <c r="W76" s="6"/>
      <c r="Y76" s="7"/>
    </row>
    <row r="77" spans="1:25" x14ac:dyDescent="0.55000000000000004">
      <c r="A77" s="3" t="s">
        <v>61</v>
      </c>
      <c r="C77" s="6">
        <v>0</v>
      </c>
      <c r="D77" s="6"/>
      <c r="E77" s="6">
        <v>-62180336810</v>
      </c>
      <c r="F77" s="6"/>
      <c r="G77" s="6">
        <v>0</v>
      </c>
      <c r="H77" s="6"/>
      <c r="I77" s="6">
        <f t="shared" si="4"/>
        <v>-62180336810</v>
      </c>
      <c r="J77" s="6"/>
      <c r="K77" s="15">
        <f t="shared" si="5"/>
        <v>0.11870574032607237</v>
      </c>
      <c r="L77" s="6"/>
      <c r="M77" s="6">
        <v>0</v>
      </c>
      <c r="N77" s="6"/>
      <c r="O77" s="6">
        <v>135199447927</v>
      </c>
      <c r="P77" s="6"/>
      <c r="Q77" s="6">
        <v>0</v>
      </c>
      <c r="R77" s="6"/>
      <c r="S77" s="6">
        <f t="shared" si="6"/>
        <v>135199447927</v>
      </c>
      <c r="T77" s="6"/>
      <c r="U77" s="15">
        <f t="shared" si="7"/>
        <v>1.4219223112953757E-2</v>
      </c>
      <c r="V77" s="6"/>
      <c r="W77" s="6"/>
      <c r="Y77" s="7"/>
    </row>
    <row r="78" spans="1:25" x14ac:dyDescent="0.55000000000000004">
      <c r="A78" s="3" t="s">
        <v>64</v>
      </c>
      <c r="C78" s="6">
        <v>0</v>
      </c>
      <c r="D78" s="6"/>
      <c r="E78" s="6">
        <v>12023578595</v>
      </c>
      <c r="F78" s="6"/>
      <c r="G78" s="6">
        <v>0</v>
      </c>
      <c r="H78" s="6"/>
      <c r="I78" s="6">
        <f t="shared" si="4"/>
        <v>12023578595</v>
      </c>
      <c r="J78" s="6"/>
      <c r="K78" s="15">
        <f t="shared" si="5"/>
        <v>-2.2953683941104919E-2</v>
      </c>
      <c r="L78" s="6"/>
      <c r="M78" s="6">
        <v>0</v>
      </c>
      <c r="N78" s="6"/>
      <c r="O78" s="6">
        <v>46008591561</v>
      </c>
      <c r="P78" s="6"/>
      <c r="Q78" s="6">
        <v>0</v>
      </c>
      <c r="R78" s="6"/>
      <c r="S78" s="6">
        <f t="shared" si="6"/>
        <v>46008591561</v>
      </c>
      <c r="T78" s="6"/>
      <c r="U78" s="15">
        <f t="shared" si="7"/>
        <v>4.838824703425228E-3</v>
      </c>
      <c r="V78" s="6"/>
      <c r="W78" s="6"/>
      <c r="Y78" s="7"/>
    </row>
    <row r="79" spans="1:25" x14ac:dyDescent="0.55000000000000004">
      <c r="A79" s="3" t="s">
        <v>77</v>
      </c>
      <c r="C79" s="6">
        <v>0</v>
      </c>
      <c r="D79" s="6"/>
      <c r="E79" s="6">
        <v>-27930905712</v>
      </c>
      <c r="F79" s="6"/>
      <c r="G79" s="6">
        <v>0</v>
      </c>
      <c r="H79" s="6"/>
      <c r="I79" s="6">
        <f t="shared" si="4"/>
        <v>-27930905712</v>
      </c>
      <c r="J79" s="6"/>
      <c r="K79" s="15">
        <f t="shared" si="5"/>
        <v>5.3321661004375048E-2</v>
      </c>
      <c r="L79" s="6"/>
      <c r="M79" s="6">
        <v>0</v>
      </c>
      <c r="N79" s="6"/>
      <c r="O79" s="6">
        <v>43267892291</v>
      </c>
      <c r="P79" s="6"/>
      <c r="Q79" s="6">
        <v>0</v>
      </c>
      <c r="R79" s="6"/>
      <c r="S79" s="6">
        <f t="shared" si="6"/>
        <v>43267892291</v>
      </c>
      <c r="T79" s="6"/>
      <c r="U79" s="15">
        <f t="shared" si="7"/>
        <v>4.5505793370189881E-3</v>
      </c>
      <c r="V79" s="6"/>
      <c r="W79" s="6"/>
      <c r="Y79" s="7"/>
    </row>
    <row r="80" spans="1:25" x14ac:dyDescent="0.55000000000000004">
      <c r="A80" s="3" t="s">
        <v>44</v>
      </c>
      <c r="C80" s="6">
        <v>0</v>
      </c>
      <c r="D80" s="6"/>
      <c r="E80" s="6">
        <v>-21455222222</v>
      </c>
      <c r="F80" s="6"/>
      <c r="G80" s="6">
        <v>0</v>
      </c>
      <c r="H80" s="6"/>
      <c r="I80" s="6">
        <f t="shared" si="4"/>
        <v>-21455222222</v>
      </c>
      <c r="J80" s="6"/>
      <c r="K80" s="15">
        <f t="shared" si="5"/>
        <v>4.0959219077650884E-2</v>
      </c>
      <c r="L80" s="6"/>
      <c r="M80" s="6">
        <v>0</v>
      </c>
      <c r="N80" s="6"/>
      <c r="O80" s="6">
        <v>21757680929</v>
      </c>
      <c r="P80" s="6"/>
      <c r="Q80" s="6">
        <v>0</v>
      </c>
      <c r="R80" s="6"/>
      <c r="S80" s="6">
        <f t="shared" si="6"/>
        <v>21757680929</v>
      </c>
      <c r="T80" s="6"/>
      <c r="U80" s="15">
        <f t="shared" si="7"/>
        <v>2.2883031276648117E-3</v>
      </c>
      <c r="V80" s="6"/>
      <c r="W80" s="6"/>
      <c r="Y80" s="7"/>
    </row>
    <row r="81" spans="1:25" x14ac:dyDescent="0.55000000000000004">
      <c r="A81" s="3" t="s">
        <v>53</v>
      </c>
      <c r="C81" s="6">
        <v>0</v>
      </c>
      <c r="D81" s="6"/>
      <c r="E81" s="6">
        <v>260405573</v>
      </c>
      <c r="F81" s="6"/>
      <c r="G81" s="6">
        <v>0</v>
      </c>
      <c r="H81" s="6"/>
      <c r="I81" s="6">
        <f t="shared" si="4"/>
        <v>260405573</v>
      </c>
      <c r="J81" s="6"/>
      <c r="K81" s="15">
        <f t="shared" si="5"/>
        <v>-4.9712880170550624E-4</v>
      </c>
      <c r="L81" s="6"/>
      <c r="M81" s="6">
        <v>0</v>
      </c>
      <c r="N81" s="6"/>
      <c r="O81" s="6">
        <v>5266912712</v>
      </c>
      <c r="P81" s="6"/>
      <c r="Q81" s="6">
        <v>0</v>
      </c>
      <c r="R81" s="6"/>
      <c r="S81" s="6">
        <f t="shared" si="6"/>
        <v>5266912712</v>
      </c>
      <c r="T81" s="6"/>
      <c r="U81" s="15">
        <f t="shared" si="7"/>
        <v>5.5393278683221726E-4</v>
      </c>
      <c r="V81" s="6"/>
      <c r="W81" s="6"/>
      <c r="Y81" s="7"/>
    </row>
    <row r="82" spans="1:25" x14ac:dyDescent="0.55000000000000004">
      <c r="A82" s="3" t="s">
        <v>16</v>
      </c>
      <c r="C82" s="6">
        <v>0</v>
      </c>
      <c r="D82" s="6"/>
      <c r="E82" s="6">
        <v>-13646182334</v>
      </c>
      <c r="F82" s="6"/>
      <c r="G82" s="6">
        <v>0</v>
      </c>
      <c r="H82" s="6"/>
      <c r="I82" s="6">
        <f t="shared" si="4"/>
        <v>-13646182334</v>
      </c>
      <c r="J82" s="6"/>
      <c r="K82" s="15">
        <f t="shared" si="5"/>
        <v>2.6051325220894057E-2</v>
      </c>
      <c r="L82" s="6"/>
      <c r="M82" s="6">
        <v>0</v>
      </c>
      <c r="N82" s="6"/>
      <c r="O82" s="6">
        <v>5619016255</v>
      </c>
      <c r="P82" s="6"/>
      <c r="Q82" s="6">
        <v>0</v>
      </c>
      <c r="R82" s="6"/>
      <c r="S82" s="6">
        <f t="shared" si="6"/>
        <v>5619016255</v>
      </c>
      <c r="T82" s="6"/>
      <c r="U82" s="15">
        <f t="shared" si="7"/>
        <v>5.9096429038896117E-4</v>
      </c>
      <c r="V82" s="6"/>
      <c r="W82" s="6"/>
      <c r="Y82" s="7"/>
    </row>
    <row r="83" spans="1:25" x14ac:dyDescent="0.55000000000000004">
      <c r="A83" s="3" t="s">
        <v>40</v>
      </c>
      <c r="C83" s="6">
        <v>0</v>
      </c>
      <c r="D83" s="6"/>
      <c r="E83" s="6">
        <v>-1272384000</v>
      </c>
      <c r="F83" s="6"/>
      <c r="G83" s="6">
        <v>0</v>
      </c>
      <c r="H83" s="6"/>
      <c r="I83" s="6">
        <f t="shared" si="4"/>
        <v>-1272384000</v>
      </c>
      <c r="J83" s="6"/>
      <c r="K83" s="15">
        <f t="shared" si="5"/>
        <v>2.4290522124473077E-3</v>
      </c>
      <c r="L83" s="6"/>
      <c r="M83" s="6">
        <v>0</v>
      </c>
      <c r="N83" s="6"/>
      <c r="O83" s="6">
        <v>1932543000</v>
      </c>
      <c r="P83" s="6"/>
      <c r="Q83" s="6">
        <v>0</v>
      </c>
      <c r="R83" s="6"/>
      <c r="S83" s="6">
        <f t="shared" si="6"/>
        <v>1932543000</v>
      </c>
      <c r="T83" s="6"/>
      <c r="U83" s="15">
        <f t="shared" si="7"/>
        <v>2.032497951264877E-4</v>
      </c>
      <c r="V83" s="6"/>
      <c r="W83" s="6"/>
      <c r="Y83" s="7"/>
    </row>
    <row r="84" spans="1:25" x14ac:dyDescent="0.55000000000000004">
      <c r="A84" s="3" t="s">
        <v>95</v>
      </c>
      <c r="C84" s="6">
        <v>0</v>
      </c>
      <c r="D84" s="6"/>
      <c r="E84" s="6">
        <v>-40703792393</v>
      </c>
      <c r="F84" s="6"/>
      <c r="G84" s="6">
        <v>0</v>
      </c>
      <c r="H84" s="6"/>
      <c r="I84" s="6">
        <f t="shared" si="4"/>
        <v>-40703792393</v>
      </c>
      <c r="J84" s="6"/>
      <c r="K84" s="15">
        <f t="shared" si="5"/>
        <v>7.7705815985750007E-2</v>
      </c>
      <c r="L84" s="6"/>
      <c r="M84" s="6">
        <v>0</v>
      </c>
      <c r="N84" s="6"/>
      <c r="O84" s="6">
        <v>72711111166</v>
      </c>
      <c r="P84" s="6"/>
      <c r="Q84" s="6">
        <v>0</v>
      </c>
      <c r="R84" s="6"/>
      <c r="S84" s="6">
        <f t="shared" si="6"/>
        <v>72711111166</v>
      </c>
      <c r="T84" s="6"/>
      <c r="U84" s="15">
        <f t="shared" si="7"/>
        <v>7.647187383622911E-3</v>
      </c>
      <c r="V84" s="6"/>
      <c r="W84" s="6"/>
      <c r="Y84" s="7"/>
    </row>
    <row r="85" spans="1:25" x14ac:dyDescent="0.55000000000000004">
      <c r="A85" s="3" t="s">
        <v>51</v>
      </c>
      <c r="C85" s="6">
        <v>0</v>
      </c>
      <c r="D85" s="6"/>
      <c r="E85" s="6">
        <v>1720083543</v>
      </c>
      <c r="F85" s="6"/>
      <c r="G85" s="6">
        <v>0</v>
      </c>
      <c r="H85" s="6"/>
      <c r="I85" s="6">
        <f t="shared" si="4"/>
        <v>1720083543</v>
      </c>
      <c r="J85" s="6"/>
      <c r="K85" s="15">
        <f t="shared" si="5"/>
        <v>-3.2837356770584617E-3</v>
      </c>
      <c r="L85" s="6"/>
      <c r="M85" s="6">
        <v>0</v>
      </c>
      <c r="N85" s="6"/>
      <c r="O85" s="6">
        <v>14003244229</v>
      </c>
      <c r="P85" s="6"/>
      <c r="Q85" s="6">
        <v>0</v>
      </c>
      <c r="R85" s="6"/>
      <c r="S85" s="6">
        <f t="shared" si="6"/>
        <v>14003244229</v>
      </c>
      <c r="T85" s="6"/>
      <c r="U85" s="15">
        <f t="shared" si="7"/>
        <v>1.4727519753249584E-3</v>
      </c>
      <c r="V85" s="6"/>
      <c r="W85" s="6"/>
      <c r="Y85" s="7"/>
    </row>
    <row r="86" spans="1:25" x14ac:dyDescent="0.55000000000000004">
      <c r="A86" s="3" t="s">
        <v>109</v>
      </c>
      <c r="C86" s="6">
        <v>0</v>
      </c>
      <c r="D86" s="6"/>
      <c r="E86" s="6">
        <v>924793267</v>
      </c>
      <c r="F86" s="6"/>
      <c r="G86" s="6">
        <v>0</v>
      </c>
      <c r="H86" s="6"/>
      <c r="I86" s="6">
        <f t="shared" si="4"/>
        <v>924793267</v>
      </c>
      <c r="J86" s="6"/>
      <c r="K86" s="15">
        <f t="shared" si="5"/>
        <v>-1.7654820645832733E-3</v>
      </c>
      <c r="L86" s="6"/>
      <c r="M86" s="6">
        <v>0</v>
      </c>
      <c r="N86" s="6"/>
      <c r="O86" s="6">
        <v>924793267</v>
      </c>
      <c r="P86" s="6"/>
      <c r="Q86" s="6">
        <v>0</v>
      </c>
      <c r="R86" s="6"/>
      <c r="S86" s="6">
        <f t="shared" si="6"/>
        <v>924793267</v>
      </c>
      <c r="T86" s="6"/>
      <c r="U86" s="15">
        <f t="shared" si="7"/>
        <v>9.7262540627610989E-5</v>
      </c>
      <c r="V86" s="6"/>
      <c r="W86" s="6"/>
      <c r="Y86" s="7"/>
    </row>
    <row r="87" spans="1:25" x14ac:dyDescent="0.55000000000000004">
      <c r="A87" s="3" t="s">
        <v>41</v>
      </c>
      <c r="C87" s="6">
        <v>0</v>
      </c>
      <c r="D87" s="6"/>
      <c r="E87" s="6">
        <v>1151689752</v>
      </c>
      <c r="F87" s="6"/>
      <c r="G87" s="6">
        <v>0</v>
      </c>
      <c r="H87" s="6"/>
      <c r="I87" s="6">
        <f t="shared" si="4"/>
        <v>1151689752</v>
      </c>
      <c r="J87" s="6"/>
      <c r="K87" s="15">
        <f t="shared" si="5"/>
        <v>-2.1986401433439049E-3</v>
      </c>
      <c r="L87" s="6"/>
      <c r="M87" s="6">
        <v>0</v>
      </c>
      <c r="N87" s="6"/>
      <c r="O87" s="6">
        <v>2026212803</v>
      </c>
      <c r="P87" s="6"/>
      <c r="Q87" s="6">
        <v>0</v>
      </c>
      <c r="R87" s="6"/>
      <c r="S87" s="6">
        <f t="shared" si="6"/>
        <v>2026212803</v>
      </c>
      <c r="T87" s="6"/>
      <c r="U87" s="15">
        <f t="shared" si="7"/>
        <v>2.1310125419844028E-4</v>
      </c>
      <c r="V87" s="6"/>
      <c r="W87" s="6"/>
      <c r="Y87" s="7"/>
    </row>
    <row r="88" spans="1:25" x14ac:dyDescent="0.55000000000000004">
      <c r="A88" s="3" t="s">
        <v>54</v>
      </c>
      <c r="C88" s="6">
        <v>0</v>
      </c>
      <c r="D88" s="6"/>
      <c r="E88" s="6">
        <v>31353723660</v>
      </c>
      <c r="F88" s="6"/>
      <c r="G88" s="6">
        <v>0</v>
      </c>
      <c r="H88" s="6"/>
      <c r="I88" s="6">
        <f t="shared" si="4"/>
        <v>31353723660</v>
      </c>
      <c r="J88" s="6"/>
      <c r="K88" s="15">
        <f t="shared" si="5"/>
        <v>-5.9856011883821628E-2</v>
      </c>
      <c r="L88" s="6"/>
      <c r="M88" s="6">
        <v>0</v>
      </c>
      <c r="N88" s="6"/>
      <c r="O88" s="6">
        <v>146811184650</v>
      </c>
      <c r="P88" s="6"/>
      <c r="Q88" s="6">
        <v>0</v>
      </c>
      <c r="R88" s="6"/>
      <c r="S88" s="6">
        <f t="shared" si="6"/>
        <v>146811184650</v>
      </c>
      <c r="T88" s="6"/>
      <c r="U88" s="15">
        <f t="shared" si="7"/>
        <v>1.5440454987231568E-2</v>
      </c>
      <c r="V88" s="6"/>
      <c r="W88" s="6"/>
      <c r="Y88" s="7"/>
    </row>
    <row r="89" spans="1:25" x14ac:dyDescent="0.55000000000000004">
      <c r="A89" s="3" t="s">
        <v>101</v>
      </c>
      <c r="C89" s="6">
        <v>0</v>
      </c>
      <c r="D89" s="6"/>
      <c r="E89" s="6">
        <v>-14932320168</v>
      </c>
      <c r="F89" s="6"/>
      <c r="G89" s="6">
        <v>0</v>
      </c>
      <c r="H89" s="6"/>
      <c r="I89" s="6">
        <f t="shared" si="4"/>
        <v>-14932320168</v>
      </c>
      <c r="J89" s="6"/>
      <c r="K89" s="15">
        <f t="shared" si="5"/>
        <v>2.8506634271612936E-2</v>
      </c>
      <c r="L89" s="6"/>
      <c r="M89" s="6">
        <v>0</v>
      </c>
      <c r="N89" s="6"/>
      <c r="O89" s="6">
        <v>22943455443</v>
      </c>
      <c r="P89" s="6"/>
      <c r="Q89" s="6">
        <v>0</v>
      </c>
      <c r="R89" s="6"/>
      <c r="S89" s="6">
        <f t="shared" si="6"/>
        <v>22943455443</v>
      </c>
      <c r="T89" s="6"/>
      <c r="U89" s="15">
        <f t="shared" si="7"/>
        <v>2.4130136396879392E-3</v>
      </c>
      <c r="V89" s="6"/>
      <c r="W89" s="6"/>
      <c r="Y89" s="7"/>
    </row>
    <row r="90" spans="1:25" x14ac:dyDescent="0.55000000000000004">
      <c r="A90" s="3" t="s">
        <v>24</v>
      </c>
      <c r="C90" s="6">
        <v>0</v>
      </c>
      <c r="D90" s="6"/>
      <c r="E90" s="6">
        <v>-15814805322</v>
      </c>
      <c r="F90" s="6"/>
      <c r="G90" s="6">
        <v>0</v>
      </c>
      <c r="H90" s="6"/>
      <c r="I90" s="6">
        <f t="shared" si="4"/>
        <v>-15814805322</v>
      </c>
      <c r="J90" s="6"/>
      <c r="K90" s="15">
        <f t="shared" si="5"/>
        <v>3.0191347782452117E-2</v>
      </c>
      <c r="L90" s="6"/>
      <c r="M90" s="6">
        <v>0</v>
      </c>
      <c r="N90" s="6"/>
      <c r="O90" s="6">
        <v>-21553206111</v>
      </c>
      <c r="P90" s="6"/>
      <c r="Q90" s="6">
        <v>0</v>
      </c>
      <c r="R90" s="6"/>
      <c r="S90" s="6">
        <f t="shared" si="6"/>
        <v>-21553206111</v>
      </c>
      <c r="T90" s="6"/>
      <c r="U90" s="15">
        <f t="shared" si="7"/>
        <v>-2.2667980616108995E-3</v>
      </c>
      <c r="V90" s="6"/>
      <c r="W90" s="6"/>
      <c r="Y90" s="7"/>
    </row>
    <row r="91" spans="1:25" x14ac:dyDescent="0.55000000000000004">
      <c r="A91" s="3" t="s">
        <v>105</v>
      </c>
      <c r="C91" s="6">
        <v>0</v>
      </c>
      <c r="D91" s="6"/>
      <c r="E91" s="6">
        <v>-51369965422</v>
      </c>
      <c r="F91" s="6"/>
      <c r="G91" s="6">
        <v>0</v>
      </c>
      <c r="H91" s="6"/>
      <c r="I91" s="6">
        <f t="shared" si="4"/>
        <v>-51369965422</v>
      </c>
      <c r="J91" s="6"/>
      <c r="K91" s="15">
        <f t="shared" si="5"/>
        <v>9.8068136790191315E-2</v>
      </c>
      <c r="L91" s="6"/>
      <c r="M91" s="6">
        <v>0</v>
      </c>
      <c r="N91" s="6"/>
      <c r="O91" s="6">
        <v>-16474870479</v>
      </c>
      <c r="P91" s="6"/>
      <c r="Q91" s="6">
        <v>0</v>
      </c>
      <c r="R91" s="6"/>
      <c r="S91" s="6">
        <f t="shared" si="6"/>
        <v>-16474870479</v>
      </c>
      <c r="T91" s="6"/>
      <c r="U91" s="15">
        <f t="shared" si="7"/>
        <v>-1.7326983407831909E-3</v>
      </c>
      <c r="V91" s="6"/>
      <c r="W91" s="6"/>
      <c r="Y91" s="7"/>
    </row>
    <row r="92" spans="1:25" x14ac:dyDescent="0.55000000000000004">
      <c r="A92" s="3" t="s">
        <v>65</v>
      </c>
      <c r="C92" s="6">
        <v>0</v>
      </c>
      <c r="D92" s="6"/>
      <c r="E92" s="6">
        <v>20543206537</v>
      </c>
      <c r="F92" s="6"/>
      <c r="G92" s="6">
        <v>0</v>
      </c>
      <c r="H92" s="6"/>
      <c r="I92" s="6">
        <f t="shared" si="4"/>
        <v>20543206537</v>
      </c>
      <c r="J92" s="6"/>
      <c r="K92" s="15">
        <f t="shared" si="5"/>
        <v>-3.9218130131675535E-2</v>
      </c>
      <c r="L92" s="6"/>
      <c r="M92" s="6">
        <v>0</v>
      </c>
      <c r="N92" s="6"/>
      <c r="O92" s="6">
        <v>329288925146</v>
      </c>
      <c r="P92" s="6"/>
      <c r="Q92" s="6">
        <v>0</v>
      </c>
      <c r="R92" s="6"/>
      <c r="S92" s="6">
        <f t="shared" si="6"/>
        <v>329288925146</v>
      </c>
      <c r="T92" s="6"/>
      <c r="U92" s="15">
        <f t="shared" si="7"/>
        <v>3.4632040049481873E-2</v>
      </c>
      <c r="V92" s="6"/>
      <c r="W92" s="6"/>
      <c r="Y92" s="7"/>
    </row>
    <row r="93" spans="1:25" x14ac:dyDescent="0.55000000000000004">
      <c r="A93" s="3" t="s">
        <v>85</v>
      </c>
      <c r="C93" s="6">
        <v>0</v>
      </c>
      <c r="D93" s="6"/>
      <c r="E93" s="6">
        <v>-66902086521</v>
      </c>
      <c r="F93" s="6"/>
      <c r="G93" s="6">
        <v>0</v>
      </c>
      <c r="H93" s="6"/>
      <c r="I93" s="6">
        <f t="shared" si="4"/>
        <v>-66902086521</v>
      </c>
      <c r="J93" s="6"/>
      <c r="K93" s="15">
        <f t="shared" si="5"/>
        <v>0.12771982458218292</v>
      </c>
      <c r="L93" s="6"/>
      <c r="M93" s="6">
        <v>0</v>
      </c>
      <c r="N93" s="6"/>
      <c r="O93" s="6">
        <v>20088562173</v>
      </c>
      <c r="P93" s="6"/>
      <c r="Q93" s="6">
        <v>0</v>
      </c>
      <c r="R93" s="6"/>
      <c r="S93" s="6">
        <f t="shared" si="6"/>
        <v>20088562173</v>
      </c>
      <c r="T93" s="6"/>
      <c r="U93" s="15">
        <f t="shared" si="7"/>
        <v>2.1127582392981479E-3</v>
      </c>
      <c r="V93" s="6"/>
      <c r="W93" s="6"/>
      <c r="Y93" s="7"/>
    </row>
    <row r="94" spans="1:25" x14ac:dyDescent="0.55000000000000004">
      <c r="A94" s="3" t="s">
        <v>73</v>
      </c>
      <c r="C94" s="6">
        <v>0</v>
      </c>
      <c r="D94" s="6"/>
      <c r="E94" s="6">
        <v>-11689746444</v>
      </c>
      <c r="F94" s="6"/>
      <c r="G94" s="6">
        <v>0</v>
      </c>
      <c r="H94" s="6"/>
      <c r="I94" s="6">
        <f t="shared" si="4"/>
        <v>-11689746444</v>
      </c>
      <c r="J94" s="6"/>
      <c r="K94" s="15">
        <f t="shared" si="5"/>
        <v>2.231637969570998E-2</v>
      </c>
      <c r="L94" s="6"/>
      <c r="M94" s="6">
        <v>0</v>
      </c>
      <c r="N94" s="6"/>
      <c r="O94" s="6">
        <v>6987711846</v>
      </c>
      <c r="P94" s="6"/>
      <c r="Q94" s="6">
        <v>0</v>
      </c>
      <c r="R94" s="6"/>
      <c r="S94" s="6">
        <f t="shared" si="6"/>
        <v>6987711846</v>
      </c>
      <c r="T94" s="6"/>
      <c r="U94" s="15">
        <f t="shared" si="7"/>
        <v>7.3491301414893801E-4</v>
      </c>
      <c r="V94" s="6"/>
      <c r="W94" s="6"/>
      <c r="Y94" s="7"/>
    </row>
    <row r="95" spans="1:25" x14ac:dyDescent="0.55000000000000004">
      <c r="A95" s="3" t="s">
        <v>59</v>
      </c>
      <c r="C95" s="6">
        <v>0</v>
      </c>
      <c r="D95" s="6"/>
      <c r="E95" s="6">
        <v>51750243000</v>
      </c>
      <c r="F95" s="6"/>
      <c r="G95" s="6">
        <v>0</v>
      </c>
      <c r="H95" s="6"/>
      <c r="I95" s="6">
        <f t="shared" si="4"/>
        <v>51750243000</v>
      </c>
      <c r="J95" s="6"/>
      <c r="K95" s="15">
        <f t="shared" si="5"/>
        <v>-9.8794107953130345E-2</v>
      </c>
      <c r="L95" s="6"/>
      <c r="M95" s="6">
        <v>0</v>
      </c>
      <c r="N95" s="6"/>
      <c r="O95" s="6">
        <v>114399915646</v>
      </c>
      <c r="P95" s="6"/>
      <c r="Q95" s="6">
        <v>0</v>
      </c>
      <c r="R95" s="6"/>
      <c r="S95" s="6">
        <f t="shared" si="6"/>
        <v>114399915646</v>
      </c>
      <c r="T95" s="6"/>
      <c r="U95" s="15">
        <f t="shared" si="7"/>
        <v>1.2031690584652954E-2</v>
      </c>
      <c r="V95" s="6"/>
      <c r="W95" s="6"/>
      <c r="Y95" s="7"/>
    </row>
    <row r="96" spans="1:25" x14ac:dyDescent="0.55000000000000004">
      <c r="A96" s="3" t="s">
        <v>17</v>
      </c>
      <c r="C96" s="6">
        <v>0</v>
      </c>
      <c r="D96" s="6"/>
      <c r="E96" s="6">
        <v>-12224795860</v>
      </c>
      <c r="F96" s="6"/>
      <c r="G96" s="6">
        <v>0</v>
      </c>
      <c r="H96" s="6"/>
      <c r="I96" s="6">
        <f t="shared" si="4"/>
        <v>-12224795860</v>
      </c>
      <c r="J96" s="6"/>
      <c r="K96" s="15">
        <f t="shared" si="5"/>
        <v>2.3337818952808027E-2</v>
      </c>
      <c r="L96" s="6"/>
      <c r="M96" s="6">
        <v>0</v>
      </c>
      <c r="N96" s="6"/>
      <c r="O96" s="6">
        <v>35497185018</v>
      </c>
      <c r="P96" s="6"/>
      <c r="Q96" s="6">
        <v>0</v>
      </c>
      <c r="R96" s="6"/>
      <c r="S96" s="6">
        <f t="shared" si="6"/>
        <v>35497185018</v>
      </c>
      <c r="T96" s="6"/>
      <c r="U96" s="15">
        <f t="shared" si="7"/>
        <v>3.7333169727532729E-3</v>
      </c>
      <c r="V96" s="6"/>
      <c r="W96" s="6"/>
      <c r="Y96" s="7"/>
    </row>
    <row r="97" spans="1:25" x14ac:dyDescent="0.55000000000000004">
      <c r="A97" s="3" t="s">
        <v>197</v>
      </c>
      <c r="C97" s="6">
        <v>0</v>
      </c>
      <c r="D97" s="6"/>
      <c r="E97" s="6">
        <v>329598101731</v>
      </c>
      <c r="F97" s="6"/>
      <c r="G97" s="6">
        <v>0</v>
      </c>
      <c r="H97" s="6"/>
      <c r="I97" s="6">
        <f t="shared" si="4"/>
        <v>329598101731</v>
      </c>
      <c r="J97" s="6"/>
      <c r="K97" s="15">
        <f t="shared" si="5"/>
        <v>-0.62922120855662944</v>
      </c>
      <c r="L97" s="6"/>
      <c r="M97" s="6">
        <v>0</v>
      </c>
      <c r="N97" s="6"/>
      <c r="O97" s="6">
        <v>349353790536</v>
      </c>
      <c r="P97" s="6"/>
      <c r="Q97" s="6">
        <v>0</v>
      </c>
      <c r="R97" s="6"/>
      <c r="S97" s="6">
        <f t="shared" si="6"/>
        <v>349353790536</v>
      </c>
      <c r="T97" s="6"/>
      <c r="U97" s="15">
        <f t="shared" si="7"/>
        <v>3.6742306046025311E-2</v>
      </c>
      <c r="V97" s="6"/>
      <c r="W97" s="6"/>
      <c r="Y97" s="7"/>
    </row>
    <row r="98" spans="1:25" x14ac:dyDescent="0.55000000000000004">
      <c r="A98" s="3" t="s">
        <v>31</v>
      </c>
      <c r="C98" s="6">
        <v>0</v>
      </c>
      <c r="D98" s="6"/>
      <c r="E98" s="6">
        <v>-13099045216</v>
      </c>
      <c r="F98" s="6"/>
      <c r="G98" s="6">
        <v>0</v>
      </c>
      <c r="H98" s="6"/>
      <c r="I98" s="6">
        <f t="shared" si="4"/>
        <v>-13099045216</v>
      </c>
      <c r="J98" s="6"/>
      <c r="K98" s="15">
        <f t="shared" si="5"/>
        <v>2.5006809864688742E-2</v>
      </c>
      <c r="L98" s="6"/>
      <c r="M98" s="6">
        <v>0</v>
      </c>
      <c r="N98" s="6"/>
      <c r="O98" s="6">
        <v>72014065763</v>
      </c>
      <c r="P98" s="6"/>
      <c r="Q98" s="6">
        <v>0</v>
      </c>
      <c r="R98" s="6"/>
      <c r="S98" s="6">
        <f t="shared" si="6"/>
        <v>72014065763</v>
      </c>
      <c r="T98" s="6"/>
      <c r="U98" s="15">
        <f t="shared" si="7"/>
        <v>7.5738775864522354E-3</v>
      </c>
      <c r="V98" s="6"/>
      <c r="W98" s="6"/>
      <c r="Y98" s="7"/>
    </row>
    <row r="99" spans="1:25" x14ac:dyDescent="0.55000000000000004">
      <c r="A99" s="3" t="s">
        <v>79</v>
      </c>
      <c r="C99" s="6">
        <v>0</v>
      </c>
      <c r="D99" s="6"/>
      <c r="E99" s="6">
        <v>-32218335311</v>
      </c>
      <c r="F99" s="6"/>
      <c r="G99" s="6">
        <v>0</v>
      </c>
      <c r="H99" s="6"/>
      <c r="I99" s="6">
        <f t="shared" si="4"/>
        <v>-32218335311</v>
      </c>
      <c r="J99" s="6"/>
      <c r="K99" s="15">
        <f t="shared" si="5"/>
        <v>6.1506603877881025E-2</v>
      </c>
      <c r="L99" s="6"/>
      <c r="M99" s="6">
        <v>0</v>
      </c>
      <c r="N99" s="6"/>
      <c r="O99" s="6">
        <v>-50637476657</v>
      </c>
      <c r="P99" s="6"/>
      <c r="Q99" s="6">
        <v>0</v>
      </c>
      <c r="R99" s="6"/>
      <c r="S99" s="6">
        <f t="shared" si="6"/>
        <v>-50637476657</v>
      </c>
      <c r="T99" s="6"/>
      <c r="U99" s="15">
        <f t="shared" si="7"/>
        <v>-5.3256547234693113E-3</v>
      </c>
      <c r="V99" s="6"/>
      <c r="W99" s="6"/>
      <c r="Y99" s="7"/>
    </row>
    <row r="100" spans="1:25" x14ac:dyDescent="0.55000000000000004">
      <c r="A100" s="3" t="s">
        <v>107</v>
      </c>
      <c r="C100" s="6">
        <v>0</v>
      </c>
      <c r="D100" s="6"/>
      <c r="E100" s="6">
        <v>-38487570566</v>
      </c>
      <c r="F100" s="6"/>
      <c r="G100" s="6">
        <v>0</v>
      </c>
      <c r="H100" s="6"/>
      <c r="I100" s="6">
        <f t="shared" si="4"/>
        <v>-38487570566</v>
      </c>
      <c r="J100" s="6"/>
      <c r="K100" s="15">
        <f t="shared" si="5"/>
        <v>7.3474924578636774E-2</v>
      </c>
      <c r="L100" s="6"/>
      <c r="M100" s="6">
        <v>0</v>
      </c>
      <c r="N100" s="6"/>
      <c r="O100" s="6">
        <v>-20290784762</v>
      </c>
      <c r="P100" s="6"/>
      <c r="Q100" s="6">
        <v>0</v>
      </c>
      <c r="R100" s="6"/>
      <c r="S100" s="6">
        <f t="shared" si="6"/>
        <v>-20290784762</v>
      </c>
      <c r="T100" s="6"/>
      <c r="U100" s="15">
        <f t="shared" si="7"/>
        <v>-2.1340264334776295E-3</v>
      </c>
      <c r="V100" s="6"/>
      <c r="W100" s="6"/>
      <c r="Y100" s="7"/>
    </row>
    <row r="101" spans="1:25" x14ac:dyDescent="0.55000000000000004">
      <c r="A101" s="3" t="s">
        <v>69</v>
      </c>
      <c r="C101" s="6">
        <v>0</v>
      </c>
      <c r="D101" s="6"/>
      <c r="E101" s="6">
        <v>7732387847</v>
      </c>
      <c r="F101" s="6"/>
      <c r="G101" s="6">
        <v>0</v>
      </c>
      <c r="H101" s="6"/>
      <c r="I101" s="6">
        <f t="shared" si="4"/>
        <v>7732387847</v>
      </c>
      <c r="J101" s="6"/>
      <c r="K101" s="15">
        <f t="shared" si="5"/>
        <v>-1.4761560823820501E-2</v>
      </c>
      <c r="L101" s="6"/>
      <c r="M101" s="6">
        <v>0</v>
      </c>
      <c r="N101" s="6"/>
      <c r="O101" s="6">
        <v>6484552579</v>
      </c>
      <c r="P101" s="6"/>
      <c r="Q101" s="6">
        <v>0</v>
      </c>
      <c r="R101" s="6"/>
      <c r="S101" s="6">
        <f t="shared" si="6"/>
        <v>6484552579</v>
      </c>
      <c r="T101" s="6"/>
      <c r="U101" s="15">
        <f t="shared" si="7"/>
        <v>6.8199464807183459E-4</v>
      </c>
      <c r="V101" s="6"/>
      <c r="W101" s="6"/>
      <c r="Y101" s="7"/>
    </row>
    <row r="102" spans="1:25" x14ac:dyDescent="0.55000000000000004">
      <c r="A102" s="3" t="s">
        <v>106</v>
      </c>
      <c r="C102" s="6">
        <v>0</v>
      </c>
      <c r="D102" s="6"/>
      <c r="E102" s="6">
        <v>-15317003926</v>
      </c>
      <c r="F102" s="6"/>
      <c r="G102" s="6">
        <v>0</v>
      </c>
      <c r="H102" s="6"/>
      <c r="I102" s="6">
        <f t="shared" si="4"/>
        <v>-15317003926</v>
      </c>
      <c r="J102" s="6"/>
      <c r="K102" s="15">
        <f t="shared" si="5"/>
        <v>2.9241017078581934E-2</v>
      </c>
      <c r="L102" s="6"/>
      <c r="M102" s="6">
        <v>0</v>
      </c>
      <c r="N102" s="6"/>
      <c r="O102" s="6">
        <v>-738520863</v>
      </c>
      <c r="P102" s="6"/>
      <c r="Q102" s="6">
        <v>0</v>
      </c>
      <c r="R102" s="6"/>
      <c r="S102" s="6">
        <f t="shared" si="6"/>
        <v>-738520863</v>
      </c>
      <c r="T102" s="6"/>
      <c r="U102" s="15">
        <f t="shared" si="7"/>
        <v>-7.7671862463803848E-5</v>
      </c>
      <c r="V102" s="6"/>
      <c r="W102" s="6"/>
      <c r="Y102" s="7"/>
    </row>
    <row r="103" spans="1:25" x14ac:dyDescent="0.55000000000000004">
      <c r="A103" s="3" t="s">
        <v>92</v>
      </c>
      <c r="C103" s="6">
        <v>0</v>
      </c>
      <c r="D103" s="6"/>
      <c r="E103" s="6">
        <v>-27724401320</v>
      </c>
      <c r="F103" s="6"/>
      <c r="G103" s="6">
        <v>0</v>
      </c>
      <c r="H103" s="6"/>
      <c r="I103" s="6">
        <f t="shared" si="4"/>
        <v>-27724401320</v>
      </c>
      <c r="J103" s="6"/>
      <c r="K103" s="15">
        <f t="shared" si="5"/>
        <v>5.2927432571553128E-2</v>
      </c>
      <c r="L103" s="6"/>
      <c r="M103" s="6">
        <v>0</v>
      </c>
      <c r="N103" s="6"/>
      <c r="O103" s="6">
        <v>7835029419</v>
      </c>
      <c r="P103" s="6"/>
      <c r="Q103" s="6">
        <v>0</v>
      </c>
      <c r="R103" s="6"/>
      <c r="S103" s="6">
        <f t="shared" si="6"/>
        <v>7835029419</v>
      </c>
      <c r="T103" s="6"/>
      <c r="U103" s="15">
        <f t="shared" si="7"/>
        <v>8.2402726574350681E-4</v>
      </c>
      <c r="V103" s="6"/>
      <c r="W103" s="6"/>
      <c r="Y103" s="7"/>
    </row>
    <row r="104" spans="1:25" x14ac:dyDescent="0.55000000000000004">
      <c r="A104" s="3" t="s">
        <v>91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4"/>
        <v>0</v>
      </c>
      <c r="J104" s="6"/>
      <c r="K104" s="15">
        <f t="shared" si="5"/>
        <v>0</v>
      </c>
      <c r="L104" s="6"/>
      <c r="M104" s="6">
        <v>0</v>
      </c>
      <c r="N104" s="6"/>
      <c r="O104" s="6">
        <v>233648480022</v>
      </c>
      <c r="P104" s="6"/>
      <c r="Q104" s="6">
        <v>0</v>
      </c>
      <c r="R104" s="6"/>
      <c r="S104" s="6">
        <f t="shared" si="6"/>
        <v>233648480022</v>
      </c>
      <c r="T104" s="6"/>
      <c r="U104" s="15">
        <f t="shared" si="7"/>
        <v>2.457332421378813E-2</v>
      </c>
      <c r="V104" s="6"/>
      <c r="W104" s="6"/>
      <c r="Y104" s="7"/>
    </row>
    <row r="105" spans="1:25" x14ac:dyDescent="0.55000000000000004">
      <c r="A105" s="3" t="s">
        <v>55</v>
      </c>
      <c r="C105" s="6">
        <v>0</v>
      </c>
      <c r="D105" s="6"/>
      <c r="E105" s="6">
        <v>-51582469824</v>
      </c>
      <c r="F105" s="6"/>
      <c r="G105" s="6">
        <v>0</v>
      </c>
      <c r="H105" s="6"/>
      <c r="I105" s="6">
        <f t="shared" si="4"/>
        <v>-51582469824</v>
      </c>
      <c r="J105" s="6"/>
      <c r="K105" s="15">
        <f t="shared" si="5"/>
        <v>9.8473819577646129E-2</v>
      </c>
      <c r="L105" s="6"/>
      <c r="M105" s="6">
        <v>0</v>
      </c>
      <c r="N105" s="6"/>
      <c r="O105" s="6">
        <v>71241122215</v>
      </c>
      <c r="P105" s="6"/>
      <c r="Q105" s="6">
        <v>0</v>
      </c>
      <c r="R105" s="6"/>
      <c r="S105" s="6">
        <f t="shared" si="6"/>
        <v>71241122215</v>
      </c>
      <c r="T105" s="6"/>
      <c r="U105" s="15">
        <f t="shared" si="7"/>
        <v>7.4925854145443706E-3</v>
      </c>
      <c r="V105" s="6"/>
      <c r="W105" s="6"/>
      <c r="Y105" s="7"/>
    </row>
    <row r="106" spans="1:25" x14ac:dyDescent="0.55000000000000004">
      <c r="A106" s="3" t="s">
        <v>98</v>
      </c>
      <c r="C106" s="6">
        <v>0</v>
      </c>
      <c r="D106" s="6"/>
      <c r="E106" s="6">
        <v>-87220212956</v>
      </c>
      <c r="F106" s="6"/>
      <c r="G106" s="6">
        <v>0</v>
      </c>
      <c r="H106" s="6"/>
      <c r="I106" s="6">
        <f t="shared" si="4"/>
        <v>-87220212956</v>
      </c>
      <c r="J106" s="6"/>
      <c r="K106" s="15">
        <f t="shared" si="5"/>
        <v>0.16650826421182374</v>
      </c>
      <c r="L106" s="6"/>
      <c r="M106" s="6">
        <v>0</v>
      </c>
      <c r="N106" s="6"/>
      <c r="O106" s="6">
        <v>50262389042</v>
      </c>
      <c r="P106" s="6"/>
      <c r="Q106" s="6">
        <v>0</v>
      </c>
      <c r="R106" s="6"/>
      <c r="S106" s="6">
        <f t="shared" si="6"/>
        <v>50262389042</v>
      </c>
      <c r="T106" s="6"/>
      <c r="U106" s="15">
        <f t="shared" si="7"/>
        <v>5.2862059345403023E-3</v>
      </c>
      <c r="V106" s="6"/>
      <c r="W106" s="6"/>
      <c r="Y106" s="7"/>
    </row>
    <row r="107" spans="1:25" x14ac:dyDescent="0.55000000000000004">
      <c r="A107" s="3" t="s">
        <v>80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f t="shared" si="4"/>
        <v>0</v>
      </c>
      <c r="J107" s="6"/>
      <c r="K107" s="15">
        <f t="shared" si="5"/>
        <v>0</v>
      </c>
      <c r="L107" s="6"/>
      <c r="M107" s="6">
        <v>0</v>
      </c>
      <c r="N107" s="6"/>
      <c r="O107" s="6">
        <v>32797895286</v>
      </c>
      <c r="P107" s="6"/>
      <c r="Q107" s="6">
        <v>0</v>
      </c>
      <c r="R107" s="6"/>
      <c r="S107" s="6">
        <f t="shared" si="6"/>
        <v>32797895286</v>
      </c>
      <c r="T107" s="6"/>
      <c r="U107" s="15">
        <f t="shared" si="7"/>
        <v>3.4494267384785212E-3</v>
      </c>
      <c r="V107" s="6"/>
      <c r="W107" s="6"/>
      <c r="Y107" s="7"/>
    </row>
    <row r="108" spans="1:25" x14ac:dyDescent="0.55000000000000004">
      <c r="A108" s="3" t="s">
        <v>21</v>
      </c>
      <c r="C108" s="6">
        <v>0</v>
      </c>
      <c r="D108" s="6"/>
      <c r="E108" s="6">
        <v>-270381600</v>
      </c>
      <c r="F108" s="6"/>
      <c r="G108" s="6">
        <v>0</v>
      </c>
      <c r="H108" s="6"/>
      <c r="I108" s="6">
        <f t="shared" si="4"/>
        <v>-270381600</v>
      </c>
      <c r="J108" s="6"/>
      <c r="K108" s="15">
        <f t="shared" si="5"/>
        <v>5.161735951450529E-4</v>
      </c>
      <c r="L108" s="6"/>
      <c r="M108" s="6">
        <v>0</v>
      </c>
      <c r="N108" s="6"/>
      <c r="O108" s="6">
        <v>-198119331</v>
      </c>
      <c r="P108" s="6"/>
      <c r="Q108" s="6">
        <v>0</v>
      </c>
      <c r="R108" s="6"/>
      <c r="S108" s="6">
        <f t="shared" si="6"/>
        <v>-198119331</v>
      </c>
      <c r="T108" s="6"/>
      <c r="U108" s="15">
        <f t="shared" si="7"/>
        <v>-2.0836645516475859E-5</v>
      </c>
      <c r="V108" s="6"/>
      <c r="W108" s="6"/>
      <c r="Y108" s="7"/>
    </row>
    <row r="109" spans="1:25" x14ac:dyDescent="0.55000000000000004">
      <c r="A109" s="3" t="s">
        <v>71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4"/>
        <v>0</v>
      </c>
      <c r="J109" s="6"/>
      <c r="K109" s="15">
        <f t="shared" si="5"/>
        <v>0</v>
      </c>
      <c r="L109" s="6"/>
      <c r="M109" s="11">
        <v>2466767477</v>
      </c>
      <c r="N109" s="6"/>
      <c r="O109" s="6">
        <v>0</v>
      </c>
      <c r="P109" s="6"/>
      <c r="Q109" s="6">
        <v>0</v>
      </c>
      <c r="R109" s="6"/>
      <c r="S109" s="6">
        <f t="shared" si="6"/>
        <v>2466767477</v>
      </c>
      <c r="T109" s="6"/>
      <c r="U109" s="15">
        <f t="shared" si="7"/>
        <v>2.5943535762202078E-4</v>
      </c>
      <c r="V109" s="6"/>
      <c r="W109" s="6"/>
      <c r="Y109" s="7"/>
    </row>
    <row r="110" spans="1:25" x14ac:dyDescent="0.55000000000000004">
      <c r="A110" s="3" t="s">
        <v>68</v>
      </c>
      <c r="C110" s="6">
        <v>0</v>
      </c>
      <c r="D110" s="6"/>
      <c r="E110" s="6">
        <v>30857618136</v>
      </c>
      <c r="F110" s="6"/>
      <c r="G110" s="6">
        <v>0</v>
      </c>
      <c r="H110" s="6"/>
      <c r="I110" s="6">
        <f t="shared" si="4"/>
        <v>30857618136</v>
      </c>
      <c r="J110" s="6"/>
      <c r="K110" s="15">
        <f t="shared" si="5"/>
        <v>-5.8908918694438914E-2</v>
      </c>
      <c r="L110" s="6"/>
      <c r="M110" s="6">
        <v>0</v>
      </c>
      <c r="N110" s="6"/>
      <c r="O110" s="6">
        <v>339724285810</v>
      </c>
      <c r="P110" s="6"/>
      <c r="Q110" s="6">
        <v>0</v>
      </c>
      <c r="R110" s="6"/>
      <c r="S110" s="6">
        <f t="shared" si="6"/>
        <v>339724285810</v>
      </c>
      <c r="T110" s="6"/>
      <c r="U110" s="15">
        <f t="shared" si="7"/>
        <v>3.5729549867907134E-2</v>
      </c>
      <c r="V110" s="6"/>
      <c r="W110" s="6"/>
      <c r="Y110" s="7"/>
    </row>
    <row r="111" spans="1:25" x14ac:dyDescent="0.55000000000000004">
      <c r="A111" s="3" t="s">
        <v>39</v>
      </c>
      <c r="C111" s="6">
        <v>0</v>
      </c>
      <c r="D111" s="6"/>
      <c r="E111" s="6">
        <v>-96983579886</v>
      </c>
      <c r="F111" s="6"/>
      <c r="G111" s="6">
        <v>0</v>
      </c>
      <c r="H111" s="6"/>
      <c r="I111" s="6">
        <f t="shared" si="4"/>
        <v>-96983579886</v>
      </c>
      <c r="J111" s="6"/>
      <c r="K111" s="15">
        <f t="shared" si="5"/>
        <v>0.185147077684998</v>
      </c>
      <c r="L111" s="6"/>
      <c r="M111" s="6">
        <v>0</v>
      </c>
      <c r="N111" s="6"/>
      <c r="O111" s="6">
        <v>151818298831</v>
      </c>
      <c r="P111" s="6"/>
      <c r="Q111" s="6">
        <v>0</v>
      </c>
      <c r="R111" s="6"/>
      <c r="S111" s="6">
        <f t="shared" si="6"/>
        <v>151818298831</v>
      </c>
      <c r="T111" s="6"/>
      <c r="U111" s="15">
        <f t="shared" si="7"/>
        <v>1.5967064191509651E-2</v>
      </c>
      <c r="V111" s="6"/>
      <c r="W111" s="6"/>
      <c r="Y111" s="7"/>
    </row>
    <row r="112" spans="1:25" x14ac:dyDescent="0.55000000000000004">
      <c r="A112" s="3" t="s">
        <v>75</v>
      </c>
      <c r="C112" s="6">
        <v>0</v>
      </c>
      <c r="D112" s="6"/>
      <c r="E112" s="6">
        <v>-26327246413</v>
      </c>
      <c r="F112" s="6"/>
      <c r="G112" s="6">
        <v>0</v>
      </c>
      <c r="H112" s="6"/>
      <c r="I112" s="6">
        <f t="shared" si="4"/>
        <v>-26327246413</v>
      </c>
      <c r="J112" s="6"/>
      <c r="K112" s="15">
        <f t="shared" si="5"/>
        <v>5.0260185719989477E-2</v>
      </c>
      <c r="L112" s="6"/>
      <c r="M112" s="6">
        <v>0</v>
      </c>
      <c r="N112" s="6"/>
      <c r="O112" s="6">
        <v>132499420480</v>
      </c>
      <c r="P112" s="6"/>
      <c r="Q112" s="6">
        <v>0</v>
      </c>
      <c r="R112" s="6"/>
      <c r="S112" s="6">
        <f t="shared" si="6"/>
        <v>132499420480</v>
      </c>
      <c r="T112" s="6"/>
      <c r="U112" s="15">
        <f t="shared" si="7"/>
        <v>1.3935255291570924E-2</v>
      </c>
      <c r="V112" s="6"/>
      <c r="W112" s="6"/>
      <c r="Y112" s="7"/>
    </row>
    <row r="113" spans="1:25" x14ac:dyDescent="0.55000000000000004">
      <c r="A113" s="3" t="s">
        <v>108</v>
      </c>
      <c r="C113" s="6">
        <v>0</v>
      </c>
      <c r="D113" s="6"/>
      <c r="E113" s="6">
        <v>13296120660</v>
      </c>
      <c r="F113" s="6"/>
      <c r="G113" s="6">
        <v>0</v>
      </c>
      <c r="H113" s="6"/>
      <c r="I113" s="6">
        <f t="shared" si="4"/>
        <v>13296120660</v>
      </c>
      <c r="J113" s="6"/>
      <c r="K113" s="15">
        <f t="shared" si="5"/>
        <v>-2.5383037908476808E-2</v>
      </c>
      <c r="L113" s="6"/>
      <c r="M113" s="6">
        <v>0</v>
      </c>
      <c r="N113" s="6"/>
      <c r="O113" s="6">
        <v>13296120660</v>
      </c>
      <c r="P113" s="6"/>
      <c r="Q113" s="6">
        <v>0</v>
      </c>
      <c r="R113" s="6"/>
      <c r="S113" s="6">
        <f t="shared" si="6"/>
        <v>13296120660</v>
      </c>
      <c r="T113" s="6"/>
      <c r="U113" s="15">
        <f t="shared" si="7"/>
        <v>1.3983822352837999E-3</v>
      </c>
      <c r="V113" s="6"/>
      <c r="W113" s="6"/>
      <c r="Y113" s="7"/>
    </row>
    <row r="114" spans="1:25" x14ac:dyDescent="0.55000000000000004">
      <c r="A114" s="3" t="s">
        <v>63</v>
      </c>
      <c r="C114" s="6">
        <v>0</v>
      </c>
      <c r="D114" s="6"/>
      <c r="E114" s="6">
        <v>24758699581</v>
      </c>
      <c r="F114" s="6"/>
      <c r="G114" s="6">
        <v>0</v>
      </c>
      <c r="H114" s="6"/>
      <c r="I114" s="6">
        <f t="shared" si="4"/>
        <v>24758699581</v>
      </c>
      <c r="J114" s="6"/>
      <c r="K114" s="15">
        <f t="shared" si="5"/>
        <v>-4.7265742098726707E-2</v>
      </c>
      <c r="L114" s="6"/>
      <c r="M114" s="6">
        <v>0</v>
      </c>
      <c r="N114" s="6"/>
      <c r="O114" s="6">
        <v>127174528722</v>
      </c>
      <c r="P114" s="6"/>
      <c r="Q114" s="6">
        <v>0</v>
      </c>
      <c r="R114" s="6"/>
      <c r="S114" s="6">
        <f t="shared" si="6"/>
        <v>127174528722</v>
      </c>
      <c r="T114" s="6"/>
      <c r="U114" s="15">
        <f t="shared" si="7"/>
        <v>1.3375224721030334E-2</v>
      </c>
      <c r="V114" s="6"/>
      <c r="W114" s="6"/>
      <c r="Y114" s="7"/>
    </row>
    <row r="115" spans="1:25" x14ac:dyDescent="0.55000000000000004">
      <c r="A115" s="3" t="s">
        <v>52</v>
      </c>
      <c r="C115" s="6">
        <v>0</v>
      </c>
      <c r="D115" s="6"/>
      <c r="E115" s="6">
        <v>-67990392424</v>
      </c>
      <c r="F115" s="6"/>
      <c r="G115" s="6">
        <v>0</v>
      </c>
      <c r="H115" s="6"/>
      <c r="I115" s="6">
        <f t="shared" si="4"/>
        <v>-67990392424</v>
      </c>
      <c r="J115" s="6"/>
      <c r="K115" s="15">
        <f t="shared" si="5"/>
        <v>0.12979746141312518</v>
      </c>
      <c r="L115" s="6"/>
      <c r="M115" s="6">
        <v>0</v>
      </c>
      <c r="N115" s="6"/>
      <c r="O115" s="6">
        <v>173385429751</v>
      </c>
      <c r="P115" s="6"/>
      <c r="Q115" s="6">
        <v>0</v>
      </c>
      <c r="R115" s="6"/>
      <c r="S115" s="6">
        <f t="shared" si="6"/>
        <v>173385429751</v>
      </c>
      <c r="T115" s="6"/>
      <c r="U115" s="15">
        <f t="shared" si="7"/>
        <v>1.8235326755890437E-2</v>
      </c>
      <c r="V115" s="6"/>
      <c r="W115" s="6"/>
      <c r="Y115" s="7"/>
    </row>
    <row r="116" spans="1:25" x14ac:dyDescent="0.55000000000000004">
      <c r="A116" s="17" t="s">
        <v>201</v>
      </c>
      <c r="C116" s="6">
        <v>0</v>
      </c>
      <c r="D116" s="6"/>
      <c r="E116" s="6">
        <v>12296832</v>
      </c>
      <c r="F116" s="6"/>
      <c r="G116" s="6">
        <v>0</v>
      </c>
      <c r="H116" s="6"/>
      <c r="I116" s="6">
        <f t="shared" si="4"/>
        <v>12296832</v>
      </c>
      <c r="J116" s="6"/>
      <c r="K116" s="15">
        <f>I116/$I$150</f>
        <v>-2.3475339972596991E-5</v>
      </c>
      <c r="L116" s="6"/>
      <c r="M116" s="6">
        <v>0</v>
      </c>
      <c r="N116" s="6"/>
      <c r="O116" s="6">
        <v>18814592</v>
      </c>
      <c r="P116" s="6"/>
      <c r="Q116" s="6">
        <v>0</v>
      </c>
      <c r="R116" s="6"/>
      <c r="S116" s="6">
        <f t="shared" si="6"/>
        <v>18814592</v>
      </c>
      <c r="T116" s="6"/>
      <c r="U116" s="15">
        <f>S116/$S$150</f>
        <v>1.9787719959599629E-6</v>
      </c>
      <c r="V116" s="6"/>
      <c r="W116" s="6"/>
      <c r="Y116" s="7"/>
    </row>
    <row r="117" spans="1:25" x14ac:dyDescent="0.55000000000000004">
      <c r="A117" s="17" t="s">
        <v>202</v>
      </c>
      <c r="C117" s="6">
        <v>0</v>
      </c>
      <c r="D117" s="6"/>
      <c r="E117" s="6">
        <v>431756711</v>
      </c>
      <c r="F117" s="6"/>
      <c r="G117" s="6">
        <v>0</v>
      </c>
      <c r="H117" s="6"/>
      <c r="I117" s="6">
        <f t="shared" si="4"/>
        <v>431756711</v>
      </c>
      <c r="J117" s="6"/>
      <c r="K117" s="15">
        <f t="shared" ref="K117:K149" si="8">I117/$I$150</f>
        <v>-8.2424770674067169E-4</v>
      </c>
      <c r="L117" s="6"/>
      <c r="M117" s="6">
        <v>0</v>
      </c>
      <c r="N117" s="6"/>
      <c r="O117" s="6">
        <v>658181603</v>
      </c>
      <c r="P117" s="6"/>
      <c r="Q117" s="6">
        <v>0</v>
      </c>
      <c r="R117" s="6"/>
      <c r="S117" s="6">
        <f t="shared" si="6"/>
        <v>658181603</v>
      </c>
      <c r="T117" s="6"/>
      <c r="U117" s="15">
        <f t="shared" ref="U117:U149" si="9">S117/$S$150</f>
        <v>6.9222405900294721E-5</v>
      </c>
      <c r="V117" s="6"/>
      <c r="W117" s="6"/>
      <c r="Y117" s="7"/>
    </row>
    <row r="118" spans="1:25" x14ac:dyDescent="0.55000000000000004">
      <c r="A118" s="17" t="s">
        <v>203</v>
      </c>
      <c r="C118" s="6">
        <v>0</v>
      </c>
      <c r="D118" s="6"/>
      <c r="E118" s="6">
        <v>4163604465</v>
      </c>
      <c r="F118" s="6"/>
      <c r="G118" s="6">
        <v>0</v>
      </c>
      <c r="H118" s="6"/>
      <c r="I118" s="6">
        <f t="shared" si="4"/>
        <v>4163604465</v>
      </c>
      <c r="J118" s="6"/>
      <c r="K118" s="15">
        <f t="shared" si="8"/>
        <v>-7.9485537679377764E-3</v>
      </c>
      <c r="L118" s="6"/>
      <c r="M118" s="6">
        <v>0</v>
      </c>
      <c r="N118" s="6"/>
      <c r="O118" s="6">
        <v>4119504502</v>
      </c>
      <c r="P118" s="6"/>
      <c r="Q118" s="6">
        <v>0</v>
      </c>
      <c r="R118" s="6"/>
      <c r="S118" s="6">
        <f t="shared" si="6"/>
        <v>4119504502</v>
      </c>
      <c r="T118" s="6"/>
      <c r="U118" s="15">
        <f t="shared" si="9"/>
        <v>4.3325734333163286E-4</v>
      </c>
      <c r="V118" s="6"/>
      <c r="W118" s="6"/>
      <c r="Y118" s="7"/>
    </row>
    <row r="119" spans="1:25" x14ac:dyDescent="0.55000000000000004">
      <c r="A119" s="17" t="s">
        <v>204</v>
      </c>
      <c r="C119" s="6">
        <v>0</v>
      </c>
      <c r="D119" s="6"/>
      <c r="E119" s="6">
        <v>4030820028</v>
      </c>
      <c r="F119" s="6"/>
      <c r="G119" s="6">
        <v>0</v>
      </c>
      <c r="H119" s="6"/>
      <c r="I119" s="6">
        <f t="shared" si="4"/>
        <v>4030820028</v>
      </c>
      <c r="J119" s="6"/>
      <c r="K119" s="15">
        <f t="shared" si="8"/>
        <v>-7.6950608519050214E-3</v>
      </c>
      <c r="L119" s="6"/>
      <c r="M119" s="6">
        <v>0</v>
      </c>
      <c r="N119" s="6"/>
      <c r="O119" s="6">
        <v>5506618412</v>
      </c>
      <c r="P119" s="6"/>
      <c r="Q119" s="6">
        <v>0</v>
      </c>
      <c r="R119" s="6"/>
      <c r="S119" s="6">
        <f t="shared" si="6"/>
        <v>5506618412</v>
      </c>
      <c r="T119" s="6"/>
      <c r="U119" s="15">
        <f t="shared" si="9"/>
        <v>5.7914316218513377E-4</v>
      </c>
      <c r="V119" s="6"/>
      <c r="W119" s="6"/>
      <c r="Y119" s="7"/>
    </row>
    <row r="120" spans="1:25" x14ac:dyDescent="0.55000000000000004">
      <c r="A120" s="17" t="s">
        <v>205</v>
      </c>
      <c r="C120" s="6">
        <v>0</v>
      </c>
      <c r="D120" s="6"/>
      <c r="E120" s="6">
        <v>12765748</v>
      </c>
      <c r="F120" s="6"/>
      <c r="G120" s="6">
        <v>0</v>
      </c>
      <c r="H120" s="6"/>
      <c r="I120" s="6">
        <f t="shared" si="4"/>
        <v>12765748</v>
      </c>
      <c r="J120" s="6"/>
      <c r="K120" s="15">
        <f t="shared" si="8"/>
        <v>-2.4370526840124358E-5</v>
      </c>
      <c r="L120" s="6"/>
      <c r="M120" s="6">
        <v>0</v>
      </c>
      <c r="N120" s="6"/>
      <c r="O120" s="6">
        <v>12765748</v>
      </c>
      <c r="P120" s="6"/>
      <c r="Q120" s="6">
        <v>0</v>
      </c>
      <c r="R120" s="6"/>
      <c r="S120" s="6">
        <f t="shared" si="6"/>
        <v>12765748</v>
      </c>
      <c r="T120" s="6"/>
      <c r="U120" s="15">
        <f t="shared" si="9"/>
        <v>1.3426017768486238E-6</v>
      </c>
      <c r="V120" s="6"/>
      <c r="W120" s="6"/>
      <c r="Y120" s="7"/>
    </row>
    <row r="121" spans="1:25" x14ac:dyDescent="0.55000000000000004">
      <c r="A121" s="17" t="s">
        <v>206</v>
      </c>
      <c r="C121" s="6">
        <v>0</v>
      </c>
      <c r="D121" s="6"/>
      <c r="E121" s="6">
        <v>-41304287</v>
      </c>
      <c r="F121" s="6"/>
      <c r="G121" s="6">
        <v>0</v>
      </c>
      <c r="H121" s="6"/>
      <c r="I121" s="6">
        <f t="shared" si="4"/>
        <v>-41304287</v>
      </c>
      <c r="J121" s="6"/>
      <c r="K121" s="15">
        <f t="shared" si="8"/>
        <v>7.8852193772405629E-5</v>
      </c>
      <c r="L121" s="6"/>
      <c r="M121" s="6">
        <v>0</v>
      </c>
      <c r="N121" s="6"/>
      <c r="O121" s="6">
        <v>-41304287</v>
      </c>
      <c r="P121" s="6"/>
      <c r="Q121" s="6">
        <v>0</v>
      </c>
      <c r="R121" s="6"/>
      <c r="S121" s="6">
        <f t="shared" si="6"/>
        <v>-41304287</v>
      </c>
      <c r="T121" s="6"/>
      <c r="U121" s="15">
        <f t="shared" si="9"/>
        <v>-4.344062652471717E-6</v>
      </c>
      <c r="V121" s="6"/>
      <c r="W121" s="6"/>
      <c r="Y121" s="7"/>
    </row>
    <row r="122" spans="1:25" x14ac:dyDescent="0.55000000000000004">
      <c r="A122" s="17" t="s">
        <v>207</v>
      </c>
      <c r="C122" s="6">
        <v>0</v>
      </c>
      <c r="D122" s="6"/>
      <c r="E122" s="6">
        <v>336715930</v>
      </c>
      <c r="F122" s="6"/>
      <c r="G122" s="6">
        <v>0</v>
      </c>
      <c r="H122" s="6"/>
      <c r="I122" s="6">
        <f t="shared" si="4"/>
        <v>336715930</v>
      </c>
      <c r="J122" s="6"/>
      <c r="K122" s="15">
        <f t="shared" si="8"/>
        <v>-6.4280954077758975E-4</v>
      </c>
      <c r="L122" s="6"/>
      <c r="M122" s="6">
        <v>0</v>
      </c>
      <c r="N122" s="6"/>
      <c r="O122" s="6">
        <v>336763431</v>
      </c>
      <c r="P122" s="6"/>
      <c r="Q122" s="6">
        <v>0</v>
      </c>
      <c r="R122" s="6"/>
      <c r="S122" s="6">
        <f t="shared" si="6"/>
        <v>336763431</v>
      </c>
      <c r="T122" s="6"/>
      <c r="U122" s="15">
        <f t="shared" si="9"/>
        <v>3.5418150259447305E-5</v>
      </c>
      <c r="V122" s="6"/>
      <c r="W122" s="6"/>
      <c r="Y122" s="7"/>
    </row>
    <row r="123" spans="1:25" x14ac:dyDescent="0.55000000000000004">
      <c r="A123" s="17" t="s">
        <v>208</v>
      </c>
      <c r="C123" s="6">
        <v>0</v>
      </c>
      <c r="D123" s="6"/>
      <c r="E123" s="6">
        <v>6143416859</v>
      </c>
      <c r="F123" s="6"/>
      <c r="G123" s="6">
        <v>0</v>
      </c>
      <c r="H123" s="6"/>
      <c r="I123" s="6">
        <f t="shared" si="4"/>
        <v>6143416859</v>
      </c>
      <c r="J123" s="6"/>
      <c r="K123" s="15">
        <f t="shared" si="8"/>
        <v>-1.1728126346558931E-2</v>
      </c>
      <c r="L123" s="6"/>
      <c r="M123" s="6">
        <v>0</v>
      </c>
      <c r="N123" s="6"/>
      <c r="O123" s="6">
        <v>7287091102</v>
      </c>
      <c r="P123" s="6"/>
      <c r="Q123" s="6">
        <v>0</v>
      </c>
      <c r="R123" s="6"/>
      <c r="S123" s="6">
        <f t="shared" si="6"/>
        <v>7287091102</v>
      </c>
      <c r="T123" s="6"/>
      <c r="U123" s="15">
        <f t="shared" si="9"/>
        <v>7.6639938855153618E-4</v>
      </c>
      <c r="V123" s="6"/>
      <c r="W123" s="6"/>
      <c r="Y123" s="7"/>
    </row>
    <row r="124" spans="1:25" x14ac:dyDescent="0.55000000000000004">
      <c r="A124" s="17" t="s">
        <v>209</v>
      </c>
      <c r="C124" s="6">
        <v>0</v>
      </c>
      <c r="D124" s="6"/>
      <c r="E124" s="6">
        <v>2572520910</v>
      </c>
      <c r="F124" s="6"/>
      <c r="G124" s="6">
        <v>0</v>
      </c>
      <c r="H124" s="6"/>
      <c r="I124" s="6">
        <f t="shared" si="4"/>
        <v>2572520910</v>
      </c>
      <c r="J124" s="6"/>
      <c r="K124" s="15">
        <f t="shared" si="8"/>
        <v>-4.9110862821305995E-3</v>
      </c>
      <c r="L124" s="6"/>
      <c r="M124" s="6">
        <v>0</v>
      </c>
      <c r="N124" s="6"/>
      <c r="O124" s="6">
        <v>2572520910</v>
      </c>
      <c r="P124" s="6"/>
      <c r="Q124" s="6">
        <v>0</v>
      </c>
      <c r="R124" s="6"/>
      <c r="S124" s="6">
        <f t="shared" si="6"/>
        <v>2572520910</v>
      </c>
      <c r="T124" s="6"/>
      <c r="U124" s="15">
        <f t="shared" si="9"/>
        <v>2.7055767862143595E-4</v>
      </c>
      <c r="V124" s="6"/>
      <c r="W124" s="6"/>
      <c r="Y124" s="7"/>
    </row>
    <row r="125" spans="1:25" x14ac:dyDescent="0.55000000000000004">
      <c r="A125" s="17" t="s">
        <v>210</v>
      </c>
      <c r="C125" s="6">
        <v>0</v>
      </c>
      <c r="D125" s="6"/>
      <c r="E125" s="6">
        <v>-11507983</v>
      </c>
      <c r="F125" s="6"/>
      <c r="G125" s="6">
        <v>0</v>
      </c>
      <c r="H125" s="6"/>
      <c r="I125" s="6">
        <f t="shared" si="4"/>
        <v>-11507983</v>
      </c>
      <c r="J125" s="6"/>
      <c r="K125" s="15">
        <f t="shared" si="8"/>
        <v>2.1969383116225924E-5</v>
      </c>
      <c r="L125" s="6"/>
      <c r="M125" s="6">
        <v>0</v>
      </c>
      <c r="N125" s="6"/>
      <c r="O125" s="6">
        <v>0</v>
      </c>
      <c r="P125" s="6"/>
      <c r="Q125" s="6">
        <v>0</v>
      </c>
      <c r="R125" s="6"/>
      <c r="S125" s="6">
        <f t="shared" si="6"/>
        <v>0</v>
      </c>
      <c r="T125" s="6"/>
      <c r="U125" s="15">
        <f t="shared" si="9"/>
        <v>0</v>
      </c>
      <c r="V125" s="6"/>
      <c r="W125" s="6"/>
      <c r="Y125" s="7"/>
    </row>
    <row r="126" spans="1:25" x14ac:dyDescent="0.55000000000000004">
      <c r="A126" s="17" t="s">
        <v>211</v>
      </c>
      <c r="C126" s="6">
        <v>0</v>
      </c>
      <c r="D126" s="6"/>
      <c r="E126" s="6">
        <v>-292097423</v>
      </c>
      <c r="F126" s="6"/>
      <c r="G126" s="6">
        <v>0</v>
      </c>
      <c r="H126" s="6"/>
      <c r="I126" s="6">
        <f t="shared" si="4"/>
        <v>-292097423</v>
      </c>
      <c r="J126" s="6"/>
      <c r="K126" s="15">
        <f t="shared" si="8"/>
        <v>5.5763031568167084E-4</v>
      </c>
      <c r="L126" s="6"/>
      <c r="M126" s="6">
        <v>0</v>
      </c>
      <c r="N126" s="6"/>
      <c r="O126" s="6">
        <v>0</v>
      </c>
      <c r="P126" s="6"/>
      <c r="Q126" s="6">
        <v>0</v>
      </c>
      <c r="R126" s="6"/>
      <c r="S126" s="6">
        <f t="shared" si="6"/>
        <v>0</v>
      </c>
      <c r="T126" s="6"/>
      <c r="U126" s="15">
        <f t="shared" si="9"/>
        <v>0</v>
      </c>
      <c r="V126" s="6"/>
      <c r="W126" s="6"/>
      <c r="Y126" s="7"/>
    </row>
    <row r="127" spans="1:25" x14ac:dyDescent="0.55000000000000004">
      <c r="A127" s="17" t="s">
        <v>212</v>
      </c>
      <c r="C127" s="6">
        <v>0</v>
      </c>
      <c r="D127" s="6"/>
      <c r="E127" s="6">
        <v>-1409209559</v>
      </c>
      <c r="F127" s="6"/>
      <c r="G127" s="6">
        <v>0</v>
      </c>
      <c r="H127" s="6"/>
      <c r="I127" s="6">
        <f t="shared" si="4"/>
        <v>-1409209559</v>
      </c>
      <c r="J127" s="6"/>
      <c r="K127" s="15">
        <f t="shared" si="8"/>
        <v>2.6902598563726394E-3</v>
      </c>
      <c r="L127" s="6"/>
      <c r="M127" s="6">
        <v>0</v>
      </c>
      <c r="N127" s="6"/>
      <c r="O127" s="6">
        <v>0</v>
      </c>
      <c r="P127" s="6"/>
      <c r="Q127" s="6">
        <v>0</v>
      </c>
      <c r="R127" s="6"/>
      <c r="S127" s="6">
        <f t="shared" si="6"/>
        <v>0</v>
      </c>
      <c r="T127" s="6"/>
      <c r="U127" s="15">
        <f t="shared" si="9"/>
        <v>0</v>
      </c>
      <c r="V127" s="6"/>
      <c r="W127" s="6"/>
      <c r="Y127" s="7"/>
    </row>
    <row r="128" spans="1:25" x14ac:dyDescent="0.55000000000000004">
      <c r="A128" s="17" t="s">
        <v>213</v>
      </c>
      <c r="C128" s="6">
        <v>0</v>
      </c>
      <c r="D128" s="6"/>
      <c r="E128" s="6">
        <v>-43588597</v>
      </c>
      <c r="F128" s="6"/>
      <c r="G128" s="6">
        <v>0</v>
      </c>
      <c r="H128" s="6"/>
      <c r="I128" s="6">
        <f t="shared" si="4"/>
        <v>-43588597</v>
      </c>
      <c r="J128" s="6"/>
      <c r="K128" s="15">
        <f t="shared" si="8"/>
        <v>8.3213069309519825E-5</v>
      </c>
      <c r="L128" s="6"/>
      <c r="M128" s="6">
        <v>0</v>
      </c>
      <c r="N128" s="6"/>
      <c r="O128" s="6">
        <v>0</v>
      </c>
      <c r="P128" s="6"/>
      <c r="Q128" s="6">
        <v>0</v>
      </c>
      <c r="R128" s="6"/>
      <c r="S128" s="6">
        <f t="shared" si="6"/>
        <v>0</v>
      </c>
      <c r="T128" s="6"/>
      <c r="U128" s="15">
        <f t="shared" si="9"/>
        <v>0</v>
      </c>
      <c r="V128" s="6"/>
      <c r="W128" s="6"/>
      <c r="Y128" s="7"/>
    </row>
    <row r="129" spans="1:25" x14ac:dyDescent="0.55000000000000004">
      <c r="A129" s="17" t="s">
        <v>214</v>
      </c>
      <c r="C129" s="6">
        <v>0</v>
      </c>
      <c r="D129" s="6"/>
      <c r="E129" s="6">
        <v>-2147578619</v>
      </c>
      <c r="F129" s="6"/>
      <c r="G129" s="6">
        <v>0</v>
      </c>
      <c r="H129" s="6"/>
      <c r="I129" s="6">
        <f t="shared" si="4"/>
        <v>-2147578619</v>
      </c>
      <c r="J129" s="6"/>
      <c r="K129" s="15">
        <f t="shared" si="8"/>
        <v>4.0998476842576482E-3</v>
      </c>
      <c r="L129" s="6"/>
      <c r="M129" s="6">
        <v>0</v>
      </c>
      <c r="N129" s="6"/>
      <c r="O129" s="6">
        <v>0</v>
      </c>
      <c r="P129" s="6"/>
      <c r="Q129" s="6">
        <v>0</v>
      </c>
      <c r="R129" s="6"/>
      <c r="S129" s="6">
        <f t="shared" si="6"/>
        <v>0</v>
      </c>
      <c r="T129" s="6"/>
      <c r="U129" s="15">
        <f t="shared" si="9"/>
        <v>0</v>
      </c>
      <c r="V129" s="6"/>
      <c r="W129" s="6"/>
      <c r="Y129" s="7"/>
    </row>
    <row r="130" spans="1:25" x14ac:dyDescent="0.55000000000000004">
      <c r="A130" s="17" t="s">
        <v>215</v>
      </c>
      <c r="C130" s="6">
        <v>0</v>
      </c>
      <c r="D130" s="6"/>
      <c r="E130" s="6">
        <v>-56646726</v>
      </c>
      <c r="F130" s="6"/>
      <c r="G130" s="6">
        <v>0</v>
      </c>
      <c r="H130" s="6"/>
      <c r="I130" s="6">
        <f t="shared" si="4"/>
        <v>-56646726</v>
      </c>
      <c r="J130" s="6"/>
      <c r="K130" s="15">
        <f t="shared" si="8"/>
        <v>1.0814176782967755E-4</v>
      </c>
      <c r="L130" s="6"/>
      <c r="M130" s="6">
        <v>0</v>
      </c>
      <c r="N130" s="6"/>
      <c r="O130" s="6">
        <v>0</v>
      </c>
      <c r="P130" s="6"/>
      <c r="Q130" s="6">
        <v>0</v>
      </c>
      <c r="R130" s="6"/>
      <c r="S130" s="6">
        <f t="shared" si="6"/>
        <v>0</v>
      </c>
      <c r="T130" s="6"/>
      <c r="U130" s="15">
        <f t="shared" si="9"/>
        <v>0</v>
      </c>
      <c r="V130" s="6"/>
      <c r="W130" s="6"/>
      <c r="Y130" s="7"/>
    </row>
    <row r="131" spans="1:25" x14ac:dyDescent="0.55000000000000004">
      <c r="A131" s="17" t="s">
        <v>216</v>
      </c>
      <c r="C131" s="6">
        <v>0</v>
      </c>
      <c r="D131" s="6"/>
      <c r="E131" s="6">
        <v>-83097469</v>
      </c>
      <c r="F131" s="6"/>
      <c r="G131" s="6">
        <v>0</v>
      </c>
      <c r="H131" s="6"/>
      <c r="I131" s="6">
        <f t="shared" si="4"/>
        <v>-83097469</v>
      </c>
      <c r="J131" s="6"/>
      <c r="K131" s="15">
        <f t="shared" si="8"/>
        <v>1.5863771544063864E-4</v>
      </c>
      <c r="L131" s="6"/>
      <c r="M131" s="6">
        <v>0</v>
      </c>
      <c r="N131" s="6"/>
      <c r="O131" s="6">
        <v>0</v>
      </c>
      <c r="P131" s="6"/>
      <c r="Q131" s="6">
        <v>0</v>
      </c>
      <c r="R131" s="6"/>
      <c r="S131" s="6">
        <f t="shared" si="6"/>
        <v>0</v>
      </c>
      <c r="T131" s="6"/>
      <c r="U131" s="15">
        <f t="shared" si="9"/>
        <v>0</v>
      </c>
      <c r="V131" s="6"/>
      <c r="W131" s="6"/>
      <c r="Y131" s="7"/>
    </row>
    <row r="132" spans="1:25" x14ac:dyDescent="0.55000000000000004">
      <c r="A132" s="17" t="s">
        <v>217</v>
      </c>
      <c r="C132" s="6">
        <v>0</v>
      </c>
      <c r="D132" s="6"/>
      <c r="E132" s="6">
        <v>-18417758</v>
      </c>
      <c r="F132" s="6"/>
      <c r="G132" s="6">
        <v>0</v>
      </c>
      <c r="H132" s="6"/>
      <c r="I132" s="6">
        <f t="shared" si="4"/>
        <v>-18417758</v>
      </c>
      <c r="J132" s="6"/>
      <c r="K132" s="15">
        <f t="shared" si="8"/>
        <v>3.516053001155241E-5</v>
      </c>
      <c r="L132" s="6"/>
      <c r="M132" s="6">
        <v>0</v>
      </c>
      <c r="N132" s="6"/>
      <c r="O132" s="6">
        <v>0</v>
      </c>
      <c r="P132" s="6"/>
      <c r="Q132" s="6">
        <v>0</v>
      </c>
      <c r="R132" s="6"/>
      <c r="S132" s="6">
        <f t="shared" si="6"/>
        <v>0</v>
      </c>
      <c r="T132" s="6"/>
      <c r="U132" s="15">
        <f t="shared" si="9"/>
        <v>0</v>
      </c>
      <c r="V132" s="6"/>
      <c r="W132" s="6"/>
      <c r="Y132" s="7"/>
    </row>
    <row r="133" spans="1:25" x14ac:dyDescent="0.55000000000000004">
      <c r="A133" s="17" t="s">
        <v>218</v>
      </c>
      <c r="C133" s="6">
        <v>0</v>
      </c>
      <c r="D133" s="6"/>
      <c r="E133" s="6">
        <v>-113843869</v>
      </c>
      <c r="F133" s="6"/>
      <c r="G133" s="6">
        <v>0</v>
      </c>
      <c r="H133" s="6"/>
      <c r="I133" s="6">
        <f t="shared" si="4"/>
        <v>-113843869</v>
      </c>
      <c r="J133" s="6"/>
      <c r="K133" s="15">
        <f t="shared" si="8"/>
        <v>2.1733431249372159E-4</v>
      </c>
      <c r="L133" s="6"/>
      <c r="M133" s="6">
        <v>0</v>
      </c>
      <c r="N133" s="6"/>
      <c r="O133" s="6">
        <v>0</v>
      </c>
      <c r="P133" s="6"/>
      <c r="Q133" s="6">
        <v>0</v>
      </c>
      <c r="R133" s="6"/>
      <c r="S133" s="6">
        <f t="shared" si="6"/>
        <v>0</v>
      </c>
      <c r="T133" s="6"/>
      <c r="U133" s="15">
        <f t="shared" si="9"/>
        <v>0</v>
      </c>
      <c r="V133" s="6"/>
      <c r="W133" s="6"/>
      <c r="Y133" s="7"/>
    </row>
    <row r="134" spans="1:25" x14ac:dyDescent="0.55000000000000004">
      <c r="A134" s="17" t="s">
        <v>219</v>
      </c>
      <c r="C134" s="6">
        <v>0</v>
      </c>
      <c r="D134" s="6"/>
      <c r="E134" s="6">
        <v>-400540</v>
      </c>
      <c r="F134" s="6"/>
      <c r="G134" s="6">
        <v>0</v>
      </c>
      <c r="H134" s="6"/>
      <c r="I134" s="6">
        <f t="shared" si="4"/>
        <v>-400540</v>
      </c>
      <c r="J134" s="6"/>
      <c r="K134" s="15">
        <f t="shared" si="8"/>
        <v>7.6465325968704782E-7</v>
      </c>
      <c r="L134" s="6"/>
      <c r="M134" s="6">
        <v>0</v>
      </c>
      <c r="N134" s="6"/>
      <c r="O134" s="6">
        <v>0</v>
      </c>
      <c r="P134" s="6"/>
      <c r="Q134" s="6">
        <v>0</v>
      </c>
      <c r="R134" s="6"/>
      <c r="S134" s="6">
        <f t="shared" si="6"/>
        <v>0</v>
      </c>
      <c r="T134" s="6"/>
      <c r="U134" s="15">
        <f t="shared" si="9"/>
        <v>0</v>
      </c>
      <c r="V134" s="6"/>
      <c r="W134" s="6"/>
      <c r="Y134" s="7"/>
    </row>
    <row r="135" spans="1:25" s="19" customFormat="1" x14ac:dyDescent="0.55000000000000004">
      <c r="A135" s="19" t="s">
        <v>220</v>
      </c>
      <c r="C135" s="6">
        <v>0</v>
      </c>
      <c r="D135" s="20"/>
      <c r="E135" s="20">
        <v>0</v>
      </c>
      <c r="F135" s="20"/>
      <c r="G135" s="20">
        <v>0</v>
      </c>
      <c r="H135" s="20"/>
      <c r="I135" s="6">
        <f t="shared" si="4"/>
        <v>0</v>
      </c>
      <c r="J135" s="20"/>
      <c r="K135" s="15">
        <f t="shared" si="8"/>
        <v>0</v>
      </c>
      <c r="L135" s="20"/>
      <c r="M135" s="6">
        <v>0</v>
      </c>
      <c r="N135" s="20"/>
      <c r="O135" s="6">
        <v>0</v>
      </c>
      <c r="P135" s="20"/>
      <c r="Q135" s="20">
        <v>-902100979</v>
      </c>
      <c r="R135" s="20"/>
      <c r="S135" s="6">
        <f t="shared" si="6"/>
        <v>-902100979</v>
      </c>
      <c r="T135" s="20"/>
      <c r="U135" s="15">
        <f t="shared" si="9"/>
        <v>-9.4875942819980713E-5</v>
      </c>
      <c r="V135" s="21"/>
      <c r="W135" s="21"/>
      <c r="Y135" s="22"/>
    </row>
    <row r="136" spans="1:25" x14ac:dyDescent="0.55000000000000004">
      <c r="A136" s="3" t="s">
        <v>221</v>
      </c>
      <c r="C136" s="6">
        <v>0</v>
      </c>
      <c r="D136" s="6"/>
      <c r="E136" s="20">
        <v>0</v>
      </c>
      <c r="F136" s="6"/>
      <c r="G136" s="6">
        <v>0</v>
      </c>
      <c r="H136" s="6"/>
      <c r="I136" s="6">
        <f t="shared" si="4"/>
        <v>0</v>
      </c>
      <c r="J136" s="6"/>
      <c r="K136" s="15">
        <f t="shared" si="8"/>
        <v>0</v>
      </c>
      <c r="L136" s="6"/>
      <c r="M136" s="6">
        <v>0</v>
      </c>
      <c r="N136" s="6"/>
      <c r="O136" s="6">
        <v>0</v>
      </c>
      <c r="P136" s="6"/>
      <c r="Q136" s="6">
        <v>408372376</v>
      </c>
      <c r="R136" s="6"/>
      <c r="S136" s="6">
        <f t="shared" si="6"/>
        <v>408372376</v>
      </c>
      <c r="T136" s="6"/>
      <c r="U136" s="15">
        <f t="shared" si="9"/>
        <v>4.2949420404781162E-5</v>
      </c>
      <c r="V136" s="6"/>
      <c r="W136" s="6"/>
      <c r="Y136" s="7"/>
    </row>
    <row r="137" spans="1:25" x14ac:dyDescent="0.55000000000000004">
      <c r="A137" s="3" t="s">
        <v>222</v>
      </c>
      <c r="C137" s="6">
        <v>0</v>
      </c>
      <c r="D137" s="6"/>
      <c r="E137" s="20">
        <v>0</v>
      </c>
      <c r="F137" s="6"/>
      <c r="G137" s="6">
        <v>6430913</v>
      </c>
      <c r="H137" s="6"/>
      <c r="I137" s="6">
        <f t="shared" ref="I137:I149" si="10">C137+E137+G137</f>
        <v>6430913</v>
      </c>
      <c r="J137" s="6"/>
      <c r="K137" s="15">
        <f t="shared" si="8"/>
        <v>-1.2276972557581794E-5</v>
      </c>
      <c r="L137" s="6"/>
      <c r="M137" s="6">
        <v>0</v>
      </c>
      <c r="N137" s="6"/>
      <c r="O137" s="6">
        <v>0</v>
      </c>
      <c r="P137" s="6"/>
      <c r="Q137" s="6">
        <v>6430913</v>
      </c>
      <c r="R137" s="6"/>
      <c r="S137" s="6">
        <f t="shared" ref="S137:S149" si="11">M137+O137+Q137</f>
        <v>6430913</v>
      </c>
      <c r="T137" s="6"/>
      <c r="U137" s="15">
        <f t="shared" si="9"/>
        <v>6.7635325564619587E-7</v>
      </c>
      <c r="V137" s="6"/>
      <c r="W137" s="6"/>
      <c r="Y137" s="7"/>
    </row>
    <row r="138" spans="1:25" x14ac:dyDescent="0.55000000000000004">
      <c r="A138" s="3" t="s">
        <v>223</v>
      </c>
      <c r="C138" s="6">
        <v>0</v>
      </c>
      <c r="D138" s="6"/>
      <c r="E138" s="20">
        <v>0</v>
      </c>
      <c r="F138" s="6"/>
      <c r="G138" s="6">
        <v>165298543</v>
      </c>
      <c r="H138" s="6"/>
      <c r="I138" s="6">
        <f t="shared" si="10"/>
        <v>165298543</v>
      </c>
      <c r="J138" s="6"/>
      <c r="K138" s="15">
        <f t="shared" si="8"/>
        <v>-3.1556416269653377E-4</v>
      </c>
      <c r="L138" s="6"/>
      <c r="M138" s="6">
        <v>0</v>
      </c>
      <c r="N138" s="6"/>
      <c r="O138" s="6">
        <v>0</v>
      </c>
      <c r="P138" s="6"/>
      <c r="Q138" s="6">
        <v>165298543</v>
      </c>
      <c r="R138" s="6"/>
      <c r="S138" s="6">
        <f t="shared" si="11"/>
        <v>165298543</v>
      </c>
      <c r="T138" s="6"/>
      <c r="U138" s="15">
        <f t="shared" si="9"/>
        <v>1.7384811100946741E-5</v>
      </c>
      <c r="V138" s="6"/>
      <c r="W138" s="6"/>
      <c r="Y138" s="7"/>
    </row>
    <row r="139" spans="1:25" x14ac:dyDescent="0.55000000000000004">
      <c r="A139" s="3" t="s">
        <v>224</v>
      </c>
      <c r="C139" s="6">
        <v>0</v>
      </c>
      <c r="D139" s="6"/>
      <c r="E139" s="20">
        <v>0</v>
      </c>
      <c r="F139" s="6"/>
      <c r="G139" s="6">
        <v>950020886</v>
      </c>
      <c r="H139" s="6"/>
      <c r="I139" s="6">
        <f t="shared" si="10"/>
        <v>950020886</v>
      </c>
      <c r="J139" s="6"/>
      <c r="K139" s="15">
        <f t="shared" si="8"/>
        <v>-1.8136430000765895E-3</v>
      </c>
      <c r="L139" s="6"/>
      <c r="M139" s="6">
        <v>0</v>
      </c>
      <c r="N139" s="6"/>
      <c r="O139" s="6">
        <v>0</v>
      </c>
      <c r="P139" s="6"/>
      <c r="Q139" s="6">
        <v>950020886</v>
      </c>
      <c r="R139" s="6"/>
      <c r="S139" s="6">
        <f t="shared" si="11"/>
        <v>950020886</v>
      </c>
      <c r="T139" s="6"/>
      <c r="U139" s="15">
        <f t="shared" si="9"/>
        <v>9.9915784769282918E-5</v>
      </c>
      <c r="V139" s="6"/>
      <c r="W139" s="6"/>
      <c r="Y139" s="7"/>
    </row>
    <row r="140" spans="1:25" x14ac:dyDescent="0.55000000000000004">
      <c r="A140" s="3" t="s">
        <v>225</v>
      </c>
      <c r="C140" s="6">
        <v>0</v>
      </c>
      <c r="D140" s="6"/>
      <c r="E140" s="20">
        <v>0</v>
      </c>
      <c r="F140" s="6"/>
      <c r="G140" s="6">
        <v>330890528</v>
      </c>
      <c r="H140" s="6"/>
      <c r="I140" s="6">
        <f t="shared" si="10"/>
        <v>330890528</v>
      </c>
      <c r="J140" s="6"/>
      <c r="K140" s="15">
        <f t="shared" si="8"/>
        <v>-6.3168852258143596E-4</v>
      </c>
      <c r="L140" s="6"/>
      <c r="M140" s="6">
        <v>0</v>
      </c>
      <c r="N140" s="6"/>
      <c r="O140" s="6">
        <v>0</v>
      </c>
      <c r="P140" s="6"/>
      <c r="Q140" s="6">
        <v>330890528</v>
      </c>
      <c r="R140" s="6"/>
      <c r="S140" s="6">
        <f t="shared" si="11"/>
        <v>330890528</v>
      </c>
      <c r="T140" s="6"/>
      <c r="U140" s="15">
        <f t="shared" si="9"/>
        <v>3.4800484142032202E-5</v>
      </c>
      <c r="V140" s="6"/>
      <c r="W140" s="6"/>
      <c r="Y140" s="7"/>
    </row>
    <row r="141" spans="1:25" x14ac:dyDescent="0.55000000000000004">
      <c r="A141" s="3" t="s">
        <v>226</v>
      </c>
      <c r="C141" s="6">
        <v>0</v>
      </c>
      <c r="D141" s="6"/>
      <c r="E141" s="20">
        <v>0</v>
      </c>
      <c r="F141" s="6"/>
      <c r="G141" s="6">
        <v>60342103</v>
      </c>
      <c r="H141" s="6"/>
      <c r="I141" s="6">
        <f t="shared" si="10"/>
        <v>60342103</v>
      </c>
      <c r="J141" s="6"/>
      <c r="K141" s="15">
        <f t="shared" si="8"/>
        <v>-1.1519644918190838E-4</v>
      </c>
      <c r="L141" s="6"/>
      <c r="M141" s="6">
        <v>0</v>
      </c>
      <c r="N141" s="6"/>
      <c r="O141" s="6">
        <v>0</v>
      </c>
      <c r="P141" s="6"/>
      <c r="Q141" s="6">
        <v>60342103</v>
      </c>
      <c r="R141" s="6"/>
      <c r="S141" s="6">
        <f t="shared" si="11"/>
        <v>60342103</v>
      </c>
      <c r="T141" s="6"/>
      <c r="U141" s="15">
        <f t="shared" si="9"/>
        <v>6.3463116071680776E-6</v>
      </c>
      <c r="V141" s="6"/>
      <c r="W141" s="6"/>
      <c r="Y141" s="7"/>
    </row>
    <row r="142" spans="1:25" x14ac:dyDescent="0.55000000000000004">
      <c r="A142" s="3" t="s">
        <v>227</v>
      </c>
      <c r="C142" s="6">
        <v>0</v>
      </c>
      <c r="D142" s="6"/>
      <c r="E142" s="20">
        <v>0</v>
      </c>
      <c r="F142" s="6"/>
      <c r="G142" s="6">
        <v>7979062520</v>
      </c>
      <c r="H142" s="6"/>
      <c r="I142" s="6">
        <f t="shared" si="10"/>
        <v>7979062520</v>
      </c>
      <c r="J142" s="6"/>
      <c r="K142" s="15">
        <f t="shared" si="8"/>
        <v>-1.5232476569542991E-2</v>
      </c>
      <c r="L142" s="6"/>
      <c r="M142" s="6">
        <v>0</v>
      </c>
      <c r="N142" s="6"/>
      <c r="O142" s="6">
        <v>0</v>
      </c>
      <c r="P142" s="6"/>
      <c r="Q142" s="6">
        <v>7769022507</v>
      </c>
      <c r="R142" s="6"/>
      <c r="S142" s="6">
        <f t="shared" si="11"/>
        <v>7769022507</v>
      </c>
      <c r="T142" s="6"/>
      <c r="U142" s="15">
        <f t="shared" si="9"/>
        <v>8.1708517372230363E-4</v>
      </c>
      <c r="V142" s="6"/>
      <c r="W142" s="6"/>
      <c r="Y142" s="7"/>
    </row>
    <row r="143" spans="1:25" x14ac:dyDescent="0.55000000000000004">
      <c r="A143" s="3" t="s">
        <v>228</v>
      </c>
      <c r="C143" s="6">
        <v>0</v>
      </c>
      <c r="D143" s="6"/>
      <c r="E143" s="20">
        <v>0</v>
      </c>
      <c r="F143" s="6"/>
      <c r="G143" s="6">
        <v>2722272070</v>
      </c>
      <c r="H143" s="6"/>
      <c r="I143" s="6">
        <f t="shared" si="10"/>
        <v>2722272070</v>
      </c>
      <c r="J143" s="6"/>
      <c r="K143" s="15">
        <f t="shared" si="8"/>
        <v>-5.1969696212126309E-3</v>
      </c>
      <c r="L143" s="6"/>
      <c r="M143" s="6">
        <v>0</v>
      </c>
      <c r="N143" s="6"/>
      <c r="O143" s="6">
        <v>0</v>
      </c>
      <c r="P143" s="6"/>
      <c r="Q143" s="6">
        <v>2722272070</v>
      </c>
      <c r="R143" s="6"/>
      <c r="S143" s="6">
        <f t="shared" si="11"/>
        <v>2722272070</v>
      </c>
      <c r="T143" s="6"/>
      <c r="U143" s="15">
        <f t="shared" si="9"/>
        <v>2.8630733727842515E-4</v>
      </c>
      <c r="V143" s="6"/>
      <c r="W143" s="6"/>
      <c r="Y143" s="7"/>
    </row>
    <row r="144" spans="1:25" x14ac:dyDescent="0.55000000000000004">
      <c r="A144" s="3" t="s">
        <v>229</v>
      </c>
      <c r="C144" s="6">
        <v>0</v>
      </c>
      <c r="D144" s="6"/>
      <c r="E144" s="20">
        <v>0</v>
      </c>
      <c r="F144" s="6"/>
      <c r="G144" s="6">
        <v>56267274</v>
      </c>
      <c r="H144" s="6"/>
      <c r="I144" s="6">
        <f t="shared" si="10"/>
        <v>56267274</v>
      </c>
      <c r="J144" s="6"/>
      <c r="K144" s="15">
        <f t="shared" si="8"/>
        <v>-1.0741737274130991E-4</v>
      </c>
      <c r="L144" s="6"/>
      <c r="M144" s="6">
        <v>0</v>
      </c>
      <c r="N144" s="6"/>
      <c r="O144" s="6">
        <v>0</v>
      </c>
      <c r="P144" s="6"/>
      <c r="Q144" s="6">
        <v>56267274</v>
      </c>
      <c r="R144" s="6"/>
      <c r="S144" s="6">
        <f t="shared" si="11"/>
        <v>56267274</v>
      </c>
      <c r="T144" s="6"/>
      <c r="U144" s="15">
        <f t="shared" si="9"/>
        <v>5.9177528845805489E-6</v>
      </c>
      <c r="V144" s="6"/>
      <c r="W144" s="6"/>
      <c r="Y144" s="7"/>
    </row>
    <row r="145" spans="1:25" x14ac:dyDescent="0.55000000000000004">
      <c r="A145" s="3" t="s">
        <v>230</v>
      </c>
      <c r="C145" s="6">
        <v>0</v>
      </c>
      <c r="D145" s="6"/>
      <c r="E145" s="20">
        <v>0</v>
      </c>
      <c r="F145" s="6"/>
      <c r="G145" s="6">
        <v>80138590</v>
      </c>
      <c r="H145" s="6"/>
      <c r="I145" s="6">
        <f t="shared" si="10"/>
        <v>80138590</v>
      </c>
      <c r="J145" s="6"/>
      <c r="K145" s="15">
        <f t="shared" si="8"/>
        <v>-1.5298904995811617E-4</v>
      </c>
      <c r="L145" s="6"/>
      <c r="M145" s="6">
        <v>0</v>
      </c>
      <c r="N145" s="6"/>
      <c r="O145" s="6">
        <v>0</v>
      </c>
      <c r="P145" s="6"/>
      <c r="Q145" s="6">
        <v>80138590</v>
      </c>
      <c r="R145" s="6"/>
      <c r="S145" s="6">
        <f t="shared" si="11"/>
        <v>80138590</v>
      </c>
      <c r="T145" s="6"/>
      <c r="U145" s="15">
        <f t="shared" si="9"/>
        <v>8.42835165852744E-6</v>
      </c>
      <c r="V145" s="6"/>
      <c r="W145" s="6"/>
      <c r="Y145" s="7"/>
    </row>
    <row r="146" spans="1:25" x14ac:dyDescent="0.55000000000000004">
      <c r="A146" s="3" t="s">
        <v>231</v>
      </c>
      <c r="C146" s="6">
        <v>0</v>
      </c>
      <c r="D146" s="6"/>
      <c r="E146" s="20">
        <v>0</v>
      </c>
      <c r="F146" s="6"/>
      <c r="G146" s="6">
        <v>8750443</v>
      </c>
      <c r="H146" s="6"/>
      <c r="I146" s="6">
        <f t="shared" si="10"/>
        <v>8750443</v>
      </c>
      <c r="J146" s="6"/>
      <c r="K146" s="15">
        <f t="shared" si="8"/>
        <v>-1.6705085044329428E-5</v>
      </c>
      <c r="L146" s="6"/>
      <c r="M146" s="6">
        <v>0</v>
      </c>
      <c r="N146" s="6"/>
      <c r="O146" s="6">
        <v>0</v>
      </c>
      <c r="P146" s="6"/>
      <c r="Q146" s="6">
        <v>8750443</v>
      </c>
      <c r="R146" s="6"/>
      <c r="S146" s="6">
        <f t="shared" si="11"/>
        <v>8750443</v>
      </c>
      <c r="T146" s="6"/>
      <c r="U146" s="15">
        <f t="shared" si="9"/>
        <v>9.2030332417752592E-7</v>
      </c>
      <c r="V146" s="6"/>
      <c r="W146" s="6"/>
      <c r="Y146" s="7"/>
    </row>
    <row r="147" spans="1:25" x14ac:dyDescent="0.55000000000000004">
      <c r="A147" s="3" t="s">
        <v>232</v>
      </c>
      <c r="C147" s="6">
        <v>0</v>
      </c>
      <c r="D147" s="6"/>
      <c r="E147" s="20">
        <v>0</v>
      </c>
      <c r="F147" s="6"/>
      <c r="G147" s="6">
        <v>187048410</v>
      </c>
      <c r="H147" s="6"/>
      <c r="I147" s="6">
        <f t="shared" si="10"/>
        <v>187048410</v>
      </c>
      <c r="J147" s="6"/>
      <c r="K147" s="15">
        <f t="shared" si="8"/>
        <v>-3.5708587513301888E-4</v>
      </c>
      <c r="L147" s="6"/>
      <c r="M147" s="6">
        <v>0</v>
      </c>
      <c r="N147" s="6"/>
      <c r="O147" s="6">
        <v>0</v>
      </c>
      <c r="P147" s="6"/>
      <c r="Q147" s="6">
        <v>187048410</v>
      </c>
      <c r="R147" s="6"/>
      <c r="S147" s="6">
        <f t="shared" si="11"/>
        <v>187048410</v>
      </c>
      <c r="T147" s="6"/>
      <c r="U147" s="15">
        <f t="shared" si="9"/>
        <v>1.9672292420523255E-5</v>
      </c>
      <c r="V147" s="6"/>
      <c r="W147" s="6"/>
      <c r="Y147" s="7"/>
    </row>
    <row r="148" spans="1:25" x14ac:dyDescent="0.55000000000000004">
      <c r="A148" s="3" t="s">
        <v>233</v>
      </c>
      <c r="C148" s="6">
        <v>0</v>
      </c>
      <c r="D148" s="6"/>
      <c r="E148" s="20">
        <v>0</v>
      </c>
      <c r="F148" s="6"/>
      <c r="G148" s="6">
        <v>1996762050</v>
      </c>
      <c r="H148" s="6"/>
      <c r="I148" s="6">
        <f t="shared" si="10"/>
        <v>1996762050</v>
      </c>
      <c r="J148" s="6"/>
      <c r="K148" s="15">
        <f t="shared" si="8"/>
        <v>-3.8119304198129824E-3</v>
      </c>
      <c r="L148" s="6"/>
      <c r="M148" s="6">
        <v>0</v>
      </c>
      <c r="N148" s="6"/>
      <c r="O148" s="6">
        <v>0</v>
      </c>
      <c r="P148" s="6"/>
      <c r="Q148" s="6">
        <v>2174778555</v>
      </c>
      <c r="R148" s="6"/>
      <c r="S148" s="6">
        <f t="shared" si="11"/>
        <v>2174778555</v>
      </c>
      <c r="T148" s="6"/>
      <c r="U148" s="15">
        <f t="shared" si="9"/>
        <v>2.2872624089048934E-4</v>
      </c>
      <c r="V148" s="6"/>
      <c r="W148" s="6"/>
      <c r="Y148" s="7"/>
    </row>
    <row r="149" spans="1:25" x14ac:dyDescent="0.55000000000000004">
      <c r="A149" s="3" t="s">
        <v>234</v>
      </c>
      <c r="C149" s="6">
        <v>0</v>
      </c>
      <c r="D149" s="6"/>
      <c r="E149" s="20">
        <v>0</v>
      </c>
      <c r="F149" s="6"/>
      <c r="G149" s="6">
        <v>2409980</v>
      </c>
      <c r="H149" s="6"/>
      <c r="I149" s="6">
        <f>C149+E149+G149</f>
        <v>2409980</v>
      </c>
      <c r="J149" s="6"/>
      <c r="K149" s="15">
        <f t="shared" si="8"/>
        <v>-4.6007865950481638E-6</v>
      </c>
      <c r="L149" s="6"/>
      <c r="M149" s="6">
        <v>0</v>
      </c>
      <c r="N149" s="6"/>
      <c r="O149" s="6">
        <v>0</v>
      </c>
      <c r="P149" s="6"/>
      <c r="Q149" s="6">
        <v>2409980</v>
      </c>
      <c r="R149" s="6"/>
      <c r="S149" s="6">
        <f t="shared" si="11"/>
        <v>2409980</v>
      </c>
      <c r="T149" s="6"/>
      <c r="U149" s="15">
        <f t="shared" si="9"/>
        <v>2.5346289384450064E-7</v>
      </c>
      <c r="V149" s="6"/>
      <c r="W149" s="6"/>
      <c r="Y149" s="7"/>
    </row>
    <row r="150" spans="1:25" ht="24.75" thickBot="1" x14ac:dyDescent="0.6">
      <c r="A150" s="3" t="s">
        <v>111</v>
      </c>
      <c r="C150" s="8">
        <f>SUM(C8:C149)</f>
        <v>123276822523</v>
      </c>
      <c r="D150" s="6"/>
      <c r="E150" s="8">
        <f>SUM(E8:E149)</f>
        <v>-800311050433</v>
      </c>
      <c r="F150" s="6"/>
      <c r="G150" s="8">
        <f>SUM(G8:G149)</f>
        <v>153215104764</v>
      </c>
      <c r="H150" s="6"/>
      <c r="I150" s="8">
        <f>SUM(I8:I149)</f>
        <v>-523819123146</v>
      </c>
      <c r="J150" s="6"/>
      <c r="K150" s="24">
        <f>SUM(K8:K149)</f>
        <v>1</v>
      </c>
      <c r="L150" s="6"/>
      <c r="M150" s="8">
        <f>SUM(M8:M149)</f>
        <v>667722244476</v>
      </c>
      <c r="N150" s="6"/>
      <c r="O150" s="8">
        <f>SUM(O8:O149)</f>
        <v>7973568567318</v>
      </c>
      <c r="P150" s="6"/>
      <c r="Q150" s="8">
        <f>SUM(Q8:Q149)</f>
        <v>866925414438</v>
      </c>
      <c r="R150" s="6"/>
      <c r="S150" s="8">
        <f>SUM(S8:S149)</f>
        <v>9508216226232</v>
      </c>
      <c r="T150" s="6"/>
      <c r="U150" s="23">
        <f>SUM(U8:U149)</f>
        <v>1.0000000000000002</v>
      </c>
      <c r="V150" s="6"/>
      <c r="W150" s="6"/>
      <c r="Y150" s="7"/>
    </row>
    <row r="151" spans="1:25" ht="24.75" thickTop="1" x14ac:dyDescent="0.55000000000000004">
      <c r="C151" s="18"/>
      <c r="E151" s="18"/>
      <c r="G151" s="18"/>
      <c r="M151" s="18"/>
      <c r="O151" s="18"/>
      <c r="Q151" s="1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15"/>
  <sheetViews>
    <sheetView rightToLeft="1" workbookViewId="0">
      <selection activeCell="M11" sqref="M11"/>
    </sheetView>
  </sheetViews>
  <sheetFormatPr defaultRowHeight="24" x14ac:dyDescent="0.5500000000000000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20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0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  <c r="N3" s="1" t="s">
        <v>142</v>
      </c>
      <c r="O3" s="1" t="s">
        <v>142</v>
      </c>
      <c r="P3" s="1" t="s">
        <v>142</v>
      </c>
      <c r="Q3" s="1" t="s">
        <v>142</v>
      </c>
    </row>
    <row r="4" spans="1:20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0" ht="24.75" x14ac:dyDescent="0.55000000000000004">
      <c r="A6" s="2" t="s">
        <v>146</v>
      </c>
      <c r="C6" s="2" t="s">
        <v>144</v>
      </c>
      <c r="D6" s="2" t="s">
        <v>144</v>
      </c>
      <c r="E6" s="2" t="s">
        <v>144</v>
      </c>
      <c r="F6" s="2" t="s">
        <v>144</v>
      </c>
      <c r="G6" s="2" t="s">
        <v>144</v>
      </c>
      <c r="H6" s="2" t="s">
        <v>144</v>
      </c>
      <c r="I6" s="2" t="s">
        <v>144</v>
      </c>
      <c r="K6" s="2" t="s">
        <v>145</v>
      </c>
      <c r="L6" s="2" t="s">
        <v>145</v>
      </c>
      <c r="M6" s="2" t="s">
        <v>145</v>
      </c>
      <c r="N6" s="2" t="s">
        <v>145</v>
      </c>
      <c r="O6" s="2" t="s">
        <v>145</v>
      </c>
      <c r="P6" s="2" t="s">
        <v>145</v>
      </c>
      <c r="Q6" s="2" t="s">
        <v>145</v>
      </c>
    </row>
    <row r="7" spans="1:20" ht="24.75" x14ac:dyDescent="0.55000000000000004">
      <c r="A7" s="2" t="s">
        <v>146</v>
      </c>
      <c r="C7" s="2" t="s">
        <v>185</v>
      </c>
      <c r="E7" s="2" t="s">
        <v>182</v>
      </c>
      <c r="G7" s="2" t="s">
        <v>183</v>
      </c>
      <c r="I7" s="2" t="s">
        <v>186</v>
      </c>
      <c r="K7" s="2" t="s">
        <v>185</v>
      </c>
      <c r="M7" s="2" t="s">
        <v>182</v>
      </c>
      <c r="O7" s="2" t="s">
        <v>183</v>
      </c>
      <c r="Q7" s="2" t="s">
        <v>186</v>
      </c>
    </row>
    <row r="8" spans="1:20" x14ac:dyDescent="0.55000000000000004">
      <c r="A8" s="3" t="s">
        <v>180</v>
      </c>
      <c r="C8" s="11">
        <v>0</v>
      </c>
      <c r="D8" s="10"/>
      <c r="E8" s="11">
        <v>0</v>
      </c>
      <c r="F8" s="10"/>
      <c r="G8" s="11">
        <v>0</v>
      </c>
      <c r="H8" s="10"/>
      <c r="I8" s="11">
        <v>0</v>
      </c>
      <c r="J8" s="10"/>
      <c r="K8" s="11">
        <v>0</v>
      </c>
      <c r="L8" s="10"/>
      <c r="M8" s="11">
        <v>0</v>
      </c>
      <c r="N8" s="10"/>
      <c r="O8" s="11">
        <v>1045093929</v>
      </c>
      <c r="P8" s="10"/>
      <c r="Q8" s="11">
        <v>1045093929</v>
      </c>
      <c r="R8" s="10"/>
      <c r="S8" s="10"/>
      <c r="T8" s="10"/>
    </row>
    <row r="9" spans="1:20" x14ac:dyDescent="0.55000000000000004">
      <c r="A9" s="3" t="s">
        <v>121</v>
      </c>
      <c r="C9" s="11">
        <v>342017774</v>
      </c>
      <c r="D9" s="10"/>
      <c r="E9" s="11">
        <v>0</v>
      </c>
      <c r="F9" s="10"/>
      <c r="G9" s="11">
        <v>0</v>
      </c>
      <c r="H9" s="10"/>
      <c r="I9" s="11">
        <v>342017774</v>
      </c>
      <c r="J9" s="10"/>
      <c r="K9" s="11">
        <v>1466698071</v>
      </c>
      <c r="L9" s="10"/>
      <c r="M9" s="11">
        <v>0</v>
      </c>
      <c r="N9" s="10"/>
      <c r="O9" s="11">
        <v>0</v>
      </c>
      <c r="P9" s="10"/>
      <c r="Q9" s="11">
        <v>1466698071</v>
      </c>
      <c r="R9" s="10"/>
      <c r="S9" s="10"/>
      <c r="T9" s="10"/>
    </row>
    <row r="10" spans="1:20" x14ac:dyDescent="0.55000000000000004">
      <c r="A10" s="3" t="s">
        <v>111</v>
      </c>
      <c r="C10" s="12">
        <f>SUM(C8:C9)</f>
        <v>342017774</v>
      </c>
      <c r="D10" s="10"/>
      <c r="E10" s="12">
        <f>SUM(E8:E9)</f>
        <v>0</v>
      </c>
      <c r="F10" s="10"/>
      <c r="G10" s="12">
        <f>SUM(G8:G9)</f>
        <v>0</v>
      </c>
      <c r="H10" s="10"/>
      <c r="I10" s="12">
        <f>SUM(I8:I9)</f>
        <v>342017774</v>
      </c>
      <c r="J10" s="10"/>
      <c r="K10" s="12">
        <f>SUM(K8:K9)</f>
        <v>1466698071</v>
      </c>
      <c r="L10" s="10"/>
      <c r="M10" s="12">
        <f>SUM(M8:M9)</f>
        <v>0</v>
      </c>
      <c r="N10" s="10"/>
      <c r="O10" s="12">
        <f>SUM(O8:O9)</f>
        <v>1045093929</v>
      </c>
      <c r="P10" s="10"/>
      <c r="Q10" s="12">
        <f>SUM(Q8:Q9)</f>
        <v>2511792000</v>
      </c>
      <c r="R10" s="10"/>
      <c r="S10" s="10"/>
      <c r="T10" s="10"/>
    </row>
    <row r="11" spans="1:20" x14ac:dyDescent="0.55000000000000004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55000000000000004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55000000000000004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x14ac:dyDescent="0.55000000000000004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55000000000000004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I6" sqref="I6:K6"/>
    </sheetView>
  </sheetViews>
  <sheetFormatPr defaultRowHeight="24" x14ac:dyDescent="0.5500000000000000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</row>
    <row r="4" spans="1:11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 x14ac:dyDescent="0.55000000000000004">
      <c r="A6" s="2" t="s">
        <v>187</v>
      </c>
      <c r="B6" s="2" t="s">
        <v>187</v>
      </c>
      <c r="C6" s="2" t="s">
        <v>187</v>
      </c>
      <c r="E6" s="2" t="s">
        <v>144</v>
      </c>
      <c r="F6" s="2" t="s">
        <v>144</v>
      </c>
      <c r="G6" s="2" t="s">
        <v>144</v>
      </c>
      <c r="I6" s="2" t="s">
        <v>145</v>
      </c>
      <c r="J6" s="2" t="s">
        <v>145</v>
      </c>
      <c r="K6" s="2" t="s">
        <v>145</v>
      </c>
    </row>
    <row r="7" spans="1:11" ht="24.75" x14ac:dyDescent="0.55000000000000004">
      <c r="A7" s="2" t="s">
        <v>188</v>
      </c>
      <c r="C7" s="2" t="s">
        <v>127</v>
      </c>
      <c r="E7" s="2" t="s">
        <v>189</v>
      </c>
      <c r="G7" s="2" t="s">
        <v>190</v>
      </c>
      <c r="I7" s="2" t="s">
        <v>189</v>
      </c>
      <c r="K7" s="2" t="s">
        <v>190</v>
      </c>
    </row>
    <row r="8" spans="1:11" x14ac:dyDescent="0.55000000000000004">
      <c r="A8" s="3" t="s">
        <v>131</v>
      </c>
      <c r="C8" s="10" t="s">
        <v>132</v>
      </c>
      <c r="E8" s="11">
        <v>2378773</v>
      </c>
      <c r="F8" s="10"/>
      <c r="G8" s="7">
        <f>E8/$E$14</f>
        <v>3.7757606002299961E-5</v>
      </c>
      <c r="H8" s="10"/>
      <c r="I8" s="11">
        <v>9463036</v>
      </c>
      <c r="J8" s="10"/>
      <c r="K8" s="7">
        <f>I8/$I$14</f>
        <v>7.3347386341715971E-5</v>
      </c>
    </row>
    <row r="9" spans="1:11" x14ac:dyDescent="0.55000000000000004">
      <c r="A9" s="3" t="s">
        <v>133</v>
      </c>
      <c r="C9" s="10" t="s">
        <v>134</v>
      </c>
      <c r="E9" s="11">
        <v>2153</v>
      </c>
      <c r="F9" s="10"/>
      <c r="G9" s="7">
        <f t="shared" ref="G9:G13" si="0">E9/$E$14</f>
        <v>3.4173973608642698E-8</v>
      </c>
      <c r="H9" s="10"/>
      <c r="I9" s="11">
        <v>745947</v>
      </c>
      <c r="J9" s="10"/>
      <c r="K9" s="7">
        <f t="shared" ref="K9:K13" si="1">I9/$I$14</f>
        <v>5.781787451663927E-6</v>
      </c>
    </row>
    <row r="10" spans="1:11" x14ac:dyDescent="0.55000000000000004">
      <c r="A10" s="3" t="s">
        <v>135</v>
      </c>
      <c r="C10" s="10" t="s">
        <v>136</v>
      </c>
      <c r="E10" s="11">
        <v>5313030001</v>
      </c>
      <c r="F10" s="10"/>
      <c r="G10" s="7">
        <f t="shared" si="0"/>
        <v>8.4332255938737069E-2</v>
      </c>
      <c r="H10" s="10"/>
      <c r="I10" s="11">
        <v>47918459408</v>
      </c>
      <c r="J10" s="10"/>
      <c r="K10" s="7">
        <f t="shared" si="1"/>
        <v>0.37141291178628194</v>
      </c>
    </row>
    <row r="11" spans="1:11" x14ac:dyDescent="0.55000000000000004">
      <c r="A11" s="3" t="s">
        <v>137</v>
      </c>
      <c r="C11" s="10" t="s">
        <v>138</v>
      </c>
      <c r="E11" s="11">
        <v>125764</v>
      </c>
      <c r="F11" s="10"/>
      <c r="G11" s="7">
        <f t="shared" si="0"/>
        <v>1.9962171931803719E-6</v>
      </c>
      <c r="H11" s="10"/>
      <c r="I11" s="11">
        <v>407797</v>
      </c>
      <c r="J11" s="10"/>
      <c r="K11" s="7">
        <f t="shared" si="1"/>
        <v>3.1608084454072402E-6</v>
      </c>
    </row>
    <row r="12" spans="1:11" x14ac:dyDescent="0.55000000000000004">
      <c r="A12" s="3" t="s">
        <v>133</v>
      </c>
      <c r="C12" s="10" t="s">
        <v>139</v>
      </c>
      <c r="E12" s="11">
        <v>2665132123</v>
      </c>
      <c r="F12" s="10"/>
      <c r="G12" s="7">
        <f t="shared" si="0"/>
        <v>4.2302905171829025E-2</v>
      </c>
      <c r="H12" s="10"/>
      <c r="I12" s="11">
        <v>26067108301</v>
      </c>
      <c r="J12" s="10"/>
      <c r="K12" s="7">
        <f t="shared" si="1"/>
        <v>0.2020444879808973</v>
      </c>
    </row>
    <row r="13" spans="1:11" ht="24.75" thickBot="1" x14ac:dyDescent="0.6">
      <c r="A13" s="3" t="s">
        <v>140</v>
      </c>
      <c r="C13" s="10" t="s">
        <v>141</v>
      </c>
      <c r="E13" s="11">
        <v>55020491796</v>
      </c>
      <c r="F13" s="10"/>
      <c r="G13" s="7">
        <f t="shared" si="0"/>
        <v>0.87332505089226486</v>
      </c>
      <c r="H13" s="10"/>
      <c r="I13" s="11">
        <v>55020491796</v>
      </c>
      <c r="J13" s="10"/>
      <c r="K13" s="7">
        <f t="shared" si="1"/>
        <v>0.42646031025058195</v>
      </c>
    </row>
    <row r="14" spans="1:11" ht="24.75" thickBot="1" x14ac:dyDescent="0.6">
      <c r="A14" s="3" t="s">
        <v>111</v>
      </c>
      <c r="C14" s="10" t="s">
        <v>111</v>
      </c>
      <c r="E14" s="12">
        <f>SUM(E8:E13)</f>
        <v>63001160610</v>
      </c>
      <c r="F14" s="10"/>
      <c r="G14" s="25">
        <f>SUM(G8:G13)</f>
        <v>1</v>
      </c>
      <c r="H14" s="10"/>
      <c r="I14" s="12">
        <f>SUM(I8:I13)</f>
        <v>129016676285</v>
      </c>
      <c r="J14" s="10"/>
      <c r="K14" s="25">
        <f>SUM(K8:K13)</f>
        <v>1</v>
      </c>
    </row>
    <row r="15" spans="1:11" ht="24.75" thickTop="1" x14ac:dyDescent="0.55000000000000004">
      <c r="E15" s="10"/>
      <c r="F15" s="10"/>
      <c r="G15" s="10"/>
      <c r="H15" s="10"/>
      <c r="I15" s="10"/>
      <c r="J15" s="10"/>
      <c r="K15" s="10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1" sqref="E11"/>
    </sheetView>
  </sheetViews>
  <sheetFormatPr defaultRowHeight="24" x14ac:dyDescent="0.55000000000000004"/>
  <cols>
    <col min="1" max="1" width="37.42578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</row>
    <row r="4" spans="1:5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 x14ac:dyDescent="0.6">
      <c r="E5" s="4" t="s">
        <v>235</v>
      </c>
    </row>
    <row r="6" spans="1:5" ht="24.75" x14ac:dyDescent="0.55000000000000004">
      <c r="A6" s="2" t="s">
        <v>191</v>
      </c>
      <c r="C6" s="2" t="s">
        <v>144</v>
      </c>
      <c r="E6" s="14" t="s">
        <v>236</v>
      </c>
    </row>
    <row r="7" spans="1:5" ht="24.75" x14ac:dyDescent="0.55000000000000004">
      <c r="A7" s="2" t="s">
        <v>191</v>
      </c>
      <c r="C7" s="2" t="s">
        <v>128</v>
      </c>
      <c r="E7" s="2" t="s">
        <v>128</v>
      </c>
    </row>
    <row r="8" spans="1:5" x14ac:dyDescent="0.55000000000000004">
      <c r="A8" s="3" t="s">
        <v>192</v>
      </c>
      <c r="C8" s="11">
        <v>755992747</v>
      </c>
      <c r="D8" s="10"/>
      <c r="E8" s="11">
        <v>20944099296</v>
      </c>
    </row>
    <row r="9" spans="1:5" x14ac:dyDescent="0.55000000000000004">
      <c r="A9" s="3" t="s">
        <v>193</v>
      </c>
      <c r="C9" s="11">
        <v>0</v>
      </c>
      <c r="D9" s="10"/>
      <c r="E9" s="11">
        <v>4260979</v>
      </c>
    </row>
    <row r="10" spans="1:5" x14ac:dyDescent="0.55000000000000004">
      <c r="A10" s="3" t="s">
        <v>111</v>
      </c>
      <c r="C10" s="12">
        <f>SUM(C8:C9)</f>
        <v>755992747</v>
      </c>
      <c r="D10" s="10"/>
      <c r="E10" s="12">
        <f>SUM(E8:E9)</f>
        <v>20948360275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rightToLeft="1" workbookViewId="0">
      <selection activeCell="O16" sqref="O16:O18"/>
    </sheetView>
  </sheetViews>
  <sheetFormatPr defaultRowHeight="24" x14ac:dyDescent="0.55000000000000004"/>
  <cols>
    <col min="1" max="1" width="33" style="3" bestFit="1" customWidth="1"/>
    <col min="2" max="2" width="1" style="3" customWidth="1"/>
    <col min="3" max="3" width="20" style="3" customWidth="1"/>
    <col min="4" max="4" width="1" style="3" customWidth="1"/>
    <col min="5" max="5" width="36" style="3" bestFit="1" customWidth="1"/>
    <col min="6" max="6" width="1" style="3" customWidth="1"/>
    <col min="7" max="7" width="24.5703125" style="3" bestFit="1" customWidth="1"/>
    <col min="8" max="8" width="1" style="3" customWidth="1"/>
    <col min="9" max="9" width="24.140625" style="3" bestFit="1" customWidth="1"/>
    <col min="10" max="10" width="1" style="3" customWidth="1"/>
    <col min="11" max="11" width="15.42578125" style="3" bestFit="1" customWidth="1"/>
    <col min="12" max="12" width="1" style="3" customWidth="1"/>
    <col min="13" max="13" width="26.140625" style="3" bestFit="1" customWidth="1"/>
    <col min="14" max="14" width="1" style="3" customWidth="1"/>
    <col min="15" max="15" width="24.140625" style="3" bestFit="1" customWidth="1"/>
    <col min="16" max="16" width="1" style="3" customWidth="1"/>
    <col min="17" max="17" width="15.4257812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 x14ac:dyDescent="0.5500000000000000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 x14ac:dyDescent="0.55000000000000004">
      <c r="A3" s="1" t="s">
        <v>142</v>
      </c>
      <c r="B3" s="1" t="s">
        <v>142</v>
      </c>
      <c r="C3" s="1" t="s">
        <v>142</v>
      </c>
      <c r="D3" s="1" t="s">
        <v>142</v>
      </c>
      <c r="E3" s="1" t="s">
        <v>142</v>
      </c>
      <c r="F3" s="1" t="s">
        <v>142</v>
      </c>
      <c r="G3" s="1" t="s">
        <v>142</v>
      </c>
      <c r="H3" s="1" t="s">
        <v>142</v>
      </c>
      <c r="I3" s="1" t="s">
        <v>142</v>
      </c>
      <c r="J3" s="1" t="s">
        <v>142</v>
      </c>
      <c r="K3" s="1" t="s">
        <v>142</v>
      </c>
      <c r="L3" s="1" t="s">
        <v>142</v>
      </c>
      <c r="M3" s="1" t="s">
        <v>142</v>
      </c>
      <c r="N3" s="1" t="s">
        <v>142</v>
      </c>
      <c r="O3" s="1" t="s">
        <v>142</v>
      </c>
      <c r="P3" s="1" t="s">
        <v>142</v>
      </c>
      <c r="Q3" s="1" t="s">
        <v>142</v>
      </c>
      <c r="R3" s="1" t="s">
        <v>142</v>
      </c>
      <c r="S3" s="1" t="s">
        <v>142</v>
      </c>
    </row>
    <row r="4" spans="1:19" ht="24.75" x14ac:dyDescent="0.5500000000000000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 x14ac:dyDescent="0.55000000000000004">
      <c r="A6" s="2" t="s">
        <v>3</v>
      </c>
      <c r="C6" s="2" t="s">
        <v>150</v>
      </c>
      <c r="D6" s="2" t="s">
        <v>150</v>
      </c>
      <c r="E6" s="2" t="s">
        <v>150</v>
      </c>
      <c r="F6" s="2" t="s">
        <v>150</v>
      </c>
      <c r="G6" s="2" t="s">
        <v>150</v>
      </c>
      <c r="I6" s="2" t="s">
        <v>144</v>
      </c>
      <c r="J6" s="2" t="s">
        <v>144</v>
      </c>
      <c r="K6" s="2" t="s">
        <v>144</v>
      </c>
      <c r="L6" s="2" t="s">
        <v>144</v>
      </c>
      <c r="M6" s="2" t="s">
        <v>144</v>
      </c>
      <c r="O6" s="2" t="s">
        <v>145</v>
      </c>
      <c r="P6" s="2" t="s">
        <v>145</v>
      </c>
      <c r="Q6" s="2" t="s">
        <v>145</v>
      </c>
      <c r="R6" s="2" t="s">
        <v>145</v>
      </c>
      <c r="S6" s="2" t="s">
        <v>145</v>
      </c>
    </row>
    <row r="7" spans="1:19" ht="24.75" x14ac:dyDescent="0.55000000000000004">
      <c r="A7" s="2" t="s">
        <v>3</v>
      </c>
      <c r="C7" s="2" t="s">
        <v>151</v>
      </c>
      <c r="E7" s="2" t="s">
        <v>152</v>
      </c>
      <c r="G7" s="2" t="s">
        <v>153</v>
      </c>
      <c r="I7" s="2" t="s">
        <v>154</v>
      </c>
      <c r="K7" s="2" t="s">
        <v>148</v>
      </c>
      <c r="M7" s="2" t="s">
        <v>155</v>
      </c>
      <c r="O7" s="2" t="s">
        <v>154</v>
      </c>
      <c r="Q7" s="2" t="s">
        <v>148</v>
      </c>
      <c r="S7" s="2" t="s">
        <v>155</v>
      </c>
    </row>
    <row r="8" spans="1:19" x14ac:dyDescent="0.55000000000000004">
      <c r="A8" s="3" t="s">
        <v>67</v>
      </c>
      <c r="C8" s="10" t="s">
        <v>156</v>
      </c>
      <c r="D8" s="10"/>
      <c r="E8" s="11">
        <v>14052643</v>
      </c>
      <c r="F8" s="10"/>
      <c r="G8" s="11">
        <v>5000</v>
      </c>
      <c r="H8" s="10"/>
      <c r="I8" s="11">
        <v>70263215000</v>
      </c>
      <c r="J8" s="10"/>
      <c r="K8" s="11">
        <v>4922900414</v>
      </c>
      <c r="L8" s="10"/>
      <c r="M8" s="11">
        <v>65340314586</v>
      </c>
      <c r="N8" s="10"/>
      <c r="O8" s="11">
        <v>70263215000</v>
      </c>
      <c r="P8" s="10"/>
      <c r="Q8" s="11">
        <v>4922900414</v>
      </c>
      <c r="R8" s="10"/>
      <c r="S8" s="11">
        <f>O8-Q8</f>
        <v>65340314586</v>
      </c>
    </row>
    <row r="9" spans="1:19" x14ac:dyDescent="0.55000000000000004">
      <c r="A9" s="3" t="s">
        <v>66</v>
      </c>
      <c r="C9" s="10" t="s">
        <v>157</v>
      </c>
      <c r="D9" s="10"/>
      <c r="E9" s="11">
        <v>3889191</v>
      </c>
      <c r="F9" s="10"/>
      <c r="G9" s="11">
        <v>1380</v>
      </c>
      <c r="H9" s="10"/>
      <c r="I9" s="11">
        <v>0</v>
      </c>
      <c r="J9" s="10"/>
      <c r="K9" s="11">
        <v>0</v>
      </c>
      <c r="L9" s="10"/>
      <c r="M9" s="11">
        <v>0</v>
      </c>
      <c r="N9" s="10"/>
      <c r="O9" s="11">
        <v>5367083580</v>
      </c>
      <c r="P9" s="10"/>
      <c r="Q9" s="11">
        <v>50976371</v>
      </c>
      <c r="R9" s="10"/>
      <c r="S9" s="11">
        <f t="shared" ref="S9:S13" si="0">O9-Q9</f>
        <v>5316107209</v>
      </c>
    </row>
    <row r="10" spans="1:19" x14ac:dyDescent="0.55000000000000004">
      <c r="A10" s="3" t="s">
        <v>32</v>
      </c>
      <c r="C10" s="10" t="s">
        <v>158</v>
      </c>
      <c r="D10" s="10"/>
      <c r="E10" s="11">
        <v>50000000</v>
      </c>
      <c r="F10" s="10"/>
      <c r="G10" s="11">
        <v>1350</v>
      </c>
      <c r="H10" s="10"/>
      <c r="I10" s="11">
        <v>67500000000</v>
      </c>
      <c r="J10" s="10"/>
      <c r="K10" s="11">
        <v>9563492063</v>
      </c>
      <c r="L10" s="10"/>
      <c r="M10" s="11">
        <v>57936507937</v>
      </c>
      <c r="N10" s="10"/>
      <c r="O10" s="11">
        <v>67500000000</v>
      </c>
      <c r="P10" s="10"/>
      <c r="Q10" s="11">
        <v>9563492063</v>
      </c>
      <c r="R10" s="10"/>
      <c r="S10" s="11">
        <f t="shared" si="0"/>
        <v>57936507937</v>
      </c>
    </row>
    <row r="11" spans="1:19" x14ac:dyDescent="0.55000000000000004">
      <c r="A11" s="3" t="s">
        <v>89</v>
      </c>
      <c r="C11" s="10" t="s">
        <v>159</v>
      </c>
      <c r="D11" s="10"/>
      <c r="E11" s="11">
        <v>30082381</v>
      </c>
      <c r="F11" s="10"/>
      <c r="G11" s="11">
        <v>7240</v>
      </c>
      <c r="H11" s="10"/>
      <c r="I11" s="11">
        <v>0</v>
      </c>
      <c r="J11" s="10"/>
      <c r="K11" s="11">
        <v>0</v>
      </c>
      <c r="L11" s="10"/>
      <c r="M11" s="11">
        <v>0</v>
      </c>
      <c r="N11" s="10"/>
      <c r="O11" s="11">
        <v>217796438440</v>
      </c>
      <c r="P11" s="10"/>
      <c r="Q11" s="11">
        <v>0</v>
      </c>
      <c r="R11" s="10"/>
      <c r="S11" s="11">
        <f t="shared" si="0"/>
        <v>217796438440</v>
      </c>
    </row>
    <row r="12" spans="1:19" x14ac:dyDescent="0.55000000000000004">
      <c r="A12" s="3" t="s">
        <v>25</v>
      </c>
      <c r="C12" s="10" t="s">
        <v>160</v>
      </c>
      <c r="D12" s="10"/>
      <c r="E12" s="11">
        <v>8050000</v>
      </c>
      <c r="F12" s="10"/>
      <c r="G12" s="11">
        <v>37000</v>
      </c>
      <c r="H12" s="10"/>
      <c r="I12" s="11">
        <v>0</v>
      </c>
      <c r="J12" s="10"/>
      <c r="K12" s="11">
        <v>0</v>
      </c>
      <c r="L12" s="10"/>
      <c r="M12" s="11">
        <v>0</v>
      </c>
      <c r="N12" s="10"/>
      <c r="O12" s="11">
        <v>297850000000</v>
      </c>
      <c r="P12" s="10"/>
      <c r="Q12" s="11">
        <v>0</v>
      </c>
      <c r="R12" s="10"/>
      <c r="S12" s="11">
        <f t="shared" si="0"/>
        <v>297850000000</v>
      </c>
    </row>
    <row r="13" spans="1:19" x14ac:dyDescent="0.55000000000000004">
      <c r="A13" s="3" t="s">
        <v>36</v>
      </c>
      <c r="C13" s="10" t="s">
        <v>161</v>
      </c>
      <c r="D13" s="10"/>
      <c r="E13" s="11">
        <v>22832806</v>
      </c>
      <c r="F13" s="10"/>
      <c r="G13" s="11">
        <v>957</v>
      </c>
      <c r="H13" s="10"/>
      <c r="I13" s="11">
        <v>0</v>
      </c>
      <c r="J13" s="10"/>
      <c r="K13" s="11">
        <v>0</v>
      </c>
      <c r="L13" s="10"/>
      <c r="M13" s="11">
        <v>0</v>
      </c>
      <c r="N13" s="10"/>
      <c r="O13" s="11">
        <v>21850995342</v>
      </c>
      <c r="P13" s="10"/>
      <c r="Q13" s="11">
        <v>834886515</v>
      </c>
      <c r="R13" s="10"/>
      <c r="S13" s="11">
        <f t="shared" si="0"/>
        <v>21016108827</v>
      </c>
    </row>
    <row r="14" spans="1:19" x14ac:dyDescent="0.55000000000000004">
      <c r="A14" s="3" t="s">
        <v>199</v>
      </c>
      <c r="C14" s="10" t="s">
        <v>200</v>
      </c>
      <c r="D14" s="10"/>
      <c r="E14" s="11">
        <v>0</v>
      </c>
      <c r="F14" s="10"/>
      <c r="G14" s="11">
        <v>0</v>
      </c>
      <c r="H14" s="10"/>
      <c r="I14" s="11">
        <v>0</v>
      </c>
      <c r="J14" s="10"/>
      <c r="K14" s="11">
        <v>0</v>
      </c>
      <c r="L14" s="10"/>
      <c r="M14" s="11">
        <v>0</v>
      </c>
      <c r="N14" s="10"/>
      <c r="O14" s="11">
        <v>2466767477</v>
      </c>
      <c r="P14" s="10"/>
      <c r="Q14" s="11">
        <v>0</v>
      </c>
      <c r="R14" s="10"/>
      <c r="S14" s="11">
        <f>O14-Q14</f>
        <v>2466767477</v>
      </c>
    </row>
    <row r="15" spans="1:19" x14ac:dyDescent="0.55000000000000004">
      <c r="A15" s="3" t="s">
        <v>111</v>
      </c>
      <c r="C15" s="10" t="s">
        <v>111</v>
      </c>
      <c r="D15" s="10"/>
      <c r="E15" s="10" t="s">
        <v>111</v>
      </c>
      <c r="F15" s="10"/>
      <c r="G15" s="10" t="s">
        <v>111</v>
      </c>
      <c r="H15" s="10"/>
      <c r="I15" s="12">
        <f>SUM(I8:I14)</f>
        <v>137763215000</v>
      </c>
      <c r="J15" s="10"/>
      <c r="K15" s="12">
        <f>SUM(K8:K14)</f>
        <v>14486392477</v>
      </c>
      <c r="L15" s="10"/>
      <c r="M15" s="12">
        <f>SUM(M8:M14)</f>
        <v>123276822523</v>
      </c>
      <c r="N15" s="10"/>
      <c r="O15" s="12">
        <f>SUM(O8:O14)</f>
        <v>683094499839</v>
      </c>
      <c r="P15" s="10"/>
      <c r="Q15" s="12">
        <f>SUM(Q8:Q14)</f>
        <v>15372255363</v>
      </c>
      <c r="R15" s="10"/>
      <c r="S15" s="12">
        <f>SUM(S8:S14)</f>
        <v>667722244476</v>
      </c>
    </row>
    <row r="16" spans="1:19" x14ac:dyDescent="0.55000000000000004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</row>
    <row r="17" spans="15:15" x14ac:dyDescent="0.55000000000000004">
      <c r="O17" s="11"/>
    </row>
    <row r="18" spans="15:15" x14ac:dyDescent="0.55000000000000004">
      <c r="O18" s="10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 درآمدها</vt:lpstr>
      <vt:lpstr>سرمایه‌گذاری در سهام</vt:lpstr>
      <vt:lpstr>درآمدسرمایه‌گذاری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2025-02-22T06:56:43Z</dcterms:modified>
</cp:coreProperties>
</file>