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7C5F1EE2-1111-4C3C-8549-C8B2788E0FD1}" xr6:coauthVersionLast="47" xr6:coauthVersionMax="47" xr10:uidLastSave="{00000000-0000-0000-0000-000000000000}"/>
  <bookViews>
    <workbookView xWindow="-120" yWindow="-120" windowWidth="29040" windowHeight="15720" tabRatio="944" activeTab="13" xr2:uid="{00000000-000D-0000-FFFF-FFFF00000000}"/>
  </bookViews>
  <sheets>
    <sheet name="سهام" sheetId="1" r:id="rId1"/>
    <sheet name="اوراق " sheetId="3" r:id="rId2"/>
    <sheet name="تعدیل قیمت" sheetId="4" r:id="rId3"/>
    <sheet name="سپرده" sheetId="6" r:id="rId4"/>
    <sheet name=" درآمدها" sheetId="15" r:id="rId5"/>
    <sheet name="درآمدسرمایه‌گذاری در سهام" sheetId="11" r:id="rId6"/>
    <sheet name="درآمدسرمایه‌گذاری در اوراق بها" sheetId="12" r:id="rId7"/>
    <sheet name="درآمد سپرده بانکی" sheetId="13" r:id="rId8"/>
    <sheet name="سایر درآمدها" sheetId="14" r:id="rId9"/>
    <sheet name="درآمد سود سهام" sheetId="8" r:id="rId10"/>
    <sheet name="سود اوراق بهادار" sheetId="16" r:id="rId11"/>
    <sheet name=" سودسپرده بانکی" sheetId="7" r:id="rId12"/>
    <sheet name="درآمد ناشی از فروش" sheetId="10" r:id="rId13"/>
    <sheet name="درآمد ناشی از تغییر قیمت اوراق" sheetId="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10" i="15"/>
  <c r="E8" i="15"/>
  <c r="E9" i="15"/>
  <c r="E7" i="15"/>
  <c r="C11" i="15"/>
  <c r="K13" i="13"/>
  <c r="K9" i="13"/>
  <c r="K10" i="13"/>
  <c r="K11" i="13"/>
  <c r="K12" i="13"/>
  <c r="K8" i="13"/>
  <c r="G13" i="13"/>
  <c r="G9" i="13"/>
  <c r="G10" i="13"/>
  <c r="G11" i="13"/>
  <c r="G12" i="13"/>
  <c r="G8" i="13"/>
  <c r="Q30" i="10"/>
  <c r="Q100" i="11"/>
  <c r="U100" i="11"/>
  <c r="S100" i="11"/>
  <c r="U27" i="11" s="1"/>
  <c r="O100" i="11"/>
  <c r="M100" i="11"/>
  <c r="C100" i="11"/>
  <c r="E100" i="11"/>
  <c r="G100" i="11"/>
  <c r="U26" i="11"/>
  <c r="U48" i="11"/>
  <c r="U67" i="11"/>
  <c r="U72" i="11"/>
  <c r="U90" i="11"/>
  <c r="U91" i="11"/>
  <c r="I99" i="11"/>
  <c r="S99" i="11"/>
  <c r="S96" i="11"/>
  <c r="S97" i="11"/>
  <c r="S98" i="11"/>
  <c r="I96" i="11"/>
  <c r="I97" i="11"/>
  <c r="I9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8" i="10"/>
  <c r="E93" i="9"/>
  <c r="G93" i="9"/>
  <c r="I93" i="9"/>
  <c r="O93" i="9"/>
  <c r="M93" i="9"/>
  <c r="I8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" i="9"/>
  <c r="S9" i="16"/>
  <c r="Q9" i="16"/>
  <c r="O9" i="16"/>
  <c r="M9" i="16"/>
  <c r="K9" i="16"/>
  <c r="I9" i="16"/>
  <c r="G9" i="16"/>
  <c r="Y98" i="1" l="1"/>
  <c r="U66" i="11"/>
  <c r="U24" i="11"/>
  <c r="U8" i="11"/>
  <c r="U51" i="11"/>
  <c r="U12" i="11"/>
  <c r="U50" i="11"/>
  <c r="U88" i="11"/>
  <c r="U43" i="11"/>
  <c r="U74" i="11"/>
  <c r="U32" i="11"/>
  <c r="I100" i="11"/>
  <c r="K80" i="11"/>
  <c r="K68" i="11"/>
  <c r="K52" i="11"/>
  <c r="K16" i="11"/>
  <c r="K13" i="11"/>
  <c r="K99" i="11"/>
  <c r="K34" i="11"/>
  <c r="K57" i="11"/>
  <c r="U83" i="11"/>
  <c r="U64" i="11"/>
  <c r="U42" i="11"/>
  <c r="U19" i="11"/>
  <c r="U82" i="11"/>
  <c r="U59" i="11"/>
  <c r="U40" i="11"/>
  <c r="U18" i="11"/>
  <c r="U80" i="11"/>
  <c r="U58" i="11"/>
  <c r="U35" i="11"/>
  <c r="U16" i="11"/>
  <c r="U75" i="11"/>
  <c r="U56" i="11"/>
  <c r="U34" i="11"/>
  <c r="U11" i="11"/>
  <c r="U10" i="11"/>
  <c r="U89" i="11"/>
  <c r="U81" i="11"/>
  <c r="U73" i="11"/>
  <c r="U65" i="11"/>
  <c r="U57" i="11"/>
  <c r="U49" i="11"/>
  <c r="U41" i="11"/>
  <c r="U33" i="11"/>
  <c r="U25" i="11"/>
  <c r="U17" i="11"/>
  <c r="U9" i="11"/>
  <c r="U99" i="11"/>
  <c r="U95" i="11"/>
  <c r="U87" i="11"/>
  <c r="U79" i="11"/>
  <c r="U71" i="11"/>
  <c r="U63" i="11"/>
  <c r="U55" i="11"/>
  <c r="U47" i="11"/>
  <c r="U39" i="11"/>
  <c r="U31" i="11"/>
  <c r="U23" i="11"/>
  <c r="U15" i="11"/>
  <c r="U98" i="11"/>
  <c r="U94" i="11"/>
  <c r="U86" i="11"/>
  <c r="U78" i="11"/>
  <c r="U70" i="11"/>
  <c r="U62" i="11"/>
  <c r="U54" i="11"/>
  <c r="U46" i="11"/>
  <c r="U38" i="11"/>
  <c r="U30" i="11"/>
  <c r="U22" i="11"/>
  <c r="U14" i="11"/>
  <c r="U97" i="11"/>
  <c r="U93" i="11"/>
  <c r="U85" i="11"/>
  <c r="U77" i="11"/>
  <c r="U69" i="11"/>
  <c r="U61" i="11"/>
  <c r="U53" i="11"/>
  <c r="U45" i="11"/>
  <c r="U37" i="11"/>
  <c r="U29" i="11"/>
  <c r="U21" i="11"/>
  <c r="U13" i="11"/>
  <c r="U96" i="11"/>
  <c r="U92" i="11"/>
  <c r="U84" i="11"/>
  <c r="U76" i="11"/>
  <c r="U68" i="11"/>
  <c r="U60" i="11"/>
  <c r="U52" i="11"/>
  <c r="U44" i="11"/>
  <c r="U36" i="11"/>
  <c r="U28" i="11"/>
  <c r="U20" i="11"/>
  <c r="Q93" i="9"/>
  <c r="K8" i="11" l="1"/>
  <c r="K28" i="11"/>
  <c r="K63" i="11"/>
  <c r="K30" i="11"/>
  <c r="K72" i="11"/>
  <c r="K31" i="11"/>
  <c r="K75" i="11"/>
  <c r="K62" i="11"/>
  <c r="K44" i="11"/>
  <c r="K76" i="11"/>
  <c r="K94" i="11"/>
  <c r="K46" i="11"/>
  <c r="K84" i="11"/>
  <c r="K15" i="11"/>
  <c r="K12" i="11"/>
  <c r="K47" i="11"/>
  <c r="K85" i="11"/>
  <c r="K14" i="11"/>
  <c r="K60" i="11"/>
  <c r="K86" i="11"/>
  <c r="K50" i="11"/>
  <c r="K48" i="11"/>
  <c r="K98" i="11"/>
  <c r="K17" i="11"/>
  <c r="K81" i="11"/>
  <c r="K58" i="11"/>
  <c r="K27" i="11"/>
  <c r="K37" i="11"/>
  <c r="K64" i="11"/>
  <c r="K88" i="11"/>
  <c r="K97" i="11"/>
  <c r="K24" i="11"/>
  <c r="K25" i="11"/>
  <c r="K89" i="11"/>
  <c r="K66" i="11"/>
  <c r="K35" i="11"/>
  <c r="K45" i="11"/>
  <c r="K77" i="11"/>
  <c r="K96" i="11"/>
  <c r="K23" i="11"/>
  <c r="K40" i="11"/>
  <c r="K65" i="11"/>
  <c r="K11" i="11"/>
  <c r="K79" i="11"/>
  <c r="K73" i="11"/>
  <c r="K29" i="11"/>
  <c r="K95" i="11"/>
  <c r="K10" i="11"/>
  <c r="K53" i="11"/>
  <c r="K41" i="11"/>
  <c r="K82" i="11"/>
  <c r="K51" i="11"/>
  <c r="K61" i="11"/>
  <c r="K20" i="11"/>
  <c r="K38" i="11"/>
  <c r="K55" i="11"/>
  <c r="K71" i="11"/>
  <c r="K93" i="11"/>
  <c r="K42" i="11"/>
  <c r="K21" i="11"/>
  <c r="K32" i="11"/>
  <c r="K67" i="11"/>
  <c r="K92" i="11"/>
  <c r="K9" i="11"/>
  <c r="K100" i="11" s="1"/>
  <c r="K19" i="11"/>
  <c r="K78" i="11"/>
  <c r="K91" i="11"/>
  <c r="K33" i="11"/>
  <c r="K74" i="11"/>
  <c r="K43" i="11"/>
  <c r="K87" i="11"/>
  <c r="K22" i="11"/>
  <c r="K39" i="11"/>
  <c r="K56" i="11"/>
  <c r="K18" i="11"/>
  <c r="K49" i="11"/>
  <c r="K26" i="11"/>
  <c r="K90" i="11"/>
  <c r="K59" i="11"/>
  <c r="K69" i="11"/>
  <c r="K36" i="11"/>
  <c r="K54" i="11"/>
  <c r="K70" i="11"/>
  <c r="K83" i="11"/>
  <c r="E11" i="14" l="1"/>
  <c r="C11" i="14"/>
  <c r="I13" i="13"/>
  <c r="E13" i="13"/>
  <c r="Q10" i="12"/>
  <c r="O10" i="12"/>
  <c r="M10" i="12"/>
  <c r="K10" i="12"/>
  <c r="I10" i="12"/>
  <c r="G10" i="12"/>
  <c r="E10" i="12"/>
  <c r="C10" i="12"/>
  <c r="O30" i="10"/>
  <c r="M30" i="10"/>
  <c r="I30" i="10"/>
  <c r="G30" i="10"/>
  <c r="E30" i="10"/>
  <c r="S11" i="8"/>
  <c r="Q11" i="8"/>
  <c r="O11" i="8"/>
  <c r="M11" i="8"/>
  <c r="K11" i="8"/>
  <c r="I11" i="8"/>
  <c r="M13" i="7"/>
  <c r="K13" i="7"/>
  <c r="I13" i="7"/>
  <c r="G13" i="7"/>
  <c r="E13" i="7"/>
  <c r="C13" i="7"/>
  <c r="I13" i="6"/>
  <c r="G13" i="6"/>
  <c r="E13" i="6"/>
  <c r="C13" i="6"/>
  <c r="AI10" i="3"/>
  <c r="AG10" i="3"/>
  <c r="AA10" i="3"/>
  <c r="W10" i="3"/>
  <c r="S10" i="3"/>
  <c r="Q10" i="3"/>
  <c r="W98" i="1"/>
  <c r="U98" i="1"/>
  <c r="O98" i="1"/>
  <c r="K98" i="1"/>
  <c r="G98" i="1"/>
  <c r="E98" i="1"/>
</calcChain>
</file>

<file path=xl/sharedStrings.xml><?xml version="1.0" encoding="utf-8"?>
<sst xmlns="http://schemas.openxmlformats.org/spreadsheetml/2006/main" count="1434" uniqueCount="193">
  <si>
    <t>صندوق سرمایه‌گذاری توسعه اطلس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</si>
  <si>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</si>
  <si>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</si>
  <si>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</si>
  <si>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</si>
  <si>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</si>
  <si>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</si>
  <si>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</si>
  <si>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</si>
  <si>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</si>
  <si>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</si>
  <si>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</si>
  <si>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</si>
  <si>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</si>
  <si>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</si>
  <si>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</si>
  <si>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آهن و فولاد غدیر ایرانیان</t>
  </si>
  <si>
    <t>بانک خاورمیانه</t>
  </si>
  <si>
    <t>بانک سامان</t>
  </si>
  <si>
    <t>0.00%</t>
  </si>
  <si>
    <t>بانک سینا</t>
  </si>
  <si>
    <t>بیمه  ما</t>
  </si>
  <si>
    <t>بین المللی توسعه ص. معادن غدیر</t>
  </si>
  <si>
    <t>پالایش نفت اصفهان</t>
  </si>
  <si>
    <t>پالایش نفت تبریز</t>
  </si>
  <si>
    <t>پتروشیمی پردیس</t>
  </si>
  <si>
    <t>پتروشیمی تندگویان</t>
  </si>
  <si>
    <t>پتروشیمی جم</t>
  </si>
  <si>
    <t>پتروشیمی شازند</t>
  </si>
  <si>
    <t>پتروشیمی‌ خارک‌</t>
  </si>
  <si>
    <t>پتروشیمی‌شیراز</t>
  </si>
  <si>
    <t>پخش هجرت</t>
  </si>
  <si>
    <t>پست بانک ایران</t>
  </si>
  <si>
    <t>تراکتورسازی‌ایران‌</t>
  </si>
  <si>
    <t>تمام سکه طرح جدید 0310 صادرات</t>
  </si>
  <si>
    <t>تمام سکه طرح جدید0312 رفاه</t>
  </si>
  <si>
    <t>توسعه حمل و نقل ریلی پارسیان</t>
  </si>
  <si>
    <t>توسعه معدنی و صنعتی صبانور</t>
  </si>
  <si>
    <t>تولید ژلاتین کپسول ایران</t>
  </si>
  <si>
    <t>داروپخش‌ (هلدینگ‌</t>
  </si>
  <si>
    <t>داروسازی‌ ابوریحان‌</t>
  </si>
  <si>
    <t>داروسازی‌ فارابی‌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</si>
  <si>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</si>
  <si>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</si>
  <si>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</si>
  <si>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</si>
  <si>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سپیدار سیستم آسیا</t>
  </si>
  <si>
    <t>سخت آژند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</si>
  <si>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</si>
  <si>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</si>
  <si>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</si>
  <si>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</si>
  <si>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</si>
  <si>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</si>
  <si>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</si>
  <si>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</si>
  <si>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</si>
  <si>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</si>
  <si>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</si>
  <si>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</si>
  <si>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</si>
  <si>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و خوزستان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</si>
  <si>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</si>
  <si>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</si>
  <si>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</si>
  <si>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</si>
  <si>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</si>
  <si>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سیمان‌هگمتان‌</t>
  </si>
  <si>
    <t>شرکت آهن و فولاد ارفع</t>
  </si>
  <si>
    <t>شرکت س استان کردستان</t>
  </si>
  <si>
    <t>شمش طلا</t>
  </si>
  <si>
    <t>صنایع پتروشیمی کرمانشاه</t>
  </si>
  <si>
    <t>صنایع فروآلیاژ ایران</t>
  </si>
  <si>
    <t>صنایع‌ لاستیکی‌  سهند</t>
  </si>
  <si>
    <t>صنایع‌ کاشی‌ و سرامیک‌ سینا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</si>
  <si>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</si>
  <si>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</si>
  <si>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</si>
  <si>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</si>
  <si>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</si>
  <si>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</si>
  <si>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</si>
  <si>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مبارکه اصفهان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</si>
  <si>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</si>
  <si>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</si>
  <si>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</si>
  <si>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</si>
  <si>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</si>
  <si>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</si>
  <si>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</si>
  <si>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</si>
  <si>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</si>
  <si>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</si>
  <si>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</si>
  <si>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کارخانجات‌ قند قزوین‌</t>
  </si>
  <si>
    <t>کارخانجات‌داروپخش‌</t>
  </si>
  <si>
    <t>کاشی‌ الوند</t>
  </si>
  <si>
    <t>کاشی‌ پارس‌</t>
  </si>
  <si>
    <t>سیمرغ</t>
  </si>
  <si>
    <t>پویا زرکان آق دره</t>
  </si>
  <si>
    <t>تولیدی برنا باطری</t>
  </si>
  <si>
    <t>سیمان آبیک</t>
  </si>
  <si>
    <t>کانی کربن طبس</t>
  </si>
  <si>
    <t>ح. گسترش سوخت سبززاگرس(س. عام)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</si>
  <si>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</si>
  <si>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</si>
  <si>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</si>
  <si>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</si>
  <si>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</si>
  <si>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</si>
  <si>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</si>
  <si>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</si>
  <si>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</si>
  <si>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</si>
  <si>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</si>
  <si>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</si>
  <si>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</si>
  <si>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</si>
  <si>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0.07%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</si>
  <si>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</si>
  <si>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</si>
  <si>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</si>
  <si>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</si>
  <si>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</si>
  <si>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-100.00%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</si>
  <si>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</si>
  <si>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</si>
  <si>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</si>
  <si>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</si>
  <si>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</si>
  <si>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</si>
  <si>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</si>
  <si>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</si>
  <si>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</si>
  <si>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</si>
  <si>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</si>
  <si>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</si>
  <si>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6.40%</t>
  </si>
  <si>
    <t>بانک صادرات بورس کالا</t>
  </si>
  <si>
    <t>0219097367001</t>
  </si>
  <si>
    <t>207303155221552</t>
  </si>
  <si>
    <t>0.58%</t>
  </si>
  <si>
    <t>6.98%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</si>
  <si>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</si>
  <si>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</si>
  <si>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</si>
  <si>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</si>
  <si>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</si>
  <si>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</si>
  <si>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</si>
  <si>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</si>
  <si>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</si>
  <si>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</si>
  <si>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</si>
  <si>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</si>
  <si>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</si>
  <si>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</si>
  <si>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</si>
  <si>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1403/09/15</t>
  </si>
  <si>
    <t>1403/09/10</t>
  </si>
  <si>
    <t>1403/09/28</t>
  </si>
  <si>
    <t>بهای فروش</t>
  </si>
  <si>
    <t>ارزش دفتری</t>
  </si>
  <si>
    <t>سود و زیان ناشی از تغییر قیمت</t>
  </si>
  <si>
    <t>سود و زیان ناشی از فروش</t>
  </si>
  <si>
    <t>ح.پست بانک ایران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</si>
  <si>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</si>
  <si>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</si>
  <si>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</si>
  <si>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</si>
  <si>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</si>
  <si>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</si>
  <si>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</si>
  <si>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</si>
  <si>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</si>
  <si>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</si>
  <si>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</si>
  <si>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</si>
  <si>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</si>
  <si>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</si>
  <si>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</si>
  <si>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</si>
  <si>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</si>
  <si>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</si>
  <si>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</si>
  <si>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1403/09/01</t>
  </si>
  <si>
    <t>ارزشیابی اوراق اختیارخ شستا-1350-1403/10/12</t>
  </si>
  <si>
    <t>ارزشیابی اوراق اختیارخ شستا-1450-1403/10/12</t>
  </si>
  <si>
    <t>ارزشیابی اوراق اختیارخ فولاد-5500-1403/12/01</t>
  </si>
  <si>
    <t>ارزشیابی اوراق اختیارخ فولاد-6000-1403/12/01</t>
  </si>
  <si>
    <t>از ابتدای سال مالی</t>
  </si>
  <si>
    <t>سایر درآمد ها</t>
  </si>
  <si>
    <t>جلوگیری از نوسانات ناگهانی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</si>
</sst>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7" x14ac:knownFonts="1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theme="1"/>
      <name val="B Mitra"/>
      <charset val="178"/>
    </font>
    <font>
      <b/>
      <sz val="14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2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 vertical="center" readingOrder="2"/>
    </xf>
    <xf numFmtId="10" fontId="2" fillId="0" borderId="2" xfId="0" applyNumberFormat="1" applyFont="1" applyBorder="1"/>
    <xf numFmtId="10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readingOrder="2"/>
    </xf>
    <xf numFmtId="10" fontId="2" fillId="0" borderId="0" xfId="1" applyNumberFormat="1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1"/>
  <sheetViews>
    <sheetView rightToLeft="1" topLeftCell="D87" workbookViewId="0">
      <selection activeCell="Y100" sqref="Y100:Y103"/>
    </sheetView>
  </sheetViews>
  <sheetFormatPr defaultRowHeight="24" x14ac:dyDescent="0.55000000000000004"/>
  <cols>
    <col min="1" max="1" width="44.5703125" style="2" bestFit="1" customWidth="1"/>
    <col min="2" max="2" width="1" style="2" customWidth="1"/>
    <col min="3" max="3" width="19" style="2" customWidth="1"/>
    <col min="4" max="4" width="1" style="2" customWidth="1"/>
    <col min="5" max="5" width="23" style="2" customWidth="1"/>
    <col min="6" max="6" width="1" style="2" customWidth="1"/>
    <col min="7" max="7" width="26" style="2" customWidth="1"/>
    <col min="8" max="8" width="1" style="2" customWidth="1"/>
    <col min="9" max="9" width="19" style="2" customWidth="1"/>
    <col min="10" max="10" width="1" style="2" customWidth="1"/>
    <col min="11" max="11" width="22" style="2" customWidth="1"/>
    <col min="12" max="12" width="1" style="2" customWidth="1"/>
    <col min="13" max="13" width="20" style="2" customWidth="1"/>
    <col min="14" max="14" width="1" style="2" customWidth="1"/>
    <col min="15" max="15" width="22" style="2" customWidth="1"/>
    <col min="16" max="16" width="1" style="2" customWidth="1"/>
    <col min="17" max="17" width="19" style="2" customWidth="1"/>
    <col min="18" max="18" width="1" style="2" customWidth="1"/>
    <col min="19" max="19" width="19" style="2" customWidth="1"/>
    <col min="20" max="20" width="1" style="2" customWidth="1"/>
    <col min="21" max="21" width="23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5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  <c r="V2" s="7" t="s">
        <v>0</v>
      </c>
      <c r="W2" s="7" t="s">
        <v>0</v>
      </c>
      <c r="X2" s="7" t="s">
        <v>0</v>
      </c>
      <c r="Y2" s="7" t="s">
        <v>0</v>
      </c>
    </row>
    <row r="3" spans="1:25" ht="24.75" x14ac:dyDescent="0.5500000000000000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</row>
    <row r="4" spans="1:25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  <c r="V4" s="7" t="s">
        <v>2</v>
      </c>
      <c r="W4" s="7" t="s">
        <v>2</v>
      </c>
      <c r="X4" s="7" t="s">
        <v>2</v>
      </c>
      <c r="Y4" s="7" t="s">
        <v>2</v>
      </c>
    </row>
    <row r="6" spans="1:25" ht="24.75" x14ac:dyDescent="0.55000000000000004">
      <c r="A6" s="6" t="s">
        <v>3</v>
      </c>
      <c r="C6" s="6" t="s">
        <v>185</v>
      </c>
      <c r="D6" s="6" t="s">
        <v>4</v>
      </c>
      <c r="E6" s="6" t="s">
        <v>4</v>
      </c>
      <c r="F6" s="6" t="s">
        <v>4</v>
      </c>
      <c r="G6" s="6" t="s">
        <v>4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Q6" s="6" t="s">
        <v>6</v>
      </c>
      <c r="R6" s="6" t="s">
        <v>6</v>
      </c>
      <c r="S6" s="6" t="s">
        <v>6</v>
      </c>
      <c r="T6" s="6" t="s">
        <v>6</v>
      </c>
      <c r="U6" s="6" t="s">
        <v>6</v>
      </c>
      <c r="V6" s="6" t="s">
        <v>6</v>
      </c>
      <c r="W6" s="6" t="s">
        <v>6</v>
      </c>
      <c r="X6" s="6" t="s">
        <v>6</v>
      </c>
      <c r="Y6" s="6" t="s">
        <v>6</v>
      </c>
    </row>
    <row r="7" spans="1:25" ht="24.75" x14ac:dyDescent="0.55000000000000004">
      <c r="A7" s="6" t="s">
        <v>3</v>
      </c>
      <c r="C7" s="6" t="s">
        <v>7</v>
      </c>
      <c r="E7" s="6" t="s">
        <v>8</v>
      </c>
      <c r="G7" s="6" t="s">
        <v>9</v>
      </c>
      <c r="I7" s="6" t="s">
        <v>10</v>
      </c>
      <c r="J7" s="6" t="s">
        <v>10</v>
      </c>
      <c r="K7" s="6" t="s">
        <v>10</v>
      </c>
      <c r="M7" s="6" t="s">
        <v>11</v>
      </c>
      <c r="N7" s="6" t="s">
        <v>11</v>
      </c>
      <c r="O7" s="6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24.75" x14ac:dyDescent="0.55000000000000004">
      <c r="A8" s="6" t="s">
        <v>3</v>
      </c>
      <c r="C8" s="6" t="s">
        <v>7</v>
      </c>
      <c r="E8" s="6" t="s">
        <v>8</v>
      </c>
      <c r="G8" s="6" t="s">
        <v>9</v>
      </c>
      <c r="I8" s="6" t="s">
        <v>7</v>
      </c>
      <c r="K8" s="6" t="s">
        <v>8</v>
      </c>
      <c r="M8" s="6" t="s">
        <v>7</v>
      </c>
      <c r="O8" s="6" t="s">
        <v>14</v>
      </c>
      <c r="Q8" s="6" t="s">
        <v>7</v>
      </c>
      <c r="S8" s="6" t="s">
        <v>12</v>
      </c>
      <c r="U8" s="6" t="s">
        <v>8</v>
      </c>
      <c r="W8" s="6" t="s">
        <v>9</v>
      </c>
      <c r="Y8" s="6" t="s">
        <v>13</v>
      </c>
    </row>
    <row r="9" spans="1:25" x14ac:dyDescent="0.55000000000000004">
      <c r="A9" s="2" t="s">
        <v>184</v>
      </c>
      <c r="C9" s="8">
        <v>750</v>
      </c>
      <c r="D9" s="8"/>
      <c r="E9" s="8">
        <v>294075000000</v>
      </c>
      <c r="F9" s="8"/>
      <c r="G9" s="8">
        <v>384268613062.5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750</v>
      </c>
      <c r="R9" s="8"/>
      <c r="S9" s="8">
        <v>537000000</v>
      </c>
      <c r="T9" s="8"/>
      <c r="U9" s="8">
        <v>294075000000</v>
      </c>
      <c r="V9" s="8"/>
      <c r="W9" s="8">
        <v>402246562500</v>
      </c>
      <c r="X9" s="8"/>
      <c r="Y9" s="9">
        <v>1.1641199081056649E-2</v>
      </c>
    </row>
    <row r="10" spans="1:25" x14ac:dyDescent="0.55000000000000004">
      <c r="A10" s="2" t="s">
        <v>15</v>
      </c>
      <c r="C10" s="8">
        <v>5150911</v>
      </c>
      <c r="D10" s="8"/>
      <c r="E10" s="8">
        <v>61101565719</v>
      </c>
      <c r="F10" s="8"/>
      <c r="G10" s="8">
        <v>79568888256.207001</v>
      </c>
      <c r="H10" s="8"/>
      <c r="I10" s="8">
        <v>3433941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8584852</v>
      </c>
      <c r="R10" s="8"/>
      <c r="S10" s="8">
        <v>11220</v>
      </c>
      <c r="T10" s="8"/>
      <c r="U10" s="8">
        <v>61101565719</v>
      </c>
      <c r="V10" s="8"/>
      <c r="W10" s="8">
        <v>95748923305.332001</v>
      </c>
      <c r="X10" s="8"/>
      <c r="Y10" s="9">
        <v>2.7710175347842639E-3</v>
      </c>
    </row>
    <row r="11" spans="1:25" x14ac:dyDescent="0.55000000000000004">
      <c r="A11" s="2" t="s">
        <v>16</v>
      </c>
      <c r="C11" s="8">
        <v>40376068</v>
      </c>
      <c r="D11" s="8"/>
      <c r="E11" s="8">
        <v>274327366520</v>
      </c>
      <c r="F11" s="8"/>
      <c r="G11" s="8">
        <v>222352500390.51599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40376068</v>
      </c>
      <c r="R11" s="8"/>
      <c r="S11" s="8">
        <v>6220</v>
      </c>
      <c r="T11" s="8"/>
      <c r="U11" s="8">
        <v>274327366520</v>
      </c>
      <c r="V11" s="8"/>
      <c r="W11" s="8">
        <v>249644865059.388</v>
      </c>
      <c r="X11" s="8"/>
      <c r="Y11" s="9">
        <v>7.2248363184455018E-3</v>
      </c>
    </row>
    <row r="12" spans="1:25" x14ac:dyDescent="0.55000000000000004">
      <c r="A12" s="2" t="s">
        <v>17</v>
      </c>
      <c r="C12" s="8">
        <v>91096065</v>
      </c>
      <c r="D12" s="8"/>
      <c r="E12" s="8">
        <v>217071592829</v>
      </c>
      <c r="F12" s="8"/>
      <c r="G12" s="8">
        <v>278000913278.677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91096065</v>
      </c>
      <c r="R12" s="8"/>
      <c r="S12" s="8">
        <v>3290</v>
      </c>
      <c r="T12" s="8"/>
      <c r="U12" s="8">
        <v>217071592829</v>
      </c>
      <c r="V12" s="8"/>
      <c r="W12" s="8">
        <v>297922802829.59198</v>
      </c>
      <c r="X12" s="8"/>
      <c r="Y12" s="9">
        <v>8.6220218688025877E-3</v>
      </c>
    </row>
    <row r="13" spans="1:25" x14ac:dyDescent="0.55000000000000004">
      <c r="A13" s="2" t="s">
        <v>18</v>
      </c>
      <c r="C13" s="8">
        <v>77389946</v>
      </c>
      <c r="D13" s="8"/>
      <c r="E13" s="8">
        <v>145860395187</v>
      </c>
      <c r="F13" s="8"/>
      <c r="G13" s="8">
        <v>166629244628.936</v>
      </c>
      <c r="H13" s="8"/>
      <c r="I13" s="8">
        <v>0</v>
      </c>
      <c r="J13" s="8"/>
      <c r="K13" s="8">
        <v>0</v>
      </c>
      <c r="L13" s="8"/>
      <c r="M13" s="8">
        <v>-77389946</v>
      </c>
      <c r="N13" s="8"/>
      <c r="O13" s="8">
        <v>187389253908</v>
      </c>
      <c r="P13" s="8"/>
      <c r="Q13" s="8">
        <v>0</v>
      </c>
      <c r="R13" s="8"/>
      <c r="S13" s="8">
        <v>0</v>
      </c>
      <c r="T13" s="8"/>
      <c r="U13" s="8">
        <v>0</v>
      </c>
      <c r="V13" s="8"/>
      <c r="W13" s="8">
        <v>0</v>
      </c>
      <c r="X13" s="8"/>
      <c r="Y13" s="9">
        <v>0</v>
      </c>
    </row>
    <row r="14" spans="1:25" x14ac:dyDescent="0.55000000000000004">
      <c r="A14" s="2" t="s">
        <v>20</v>
      </c>
      <c r="C14" s="8">
        <v>40455704</v>
      </c>
      <c r="D14" s="8"/>
      <c r="E14" s="8">
        <v>67277778710</v>
      </c>
      <c r="F14" s="8"/>
      <c r="G14" s="8">
        <v>87507823813.171204</v>
      </c>
      <c r="H14" s="8"/>
      <c r="I14" s="8">
        <v>0</v>
      </c>
      <c r="J14" s="8"/>
      <c r="K14" s="8">
        <v>0</v>
      </c>
      <c r="L14" s="8"/>
      <c r="M14" s="8">
        <v>-40455704</v>
      </c>
      <c r="N14" s="8"/>
      <c r="O14" s="8">
        <v>94400472251</v>
      </c>
      <c r="P14" s="8"/>
      <c r="Q14" s="8">
        <v>0</v>
      </c>
      <c r="R14" s="8"/>
      <c r="S14" s="8">
        <v>0</v>
      </c>
      <c r="T14" s="8"/>
      <c r="U14" s="8">
        <v>0</v>
      </c>
      <c r="V14" s="8"/>
      <c r="W14" s="8">
        <v>0</v>
      </c>
      <c r="X14" s="8"/>
      <c r="Y14" s="9">
        <v>0</v>
      </c>
    </row>
    <row r="15" spans="1:25" x14ac:dyDescent="0.55000000000000004">
      <c r="A15" s="2" t="s">
        <v>21</v>
      </c>
      <c r="C15" s="8">
        <v>15499748</v>
      </c>
      <c r="D15" s="8"/>
      <c r="E15" s="8">
        <v>55118607337</v>
      </c>
      <c r="F15" s="8"/>
      <c r="G15" s="8">
        <v>40968607643.904602</v>
      </c>
      <c r="H15" s="8"/>
      <c r="I15" s="8">
        <v>0</v>
      </c>
      <c r="J15" s="8"/>
      <c r="K15" s="8">
        <v>0</v>
      </c>
      <c r="L15" s="8"/>
      <c r="M15" s="8">
        <v>-15499748</v>
      </c>
      <c r="N15" s="8"/>
      <c r="O15" s="8">
        <v>44247556091</v>
      </c>
      <c r="P15" s="8"/>
      <c r="Q15" s="8">
        <v>0</v>
      </c>
      <c r="R15" s="8"/>
      <c r="S15" s="8">
        <v>0</v>
      </c>
      <c r="T15" s="8"/>
      <c r="U15" s="8">
        <v>0</v>
      </c>
      <c r="V15" s="8"/>
      <c r="W15" s="8">
        <v>0</v>
      </c>
      <c r="X15" s="8"/>
      <c r="Y15" s="9">
        <v>0</v>
      </c>
    </row>
    <row r="16" spans="1:25" x14ac:dyDescent="0.55000000000000004">
      <c r="A16" s="2" t="s">
        <v>22</v>
      </c>
      <c r="C16" s="8">
        <v>32209334</v>
      </c>
      <c r="D16" s="8"/>
      <c r="E16" s="8">
        <v>142176169712</v>
      </c>
      <c r="F16" s="8"/>
      <c r="G16" s="8">
        <v>148241897582.30099</v>
      </c>
      <c r="H16" s="8"/>
      <c r="I16" s="8">
        <v>0</v>
      </c>
      <c r="J16" s="8"/>
      <c r="K16" s="8">
        <v>0</v>
      </c>
      <c r="L16" s="8"/>
      <c r="M16" s="8">
        <v>-32209334</v>
      </c>
      <c r="N16" s="8"/>
      <c r="O16" s="8">
        <v>161973325961</v>
      </c>
      <c r="P16" s="8"/>
      <c r="Q16" s="8">
        <v>0</v>
      </c>
      <c r="R16" s="8"/>
      <c r="S16" s="8">
        <v>0</v>
      </c>
      <c r="T16" s="8"/>
      <c r="U16" s="8">
        <v>0</v>
      </c>
      <c r="V16" s="8"/>
      <c r="W16" s="8">
        <v>0</v>
      </c>
      <c r="X16" s="8"/>
      <c r="Y16" s="9">
        <v>0</v>
      </c>
    </row>
    <row r="17" spans="1:25" x14ac:dyDescent="0.55000000000000004">
      <c r="A17" s="2" t="s">
        <v>23</v>
      </c>
      <c r="C17" s="8">
        <v>189873533</v>
      </c>
      <c r="D17" s="8"/>
      <c r="E17" s="8">
        <v>690613792008</v>
      </c>
      <c r="F17" s="8"/>
      <c r="G17" s="8">
        <v>702504369551.53503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189873533</v>
      </c>
      <c r="R17" s="8"/>
      <c r="S17" s="8">
        <v>4813</v>
      </c>
      <c r="T17" s="8"/>
      <c r="U17" s="8">
        <v>690613792008</v>
      </c>
      <c r="V17" s="8"/>
      <c r="W17" s="8">
        <v>908423839508.74194</v>
      </c>
      <c r="X17" s="8"/>
      <c r="Y17" s="9">
        <v>2.6290200468025427E-2</v>
      </c>
    </row>
    <row r="18" spans="1:25" x14ac:dyDescent="0.55000000000000004">
      <c r="A18" s="2" t="s">
        <v>24</v>
      </c>
      <c r="C18" s="8">
        <v>13776909</v>
      </c>
      <c r="D18" s="8"/>
      <c r="E18" s="8">
        <v>179781512329</v>
      </c>
      <c r="F18" s="8"/>
      <c r="G18" s="8">
        <v>158450414049.077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13776909</v>
      </c>
      <c r="R18" s="8"/>
      <c r="S18" s="8">
        <v>16650</v>
      </c>
      <c r="T18" s="8"/>
      <c r="U18" s="8">
        <v>179781512329</v>
      </c>
      <c r="V18" s="8"/>
      <c r="W18" s="8">
        <v>228020690917.642</v>
      </c>
      <c r="X18" s="8"/>
      <c r="Y18" s="9">
        <v>6.5990228507480557E-3</v>
      </c>
    </row>
    <row r="19" spans="1:25" x14ac:dyDescent="0.55000000000000004">
      <c r="A19" s="2" t="s">
        <v>25</v>
      </c>
      <c r="C19" s="8">
        <v>8050000</v>
      </c>
      <c r="D19" s="8"/>
      <c r="E19" s="8">
        <v>1124505488548</v>
      </c>
      <c r="F19" s="8"/>
      <c r="G19" s="8">
        <v>1840723638075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8050000</v>
      </c>
      <c r="R19" s="8"/>
      <c r="S19" s="8">
        <v>229900</v>
      </c>
      <c r="T19" s="8"/>
      <c r="U19" s="8">
        <v>1124505488548</v>
      </c>
      <c r="V19" s="8"/>
      <c r="W19" s="8">
        <v>1839683364750</v>
      </c>
      <c r="X19" s="8"/>
      <c r="Y19" s="9">
        <v>5.3241276102049727E-2</v>
      </c>
    </row>
    <row r="20" spans="1:25" x14ac:dyDescent="0.55000000000000004">
      <c r="A20" s="2" t="s">
        <v>26</v>
      </c>
      <c r="C20" s="8">
        <v>14546919</v>
      </c>
      <c r="D20" s="8"/>
      <c r="E20" s="8">
        <v>144071623064</v>
      </c>
      <c r="F20" s="8"/>
      <c r="G20" s="8">
        <v>157473373019.935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14546919</v>
      </c>
      <c r="R20" s="8"/>
      <c r="S20" s="8">
        <v>11260</v>
      </c>
      <c r="T20" s="8"/>
      <c r="U20" s="8">
        <v>144071623064</v>
      </c>
      <c r="V20" s="8"/>
      <c r="W20" s="8">
        <v>162823708007.75699</v>
      </c>
      <c r="X20" s="8"/>
      <c r="Y20" s="9">
        <v>4.7121924131648405E-3</v>
      </c>
    </row>
    <row r="21" spans="1:25" x14ac:dyDescent="0.55000000000000004">
      <c r="A21" s="2" t="s">
        <v>27</v>
      </c>
      <c r="C21" s="8">
        <v>11191903</v>
      </c>
      <c r="D21" s="8"/>
      <c r="E21" s="8">
        <v>555976803613</v>
      </c>
      <c r="F21" s="8"/>
      <c r="G21" s="8">
        <v>539243832756.461</v>
      </c>
      <c r="H21" s="8"/>
      <c r="I21" s="8">
        <v>1302414</v>
      </c>
      <c r="J21" s="8"/>
      <c r="K21" s="8">
        <v>67113800113</v>
      </c>
      <c r="L21" s="8"/>
      <c r="M21" s="8">
        <v>0</v>
      </c>
      <c r="N21" s="8"/>
      <c r="O21" s="8">
        <v>0</v>
      </c>
      <c r="P21" s="8"/>
      <c r="Q21" s="8">
        <v>12494317</v>
      </c>
      <c r="R21" s="8"/>
      <c r="S21" s="8">
        <v>56430</v>
      </c>
      <c r="T21" s="8"/>
      <c r="U21" s="8">
        <v>623090603726</v>
      </c>
      <c r="V21" s="8"/>
      <c r="W21" s="8">
        <v>700859235175.55603</v>
      </c>
      <c r="X21" s="8"/>
      <c r="Y21" s="9">
        <v>2.0283186098018546E-2</v>
      </c>
    </row>
    <row r="22" spans="1:25" x14ac:dyDescent="0.55000000000000004">
      <c r="A22" s="2" t="s">
        <v>28</v>
      </c>
      <c r="C22" s="8">
        <v>7235790</v>
      </c>
      <c r="D22" s="8"/>
      <c r="E22" s="8">
        <v>254358801200</v>
      </c>
      <c r="F22" s="8"/>
      <c r="G22" s="8">
        <v>168669683810.77499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7235790</v>
      </c>
      <c r="R22" s="8"/>
      <c r="S22" s="8">
        <v>26580</v>
      </c>
      <c r="T22" s="8"/>
      <c r="U22" s="8">
        <v>254358801200</v>
      </c>
      <c r="V22" s="8"/>
      <c r="W22" s="8">
        <v>191182950775.70999</v>
      </c>
      <c r="X22" s="8"/>
      <c r="Y22" s="9">
        <v>5.5329218404045243E-3</v>
      </c>
    </row>
    <row r="23" spans="1:25" x14ac:dyDescent="0.55000000000000004">
      <c r="A23" s="2" t="s">
        <v>29</v>
      </c>
      <c r="C23" s="8">
        <v>2783053</v>
      </c>
      <c r="D23" s="8"/>
      <c r="E23" s="8">
        <v>141369742275</v>
      </c>
      <c r="F23" s="8"/>
      <c r="G23" s="8">
        <v>163997754518.052</v>
      </c>
      <c r="H23" s="8"/>
      <c r="I23" s="8">
        <v>382278</v>
      </c>
      <c r="J23" s="8"/>
      <c r="K23" s="8">
        <v>25314982949</v>
      </c>
      <c r="L23" s="8"/>
      <c r="M23" s="8">
        <v>0</v>
      </c>
      <c r="N23" s="8"/>
      <c r="O23" s="8">
        <v>0</v>
      </c>
      <c r="P23" s="8"/>
      <c r="Q23" s="8">
        <v>3165331</v>
      </c>
      <c r="R23" s="8"/>
      <c r="S23" s="8">
        <v>77920</v>
      </c>
      <c r="T23" s="8"/>
      <c r="U23" s="8">
        <v>166684725224</v>
      </c>
      <c r="V23" s="8"/>
      <c r="W23" s="8">
        <v>245175068100.45599</v>
      </c>
      <c r="X23" s="8"/>
      <c r="Y23" s="9">
        <v>7.0954783546945278E-3</v>
      </c>
    </row>
    <row r="24" spans="1:25" x14ac:dyDescent="0.55000000000000004">
      <c r="A24" s="2" t="s">
        <v>30</v>
      </c>
      <c r="C24" s="8">
        <v>5907825</v>
      </c>
      <c r="D24" s="8"/>
      <c r="E24" s="8">
        <v>47928680469</v>
      </c>
      <c r="F24" s="8"/>
      <c r="G24" s="8">
        <v>187866823385.58701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5907825</v>
      </c>
      <c r="R24" s="8"/>
      <c r="S24" s="8">
        <v>33520</v>
      </c>
      <c r="T24" s="8"/>
      <c r="U24" s="8">
        <v>47928680469</v>
      </c>
      <c r="V24" s="8"/>
      <c r="W24" s="8">
        <v>196852013750.70001</v>
      </c>
      <c r="X24" s="8"/>
      <c r="Y24" s="9">
        <v>5.6969871099365821E-3</v>
      </c>
    </row>
    <row r="25" spans="1:25" x14ac:dyDescent="0.55000000000000004">
      <c r="A25" s="2" t="s">
        <v>31</v>
      </c>
      <c r="C25" s="8">
        <v>5929047</v>
      </c>
      <c r="D25" s="8"/>
      <c r="E25" s="8">
        <v>134728029809</v>
      </c>
      <c r="F25" s="8"/>
      <c r="G25" s="8">
        <v>152648621512.065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5929047</v>
      </c>
      <c r="R25" s="8"/>
      <c r="S25" s="8">
        <v>29950</v>
      </c>
      <c r="T25" s="8"/>
      <c r="U25" s="8">
        <v>134728029809</v>
      </c>
      <c r="V25" s="8"/>
      <c r="W25" s="8">
        <v>176518386651.98199</v>
      </c>
      <c r="X25" s="8"/>
      <c r="Y25" s="9">
        <v>5.1085226625961653E-3</v>
      </c>
    </row>
    <row r="26" spans="1:25" x14ac:dyDescent="0.55000000000000004">
      <c r="A26" s="2" t="s">
        <v>32</v>
      </c>
      <c r="C26" s="8">
        <v>65000000</v>
      </c>
      <c r="D26" s="8"/>
      <c r="E26" s="8">
        <v>279012397590</v>
      </c>
      <c r="F26" s="8"/>
      <c r="G26" s="8">
        <v>303036142500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65000000</v>
      </c>
      <c r="R26" s="8"/>
      <c r="S26" s="8">
        <v>5250</v>
      </c>
      <c r="T26" s="8"/>
      <c r="U26" s="8">
        <v>279012397590</v>
      </c>
      <c r="V26" s="8"/>
      <c r="W26" s="8">
        <v>339219562500</v>
      </c>
      <c r="X26" s="8"/>
      <c r="Y26" s="9">
        <v>9.8171689391414949E-3</v>
      </c>
    </row>
    <row r="27" spans="1:25" x14ac:dyDescent="0.55000000000000004">
      <c r="A27" s="2" t="s">
        <v>33</v>
      </c>
      <c r="C27" s="8">
        <v>19410754</v>
      </c>
      <c r="D27" s="8"/>
      <c r="E27" s="8">
        <v>164878276016</v>
      </c>
      <c r="F27" s="8"/>
      <c r="G27" s="8">
        <v>243892086573.168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19410754</v>
      </c>
      <c r="R27" s="8"/>
      <c r="S27" s="8">
        <v>12780</v>
      </c>
      <c r="T27" s="8"/>
      <c r="U27" s="8">
        <v>164878276016</v>
      </c>
      <c r="V27" s="8"/>
      <c r="W27" s="8">
        <v>246593422975.086</v>
      </c>
      <c r="X27" s="8"/>
      <c r="Y27" s="9">
        <v>7.1365261920222989E-3</v>
      </c>
    </row>
    <row r="28" spans="1:25" x14ac:dyDescent="0.55000000000000004">
      <c r="A28" s="2" t="s">
        <v>34</v>
      </c>
      <c r="C28" s="8">
        <v>104300</v>
      </c>
      <c r="D28" s="8"/>
      <c r="E28" s="8">
        <v>214551462300</v>
      </c>
      <c r="F28" s="8"/>
      <c r="G28" s="8">
        <v>529182840865.875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104300</v>
      </c>
      <c r="R28" s="8"/>
      <c r="S28" s="8">
        <v>5437300</v>
      </c>
      <c r="T28" s="8"/>
      <c r="U28" s="8">
        <v>214551462300</v>
      </c>
      <c r="V28" s="8"/>
      <c r="W28" s="8">
        <v>566401502012.5</v>
      </c>
      <c r="X28" s="8"/>
      <c r="Y28" s="9">
        <v>1.6391917941466612E-2</v>
      </c>
    </row>
    <row r="29" spans="1:25" x14ac:dyDescent="0.55000000000000004">
      <c r="A29" s="2" t="s">
        <v>35</v>
      </c>
      <c r="C29" s="8">
        <v>114900</v>
      </c>
      <c r="D29" s="8"/>
      <c r="E29" s="8">
        <v>146401433417</v>
      </c>
      <c r="F29" s="8"/>
      <c r="G29" s="8">
        <v>583536281631.375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114900</v>
      </c>
      <c r="R29" s="8"/>
      <c r="S29" s="8">
        <v>5444999</v>
      </c>
      <c r="T29" s="8"/>
      <c r="U29" s="8">
        <v>146401433417</v>
      </c>
      <c r="V29" s="8"/>
      <c r="W29" s="8">
        <v>624848347118.625</v>
      </c>
      <c r="X29" s="8"/>
      <c r="Y29" s="9">
        <v>1.8083396310632494E-2</v>
      </c>
    </row>
    <row r="30" spans="1:25" x14ac:dyDescent="0.55000000000000004">
      <c r="A30" s="2" t="s">
        <v>36</v>
      </c>
      <c r="C30" s="8">
        <v>18500000</v>
      </c>
      <c r="D30" s="8"/>
      <c r="E30" s="8">
        <v>125292402848</v>
      </c>
      <c r="F30" s="8"/>
      <c r="G30" s="8">
        <v>125235389250</v>
      </c>
      <c r="H30" s="8"/>
      <c r="I30" s="8">
        <v>4332806</v>
      </c>
      <c r="J30" s="8"/>
      <c r="K30" s="8">
        <v>33665715925</v>
      </c>
      <c r="L30" s="8"/>
      <c r="M30" s="8">
        <v>0</v>
      </c>
      <c r="N30" s="8"/>
      <c r="O30" s="8">
        <v>0</v>
      </c>
      <c r="P30" s="8"/>
      <c r="Q30" s="8">
        <v>22832806</v>
      </c>
      <c r="R30" s="8"/>
      <c r="S30" s="8">
        <v>6963</v>
      </c>
      <c r="T30" s="8"/>
      <c r="U30" s="8">
        <v>158958118773</v>
      </c>
      <c r="V30" s="8"/>
      <c r="W30" s="8">
        <v>158038868450.341</v>
      </c>
      <c r="X30" s="8"/>
      <c r="Y30" s="9">
        <v>4.5737169728463306E-3</v>
      </c>
    </row>
    <row r="31" spans="1:25" x14ac:dyDescent="0.55000000000000004">
      <c r="A31" s="2" t="s">
        <v>37</v>
      </c>
      <c r="C31" s="8">
        <v>45836591</v>
      </c>
      <c r="D31" s="8"/>
      <c r="E31" s="8">
        <v>268641749506</v>
      </c>
      <c r="F31" s="8"/>
      <c r="G31" s="8">
        <v>271104986537.12201</v>
      </c>
      <c r="H31" s="8"/>
      <c r="I31" s="8">
        <v>4819300</v>
      </c>
      <c r="J31" s="8"/>
      <c r="K31" s="8">
        <v>29642440424</v>
      </c>
      <c r="L31" s="8"/>
      <c r="M31" s="8">
        <v>0</v>
      </c>
      <c r="N31" s="8"/>
      <c r="O31" s="8">
        <v>0</v>
      </c>
      <c r="P31" s="8"/>
      <c r="Q31" s="8">
        <v>50655891</v>
      </c>
      <c r="R31" s="8"/>
      <c r="S31" s="8">
        <v>6920</v>
      </c>
      <c r="T31" s="8"/>
      <c r="U31" s="8">
        <v>298284189930</v>
      </c>
      <c r="V31" s="8"/>
      <c r="W31" s="8">
        <v>348453060063.966</v>
      </c>
      <c r="X31" s="8"/>
      <c r="Y31" s="9">
        <v>1.0084390572282437E-2</v>
      </c>
    </row>
    <row r="32" spans="1:25" x14ac:dyDescent="0.55000000000000004">
      <c r="A32" s="2" t="s">
        <v>38</v>
      </c>
      <c r="C32" s="8">
        <v>2721942</v>
      </c>
      <c r="D32" s="8"/>
      <c r="E32" s="8">
        <v>220780222994</v>
      </c>
      <c r="F32" s="8"/>
      <c r="G32" s="8">
        <v>242029019514.19501</v>
      </c>
      <c r="H32" s="8"/>
      <c r="I32" s="8">
        <v>1693685</v>
      </c>
      <c r="J32" s="8"/>
      <c r="K32" s="8">
        <v>171686145660</v>
      </c>
      <c r="L32" s="8"/>
      <c r="M32" s="8">
        <v>0</v>
      </c>
      <c r="N32" s="8"/>
      <c r="O32" s="8">
        <v>0</v>
      </c>
      <c r="P32" s="8"/>
      <c r="Q32" s="8">
        <v>4415627</v>
      </c>
      <c r="R32" s="8"/>
      <c r="S32" s="8">
        <v>101000</v>
      </c>
      <c r="T32" s="8"/>
      <c r="U32" s="8">
        <v>392466368654</v>
      </c>
      <c r="V32" s="8"/>
      <c r="W32" s="8">
        <v>443324755954.34998</v>
      </c>
      <c r="X32" s="8"/>
      <c r="Y32" s="9">
        <v>1.2830020745361725E-2</v>
      </c>
    </row>
    <row r="33" spans="1:25" x14ac:dyDescent="0.55000000000000004">
      <c r="A33" s="2" t="s">
        <v>39</v>
      </c>
      <c r="C33" s="8">
        <v>18734008</v>
      </c>
      <c r="D33" s="8"/>
      <c r="E33" s="8">
        <v>340571985387</v>
      </c>
      <c r="F33" s="8"/>
      <c r="G33" s="8">
        <v>224960291080.992</v>
      </c>
      <c r="H33" s="8"/>
      <c r="I33" s="8">
        <v>1702136</v>
      </c>
      <c r="J33" s="8"/>
      <c r="K33" s="8">
        <v>23630534976</v>
      </c>
      <c r="L33" s="8"/>
      <c r="M33" s="8">
        <v>0</v>
      </c>
      <c r="N33" s="8"/>
      <c r="O33" s="8">
        <v>0</v>
      </c>
      <c r="P33" s="8"/>
      <c r="Q33" s="8">
        <v>20436144</v>
      </c>
      <c r="R33" s="8"/>
      <c r="S33" s="8">
        <v>13480</v>
      </c>
      <c r="T33" s="8"/>
      <c r="U33" s="8">
        <v>364202520363</v>
      </c>
      <c r="V33" s="8"/>
      <c r="W33" s="8">
        <v>273840119754.336</v>
      </c>
      <c r="X33" s="8"/>
      <c r="Y33" s="9">
        <v>7.9250580306466107E-3</v>
      </c>
    </row>
    <row r="34" spans="1:25" x14ac:dyDescent="0.55000000000000004">
      <c r="A34" s="2" t="s">
        <v>40</v>
      </c>
      <c r="C34" s="8">
        <v>8288198</v>
      </c>
      <c r="D34" s="8"/>
      <c r="E34" s="8">
        <v>115216027029</v>
      </c>
      <c r="F34" s="8"/>
      <c r="G34" s="8">
        <v>117816030073.17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8288198</v>
      </c>
      <c r="R34" s="8"/>
      <c r="S34" s="8">
        <v>15020</v>
      </c>
      <c r="T34" s="8"/>
      <c r="U34" s="8">
        <v>115216027029</v>
      </c>
      <c r="V34" s="8"/>
      <c r="W34" s="8">
        <v>123748025992.938</v>
      </c>
      <c r="X34" s="8"/>
      <c r="Y34" s="9">
        <v>3.5813243437513879E-3</v>
      </c>
    </row>
    <row r="35" spans="1:25" x14ac:dyDescent="0.55000000000000004">
      <c r="A35" s="2" t="s">
        <v>41</v>
      </c>
      <c r="C35" s="8">
        <v>2251187</v>
      </c>
      <c r="D35" s="8"/>
      <c r="E35" s="8">
        <v>72073766821</v>
      </c>
      <c r="F35" s="8"/>
      <c r="G35" s="8">
        <v>58025957900.485497</v>
      </c>
      <c r="H35" s="8"/>
      <c r="I35" s="8">
        <v>3863160</v>
      </c>
      <c r="J35" s="8"/>
      <c r="K35" s="8">
        <v>114431068086</v>
      </c>
      <c r="L35" s="8"/>
      <c r="M35" s="8">
        <v>0</v>
      </c>
      <c r="N35" s="8"/>
      <c r="O35" s="8">
        <v>0</v>
      </c>
      <c r="P35" s="8"/>
      <c r="Q35" s="8">
        <v>6114347</v>
      </c>
      <c r="R35" s="8"/>
      <c r="S35" s="8">
        <v>29280</v>
      </c>
      <c r="T35" s="8"/>
      <c r="U35" s="8">
        <v>186504834907</v>
      </c>
      <c r="V35" s="8"/>
      <c r="W35" s="8">
        <v>177962863083.048</v>
      </c>
      <c r="X35" s="8"/>
      <c r="Y35" s="9">
        <v>5.1503264696875781E-3</v>
      </c>
    </row>
    <row r="36" spans="1:25" x14ac:dyDescent="0.55000000000000004">
      <c r="A36" s="2" t="s">
        <v>42</v>
      </c>
      <c r="C36" s="8">
        <v>50044758</v>
      </c>
      <c r="D36" s="8"/>
      <c r="E36" s="8">
        <v>98113494656</v>
      </c>
      <c r="F36" s="8"/>
      <c r="G36" s="8">
        <v>323355445984.34998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50044758</v>
      </c>
      <c r="R36" s="8"/>
      <c r="S36" s="8">
        <v>7680</v>
      </c>
      <c r="T36" s="8"/>
      <c r="U36" s="8">
        <v>98113494656</v>
      </c>
      <c r="V36" s="8"/>
      <c r="W36" s="8">
        <v>382056896178.43201</v>
      </c>
      <c r="X36" s="8"/>
      <c r="Y36" s="9">
        <v>1.1056900924302412E-2</v>
      </c>
    </row>
    <row r="37" spans="1:25" x14ac:dyDescent="0.55000000000000004">
      <c r="A37" s="2" t="s">
        <v>43</v>
      </c>
      <c r="C37" s="8">
        <v>5655492</v>
      </c>
      <c r="D37" s="8"/>
      <c r="E37" s="8">
        <v>108856309699</v>
      </c>
      <c r="F37" s="8"/>
      <c r="G37" s="8">
        <v>72746633184.444</v>
      </c>
      <c r="H37" s="8"/>
      <c r="I37" s="8">
        <v>0</v>
      </c>
      <c r="J37" s="8"/>
      <c r="K37" s="8">
        <v>0</v>
      </c>
      <c r="L37" s="8"/>
      <c r="M37" s="8">
        <v>-5655492</v>
      </c>
      <c r="N37" s="8"/>
      <c r="O37" s="8">
        <v>73090868034</v>
      </c>
      <c r="P37" s="8"/>
      <c r="Q37" s="8">
        <v>0</v>
      </c>
      <c r="R37" s="8"/>
      <c r="S37" s="8">
        <v>0</v>
      </c>
      <c r="T37" s="8"/>
      <c r="U37" s="8">
        <v>0</v>
      </c>
      <c r="V37" s="8"/>
      <c r="W37" s="8">
        <v>0</v>
      </c>
      <c r="X37" s="8"/>
      <c r="Y37" s="9">
        <v>0</v>
      </c>
    </row>
    <row r="38" spans="1:25" x14ac:dyDescent="0.55000000000000004">
      <c r="A38" s="2" t="s">
        <v>44</v>
      </c>
      <c r="C38" s="8">
        <v>173728614</v>
      </c>
      <c r="D38" s="8"/>
      <c r="E38" s="8">
        <v>309449441873</v>
      </c>
      <c r="F38" s="8"/>
      <c r="G38" s="8">
        <v>296689887586.83099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173728614</v>
      </c>
      <c r="R38" s="8"/>
      <c r="S38" s="8">
        <v>2079</v>
      </c>
      <c r="T38" s="8"/>
      <c r="U38" s="8">
        <v>309449441873</v>
      </c>
      <c r="V38" s="8"/>
      <c r="W38" s="8">
        <v>359032756864.38898</v>
      </c>
      <c r="X38" s="8"/>
      <c r="Y38" s="9">
        <v>1.0390571825654719E-2</v>
      </c>
    </row>
    <row r="39" spans="1:25" x14ac:dyDescent="0.55000000000000004">
      <c r="A39" s="2" t="s">
        <v>45</v>
      </c>
      <c r="C39" s="8">
        <v>69647509</v>
      </c>
      <c r="D39" s="8"/>
      <c r="E39" s="8">
        <v>515211099754</v>
      </c>
      <c r="F39" s="8"/>
      <c r="G39" s="8">
        <v>418860293244.77301</v>
      </c>
      <c r="H39" s="8"/>
      <c r="I39" s="8">
        <v>39239678</v>
      </c>
      <c r="J39" s="8"/>
      <c r="K39" s="8">
        <v>287760456829</v>
      </c>
      <c r="L39" s="8"/>
      <c r="M39" s="8">
        <v>0</v>
      </c>
      <c r="N39" s="8"/>
      <c r="O39" s="8">
        <v>0</v>
      </c>
      <c r="P39" s="8"/>
      <c r="Q39" s="8">
        <v>108887187</v>
      </c>
      <c r="R39" s="8"/>
      <c r="S39" s="8">
        <v>7200</v>
      </c>
      <c r="T39" s="8"/>
      <c r="U39" s="8">
        <v>802971556583</v>
      </c>
      <c r="V39" s="8"/>
      <c r="W39" s="8">
        <v>779323019308.92004</v>
      </c>
      <c r="X39" s="8"/>
      <c r="Y39" s="9">
        <v>2.2553963817217935E-2</v>
      </c>
    </row>
    <row r="40" spans="1:25" x14ac:dyDescent="0.55000000000000004">
      <c r="A40" s="2" t="s">
        <v>46</v>
      </c>
      <c r="C40" s="8">
        <v>193694</v>
      </c>
      <c r="D40" s="8"/>
      <c r="E40" s="8">
        <v>16432921621</v>
      </c>
      <c r="F40" s="8"/>
      <c r="G40" s="8">
        <v>29160413310.014999</v>
      </c>
      <c r="H40" s="8"/>
      <c r="I40" s="8">
        <v>0</v>
      </c>
      <c r="J40" s="8"/>
      <c r="K40" s="8">
        <v>0</v>
      </c>
      <c r="L40" s="8"/>
      <c r="M40" s="8">
        <v>-193694</v>
      </c>
      <c r="N40" s="8"/>
      <c r="O40" s="8">
        <v>29877550426</v>
      </c>
      <c r="P40" s="8"/>
      <c r="Q40" s="8">
        <v>0</v>
      </c>
      <c r="R40" s="8"/>
      <c r="S40" s="8">
        <v>0</v>
      </c>
      <c r="T40" s="8"/>
      <c r="U40" s="8">
        <v>0</v>
      </c>
      <c r="V40" s="8"/>
      <c r="W40" s="8">
        <v>0</v>
      </c>
      <c r="X40" s="8"/>
      <c r="Y40" s="9">
        <v>0</v>
      </c>
    </row>
    <row r="41" spans="1:25" x14ac:dyDescent="0.55000000000000004">
      <c r="A41" s="2" t="s">
        <v>47</v>
      </c>
      <c r="C41" s="8">
        <v>7338164</v>
      </c>
      <c r="D41" s="8"/>
      <c r="E41" s="8">
        <v>54493068039</v>
      </c>
      <c r="F41" s="8"/>
      <c r="G41" s="8">
        <v>27894175358.1408</v>
      </c>
      <c r="H41" s="8"/>
      <c r="I41" s="8">
        <v>0</v>
      </c>
      <c r="J41" s="8"/>
      <c r="K41" s="8">
        <v>0</v>
      </c>
      <c r="L41" s="8"/>
      <c r="M41" s="8">
        <v>-7338164</v>
      </c>
      <c r="N41" s="8"/>
      <c r="O41" s="8">
        <v>28478085372</v>
      </c>
      <c r="P41" s="8"/>
      <c r="Q41" s="8">
        <v>0</v>
      </c>
      <c r="R41" s="8"/>
      <c r="S41" s="8">
        <v>0</v>
      </c>
      <c r="T41" s="8"/>
      <c r="U41" s="8">
        <v>0</v>
      </c>
      <c r="V41" s="8"/>
      <c r="W41" s="8">
        <v>0</v>
      </c>
      <c r="X41" s="8"/>
      <c r="Y41" s="9">
        <v>0</v>
      </c>
    </row>
    <row r="42" spans="1:25" x14ac:dyDescent="0.55000000000000004">
      <c r="A42" s="2" t="s">
        <v>48</v>
      </c>
      <c r="C42" s="8">
        <v>322198906</v>
      </c>
      <c r="D42" s="8"/>
      <c r="E42" s="8">
        <v>364968919566</v>
      </c>
      <c r="F42" s="8"/>
      <c r="G42" s="8">
        <v>353911413872.776</v>
      </c>
      <c r="H42" s="8"/>
      <c r="I42" s="8">
        <v>0</v>
      </c>
      <c r="J42" s="8"/>
      <c r="K42" s="8">
        <v>0</v>
      </c>
      <c r="L42" s="8"/>
      <c r="M42" s="8">
        <v>-269357142</v>
      </c>
      <c r="N42" s="8"/>
      <c r="O42" s="8">
        <v>334815623871</v>
      </c>
      <c r="P42" s="8"/>
      <c r="Q42" s="8">
        <v>52841764</v>
      </c>
      <c r="R42" s="8"/>
      <c r="S42" s="8">
        <v>1420</v>
      </c>
      <c r="T42" s="8"/>
      <c r="U42" s="8">
        <v>59856198012</v>
      </c>
      <c r="V42" s="8"/>
      <c r="W42" s="8">
        <v>74588844815.964005</v>
      </c>
      <c r="X42" s="8"/>
      <c r="Y42" s="9">
        <v>2.1586352070533284E-3</v>
      </c>
    </row>
    <row r="43" spans="1:25" x14ac:dyDescent="0.55000000000000004">
      <c r="A43" s="2" t="s">
        <v>49</v>
      </c>
      <c r="C43" s="8">
        <v>2218435</v>
      </c>
      <c r="D43" s="8"/>
      <c r="E43" s="8">
        <v>45211528364</v>
      </c>
      <c r="F43" s="8"/>
      <c r="G43" s="8">
        <v>53719532194.230003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2218435</v>
      </c>
      <c r="R43" s="8"/>
      <c r="S43" s="8">
        <v>24400</v>
      </c>
      <c r="T43" s="8"/>
      <c r="U43" s="8">
        <v>45211528364</v>
      </c>
      <c r="V43" s="8"/>
      <c r="W43" s="8">
        <v>53807741606.699997</v>
      </c>
      <c r="X43" s="8"/>
      <c r="Y43" s="9">
        <v>1.5572205968712278E-3</v>
      </c>
    </row>
    <row r="44" spans="1:25" x14ac:dyDescent="0.55000000000000004">
      <c r="A44" s="2" t="s">
        <v>50</v>
      </c>
      <c r="C44" s="8">
        <v>28896769</v>
      </c>
      <c r="D44" s="8"/>
      <c r="E44" s="8">
        <v>568492426201</v>
      </c>
      <c r="F44" s="8"/>
      <c r="G44" s="8">
        <v>587422839440.00195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28896769</v>
      </c>
      <c r="R44" s="8"/>
      <c r="S44" s="8">
        <v>26110</v>
      </c>
      <c r="T44" s="8"/>
      <c r="U44" s="8">
        <v>568492426201</v>
      </c>
      <c r="V44" s="8"/>
      <c r="W44" s="8">
        <v>750005395490.39001</v>
      </c>
      <c r="X44" s="8"/>
      <c r="Y44" s="9">
        <v>2.1705498405024299E-2</v>
      </c>
    </row>
    <row r="45" spans="1:25" x14ac:dyDescent="0.55000000000000004">
      <c r="A45" s="2" t="s">
        <v>51</v>
      </c>
      <c r="C45" s="8">
        <v>845046</v>
      </c>
      <c r="D45" s="8"/>
      <c r="E45" s="8">
        <v>7530223830</v>
      </c>
      <c r="F45" s="8"/>
      <c r="G45" s="8">
        <v>8744587133.2830009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845046</v>
      </c>
      <c r="R45" s="8"/>
      <c r="S45" s="8">
        <v>12810</v>
      </c>
      <c r="T45" s="8"/>
      <c r="U45" s="8">
        <v>7530223830</v>
      </c>
      <c r="V45" s="8"/>
      <c r="W45" s="8">
        <v>10760630276.403</v>
      </c>
      <c r="X45" s="8"/>
      <c r="Y45" s="9">
        <v>3.1141755073482561E-4</v>
      </c>
    </row>
    <row r="46" spans="1:25" x14ac:dyDescent="0.55000000000000004">
      <c r="A46" s="2" t="s">
        <v>52</v>
      </c>
      <c r="C46" s="8">
        <v>33807493</v>
      </c>
      <c r="D46" s="8"/>
      <c r="E46" s="8">
        <v>226851496596</v>
      </c>
      <c r="F46" s="8"/>
      <c r="G46" s="8">
        <v>339087954623.99799</v>
      </c>
      <c r="H46" s="8"/>
      <c r="I46" s="8">
        <v>10000000</v>
      </c>
      <c r="J46" s="8"/>
      <c r="K46" s="8">
        <v>104524441028</v>
      </c>
      <c r="L46" s="8"/>
      <c r="M46" s="8">
        <v>0</v>
      </c>
      <c r="N46" s="8"/>
      <c r="O46" s="8">
        <v>0</v>
      </c>
      <c r="P46" s="8"/>
      <c r="Q46" s="8">
        <v>43807493</v>
      </c>
      <c r="R46" s="8"/>
      <c r="S46" s="8">
        <v>11390</v>
      </c>
      <c r="T46" s="8"/>
      <c r="U46" s="8">
        <v>331375937624</v>
      </c>
      <c r="V46" s="8"/>
      <c r="W46" s="8">
        <v>495998489565.64301</v>
      </c>
      <c r="X46" s="8"/>
      <c r="Y46" s="9">
        <v>1.4354422633349536E-2</v>
      </c>
    </row>
    <row r="47" spans="1:25" x14ac:dyDescent="0.55000000000000004">
      <c r="A47" s="2" t="s">
        <v>53</v>
      </c>
      <c r="C47" s="8">
        <v>57656914</v>
      </c>
      <c r="D47" s="8"/>
      <c r="E47" s="8">
        <v>189796781700</v>
      </c>
      <c r="F47" s="8"/>
      <c r="G47" s="8">
        <v>279920869586.54303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57656914</v>
      </c>
      <c r="R47" s="8"/>
      <c r="S47" s="8">
        <v>5570</v>
      </c>
      <c r="T47" s="8"/>
      <c r="U47" s="8">
        <v>189796781700</v>
      </c>
      <c r="V47" s="8"/>
      <c r="W47" s="8">
        <v>319238174364.66901</v>
      </c>
      <c r="X47" s="8"/>
      <c r="Y47" s="9">
        <v>9.2388984481432002E-3</v>
      </c>
    </row>
    <row r="48" spans="1:25" x14ac:dyDescent="0.55000000000000004">
      <c r="A48" s="2" t="s">
        <v>54</v>
      </c>
      <c r="C48" s="8">
        <v>90337087</v>
      </c>
      <c r="D48" s="8"/>
      <c r="E48" s="8">
        <v>271656585198</v>
      </c>
      <c r="F48" s="8"/>
      <c r="G48" s="8">
        <v>435887167787.22699</v>
      </c>
      <c r="H48" s="8"/>
      <c r="I48" s="8">
        <v>0</v>
      </c>
      <c r="J48" s="8"/>
      <c r="K48" s="8">
        <v>0</v>
      </c>
      <c r="L48" s="8"/>
      <c r="M48" s="8">
        <v>-3917816</v>
      </c>
      <c r="N48" s="8"/>
      <c r="O48" s="8">
        <v>21006960043</v>
      </c>
      <c r="P48" s="8"/>
      <c r="Q48" s="8">
        <v>86419271</v>
      </c>
      <c r="R48" s="8"/>
      <c r="S48" s="8">
        <v>6110</v>
      </c>
      <c r="T48" s="8"/>
      <c r="U48" s="8">
        <v>259875150228</v>
      </c>
      <c r="V48" s="8"/>
      <c r="W48" s="8">
        <v>524880016422.42999</v>
      </c>
      <c r="X48" s="8"/>
      <c r="Y48" s="9">
        <v>1.519026720046064E-2</v>
      </c>
    </row>
    <row r="49" spans="1:25" x14ac:dyDescent="0.55000000000000004">
      <c r="A49" s="2" t="s">
        <v>55</v>
      </c>
      <c r="C49" s="8">
        <v>12399289</v>
      </c>
      <c r="D49" s="8"/>
      <c r="E49" s="8">
        <v>80406864855</v>
      </c>
      <c r="F49" s="8"/>
      <c r="G49" s="8">
        <v>55612715695.790398</v>
      </c>
      <c r="H49" s="8"/>
      <c r="I49" s="8">
        <v>0</v>
      </c>
      <c r="J49" s="8"/>
      <c r="K49" s="8">
        <v>0</v>
      </c>
      <c r="L49" s="8"/>
      <c r="M49" s="8">
        <v>-9422935</v>
      </c>
      <c r="N49" s="8"/>
      <c r="O49" s="8">
        <v>47333550842</v>
      </c>
      <c r="P49" s="8"/>
      <c r="Q49" s="8">
        <v>2976354</v>
      </c>
      <c r="R49" s="8"/>
      <c r="S49" s="8">
        <v>5050</v>
      </c>
      <c r="T49" s="8"/>
      <c r="U49" s="8">
        <v>19301049755</v>
      </c>
      <c r="V49" s="8"/>
      <c r="W49" s="8">
        <v>14941155703.184999</v>
      </c>
      <c r="X49" s="8"/>
      <c r="Y49" s="9">
        <v>4.3240386433840943E-4</v>
      </c>
    </row>
    <row r="50" spans="1:25" x14ac:dyDescent="0.55000000000000004">
      <c r="A50" s="2" t="s">
        <v>56</v>
      </c>
      <c r="C50" s="8">
        <v>9180383</v>
      </c>
      <c r="D50" s="8"/>
      <c r="E50" s="8">
        <v>32613179673</v>
      </c>
      <c r="F50" s="8"/>
      <c r="G50" s="8">
        <v>30096755560.352699</v>
      </c>
      <c r="H50" s="8"/>
      <c r="I50" s="8">
        <v>0</v>
      </c>
      <c r="J50" s="8"/>
      <c r="K50" s="8">
        <v>0</v>
      </c>
      <c r="L50" s="8"/>
      <c r="M50" s="8">
        <v>-9180383</v>
      </c>
      <c r="N50" s="8"/>
      <c r="O50" s="8">
        <v>31460220402</v>
      </c>
      <c r="P50" s="8"/>
      <c r="Q50" s="8">
        <v>0</v>
      </c>
      <c r="R50" s="8"/>
      <c r="S50" s="8">
        <v>0</v>
      </c>
      <c r="T50" s="8"/>
      <c r="U50" s="8">
        <v>0</v>
      </c>
      <c r="V50" s="8"/>
      <c r="W50" s="8">
        <v>0</v>
      </c>
      <c r="X50" s="8"/>
      <c r="Y50" s="9">
        <v>0</v>
      </c>
    </row>
    <row r="51" spans="1:25" x14ac:dyDescent="0.55000000000000004">
      <c r="A51" s="2" t="s">
        <v>57</v>
      </c>
      <c r="C51" s="8">
        <v>6985626</v>
      </c>
      <c r="D51" s="8"/>
      <c r="E51" s="8">
        <v>126479969989</v>
      </c>
      <c r="F51" s="8"/>
      <c r="G51" s="8">
        <v>124923666840.147</v>
      </c>
      <c r="H51" s="8"/>
      <c r="I51" s="8">
        <v>35373714</v>
      </c>
      <c r="J51" s="8"/>
      <c r="K51" s="8">
        <v>651466693445</v>
      </c>
      <c r="L51" s="8"/>
      <c r="M51" s="8">
        <v>0</v>
      </c>
      <c r="N51" s="8"/>
      <c r="O51" s="8">
        <v>0</v>
      </c>
      <c r="P51" s="8"/>
      <c r="Q51" s="8">
        <v>42359340</v>
      </c>
      <c r="R51" s="8"/>
      <c r="S51" s="8">
        <v>22940</v>
      </c>
      <c r="T51" s="8"/>
      <c r="U51" s="8">
        <v>777946663434</v>
      </c>
      <c r="V51" s="8"/>
      <c r="W51" s="8">
        <v>965941506205.38</v>
      </c>
      <c r="X51" s="8"/>
      <c r="Y51" s="9">
        <v>2.7954787989996916E-2</v>
      </c>
    </row>
    <row r="52" spans="1:25" x14ac:dyDescent="0.55000000000000004">
      <c r="A52" s="2" t="s">
        <v>58</v>
      </c>
      <c r="C52" s="8">
        <v>177408156</v>
      </c>
      <c r="D52" s="8"/>
      <c r="E52" s="8">
        <v>833733645829</v>
      </c>
      <c r="F52" s="8"/>
      <c r="G52" s="8">
        <v>1382604207378.9099</v>
      </c>
      <c r="H52" s="8"/>
      <c r="I52" s="8">
        <v>0</v>
      </c>
      <c r="J52" s="8"/>
      <c r="K52" s="8">
        <v>0</v>
      </c>
      <c r="L52" s="8"/>
      <c r="M52" s="8">
        <v>-14656309</v>
      </c>
      <c r="N52" s="8"/>
      <c r="O52" s="8">
        <v>122494278065</v>
      </c>
      <c r="P52" s="8"/>
      <c r="Q52" s="8">
        <v>162751847</v>
      </c>
      <c r="R52" s="8"/>
      <c r="S52" s="8">
        <v>10600</v>
      </c>
      <c r="T52" s="8"/>
      <c r="U52" s="8">
        <v>764855989860</v>
      </c>
      <c r="V52" s="8"/>
      <c r="W52" s="8">
        <v>1714904819209.71</v>
      </c>
      <c r="X52" s="8"/>
      <c r="Y52" s="9">
        <v>4.9630128052327839E-2</v>
      </c>
    </row>
    <row r="53" spans="1:25" x14ac:dyDescent="0.55000000000000004">
      <c r="A53" s="2" t="s">
        <v>59</v>
      </c>
      <c r="C53" s="8">
        <v>3949846</v>
      </c>
      <c r="D53" s="8"/>
      <c r="E53" s="8">
        <v>190910104999</v>
      </c>
      <c r="F53" s="8"/>
      <c r="G53" s="8">
        <v>156425561545.392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3949846</v>
      </c>
      <c r="R53" s="8"/>
      <c r="S53" s="8">
        <v>47170</v>
      </c>
      <c r="T53" s="8"/>
      <c r="U53" s="8">
        <v>190910104999</v>
      </c>
      <c r="V53" s="8"/>
      <c r="W53" s="8">
        <v>185205666116.871</v>
      </c>
      <c r="X53" s="8"/>
      <c r="Y53" s="9">
        <v>5.3599364946871437E-3</v>
      </c>
    </row>
    <row r="54" spans="1:25" x14ac:dyDescent="0.55000000000000004">
      <c r="A54" s="2" t="s">
        <v>60</v>
      </c>
      <c r="C54" s="8">
        <v>57387637</v>
      </c>
      <c r="D54" s="8"/>
      <c r="E54" s="8">
        <v>107499178977</v>
      </c>
      <c r="F54" s="8"/>
      <c r="G54" s="8">
        <v>364525093777.44098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57387637</v>
      </c>
      <c r="R54" s="8"/>
      <c r="S54" s="8">
        <v>7940</v>
      </c>
      <c r="T54" s="8"/>
      <c r="U54" s="8">
        <v>107499178977</v>
      </c>
      <c r="V54" s="8"/>
      <c r="W54" s="8">
        <v>452946673645.20898</v>
      </c>
      <c r="X54" s="8"/>
      <c r="Y54" s="9">
        <v>1.3108483434227663E-2</v>
      </c>
    </row>
    <row r="55" spans="1:25" x14ac:dyDescent="0.55000000000000004">
      <c r="A55" s="2" t="s">
        <v>61</v>
      </c>
      <c r="C55" s="8">
        <v>3469705</v>
      </c>
      <c r="D55" s="8"/>
      <c r="E55" s="8">
        <v>97890155591</v>
      </c>
      <c r="F55" s="8"/>
      <c r="G55" s="8">
        <v>135203162005.8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3469705</v>
      </c>
      <c r="R55" s="8"/>
      <c r="S55" s="8">
        <v>50630</v>
      </c>
      <c r="T55" s="8"/>
      <c r="U55" s="8">
        <v>97890155591</v>
      </c>
      <c r="V55" s="8"/>
      <c r="W55" s="8">
        <v>174625920723.30701</v>
      </c>
      <c r="X55" s="8"/>
      <c r="Y55" s="9">
        <v>5.053753835007186E-3</v>
      </c>
    </row>
    <row r="56" spans="1:25" x14ac:dyDescent="0.55000000000000004">
      <c r="A56" s="2" t="s">
        <v>62</v>
      </c>
      <c r="C56" s="8">
        <v>7209497</v>
      </c>
      <c r="D56" s="8"/>
      <c r="E56" s="8">
        <v>266075520987</v>
      </c>
      <c r="F56" s="8"/>
      <c r="G56" s="8">
        <v>185543286759.88699</v>
      </c>
      <c r="H56" s="8"/>
      <c r="I56" s="8">
        <v>2049572</v>
      </c>
      <c r="J56" s="8"/>
      <c r="K56" s="8">
        <v>56251417154</v>
      </c>
      <c r="L56" s="8"/>
      <c r="M56" s="8">
        <v>0</v>
      </c>
      <c r="N56" s="8"/>
      <c r="O56" s="8">
        <v>0</v>
      </c>
      <c r="P56" s="8"/>
      <c r="Q56" s="8">
        <v>9259069</v>
      </c>
      <c r="R56" s="8"/>
      <c r="S56" s="8">
        <v>28660</v>
      </c>
      <c r="T56" s="8"/>
      <c r="U56" s="8">
        <v>322326938141</v>
      </c>
      <c r="V56" s="8"/>
      <c r="W56" s="8">
        <v>263785996280.63699</v>
      </c>
      <c r="X56" s="8"/>
      <c r="Y56" s="9">
        <v>7.634087109191303E-3</v>
      </c>
    </row>
    <row r="57" spans="1:25" x14ac:dyDescent="0.55000000000000004">
      <c r="A57" s="2" t="s">
        <v>63</v>
      </c>
      <c r="C57" s="8">
        <v>2468479</v>
      </c>
      <c r="D57" s="8"/>
      <c r="E57" s="8">
        <v>81145873999</v>
      </c>
      <c r="F57" s="8"/>
      <c r="G57" s="8">
        <v>81146886556.846497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2468479</v>
      </c>
      <c r="R57" s="8"/>
      <c r="S57" s="8">
        <v>39380</v>
      </c>
      <c r="T57" s="8"/>
      <c r="U57" s="8">
        <v>81145873999</v>
      </c>
      <c r="V57" s="8"/>
      <c r="W57" s="8">
        <v>96630311237.031006</v>
      </c>
      <c r="X57" s="8"/>
      <c r="Y57" s="9">
        <v>2.796525303742635E-3</v>
      </c>
    </row>
    <row r="58" spans="1:25" x14ac:dyDescent="0.55000000000000004">
      <c r="A58" s="2" t="s">
        <v>64</v>
      </c>
      <c r="C58" s="8">
        <v>7514971</v>
      </c>
      <c r="D58" s="8"/>
      <c r="E58" s="8">
        <v>187316025147</v>
      </c>
      <c r="F58" s="8"/>
      <c r="G58" s="8">
        <v>498340839303.31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7514971</v>
      </c>
      <c r="R58" s="8"/>
      <c r="S58" s="8">
        <v>76210</v>
      </c>
      <c r="T58" s="8"/>
      <c r="U58" s="8">
        <v>187316025147</v>
      </c>
      <c r="V58" s="8"/>
      <c r="W58" s="8">
        <v>569308280067.53601</v>
      </c>
      <c r="X58" s="8"/>
      <c r="Y58" s="9">
        <v>1.6476041424866476E-2</v>
      </c>
    </row>
    <row r="59" spans="1:25" x14ac:dyDescent="0.55000000000000004">
      <c r="A59" s="2" t="s">
        <v>65</v>
      </c>
      <c r="C59" s="8">
        <v>3889191</v>
      </c>
      <c r="D59" s="8"/>
      <c r="E59" s="8">
        <v>36567717142</v>
      </c>
      <c r="F59" s="8"/>
      <c r="G59" s="8">
        <v>35451681375.253502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3889191</v>
      </c>
      <c r="R59" s="8"/>
      <c r="S59" s="8">
        <v>8780</v>
      </c>
      <c r="T59" s="8"/>
      <c r="U59" s="8">
        <v>36567717142</v>
      </c>
      <c r="V59" s="8"/>
      <c r="W59" s="8">
        <v>33943921752.969002</v>
      </c>
      <c r="X59" s="8"/>
      <c r="Y59" s="9">
        <v>9.8235258559387062E-4</v>
      </c>
    </row>
    <row r="60" spans="1:25" x14ac:dyDescent="0.55000000000000004">
      <c r="A60" s="2" t="s">
        <v>66</v>
      </c>
      <c r="C60" s="8">
        <v>10383929</v>
      </c>
      <c r="D60" s="8"/>
      <c r="E60" s="8">
        <v>248003408667</v>
      </c>
      <c r="F60" s="8"/>
      <c r="G60" s="8">
        <v>329276413456.15503</v>
      </c>
      <c r="H60" s="8"/>
      <c r="I60" s="8">
        <v>3668714</v>
      </c>
      <c r="J60" s="8"/>
      <c r="K60" s="8">
        <v>127054577442</v>
      </c>
      <c r="L60" s="8"/>
      <c r="M60" s="8">
        <v>0</v>
      </c>
      <c r="N60" s="8"/>
      <c r="O60" s="8">
        <v>0</v>
      </c>
      <c r="P60" s="8"/>
      <c r="Q60" s="8">
        <v>14052643</v>
      </c>
      <c r="R60" s="8"/>
      <c r="S60" s="8">
        <v>33770</v>
      </c>
      <c r="T60" s="8"/>
      <c r="U60" s="8">
        <v>375057986109</v>
      </c>
      <c r="V60" s="8"/>
      <c r="W60" s="8">
        <v>471734135473.04498</v>
      </c>
      <c r="X60" s="8"/>
      <c r="Y60" s="9">
        <v>1.3652201153047426E-2</v>
      </c>
    </row>
    <row r="61" spans="1:25" x14ac:dyDescent="0.55000000000000004">
      <c r="A61" s="2" t="s">
        <v>67</v>
      </c>
      <c r="C61" s="8">
        <v>8264674</v>
      </c>
      <c r="D61" s="8"/>
      <c r="E61" s="8">
        <v>246297987068</v>
      </c>
      <c r="F61" s="8"/>
      <c r="G61" s="8">
        <v>541154931625.539</v>
      </c>
      <c r="H61" s="8"/>
      <c r="I61" s="8">
        <v>1057344</v>
      </c>
      <c r="J61" s="8"/>
      <c r="K61" s="8">
        <v>86908160175</v>
      </c>
      <c r="L61" s="8"/>
      <c r="M61" s="8">
        <v>0</v>
      </c>
      <c r="N61" s="8"/>
      <c r="O61" s="8">
        <v>0</v>
      </c>
      <c r="P61" s="8"/>
      <c r="Q61" s="8">
        <v>9322018</v>
      </c>
      <c r="R61" s="8"/>
      <c r="S61" s="8">
        <v>82870</v>
      </c>
      <c r="T61" s="8"/>
      <c r="U61" s="8">
        <v>333206147243</v>
      </c>
      <c r="V61" s="8"/>
      <c r="W61" s="8">
        <v>767919163651.62305</v>
      </c>
      <c r="X61" s="8"/>
      <c r="Y61" s="9">
        <v>2.222393103042879E-2</v>
      </c>
    </row>
    <row r="62" spans="1:25" x14ac:dyDescent="0.55000000000000004">
      <c r="A62" s="2" t="s">
        <v>68</v>
      </c>
      <c r="C62" s="8">
        <v>9143022</v>
      </c>
      <c r="D62" s="8"/>
      <c r="E62" s="8">
        <v>110725305216</v>
      </c>
      <c r="F62" s="8"/>
      <c r="G62" s="8">
        <v>151416426178.20599</v>
      </c>
      <c r="H62" s="8"/>
      <c r="I62" s="8">
        <v>0</v>
      </c>
      <c r="J62" s="8"/>
      <c r="K62" s="8">
        <v>0</v>
      </c>
      <c r="L62" s="8"/>
      <c r="M62" s="8">
        <v>0</v>
      </c>
      <c r="N62" s="8"/>
      <c r="O62" s="8">
        <v>0</v>
      </c>
      <c r="P62" s="8"/>
      <c r="Q62" s="8">
        <v>9143022</v>
      </c>
      <c r="R62" s="8"/>
      <c r="S62" s="8">
        <v>23450</v>
      </c>
      <c r="T62" s="8"/>
      <c r="U62" s="8">
        <v>110725305216</v>
      </c>
      <c r="V62" s="8"/>
      <c r="W62" s="8">
        <v>213128162897.89499</v>
      </c>
      <c r="X62" s="8"/>
      <c r="Y62" s="9">
        <v>6.1680262937592331E-3</v>
      </c>
    </row>
    <row r="63" spans="1:25" x14ac:dyDescent="0.55000000000000004">
      <c r="A63" s="2" t="s">
        <v>69</v>
      </c>
      <c r="C63" s="8">
        <v>84855799</v>
      </c>
      <c r="D63" s="8"/>
      <c r="E63" s="8">
        <v>36876847481</v>
      </c>
      <c r="F63" s="8"/>
      <c r="G63" s="8">
        <v>36608293636.242302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84855799</v>
      </c>
      <c r="R63" s="8"/>
      <c r="S63" s="8">
        <v>434</v>
      </c>
      <c r="T63" s="8"/>
      <c r="U63" s="8">
        <v>36876847481</v>
      </c>
      <c r="V63" s="8"/>
      <c r="W63" s="8">
        <v>36608293636.242302</v>
      </c>
      <c r="X63" s="8"/>
      <c r="Y63" s="9">
        <v>1.0594607237626196E-3</v>
      </c>
    </row>
    <row r="64" spans="1:25" x14ac:dyDescent="0.55000000000000004">
      <c r="A64" s="2" t="s">
        <v>70</v>
      </c>
      <c r="C64" s="8">
        <v>159510</v>
      </c>
      <c r="D64" s="8"/>
      <c r="E64" s="8">
        <v>522351276235</v>
      </c>
      <c r="F64" s="8"/>
      <c r="G64" s="8">
        <v>956347962672.95996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159510</v>
      </c>
      <c r="R64" s="8"/>
      <c r="S64" s="8">
        <v>6553370</v>
      </c>
      <c r="T64" s="8"/>
      <c r="U64" s="8">
        <v>522351276235</v>
      </c>
      <c r="V64" s="8"/>
      <c r="W64" s="8">
        <v>1042819261383.12</v>
      </c>
      <c r="X64" s="8"/>
      <c r="Y64" s="9">
        <v>3.0179665307447714E-2</v>
      </c>
    </row>
    <row r="65" spans="1:25" x14ac:dyDescent="0.55000000000000004">
      <c r="A65" s="2" t="s">
        <v>71</v>
      </c>
      <c r="C65" s="8">
        <v>21708878</v>
      </c>
      <c r="D65" s="8"/>
      <c r="E65" s="8">
        <v>365811889936</v>
      </c>
      <c r="F65" s="8"/>
      <c r="G65" s="8">
        <v>464611160087.12701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21708878</v>
      </c>
      <c r="R65" s="8"/>
      <c r="S65" s="8">
        <v>23960</v>
      </c>
      <c r="T65" s="8"/>
      <c r="U65" s="8">
        <v>365811889936</v>
      </c>
      <c r="V65" s="8"/>
      <c r="W65" s="8">
        <v>517049855814.56403</v>
      </c>
      <c r="X65" s="8"/>
      <c r="Y65" s="9">
        <v>1.4963658779231892E-2</v>
      </c>
    </row>
    <row r="66" spans="1:25" x14ac:dyDescent="0.55000000000000004">
      <c r="A66" s="2" t="s">
        <v>72</v>
      </c>
      <c r="C66" s="8">
        <v>109806374</v>
      </c>
      <c r="D66" s="8"/>
      <c r="E66" s="8">
        <v>306908642563</v>
      </c>
      <c r="F66" s="8"/>
      <c r="G66" s="8">
        <v>130765325237.491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109806374</v>
      </c>
      <c r="R66" s="8"/>
      <c r="S66" s="8">
        <v>1364</v>
      </c>
      <c r="T66" s="8"/>
      <c r="U66" s="8">
        <v>306908642563</v>
      </c>
      <c r="V66" s="8"/>
      <c r="W66" s="8">
        <v>148884727565.89099</v>
      </c>
      <c r="X66" s="8"/>
      <c r="Y66" s="9">
        <v>4.3087919582244279E-3</v>
      </c>
    </row>
    <row r="67" spans="1:25" x14ac:dyDescent="0.55000000000000004">
      <c r="A67" s="2" t="s">
        <v>73</v>
      </c>
      <c r="C67" s="8">
        <v>2060000</v>
      </c>
      <c r="D67" s="8"/>
      <c r="E67" s="8">
        <v>136816330160</v>
      </c>
      <c r="F67" s="8"/>
      <c r="G67" s="8">
        <v>160420186620</v>
      </c>
      <c r="H67" s="8"/>
      <c r="I67" s="8">
        <v>195770</v>
      </c>
      <c r="J67" s="8"/>
      <c r="K67" s="8">
        <v>16547125266</v>
      </c>
      <c r="L67" s="8"/>
      <c r="M67" s="8">
        <v>0</v>
      </c>
      <c r="N67" s="8"/>
      <c r="O67" s="8">
        <v>0</v>
      </c>
      <c r="P67" s="8"/>
      <c r="Q67" s="8">
        <v>2255770</v>
      </c>
      <c r="R67" s="8"/>
      <c r="S67" s="8">
        <v>88500</v>
      </c>
      <c r="T67" s="8"/>
      <c r="U67" s="8">
        <v>153363455426</v>
      </c>
      <c r="V67" s="8"/>
      <c r="W67" s="8">
        <v>198447812912.25</v>
      </c>
      <c r="X67" s="8"/>
      <c r="Y67" s="9">
        <v>5.7431702659032332E-3</v>
      </c>
    </row>
    <row r="68" spans="1:25" x14ac:dyDescent="0.55000000000000004">
      <c r="A68" s="2" t="s">
        <v>74</v>
      </c>
      <c r="C68" s="8">
        <v>5855477</v>
      </c>
      <c r="D68" s="8"/>
      <c r="E68" s="8">
        <v>115247676456</v>
      </c>
      <c r="F68" s="8"/>
      <c r="G68" s="8">
        <v>96331540891.117493</v>
      </c>
      <c r="H68" s="8"/>
      <c r="I68" s="8">
        <v>904306</v>
      </c>
      <c r="J68" s="8"/>
      <c r="K68" s="8">
        <v>16808284654</v>
      </c>
      <c r="L68" s="8"/>
      <c r="M68" s="8">
        <v>0</v>
      </c>
      <c r="N68" s="8"/>
      <c r="O68" s="8">
        <v>0</v>
      </c>
      <c r="P68" s="8"/>
      <c r="Q68" s="8">
        <v>6759783</v>
      </c>
      <c r="R68" s="8"/>
      <c r="S68" s="8">
        <v>21790</v>
      </c>
      <c r="T68" s="8"/>
      <c r="U68" s="8">
        <v>132055961110</v>
      </c>
      <c r="V68" s="8"/>
      <c r="W68" s="8">
        <v>146419262324.159</v>
      </c>
      <c r="X68" s="8"/>
      <c r="Y68" s="9">
        <v>4.2374402690314901E-3</v>
      </c>
    </row>
    <row r="69" spans="1:25" x14ac:dyDescent="0.55000000000000004">
      <c r="A69" s="2" t="s">
        <v>75</v>
      </c>
      <c r="C69" s="8">
        <v>17971237</v>
      </c>
      <c r="D69" s="8"/>
      <c r="E69" s="8">
        <v>70210661207</v>
      </c>
      <c r="F69" s="8"/>
      <c r="G69" s="8">
        <v>63436158204.6073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17971237</v>
      </c>
      <c r="R69" s="8"/>
      <c r="S69" s="8">
        <v>4985</v>
      </c>
      <c r="T69" s="8"/>
      <c r="U69" s="8">
        <v>70210661207</v>
      </c>
      <c r="V69" s="8"/>
      <c r="W69" s="8">
        <v>89053576077.152298</v>
      </c>
      <c r="X69" s="8"/>
      <c r="Y69" s="9">
        <v>2.5772511306275084E-3</v>
      </c>
    </row>
    <row r="70" spans="1:25" x14ac:dyDescent="0.55000000000000004">
      <c r="A70" s="2" t="s">
        <v>76</v>
      </c>
      <c r="C70" s="8">
        <v>15563307</v>
      </c>
      <c r="D70" s="8"/>
      <c r="E70" s="8">
        <v>81442785531</v>
      </c>
      <c r="F70" s="8"/>
      <c r="G70" s="8">
        <v>191372624849.84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15563307</v>
      </c>
      <c r="R70" s="8"/>
      <c r="S70" s="8">
        <v>12420</v>
      </c>
      <c r="T70" s="8"/>
      <c r="U70" s="8">
        <v>81442785531</v>
      </c>
      <c r="V70" s="8"/>
      <c r="W70" s="8">
        <v>192146160116.00699</v>
      </c>
      <c r="X70" s="8"/>
      <c r="Y70" s="9">
        <v>5.5607975582663291E-3</v>
      </c>
    </row>
    <row r="71" spans="1:25" x14ac:dyDescent="0.55000000000000004">
      <c r="A71" s="2" t="s">
        <v>77</v>
      </c>
      <c r="C71" s="8">
        <v>2402248</v>
      </c>
      <c r="D71" s="8"/>
      <c r="E71" s="8">
        <v>42347246384</v>
      </c>
      <c r="F71" s="8"/>
      <c r="G71" s="8">
        <v>33431364741.599998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2402248</v>
      </c>
      <c r="R71" s="8"/>
      <c r="S71" s="8">
        <v>16760</v>
      </c>
      <c r="T71" s="8"/>
      <c r="U71" s="8">
        <v>42347246384</v>
      </c>
      <c r="V71" s="8"/>
      <c r="W71" s="8">
        <v>40022119504.944</v>
      </c>
      <c r="X71" s="8"/>
      <c r="Y71" s="9">
        <v>1.1582584022775668E-3</v>
      </c>
    </row>
    <row r="72" spans="1:25" x14ac:dyDescent="0.55000000000000004">
      <c r="A72" s="2" t="s">
        <v>78</v>
      </c>
      <c r="C72" s="8">
        <v>15888003</v>
      </c>
      <c r="D72" s="8"/>
      <c r="E72" s="8">
        <v>80594826046</v>
      </c>
      <c r="F72" s="8"/>
      <c r="G72" s="8">
        <v>63789822834.503899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15888003</v>
      </c>
      <c r="R72" s="8"/>
      <c r="S72" s="8">
        <v>5031</v>
      </c>
      <c r="T72" s="8"/>
      <c r="U72" s="8">
        <v>80594826046</v>
      </c>
      <c r="V72" s="8"/>
      <c r="W72" s="8">
        <v>79456944461.596603</v>
      </c>
      <c r="X72" s="8"/>
      <c r="Y72" s="9">
        <v>2.2995202323199656E-3</v>
      </c>
    </row>
    <row r="73" spans="1:25" x14ac:dyDescent="0.55000000000000004">
      <c r="A73" s="2" t="s">
        <v>79</v>
      </c>
      <c r="C73" s="8">
        <v>9291184</v>
      </c>
      <c r="D73" s="8"/>
      <c r="E73" s="8">
        <v>95020665968</v>
      </c>
      <c r="F73" s="8"/>
      <c r="G73" s="8">
        <v>70469928103.175995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9291184</v>
      </c>
      <c r="R73" s="8"/>
      <c r="S73" s="8">
        <v>10000</v>
      </c>
      <c r="T73" s="8"/>
      <c r="U73" s="8">
        <v>95020665968</v>
      </c>
      <c r="V73" s="8"/>
      <c r="W73" s="8">
        <v>92359014552</v>
      </c>
      <c r="X73" s="8"/>
      <c r="Y73" s="9">
        <v>2.6729120285025184E-3</v>
      </c>
    </row>
    <row r="74" spans="1:25" x14ac:dyDescent="0.55000000000000004">
      <c r="A74" s="2" t="s">
        <v>80</v>
      </c>
      <c r="C74" s="8">
        <v>74028914</v>
      </c>
      <c r="D74" s="8"/>
      <c r="E74" s="8">
        <v>235703979059</v>
      </c>
      <c r="F74" s="8"/>
      <c r="G74" s="8">
        <v>155639554748.995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74028914</v>
      </c>
      <c r="R74" s="8"/>
      <c r="S74" s="8">
        <v>2372</v>
      </c>
      <c r="T74" s="8"/>
      <c r="U74" s="8">
        <v>235703979059</v>
      </c>
      <c r="V74" s="8"/>
      <c r="W74" s="8">
        <v>174551784333.15201</v>
      </c>
      <c r="X74" s="8"/>
      <c r="Y74" s="9">
        <v>5.0516082940444953E-3</v>
      </c>
    </row>
    <row r="75" spans="1:25" x14ac:dyDescent="0.55000000000000004">
      <c r="A75" s="2" t="s">
        <v>81</v>
      </c>
      <c r="C75" s="8">
        <v>180435755</v>
      </c>
      <c r="D75" s="8"/>
      <c r="E75" s="8">
        <v>493095887658</v>
      </c>
      <c r="F75" s="8"/>
      <c r="G75" s="8">
        <v>451813286727.27197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180435755</v>
      </c>
      <c r="R75" s="8"/>
      <c r="S75" s="8">
        <v>3282</v>
      </c>
      <c r="T75" s="8"/>
      <c r="U75" s="8">
        <v>493095887658</v>
      </c>
      <c r="V75" s="8"/>
      <c r="W75" s="8">
        <v>588666616529.93604</v>
      </c>
      <c r="X75" s="8"/>
      <c r="Y75" s="9">
        <v>1.7036280516125026E-2</v>
      </c>
    </row>
    <row r="76" spans="1:25" x14ac:dyDescent="0.55000000000000004">
      <c r="A76" s="2" t="s">
        <v>82</v>
      </c>
      <c r="C76" s="8">
        <v>341564077</v>
      </c>
      <c r="D76" s="8"/>
      <c r="E76" s="8">
        <v>1130507434589</v>
      </c>
      <c r="F76" s="8"/>
      <c r="G76" s="8">
        <v>1585273837593.7</v>
      </c>
      <c r="H76" s="8"/>
      <c r="I76" s="8">
        <v>0</v>
      </c>
      <c r="J76" s="8"/>
      <c r="K76" s="8">
        <v>0</v>
      </c>
      <c r="L76" s="8"/>
      <c r="M76" s="8">
        <v>-25000000</v>
      </c>
      <c r="N76" s="8"/>
      <c r="O76" s="8">
        <v>127188697899</v>
      </c>
      <c r="P76" s="8"/>
      <c r="Q76" s="8">
        <v>316564077</v>
      </c>
      <c r="R76" s="8"/>
      <c r="S76" s="8">
        <v>5790</v>
      </c>
      <c r="T76" s="8"/>
      <c r="U76" s="8">
        <v>1047762533210</v>
      </c>
      <c r="V76" s="8"/>
      <c r="W76" s="8">
        <v>1822000215095.3101</v>
      </c>
      <c r="X76" s="8"/>
      <c r="Y76" s="9">
        <v>5.2729517681465679E-2</v>
      </c>
    </row>
    <row r="77" spans="1:25" x14ac:dyDescent="0.55000000000000004">
      <c r="A77" s="2" t="s">
        <v>83</v>
      </c>
      <c r="C77" s="8">
        <v>8776275</v>
      </c>
      <c r="D77" s="8"/>
      <c r="E77" s="8">
        <v>97424937813</v>
      </c>
      <c r="F77" s="8"/>
      <c r="G77" s="8">
        <v>96139098924.524994</v>
      </c>
      <c r="H77" s="8"/>
      <c r="I77" s="8">
        <v>10781185</v>
      </c>
      <c r="J77" s="8"/>
      <c r="K77" s="8">
        <v>127023490092</v>
      </c>
      <c r="L77" s="8"/>
      <c r="M77" s="8">
        <v>0</v>
      </c>
      <c r="N77" s="8"/>
      <c r="O77" s="8">
        <v>0</v>
      </c>
      <c r="P77" s="8"/>
      <c r="Q77" s="8">
        <v>19557460</v>
      </c>
      <c r="R77" s="8"/>
      <c r="S77" s="8">
        <v>12510</v>
      </c>
      <c r="T77" s="8"/>
      <c r="U77" s="8">
        <v>224448427905</v>
      </c>
      <c r="V77" s="8"/>
      <c r="W77" s="8">
        <v>243208074843.63</v>
      </c>
      <c r="X77" s="8"/>
      <c r="Y77" s="9">
        <v>7.0385526722188509E-3</v>
      </c>
    </row>
    <row r="78" spans="1:25" x14ac:dyDescent="0.55000000000000004">
      <c r="A78" s="2" t="s">
        <v>84</v>
      </c>
      <c r="C78" s="8">
        <v>347803354</v>
      </c>
      <c r="D78" s="8"/>
      <c r="E78" s="8">
        <v>466459552203</v>
      </c>
      <c r="F78" s="8"/>
      <c r="G78" s="8">
        <v>516526482521.28802</v>
      </c>
      <c r="H78" s="8"/>
      <c r="I78" s="8">
        <v>259509671</v>
      </c>
      <c r="J78" s="8"/>
      <c r="K78" s="8">
        <v>0</v>
      </c>
      <c r="L78" s="8"/>
      <c r="M78" s="8">
        <v>-29181669</v>
      </c>
      <c r="N78" s="8"/>
      <c r="O78" s="8">
        <v>48044310493</v>
      </c>
      <c r="P78" s="8"/>
      <c r="Q78" s="8">
        <v>578131356</v>
      </c>
      <c r="R78" s="8"/>
      <c r="S78" s="8">
        <v>1522</v>
      </c>
      <c r="T78" s="8"/>
      <c r="U78" s="8">
        <v>814391221587</v>
      </c>
      <c r="V78" s="8"/>
      <c r="W78" s="8">
        <v>874680424085.19995</v>
      </c>
      <c r="X78" s="8"/>
      <c r="Y78" s="9">
        <v>2.5313650627104785E-2</v>
      </c>
    </row>
    <row r="79" spans="1:25" x14ac:dyDescent="0.55000000000000004">
      <c r="A79" s="2" t="s">
        <v>85</v>
      </c>
      <c r="C79" s="8">
        <v>39549701</v>
      </c>
      <c r="D79" s="8"/>
      <c r="E79" s="8">
        <v>1400703336163</v>
      </c>
      <c r="F79" s="8"/>
      <c r="G79" s="8">
        <v>1740054471150.75</v>
      </c>
      <c r="H79" s="8"/>
      <c r="I79" s="8">
        <v>0</v>
      </c>
      <c r="J79" s="8"/>
      <c r="K79" s="8">
        <v>0</v>
      </c>
      <c r="L79" s="8"/>
      <c r="M79" s="8">
        <v>-6000000</v>
      </c>
      <c r="N79" s="8"/>
      <c r="O79" s="8">
        <v>291088531877</v>
      </c>
      <c r="P79" s="8"/>
      <c r="Q79" s="8">
        <v>33549701</v>
      </c>
      <c r="R79" s="8"/>
      <c r="S79" s="8">
        <v>60370</v>
      </c>
      <c r="T79" s="8"/>
      <c r="U79" s="8">
        <v>1188205648325</v>
      </c>
      <c r="V79" s="8"/>
      <c r="W79" s="8">
        <v>2013344346446.25</v>
      </c>
      <c r="X79" s="8"/>
      <c r="Y79" s="9">
        <v>5.8267104161270948E-2</v>
      </c>
    </row>
    <row r="80" spans="1:25" x14ac:dyDescent="0.55000000000000004">
      <c r="A80" s="2" t="s">
        <v>86</v>
      </c>
      <c r="C80" s="8">
        <v>21100000</v>
      </c>
      <c r="D80" s="8"/>
      <c r="E80" s="8">
        <v>189852690917</v>
      </c>
      <c r="F80" s="8"/>
      <c r="G80" s="8">
        <v>195481920600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21100000</v>
      </c>
      <c r="R80" s="8"/>
      <c r="S80" s="8">
        <v>8610</v>
      </c>
      <c r="T80" s="8"/>
      <c r="U80" s="8">
        <v>189852690917</v>
      </c>
      <c r="V80" s="8"/>
      <c r="W80" s="8">
        <v>180590057550</v>
      </c>
      <c r="X80" s="8"/>
      <c r="Y80" s="9">
        <v>5.2263586764623431E-3</v>
      </c>
    </row>
    <row r="81" spans="1:25" x14ac:dyDescent="0.55000000000000004">
      <c r="A81" s="2" t="s">
        <v>87</v>
      </c>
      <c r="C81" s="8">
        <v>106356113</v>
      </c>
      <c r="D81" s="8"/>
      <c r="E81" s="8">
        <v>1067348867272</v>
      </c>
      <c r="F81" s="8"/>
      <c r="G81" s="8">
        <v>959967510679.06201</v>
      </c>
      <c r="H81" s="8"/>
      <c r="I81" s="8">
        <v>0</v>
      </c>
      <c r="J81" s="8"/>
      <c r="K81" s="8">
        <v>0</v>
      </c>
      <c r="L81" s="8"/>
      <c r="M81" s="8">
        <v>0</v>
      </c>
      <c r="N81" s="8"/>
      <c r="O81" s="8">
        <v>0</v>
      </c>
      <c r="P81" s="8"/>
      <c r="Q81" s="8">
        <v>106356113</v>
      </c>
      <c r="R81" s="8"/>
      <c r="S81" s="8">
        <v>9250</v>
      </c>
      <c r="T81" s="8"/>
      <c r="U81" s="8">
        <v>1067348867272</v>
      </c>
      <c r="V81" s="8"/>
      <c r="W81" s="8">
        <v>977940470680.76196</v>
      </c>
      <c r="X81" s="8"/>
      <c r="Y81" s="9">
        <v>2.8302043497555041E-2</v>
      </c>
    </row>
    <row r="82" spans="1:25" x14ac:dyDescent="0.55000000000000004">
      <c r="A82" s="2" t="s">
        <v>88</v>
      </c>
      <c r="C82" s="8">
        <v>2431051</v>
      </c>
      <c r="D82" s="8"/>
      <c r="E82" s="8">
        <v>186122943809</v>
      </c>
      <c r="F82" s="8"/>
      <c r="G82" s="8">
        <v>176289966685.823</v>
      </c>
      <c r="H82" s="8"/>
      <c r="I82" s="8">
        <v>316850</v>
      </c>
      <c r="J82" s="8"/>
      <c r="K82" s="8">
        <v>25484119480</v>
      </c>
      <c r="L82" s="8"/>
      <c r="M82" s="8">
        <v>0</v>
      </c>
      <c r="N82" s="8"/>
      <c r="O82" s="8">
        <v>0</v>
      </c>
      <c r="P82" s="8"/>
      <c r="Q82" s="8">
        <v>2747901</v>
      </c>
      <c r="R82" s="8"/>
      <c r="S82" s="8">
        <v>79100</v>
      </c>
      <c r="T82" s="8"/>
      <c r="U82" s="8">
        <v>211607063289</v>
      </c>
      <c r="V82" s="8"/>
      <c r="W82" s="8">
        <v>216065683233.85501</v>
      </c>
      <c r="X82" s="8"/>
      <c r="Y82" s="9">
        <v>6.2530394727980552E-3</v>
      </c>
    </row>
    <row r="83" spans="1:25" x14ac:dyDescent="0.55000000000000004">
      <c r="A83" s="2" t="s">
        <v>89</v>
      </c>
      <c r="C83" s="8">
        <v>3474154</v>
      </c>
      <c r="D83" s="8"/>
      <c r="E83" s="8">
        <v>123397788056</v>
      </c>
      <c r="F83" s="8"/>
      <c r="G83" s="8">
        <v>259011208777.5</v>
      </c>
      <c r="H83" s="8"/>
      <c r="I83" s="8">
        <v>40983</v>
      </c>
      <c r="J83" s="8"/>
      <c r="K83" s="8">
        <v>3451725467</v>
      </c>
      <c r="L83" s="8"/>
      <c r="M83" s="8">
        <v>0</v>
      </c>
      <c r="N83" s="8"/>
      <c r="O83" s="8">
        <v>0</v>
      </c>
      <c r="P83" s="8"/>
      <c r="Q83" s="8">
        <v>3515137</v>
      </c>
      <c r="R83" s="8"/>
      <c r="S83" s="8">
        <v>91450</v>
      </c>
      <c r="T83" s="8"/>
      <c r="U83" s="8">
        <v>126849513523</v>
      </c>
      <c r="V83" s="8"/>
      <c r="W83" s="8">
        <v>319546595942.03198</v>
      </c>
      <c r="X83" s="8"/>
      <c r="Y83" s="9">
        <v>9.2478243093380395E-3</v>
      </c>
    </row>
    <row r="84" spans="1:25" x14ac:dyDescent="0.55000000000000004">
      <c r="A84" s="2" t="s">
        <v>90</v>
      </c>
      <c r="C84" s="8">
        <v>1750272</v>
      </c>
      <c r="D84" s="8"/>
      <c r="E84" s="8">
        <v>29097871097</v>
      </c>
      <c r="F84" s="8"/>
      <c r="G84" s="8">
        <v>41234631793.919998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1750272</v>
      </c>
      <c r="R84" s="8"/>
      <c r="S84" s="8">
        <v>31900</v>
      </c>
      <c r="T84" s="8"/>
      <c r="U84" s="8">
        <v>29097871097</v>
      </c>
      <c r="V84" s="8"/>
      <c r="W84" s="8">
        <v>55501466423.040001</v>
      </c>
      <c r="X84" s="8"/>
      <c r="Y84" s="9">
        <v>1.6062377659751652E-3</v>
      </c>
    </row>
    <row r="85" spans="1:25" x14ac:dyDescent="0.55000000000000004">
      <c r="A85" s="2" t="s">
        <v>91</v>
      </c>
      <c r="C85" s="8">
        <v>94058917</v>
      </c>
      <c r="D85" s="8"/>
      <c r="E85" s="8">
        <v>374414811587</v>
      </c>
      <c r="F85" s="8"/>
      <c r="G85" s="8">
        <v>483391207514.70398</v>
      </c>
      <c r="H85" s="8"/>
      <c r="I85" s="8">
        <v>0</v>
      </c>
      <c r="J85" s="8"/>
      <c r="K85" s="8">
        <v>0</v>
      </c>
      <c r="L85" s="8"/>
      <c r="M85" s="8">
        <v>0</v>
      </c>
      <c r="N85" s="8"/>
      <c r="O85" s="8">
        <v>0</v>
      </c>
      <c r="P85" s="8"/>
      <c r="Q85" s="8">
        <v>94058917</v>
      </c>
      <c r="R85" s="8"/>
      <c r="S85" s="8">
        <v>6720</v>
      </c>
      <c r="T85" s="8"/>
      <c r="U85" s="8">
        <v>374414811587</v>
      </c>
      <c r="V85" s="8"/>
      <c r="W85" s="8">
        <v>628315070502.672</v>
      </c>
      <c r="X85" s="8"/>
      <c r="Y85" s="9">
        <v>1.8183724867380933E-2</v>
      </c>
    </row>
    <row r="86" spans="1:25" x14ac:dyDescent="0.55000000000000004">
      <c r="A86" s="2" t="s">
        <v>92</v>
      </c>
      <c r="C86" s="8">
        <v>24109760</v>
      </c>
      <c r="D86" s="8"/>
      <c r="E86" s="8">
        <v>204948181341</v>
      </c>
      <c r="F86" s="8"/>
      <c r="G86" s="8">
        <v>314677609964.64001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24109760</v>
      </c>
      <c r="R86" s="8"/>
      <c r="S86" s="8">
        <v>16280</v>
      </c>
      <c r="T86" s="8"/>
      <c r="U86" s="8">
        <v>204948181341</v>
      </c>
      <c r="V86" s="8"/>
      <c r="W86" s="8">
        <v>390171476787.84003</v>
      </c>
      <c r="X86" s="8"/>
      <c r="Y86" s="9">
        <v>1.1291740590168794E-2</v>
      </c>
    </row>
    <row r="87" spans="1:25" x14ac:dyDescent="0.55000000000000004">
      <c r="A87" s="2" t="s">
        <v>93</v>
      </c>
      <c r="C87" s="8">
        <v>4506119</v>
      </c>
      <c r="D87" s="8"/>
      <c r="E87" s="8">
        <v>38897334953</v>
      </c>
      <c r="F87" s="8"/>
      <c r="G87" s="8">
        <v>39104355277.723503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4506119</v>
      </c>
      <c r="R87" s="8"/>
      <c r="S87" s="8">
        <v>9350</v>
      </c>
      <c r="T87" s="8"/>
      <c r="U87" s="8">
        <v>38897334953</v>
      </c>
      <c r="V87" s="8"/>
      <c r="W87" s="8">
        <v>41881525984.732498</v>
      </c>
      <c r="X87" s="8"/>
      <c r="Y87" s="9">
        <v>1.2120704743293314E-3</v>
      </c>
    </row>
    <row r="88" spans="1:25" x14ac:dyDescent="0.55000000000000004">
      <c r="A88" s="2" t="s">
        <v>94</v>
      </c>
      <c r="C88" s="8">
        <v>27526232</v>
      </c>
      <c r="D88" s="8"/>
      <c r="E88" s="8">
        <v>218909758971</v>
      </c>
      <c r="F88" s="8"/>
      <c r="G88" s="8">
        <v>241884066129.26401</v>
      </c>
      <c r="H88" s="8"/>
      <c r="I88" s="8">
        <v>3298349</v>
      </c>
      <c r="J88" s="8"/>
      <c r="K88" s="8">
        <v>32732502019</v>
      </c>
      <c r="L88" s="8"/>
      <c r="M88" s="8">
        <v>0</v>
      </c>
      <c r="N88" s="8"/>
      <c r="O88" s="8">
        <v>0</v>
      </c>
      <c r="P88" s="8"/>
      <c r="Q88" s="8">
        <v>30824581</v>
      </c>
      <c r="R88" s="8"/>
      <c r="S88" s="8">
        <v>10250</v>
      </c>
      <c r="T88" s="8"/>
      <c r="U88" s="8">
        <v>251642260990</v>
      </c>
      <c r="V88" s="8"/>
      <c r="W88" s="8">
        <v>314072041116.263</v>
      </c>
      <c r="X88" s="8"/>
      <c r="Y88" s="9">
        <v>9.0893881944068243E-3</v>
      </c>
    </row>
    <row r="89" spans="1:25" x14ac:dyDescent="0.55000000000000004">
      <c r="A89" s="2" t="s">
        <v>95</v>
      </c>
      <c r="C89" s="8">
        <v>5482372</v>
      </c>
      <c r="D89" s="8"/>
      <c r="E89" s="8">
        <v>70676816607</v>
      </c>
      <c r="F89" s="8"/>
      <c r="G89" s="8">
        <v>82454746044.257996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5482372</v>
      </c>
      <c r="R89" s="8"/>
      <c r="S89" s="8">
        <v>18570</v>
      </c>
      <c r="T89" s="8"/>
      <c r="U89" s="8">
        <v>70676816607</v>
      </c>
      <c r="V89" s="8"/>
      <c r="W89" s="8">
        <v>101201892534.162</v>
      </c>
      <c r="X89" s="8"/>
      <c r="Y89" s="9">
        <v>2.9288289526896339E-3</v>
      </c>
    </row>
    <row r="90" spans="1:25" x14ac:dyDescent="0.55000000000000004">
      <c r="A90" s="2" t="s">
        <v>96</v>
      </c>
      <c r="C90" s="8">
        <v>30000000</v>
      </c>
      <c r="D90" s="8"/>
      <c r="E90" s="8">
        <v>140498587200</v>
      </c>
      <c r="F90" s="8"/>
      <c r="G90" s="8">
        <v>137477115000</v>
      </c>
      <c r="H90" s="8"/>
      <c r="I90" s="8">
        <v>12014294</v>
      </c>
      <c r="J90" s="8"/>
      <c r="K90" s="8">
        <v>58051509141</v>
      </c>
      <c r="L90" s="8"/>
      <c r="M90" s="8">
        <v>0</v>
      </c>
      <c r="N90" s="8"/>
      <c r="O90" s="8">
        <v>0</v>
      </c>
      <c r="P90" s="8"/>
      <c r="Q90" s="8">
        <v>42014294</v>
      </c>
      <c r="R90" s="8"/>
      <c r="S90" s="8">
        <v>5320</v>
      </c>
      <c r="T90" s="8"/>
      <c r="U90" s="8">
        <v>198550096341</v>
      </c>
      <c r="V90" s="8"/>
      <c r="W90" s="8">
        <v>222186123617.724</v>
      </c>
      <c r="X90" s="8"/>
      <c r="Y90" s="9">
        <v>6.4301678105258822E-3</v>
      </c>
    </row>
    <row r="91" spans="1:25" x14ac:dyDescent="0.55000000000000004">
      <c r="A91" s="2" t="s">
        <v>97</v>
      </c>
      <c r="C91" s="8">
        <v>14054894</v>
      </c>
      <c r="D91" s="8"/>
      <c r="E91" s="8">
        <v>125384541545</v>
      </c>
      <c r="F91" s="8"/>
      <c r="G91" s="8">
        <v>104924218029.05701</v>
      </c>
      <c r="H91" s="8"/>
      <c r="I91" s="8">
        <v>1207209</v>
      </c>
      <c r="J91" s="8"/>
      <c r="K91" s="8">
        <v>10004966488</v>
      </c>
      <c r="L91" s="8"/>
      <c r="M91" s="8">
        <v>0</v>
      </c>
      <c r="N91" s="8"/>
      <c r="O91" s="8">
        <v>0</v>
      </c>
      <c r="P91" s="8"/>
      <c r="Q91" s="8">
        <v>15262103</v>
      </c>
      <c r="R91" s="8"/>
      <c r="S91" s="8">
        <v>9170</v>
      </c>
      <c r="T91" s="8"/>
      <c r="U91" s="8">
        <v>135389508033</v>
      </c>
      <c r="V91" s="8"/>
      <c r="W91" s="8">
        <v>139120761277.16501</v>
      </c>
      <c r="X91" s="8"/>
      <c r="Y91" s="9">
        <v>4.0262183181133705E-3</v>
      </c>
    </row>
    <row r="92" spans="1:25" x14ac:dyDescent="0.55000000000000004">
      <c r="A92" s="2" t="s">
        <v>98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v>198453101</v>
      </c>
      <c r="J92" s="8"/>
      <c r="K92" s="8">
        <v>331903727221</v>
      </c>
      <c r="L92" s="8"/>
      <c r="M92" s="8">
        <v>0</v>
      </c>
      <c r="N92" s="8"/>
      <c r="O92" s="8">
        <v>0</v>
      </c>
      <c r="P92" s="8"/>
      <c r="Q92" s="8">
        <v>198453101</v>
      </c>
      <c r="R92" s="8"/>
      <c r="S92" s="8">
        <v>1752</v>
      </c>
      <c r="T92" s="8"/>
      <c r="U92" s="8">
        <v>331903727221</v>
      </c>
      <c r="V92" s="8"/>
      <c r="W92" s="8">
        <v>345621078445.93597</v>
      </c>
      <c r="X92" s="8"/>
      <c r="Y92" s="9">
        <v>1.000243173190234E-2</v>
      </c>
    </row>
    <row r="93" spans="1:25" x14ac:dyDescent="0.55000000000000004">
      <c r="A93" s="2" t="s">
        <v>99</v>
      </c>
      <c r="C93" s="8">
        <v>0</v>
      </c>
      <c r="D93" s="8"/>
      <c r="E93" s="8">
        <v>0</v>
      </c>
      <c r="F93" s="8"/>
      <c r="G93" s="8">
        <v>0</v>
      </c>
      <c r="H93" s="8"/>
      <c r="I93" s="8">
        <v>15212817</v>
      </c>
      <c r="J93" s="8"/>
      <c r="K93" s="8">
        <v>567188312045</v>
      </c>
      <c r="L93" s="8"/>
      <c r="M93" s="8">
        <v>0</v>
      </c>
      <c r="N93" s="8"/>
      <c r="O93" s="8">
        <v>0</v>
      </c>
      <c r="P93" s="8"/>
      <c r="Q93" s="8">
        <v>15212817</v>
      </c>
      <c r="R93" s="8"/>
      <c r="S93" s="8">
        <v>37900</v>
      </c>
      <c r="T93" s="8"/>
      <c r="U93" s="8">
        <v>567188312045</v>
      </c>
      <c r="V93" s="8"/>
      <c r="W93" s="8">
        <v>573135198002.41504</v>
      </c>
      <c r="X93" s="8"/>
      <c r="Y93" s="9">
        <v>1.6586794176288167E-2</v>
      </c>
    </row>
    <row r="94" spans="1:25" x14ac:dyDescent="0.55000000000000004">
      <c r="A94" s="2" t="s">
        <v>100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2000000</v>
      </c>
      <c r="J94" s="8"/>
      <c r="K94" s="8">
        <v>11009988000</v>
      </c>
      <c r="L94" s="8"/>
      <c r="M94" s="8">
        <v>0</v>
      </c>
      <c r="N94" s="8"/>
      <c r="O94" s="8">
        <v>0</v>
      </c>
      <c r="P94" s="8"/>
      <c r="Q94" s="8">
        <v>2000000</v>
      </c>
      <c r="R94" s="8"/>
      <c r="S94" s="8">
        <v>6580</v>
      </c>
      <c r="T94" s="8"/>
      <c r="U94" s="8">
        <v>11009988000</v>
      </c>
      <c r="V94" s="8"/>
      <c r="W94" s="8">
        <v>13081698000</v>
      </c>
      <c r="X94" s="8"/>
      <c r="Y94" s="9">
        <v>3.7859030985817459E-4</v>
      </c>
    </row>
    <row r="95" spans="1:25" x14ac:dyDescent="0.55000000000000004">
      <c r="A95" s="2" t="s">
        <v>101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7000000</v>
      </c>
      <c r="J95" s="8"/>
      <c r="K95" s="8">
        <v>269426961404</v>
      </c>
      <c r="L95" s="8"/>
      <c r="M95" s="8">
        <v>0</v>
      </c>
      <c r="N95" s="8"/>
      <c r="O95" s="8">
        <v>0</v>
      </c>
      <c r="P95" s="8"/>
      <c r="Q95" s="8">
        <v>7000000</v>
      </c>
      <c r="R95" s="8"/>
      <c r="S95" s="8">
        <v>39120</v>
      </c>
      <c r="T95" s="8"/>
      <c r="U95" s="8">
        <v>269426961404</v>
      </c>
      <c r="V95" s="8"/>
      <c r="W95" s="8">
        <v>272210652000</v>
      </c>
      <c r="X95" s="8"/>
      <c r="Y95" s="9">
        <v>7.8779004902403138E-3</v>
      </c>
    </row>
    <row r="96" spans="1:25" x14ac:dyDescent="0.55000000000000004">
      <c r="A96" s="2" t="s">
        <v>102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500000</v>
      </c>
      <c r="J96" s="8"/>
      <c r="K96" s="8">
        <v>7011360540</v>
      </c>
      <c r="L96" s="8"/>
      <c r="M96" s="8">
        <v>0</v>
      </c>
      <c r="N96" s="8"/>
      <c r="O96" s="8">
        <v>0</v>
      </c>
      <c r="P96" s="8"/>
      <c r="Q96" s="8">
        <v>500000</v>
      </c>
      <c r="R96" s="8"/>
      <c r="S96" s="8">
        <v>18270</v>
      </c>
      <c r="T96" s="8"/>
      <c r="U96" s="8">
        <v>7011360540</v>
      </c>
      <c r="V96" s="8"/>
      <c r="W96" s="8">
        <v>9080646750</v>
      </c>
      <c r="X96" s="8"/>
      <c r="Y96" s="9">
        <v>2.6279806083240309E-4</v>
      </c>
    </row>
    <row r="97" spans="1:25" ht="24.75" thickBot="1" x14ac:dyDescent="0.6">
      <c r="A97" s="2" t="s">
        <v>103</v>
      </c>
      <c r="C97" s="8">
        <v>0</v>
      </c>
      <c r="D97" s="8"/>
      <c r="E97" s="8">
        <v>0</v>
      </c>
      <c r="F97" s="8"/>
      <c r="G97" s="8">
        <v>0</v>
      </c>
      <c r="H97" s="8"/>
      <c r="I97" s="8">
        <v>259509671</v>
      </c>
      <c r="J97" s="8"/>
      <c r="K97" s="8">
        <v>387068923518</v>
      </c>
      <c r="L97" s="8"/>
      <c r="M97" s="8">
        <v>-259509671</v>
      </c>
      <c r="N97" s="8"/>
      <c r="O97" s="8">
        <v>0</v>
      </c>
      <c r="P97" s="8"/>
      <c r="Q97" s="8">
        <v>0</v>
      </c>
      <c r="R97" s="8"/>
      <c r="S97" s="8">
        <v>0</v>
      </c>
      <c r="T97" s="8"/>
      <c r="U97" s="8">
        <v>0</v>
      </c>
      <c r="V97" s="8"/>
      <c r="W97" s="8">
        <v>0</v>
      </c>
      <c r="X97" s="8"/>
      <c r="Y97" s="9">
        <v>0</v>
      </c>
    </row>
    <row r="98" spans="1:25" ht="24.75" thickBot="1" x14ac:dyDescent="0.6">
      <c r="A98" s="2" t="s">
        <v>104</v>
      </c>
      <c r="C98" s="2" t="s">
        <v>104</v>
      </c>
      <c r="E98" s="5">
        <f>SUM(E9:E97)</f>
        <v>20347566077280</v>
      </c>
      <c r="G98" s="5">
        <f>SUM(G9:G97)</f>
        <v>25325988522667.879</v>
      </c>
      <c r="I98" s="2" t="s">
        <v>104</v>
      </c>
      <c r="K98" s="5">
        <f>SUM(K9:K97)</f>
        <v>3643163429541</v>
      </c>
      <c r="M98" s="2" t="s">
        <v>104</v>
      </c>
      <c r="O98" s="5">
        <f>SUM(O9:O97)</f>
        <v>1642889285535</v>
      </c>
      <c r="Q98" s="2" t="s">
        <v>104</v>
      </c>
      <c r="S98" s="2" t="s">
        <v>104</v>
      </c>
      <c r="U98" s="5">
        <f>SUM(U9:U97)</f>
        <v>22586643605899</v>
      </c>
      <c r="W98" s="5">
        <f>SUM(W9:W97)</f>
        <v>31771681545626.387</v>
      </c>
      <c r="Y98" s="11">
        <f>SUM(Y9:Y97)</f>
        <v>0.91948696270728314</v>
      </c>
    </row>
    <row r="99" spans="1:25" ht="24.75" thickTop="1" x14ac:dyDescent="0.55000000000000004"/>
    <row r="100" spans="1:25" x14ac:dyDescent="0.55000000000000004">
      <c r="Y100" s="3"/>
    </row>
    <row r="101" spans="1:25" x14ac:dyDescent="0.55000000000000004">
      <c r="Y101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4"/>
  <sheetViews>
    <sheetView rightToLeft="1" workbookViewId="0">
      <selection activeCell="G14" sqref="G14"/>
    </sheetView>
  </sheetViews>
  <sheetFormatPr defaultRowHeight="24" x14ac:dyDescent="0.55000000000000004"/>
  <cols>
    <col min="1" max="1" width="28.28515625" style="2" bestFit="1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20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20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21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</row>
    <row r="3" spans="1:21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  <c r="L3" s="7" t="s">
        <v>143</v>
      </c>
      <c r="M3" s="7" t="s">
        <v>143</v>
      </c>
      <c r="N3" s="7" t="s">
        <v>143</v>
      </c>
      <c r="O3" s="7" t="s">
        <v>143</v>
      </c>
      <c r="P3" s="7" t="s">
        <v>143</v>
      </c>
      <c r="Q3" s="7" t="s">
        <v>143</v>
      </c>
      <c r="R3" s="7" t="s">
        <v>143</v>
      </c>
      <c r="S3" s="7" t="s">
        <v>143</v>
      </c>
    </row>
    <row r="4" spans="1:21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</row>
    <row r="6" spans="1:21" ht="24.75" x14ac:dyDescent="0.55000000000000004">
      <c r="A6" s="6" t="s">
        <v>3</v>
      </c>
      <c r="C6" s="6" t="s">
        <v>152</v>
      </c>
      <c r="D6" s="6" t="s">
        <v>152</v>
      </c>
      <c r="E6" s="6" t="s">
        <v>152</v>
      </c>
      <c r="F6" s="6" t="s">
        <v>152</v>
      </c>
      <c r="G6" s="6" t="s">
        <v>152</v>
      </c>
      <c r="I6" s="6" t="s">
        <v>145</v>
      </c>
      <c r="J6" s="6" t="s">
        <v>145</v>
      </c>
      <c r="K6" s="6" t="s">
        <v>145</v>
      </c>
      <c r="L6" s="6" t="s">
        <v>145</v>
      </c>
      <c r="M6" s="6" t="s">
        <v>145</v>
      </c>
      <c r="O6" s="6" t="s">
        <v>146</v>
      </c>
      <c r="P6" s="6" t="s">
        <v>146</v>
      </c>
      <c r="Q6" s="6" t="s">
        <v>146</v>
      </c>
      <c r="R6" s="6" t="s">
        <v>146</v>
      </c>
      <c r="S6" s="6" t="s">
        <v>146</v>
      </c>
    </row>
    <row r="7" spans="1:21" ht="24.75" x14ac:dyDescent="0.55000000000000004">
      <c r="A7" s="6" t="s">
        <v>3</v>
      </c>
      <c r="C7" s="6" t="s">
        <v>153</v>
      </c>
      <c r="E7" s="6" t="s">
        <v>154</v>
      </c>
      <c r="G7" s="6" t="s">
        <v>155</v>
      </c>
      <c r="I7" s="6" t="s">
        <v>156</v>
      </c>
      <c r="K7" s="6" t="s">
        <v>150</v>
      </c>
      <c r="M7" s="6" t="s">
        <v>157</v>
      </c>
      <c r="O7" s="6" t="s">
        <v>156</v>
      </c>
      <c r="Q7" s="6" t="s">
        <v>150</v>
      </c>
      <c r="S7" s="6" t="s">
        <v>157</v>
      </c>
    </row>
    <row r="8" spans="1:21" x14ac:dyDescent="0.55000000000000004">
      <c r="A8" s="2" t="s">
        <v>65</v>
      </c>
      <c r="C8" s="12" t="s">
        <v>158</v>
      </c>
      <c r="D8" s="12"/>
      <c r="E8" s="13">
        <v>3889191</v>
      </c>
      <c r="F8" s="12"/>
      <c r="G8" s="13">
        <v>1380</v>
      </c>
      <c r="H8" s="12"/>
      <c r="I8" s="13">
        <v>5367083580</v>
      </c>
      <c r="J8" s="12"/>
      <c r="K8" s="13">
        <v>356890468</v>
      </c>
      <c r="L8" s="12"/>
      <c r="M8" s="13">
        <v>5010193112</v>
      </c>
      <c r="N8" s="12"/>
      <c r="O8" s="13">
        <v>5367083580</v>
      </c>
      <c r="P8" s="12"/>
      <c r="Q8" s="13">
        <v>356890468</v>
      </c>
      <c r="R8" s="12"/>
      <c r="S8" s="13">
        <v>5010193112</v>
      </c>
      <c r="T8" s="12"/>
      <c r="U8" s="12"/>
    </row>
    <row r="9" spans="1:21" x14ac:dyDescent="0.55000000000000004">
      <c r="A9" s="2" t="s">
        <v>25</v>
      </c>
      <c r="C9" s="12" t="s">
        <v>159</v>
      </c>
      <c r="D9" s="12"/>
      <c r="E9" s="13">
        <v>8050000</v>
      </c>
      <c r="F9" s="12"/>
      <c r="G9" s="13">
        <v>37000</v>
      </c>
      <c r="H9" s="12"/>
      <c r="I9" s="13">
        <v>297850000000</v>
      </c>
      <c r="J9" s="12"/>
      <c r="K9" s="13">
        <v>0</v>
      </c>
      <c r="L9" s="12"/>
      <c r="M9" s="13">
        <v>297850000000</v>
      </c>
      <c r="N9" s="12"/>
      <c r="O9" s="13">
        <v>297850000000</v>
      </c>
      <c r="P9" s="12"/>
      <c r="Q9" s="13">
        <v>0</v>
      </c>
      <c r="R9" s="12"/>
      <c r="S9" s="13">
        <v>297850000000</v>
      </c>
      <c r="T9" s="12"/>
      <c r="U9" s="12"/>
    </row>
    <row r="10" spans="1:21" x14ac:dyDescent="0.55000000000000004">
      <c r="A10" s="2" t="s">
        <v>36</v>
      </c>
      <c r="C10" s="12" t="s">
        <v>160</v>
      </c>
      <c r="D10" s="12"/>
      <c r="E10" s="13">
        <v>22832806</v>
      </c>
      <c r="F10" s="12"/>
      <c r="G10" s="13">
        <v>957</v>
      </c>
      <c r="H10" s="12"/>
      <c r="I10" s="13">
        <v>21850995342</v>
      </c>
      <c r="J10" s="12"/>
      <c r="K10" s="13">
        <v>1633978105</v>
      </c>
      <c r="L10" s="12"/>
      <c r="M10" s="13">
        <v>20217017237</v>
      </c>
      <c r="N10" s="12"/>
      <c r="O10" s="13">
        <v>21850995342</v>
      </c>
      <c r="P10" s="12"/>
      <c r="Q10" s="13">
        <v>1633978105</v>
      </c>
      <c r="R10" s="12"/>
      <c r="S10" s="13">
        <v>20217017237</v>
      </c>
      <c r="T10" s="12"/>
      <c r="U10" s="12"/>
    </row>
    <row r="11" spans="1:21" x14ac:dyDescent="0.55000000000000004">
      <c r="A11" s="2" t="s">
        <v>104</v>
      </c>
      <c r="C11" s="12" t="s">
        <v>104</v>
      </c>
      <c r="D11" s="12"/>
      <c r="E11" s="12" t="s">
        <v>104</v>
      </c>
      <c r="F11" s="12"/>
      <c r="G11" s="12" t="s">
        <v>104</v>
      </c>
      <c r="H11" s="12"/>
      <c r="I11" s="14">
        <f>SUM(I8:I10)</f>
        <v>325068078922</v>
      </c>
      <c r="J11" s="12"/>
      <c r="K11" s="14">
        <f>SUM(K8:K10)</f>
        <v>1990868573</v>
      </c>
      <c r="L11" s="12"/>
      <c r="M11" s="14">
        <f>SUM(M8:M10)</f>
        <v>323077210349</v>
      </c>
      <c r="N11" s="12"/>
      <c r="O11" s="14">
        <f>SUM(O8:O10)</f>
        <v>325068078922</v>
      </c>
      <c r="P11" s="12"/>
      <c r="Q11" s="14">
        <f>SUM(Q8:Q10)</f>
        <v>1990868573</v>
      </c>
      <c r="R11" s="12"/>
      <c r="S11" s="14">
        <f>SUM(S8:S10)</f>
        <v>323077210349</v>
      </c>
      <c r="T11" s="12"/>
      <c r="U11" s="12"/>
    </row>
    <row r="12" spans="1:21" x14ac:dyDescent="0.5500000000000000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x14ac:dyDescent="0.55000000000000004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x14ac:dyDescent="0.55000000000000004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43E6E-E64A-4F94-946A-9AFF4C95FC77}">
  <dimension ref="A2:S11"/>
  <sheetViews>
    <sheetView rightToLeft="1" workbookViewId="0">
      <selection activeCell="Q9" sqref="Q9"/>
    </sheetView>
  </sheetViews>
  <sheetFormatPr defaultRowHeight="24" x14ac:dyDescent="0.55000000000000004"/>
  <cols>
    <col min="1" max="1" width="39.140625" style="2" bestFit="1" customWidth="1"/>
    <col min="2" max="2" width="1" style="2" customWidth="1"/>
    <col min="3" max="3" width="19" style="2" customWidth="1"/>
    <col min="4" max="4" width="1" style="2" customWidth="1"/>
    <col min="5" max="5" width="20" style="2" customWidth="1"/>
    <col min="6" max="6" width="1" style="2" customWidth="1"/>
    <col min="7" max="7" width="12" style="2" customWidth="1"/>
    <col min="8" max="8" width="1" style="2" customWidth="1"/>
    <col min="9" max="9" width="21" style="2" customWidth="1"/>
    <col min="10" max="10" width="1" style="2" customWidth="1"/>
    <col min="11" max="11" width="16" style="2" customWidth="1"/>
    <col min="12" max="12" width="1" style="2" customWidth="1"/>
    <col min="13" max="13" width="21" style="2" customWidth="1"/>
    <col min="14" max="14" width="1" style="2" customWidth="1"/>
    <col min="15" max="15" width="21" style="2" customWidth="1"/>
    <col min="16" max="16" width="1" style="2" customWidth="1"/>
    <col min="17" max="17" width="16" style="2" customWidth="1"/>
    <col min="18" max="18" width="1" style="2" customWidth="1"/>
    <col min="19" max="19" width="21" style="2" customWidth="1"/>
    <col min="20" max="20" width="1" style="2" customWidth="1"/>
    <col min="21" max="16384" width="9.140625" style="2"/>
  </cols>
  <sheetData>
    <row r="2" spans="1:19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</row>
    <row r="3" spans="1:19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  <c r="L3" s="7" t="s">
        <v>143</v>
      </c>
      <c r="M3" s="7" t="s">
        <v>143</v>
      </c>
      <c r="N3" s="7" t="s">
        <v>143</v>
      </c>
      <c r="O3" s="7" t="s">
        <v>143</v>
      </c>
      <c r="P3" s="7" t="s">
        <v>143</v>
      </c>
      <c r="Q3" s="7" t="s">
        <v>143</v>
      </c>
      <c r="R3" s="7" t="s">
        <v>143</v>
      </c>
      <c r="S3" s="7" t="s">
        <v>143</v>
      </c>
    </row>
    <row r="4" spans="1:19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</row>
    <row r="6" spans="1:19" ht="25.5" thickBot="1" x14ac:dyDescent="0.6">
      <c r="A6" s="6" t="s">
        <v>144</v>
      </c>
      <c r="B6" s="6" t="s">
        <v>144</v>
      </c>
      <c r="C6" s="6" t="s">
        <v>144</v>
      </c>
      <c r="D6" s="6" t="s">
        <v>144</v>
      </c>
      <c r="E6" s="6" t="s">
        <v>144</v>
      </c>
      <c r="F6" s="6" t="s">
        <v>144</v>
      </c>
      <c r="G6" s="6" t="s">
        <v>144</v>
      </c>
      <c r="I6" s="6" t="s">
        <v>145</v>
      </c>
      <c r="J6" s="6" t="s">
        <v>145</v>
      </c>
      <c r="K6" s="6" t="s">
        <v>145</v>
      </c>
      <c r="L6" s="6" t="s">
        <v>145</v>
      </c>
      <c r="M6" s="6" t="s">
        <v>145</v>
      </c>
      <c r="O6" s="6" t="s">
        <v>146</v>
      </c>
      <c r="P6" s="6" t="s">
        <v>146</v>
      </c>
      <c r="Q6" s="6" t="s">
        <v>146</v>
      </c>
      <c r="R6" s="6" t="s">
        <v>146</v>
      </c>
      <c r="S6" s="6" t="s">
        <v>146</v>
      </c>
    </row>
    <row r="7" spans="1:19" ht="25.5" thickBot="1" x14ac:dyDescent="0.6">
      <c r="A7" s="1" t="s">
        <v>147</v>
      </c>
      <c r="C7" s="1" t="s">
        <v>148</v>
      </c>
      <c r="E7" s="1" t="s">
        <v>111</v>
      </c>
      <c r="G7" s="1" t="s">
        <v>112</v>
      </c>
      <c r="I7" s="1" t="s">
        <v>149</v>
      </c>
      <c r="K7" s="1" t="s">
        <v>150</v>
      </c>
      <c r="M7" s="1" t="s">
        <v>151</v>
      </c>
      <c r="O7" s="1" t="s">
        <v>149</v>
      </c>
      <c r="Q7" s="1" t="s">
        <v>150</v>
      </c>
      <c r="S7" s="1" t="s">
        <v>151</v>
      </c>
    </row>
    <row r="8" spans="1:19" ht="24.75" thickBot="1" x14ac:dyDescent="0.6">
      <c r="A8" s="2" t="s">
        <v>114</v>
      </c>
      <c r="C8" s="2" t="s">
        <v>104</v>
      </c>
      <c r="E8" s="2" t="s">
        <v>117</v>
      </c>
      <c r="G8" s="13">
        <v>18</v>
      </c>
      <c r="I8" s="13">
        <v>374893433</v>
      </c>
      <c r="J8" s="12"/>
      <c r="K8" s="12" t="s">
        <v>104</v>
      </c>
      <c r="L8" s="12"/>
      <c r="M8" s="13">
        <v>374893433</v>
      </c>
      <c r="N8" s="12"/>
      <c r="O8" s="13">
        <v>739040371</v>
      </c>
      <c r="P8" s="12"/>
      <c r="Q8" s="12">
        <v>0</v>
      </c>
      <c r="R8" s="12"/>
      <c r="S8" s="13">
        <v>739040371</v>
      </c>
    </row>
    <row r="9" spans="1:19" ht="24.75" thickBot="1" x14ac:dyDescent="0.6">
      <c r="A9" s="2" t="s">
        <v>104</v>
      </c>
      <c r="C9" s="2" t="s">
        <v>104</v>
      </c>
      <c r="E9" s="2" t="s">
        <v>104</v>
      </c>
      <c r="G9" s="14">
        <f>SUM(G8:G8)</f>
        <v>18</v>
      </c>
      <c r="I9" s="14">
        <f>SUM(I8:I8)</f>
        <v>374893433</v>
      </c>
      <c r="J9" s="12"/>
      <c r="K9" s="14">
        <f>SUM(K8:K8)</f>
        <v>0</v>
      </c>
      <c r="L9" s="12"/>
      <c r="M9" s="14">
        <f>SUM(M8:M8)</f>
        <v>374893433</v>
      </c>
      <c r="N9" s="12"/>
      <c r="O9" s="14">
        <f>SUM(O8:O8)</f>
        <v>739040371</v>
      </c>
      <c r="P9" s="12"/>
      <c r="Q9" s="14">
        <f>SUM(Q8:Q8)</f>
        <v>0</v>
      </c>
      <c r="R9" s="12"/>
      <c r="S9" s="14">
        <f>SUM(S8:S8)</f>
        <v>739040371</v>
      </c>
    </row>
    <row r="10" spans="1:19" ht="24.75" thickTop="1" x14ac:dyDescent="0.55000000000000004"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55000000000000004"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4"/>
  <sheetViews>
    <sheetView rightToLeft="1" workbookViewId="0">
      <selection activeCell="G16" sqref="G16"/>
    </sheetView>
  </sheetViews>
  <sheetFormatPr defaultRowHeight="24" x14ac:dyDescent="0.55000000000000004"/>
  <cols>
    <col min="1" max="1" width="39.140625" style="2" customWidth="1"/>
    <col min="2" max="2" width="1" style="2" customWidth="1"/>
    <col min="3" max="3" width="21" style="2" customWidth="1"/>
    <col min="4" max="4" width="1" style="2" customWidth="1"/>
    <col min="5" max="5" width="16" style="2" customWidth="1"/>
    <col min="6" max="6" width="1" style="2" customWidth="1"/>
    <col min="7" max="7" width="21" style="2" customWidth="1"/>
    <col min="8" max="8" width="1" style="2" customWidth="1"/>
    <col min="9" max="9" width="21" style="2" customWidth="1"/>
    <col min="10" max="10" width="1" style="2" customWidth="1"/>
    <col min="11" max="11" width="16" style="2" customWidth="1"/>
    <col min="12" max="12" width="1" style="2" customWidth="1"/>
    <col min="13" max="13" width="21" style="2" customWidth="1"/>
    <col min="14" max="14" width="1" style="2" customWidth="1"/>
    <col min="15" max="15" width="9.140625" style="2" customWidth="1"/>
    <col min="16" max="16384" width="9.140625" style="2"/>
  </cols>
  <sheetData>
    <row r="2" spans="1:17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</row>
    <row r="3" spans="1:17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  <c r="L3" s="7" t="s">
        <v>143</v>
      </c>
      <c r="M3" s="7" t="s">
        <v>143</v>
      </c>
    </row>
    <row r="4" spans="1:17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</row>
    <row r="6" spans="1:17" ht="25.5" thickBot="1" x14ac:dyDescent="0.6">
      <c r="A6" s="1" t="s">
        <v>144</v>
      </c>
      <c r="C6" s="6" t="s">
        <v>145</v>
      </c>
      <c r="D6" s="6" t="s">
        <v>145</v>
      </c>
      <c r="E6" s="6" t="s">
        <v>145</v>
      </c>
      <c r="F6" s="6" t="s">
        <v>145</v>
      </c>
      <c r="G6" s="6" t="s">
        <v>145</v>
      </c>
      <c r="I6" s="6" t="s">
        <v>146</v>
      </c>
      <c r="J6" s="6" t="s">
        <v>146</v>
      </c>
      <c r="K6" s="6" t="s">
        <v>146</v>
      </c>
      <c r="L6" s="6" t="s">
        <v>146</v>
      </c>
      <c r="M6" s="6" t="s">
        <v>146</v>
      </c>
    </row>
    <row r="7" spans="1:17" ht="25.5" thickBot="1" x14ac:dyDescent="0.6">
      <c r="A7" s="6" t="s">
        <v>147</v>
      </c>
      <c r="C7" s="6" t="s">
        <v>149</v>
      </c>
      <c r="E7" s="6" t="s">
        <v>150</v>
      </c>
      <c r="G7" s="6" t="s">
        <v>151</v>
      </c>
      <c r="I7" s="6" t="s">
        <v>149</v>
      </c>
      <c r="K7" s="6" t="s">
        <v>150</v>
      </c>
      <c r="M7" s="6" t="s">
        <v>151</v>
      </c>
    </row>
    <row r="8" spans="1:17" x14ac:dyDescent="0.55000000000000004">
      <c r="A8" s="2" t="s">
        <v>131</v>
      </c>
      <c r="C8" s="13">
        <v>4730609</v>
      </c>
      <c r="D8" s="12"/>
      <c r="E8" s="13">
        <v>0</v>
      </c>
      <c r="F8" s="12"/>
      <c r="G8" s="13">
        <v>4730609</v>
      </c>
      <c r="H8" s="12"/>
      <c r="I8" s="13">
        <v>7084263</v>
      </c>
      <c r="J8" s="12"/>
      <c r="K8" s="13">
        <v>0</v>
      </c>
      <c r="L8" s="12"/>
      <c r="M8" s="13">
        <v>7084263</v>
      </c>
      <c r="N8" s="12"/>
      <c r="O8" s="12"/>
      <c r="P8" s="12"/>
      <c r="Q8" s="12"/>
    </row>
    <row r="9" spans="1:17" x14ac:dyDescent="0.55000000000000004">
      <c r="A9" s="2" t="s">
        <v>133</v>
      </c>
      <c r="C9" s="13">
        <v>536669</v>
      </c>
      <c r="D9" s="12"/>
      <c r="E9" s="13">
        <v>0</v>
      </c>
      <c r="F9" s="12"/>
      <c r="G9" s="13">
        <v>536669</v>
      </c>
      <c r="H9" s="12"/>
      <c r="I9" s="13">
        <v>704933</v>
      </c>
      <c r="J9" s="12"/>
      <c r="K9" s="13">
        <v>0</v>
      </c>
      <c r="L9" s="12"/>
      <c r="M9" s="13">
        <v>704933</v>
      </c>
      <c r="N9" s="12"/>
      <c r="O9" s="12"/>
      <c r="P9" s="12"/>
      <c r="Q9" s="12"/>
    </row>
    <row r="10" spans="1:17" x14ac:dyDescent="0.55000000000000004">
      <c r="A10" s="2" t="s">
        <v>135</v>
      </c>
      <c r="C10" s="13">
        <v>13547386685</v>
      </c>
      <c r="D10" s="12"/>
      <c r="E10" s="13">
        <v>0</v>
      </c>
      <c r="F10" s="12"/>
      <c r="G10" s="13">
        <v>13547386685</v>
      </c>
      <c r="H10" s="12"/>
      <c r="I10" s="13">
        <v>14722844528</v>
      </c>
      <c r="J10" s="12"/>
      <c r="K10" s="13">
        <v>0</v>
      </c>
      <c r="L10" s="12"/>
      <c r="M10" s="13">
        <v>14722844528</v>
      </c>
      <c r="N10" s="12"/>
      <c r="O10" s="12"/>
      <c r="P10" s="12"/>
      <c r="Q10" s="12"/>
    </row>
    <row r="11" spans="1:17" x14ac:dyDescent="0.55000000000000004">
      <c r="A11" s="2" t="s">
        <v>138</v>
      </c>
      <c r="C11" s="13">
        <v>124740</v>
      </c>
      <c r="D11" s="12"/>
      <c r="E11" s="13">
        <v>0</v>
      </c>
      <c r="F11" s="12"/>
      <c r="G11" s="13">
        <v>124740</v>
      </c>
      <c r="H11" s="12"/>
      <c r="I11" s="13">
        <v>156782</v>
      </c>
      <c r="J11" s="12"/>
      <c r="K11" s="13">
        <v>0</v>
      </c>
      <c r="L11" s="12"/>
      <c r="M11" s="13">
        <v>156782</v>
      </c>
      <c r="N11" s="12"/>
      <c r="O11" s="12"/>
      <c r="P11" s="12"/>
      <c r="Q11" s="12"/>
    </row>
    <row r="12" spans="1:17" ht="24.75" thickBot="1" x14ac:dyDescent="0.6">
      <c r="A12" s="2" t="s">
        <v>133</v>
      </c>
      <c r="C12" s="13">
        <v>5113631262</v>
      </c>
      <c r="D12" s="12"/>
      <c r="E12" s="13">
        <v>0</v>
      </c>
      <c r="F12" s="12"/>
      <c r="G12" s="13">
        <v>5113631262</v>
      </c>
      <c r="H12" s="12"/>
      <c r="I12" s="13">
        <v>18251890105</v>
      </c>
      <c r="J12" s="12"/>
      <c r="K12" s="13">
        <v>0</v>
      </c>
      <c r="L12" s="12"/>
      <c r="M12" s="13">
        <v>18251890105</v>
      </c>
      <c r="N12" s="12"/>
      <c r="O12" s="12"/>
      <c r="P12" s="12"/>
      <c r="Q12" s="12"/>
    </row>
    <row r="13" spans="1:17" ht="24.75" thickBot="1" x14ac:dyDescent="0.6">
      <c r="A13" s="2" t="s">
        <v>104</v>
      </c>
      <c r="C13" s="14">
        <f>SUM(C8:C12)</f>
        <v>18666409965</v>
      </c>
      <c r="D13" s="12"/>
      <c r="E13" s="14">
        <f>SUM(E8:E12)</f>
        <v>0</v>
      </c>
      <c r="F13" s="12"/>
      <c r="G13" s="14">
        <f>SUM(G8:G12)</f>
        <v>18666409965</v>
      </c>
      <c r="H13" s="12"/>
      <c r="I13" s="14">
        <f>SUM(I8:I12)</f>
        <v>32982680611</v>
      </c>
      <c r="J13" s="12"/>
      <c r="K13" s="14">
        <f>SUM(K8:K12)</f>
        <v>0</v>
      </c>
      <c r="L13" s="12"/>
      <c r="M13" s="14">
        <f>SUM(M8:M12)</f>
        <v>32982680611</v>
      </c>
      <c r="N13" s="12"/>
      <c r="O13" s="12"/>
      <c r="P13" s="12"/>
      <c r="Q13" s="12"/>
    </row>
    <row r="14" spans="1:17" ht="24.75" thickTop="1" x14ac:dyDescent="0.55000000000000004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36"/>
  <sheetViews>
    <sheetView rightToLeft="1" topLeftCell="A22" workbookViewId="0">
      <selection activeCell="Q31" sqref="Q31"/>
    </sheetView>
  </sheetViews>
  <sheetFormatPr defaultRowHeight="24" x14ac:dyDescent="0.55000000000000004"/>
  <cols>
    <col min="1" max="1" width="44.5703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2" style="2" customWidth="1"/>
    <col min="8" max="8" width="1" style="2" customWidth="1"/>
    <col min="9" max="9" width="28" style="2" customWidth="1"/>
    <col min="10" max="10" width="1" style="2" customWidth="1"/>
    <col min="11" max="11" width="19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16.5703125" style="2" bestFit="1" customWidth="1"/>
    <col min="20" max="16384" width="9.140625" style="2"/>
  </cols>
  <sheetData>
    <row r="2" spans="1:25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</row>
    <row r="3" spans="1:25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  <c r="L3" s="7" t="s">
        <v>143</v>
      </c>
      <c r="M3" s="7" t="s">
        <v>143</v>
      </c>
      <c r="N3" s="7" t="s">
        <v>143</v>
      </c>
      <c r="O3" s="7" t="s">
        <v>143</v>
      </c>
      <c r="P3" s="7" t="s">
        <v>143</v>
      </c>
      <c r="Q3" s="7" t="s">
        <v>143</v>
      </c>
    </row>
    <row r="4" spans="1:25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</row>
    <row r="6" spans="1:25" ht="24.75" x14ac:dyDescent="0.55000000000000004">
      <c r="A6" s="6" t="s">
        <v>3</v>
      </c>
      <c r="C6" s="6" t="s">
        <v>145</v>
      </c>
      <c r="D6" s="6" t="s">
        <v>145</v>
      </c>
      <c r="E6" s="6" t="s">
        <v>145</v>
      </c>
      <c r="F6" s="6" t="s">
        <v>145</v>
      </c>
      <c r="G6" s="6" t="s">
        <v>145</v>
      </c>
      <c r="H6" s="6" t="s">
        <v>145</v>
      </c>
      <c r="I6" s="6" t="s">
        <v>145</v>
      </c>
      <c r="K6" s="6" t="s">
        <v>146</v>
      </c>
      <c r="L6" s="6" t="s">
        <v>146</v>
      </c>
      <c r="M6" s="6" t="s">
        <v>146</v>
      </c>
      <c r="N6" s="6" t="s">
        <v>146</v>
      </c>
      <c r="O6" s="6" t="s">
        <v>146</v>
      </c>
      <c r="P6" s="6" t="s">
        <v>146</v>
      </c>
      <c r="Q6" s="6" t="s">
        <v>146</v>
      </c>
    </row>
    <row r="7" spans="1:25" ht="24.75" x14ac:dyDescent="0.55000000000000004">
      <c r="A7" s="6" t="s">
        <v>3</v>
      </c>
      <c r="C7" s="6" t="s">
        <v>7</v>
      </c>
      <c r="E7" s="6" t="s">
        <v>161</v>
      </c>
      <c r="G7" s="6" t="s">
        <v>162</v>
      </c>
      <c r="I7" s="6" t="s">
        <v>164</v>
      </c>
      <c r="K7" s="6" t="s">
        <v>7</v>
      </c>
      <c r="M7" s="6" t="s">
        <v>161</v>
      </c>
      <c r="O7" s="6" t="s">
        <v>162</v>
      </c>
      <c r="Q7" s="6" t="s">
        <v>164</v>
      </c>
    </row>
    <row r="8" spans="1:25" x14ac:dyDescent="0.55000000000000004">
      <c r="A8" s="2" t="s">
        <v>58</v>
      </c>
      <c r="C8" s="8">
        <v>14656309</v>
      </c>
      <c r="D8" s="8"/>
      <c r="E8" s="8">
        <v>122494278065</v>
      </c>
      <c r="F8" s="8"/>
      <c r="G8" s="8">
        <v>97612996443</v>
      </c>
      <c r="H8" s="8"/>
      <c r="I8" s="8">
        <f>E8-G8</f>
        <v>24881281622</v>
      </c>
      <c r="J8" s="8"/>
      <c r="K8" s="8">
        <v>14656309</v>
      </c>
      <c r="L8" s="8"/>
      <c r="M8" s="8">
        <v>122494278065</v>
      </c>
      <c r="N8" s="8"/>
      <c r="O8" s="8">
        <v>97612996443</v>
      </c>
      <c r="P8" s="8"/>
      <c r="Q8" s="8">
        <f>M8-O8</f>
        <v>24881281622</v>
      </c>
      <c r="R8" s="8"/>
      <c r="S8" s="8"/>
      <c r="T8" s="8"/>
      <c r="U8" s="8"/>
      <c r="V8" s="8"/>
      <c r="W8" s="8"/>
      <c r="X8" s="8"/>
      <c r="Y8" s="9"/>
    </row>
    <row r="9" spans="1:25" x14ac:dyDescent="0.55000000000000004">
      <c r="A9" s="2" t="s">
        <v>47</v>
      </c>
      <c r="C9" s="8">
        <v>7338164</v>
      </c>
      <c r="D9" s="8"/>
      <c r="E9" s="8">
        <v>28478085372</v>
      </c>
      <c r="F9" s="8"/>
      <c r="G9" s="8">
        <v>28397495989</v>
      </c>
      <c r="H9" s="8"/>
      <c r="I9" s="8">
        <f t="shared" ref="I9:I29" si="0">E9-G9</f>
        <v>80589383</v>
      </c>
      <c r="J9" s="8"/>
      <c r="K9" s="8">
        <v>8338164</v>
      </c>
      <c r="L9" s="8"/>
      <c r="M9" s="8">
        <v>32251456657</v>
      </c>
      <c r="N9" s="8"/>
      <c r="O9" s="8">
        <v>32267332640</v>
      </c>
      <c r="P9" s="8"/>
      <c r="Q9" s="8">
        <f t="shared" ref="Q9:Q29" si="1">M9-O9</f>
        <v>-15875983</v>
      </c>
      <c r="R9" s="8"/>
      <c r="S9" s="8"/>
      <c r="T9" s="8"/>
      <c r="U9" s="8"/>
      <c r="V9" s="8"/>
      <c r="W9" s="8"/>
      <c r="X9" s="8"/>
      <c r="Y9" s="9"/>
    </row>
    <row r="10" spans="1:25" x14ac:dyDescent="0.55000000000000004">
      <c r="A10" s="2" t="s">
        <v>103</v>
      </c>
      <c r="C10" s="8">
        <v>259509671</v>
      </c>
      <c r="D10" s="8"/>
      <c r="E10" s="8">
        <v>387068923518</v>
      </c>
      <c r="F10" s="8"/>
      <c r="G10" s="8">
        <v>387068923518</v>
      </c>
      <c r="H10" s="8"/>
      <c r="I10" s="8">
        <f t="shared" si="0"/>
        <v>0</v>
      </c>
      <c r="J10" s="8"/>
      <c r="K10" s="8">
        <v>259509671</v>
      </c>
      <c r="L10" s="8"/>
      <c r="M10" s="8">
        <v>387068923518</v>
      </c>
      <c r="N10" s="8"/>
      <c r="O10" s="8">
        <v>387068923518</v>
      </c>
      <c r="P10" s="8"/>
      <c r="Q10" s="8">
        <f t="shared" si="1"/>
        <v>0</v>
      </c>
      <c r="R10" s="8"/>
      <c r="S10" s="8"/>
      <c r="T10" s="8"/>
      <c r="U10" s="8"/>
      <c r="V10" s="8"/>
      <c r="W10" s="8"/>
      <c r="X10" s="8"/>
      <c r="Y10" s="9"/>
    </row>
    <row r="11" spans="1:25" x14ac:dyDescent="0.55000000000000004">
      <c r="A11" s="2" t="s">
        <v>55</v>
      </c>
      <c r="C11" s="8">
        <v>9422935</v>
      </c>
      <c r="D11" s="8"/>
      <c r="E11" s="8">
        <v>47333550842</v>
      </c>
      <c r="F11" s="8"/>
      <c r="G11" s="8">
        <v>35462964332</v>
      </c>
      <c r="H11" s="8"/>
      <c r="I11" s="8">
        <f t="shared" si="0"/>
        <v>11870586510</v>
      </c>
      <c r="J11" s="8"/>
      <c r="K11" s="8">
        <v>15422935</v>
      </c>
      <c r="L11" s="8"/>
      <c r="M11" s="8">
        <v>73546649436</v>
      </c>
      <c r="N11" s="8"/>
      <c r="O11" s="8">
        <v>58043804167</v>
      </c>
      <c r="P11" s="8"/>
      <c r="Q11" s="8">
        <f t="shared" si="1"/>
        <v>15502845269</v>
      </c>
      <c r="R11" s="8"/>
      <c r="S11" s="8"/>
      <c r="T11" s="8"/>
      <c r="U11" s="8"/>
      <c r="V11" s="8"/>
      <c r="W11" s="8"/>
      <c r="X11" s="8"/>
      <c r="Y11" s="9"/>
    </row>
    <row r="12" spans="1:25" x14ac:dyDescent="0.55000000000000004">
      <c r="A12" s="2" t="s">
        <v>54</v>
      </c>
      <c r="C12" s="8">
        <v>3917816</v>
      </c>
      <c r="D12" s="8"/>
      <c r="E12" s="8">
        <v>21006960043</v>
      </c>
      <c r="F12" s="8"/>
      <c r="G12" s="8">
        <v>16006415524</v>
      </c>
      <c r="H12" s="8"/>
      <c r="I12" s="8">
        <f t="shared" si="0"/>
        <v>5000544519</v>
      </c>
      <c r="J12" s="8"/>
      <c r="K12" s="8">
        <v>3917816</v>
      </c>
      <c r="L12" s="8"/>
      <c r="M12" s="8">
        <v>21006960043</v>
      </c>
      <c r="N12" s="8"/>
      <c r="O12" s="8">
        <v>16006415524</v>
      </c>
      <c r="P12" s="8"/>
      <c r="Q12" s="8">
        <f t="shared" si="1"/>
        <v>5000544519</v>
      </c>
      <c r="R12" s="8"/>
      <c r="S12" s="8"/>
      <c r="T12" s="8"/>
      <c r="U12" s="8"/>
      <c r="V12" s="8"/>
      <c r="W12" s="8"/>
      <c r="X12" s="8"/>
      <c r="Y12" s="9"/>
    </row>
    <row r="13" spans="1:25" x14ac:dyDescent="0.55000000000000004">
      <c r="A13" s="2" t="s">
        <v>18</v>
      </c>
      <c r="C13" s="8">
        <v>77389946</v>
      </c>
      <c r="D13" s="8"/>
      <c r="E13" s="8">
        <v>187389253908</v>
      </c>
      <c r="F13" s="8"/>
      <c r="G13" s="8">
        <v>141934882890</v>
      </c>
      <c r="H13" s="8"/>
      <c r="I13" s="8">
        <f t="shared" si="0"/>
        <v>45454371018</v>
      </c>
      <c r="J13" s="8"/>
      <c r="K13" s="8">
        <v>77389946</v>
      </c>
      <c r="L13" s="8"/>
      <c r="M13" s="8">
        <v>187389253908</v>
      </c>
      <c r="N13" s="8"/>
      <c r="O13" s="8">
        <v>141934882890</v>
      </c>
      <c r="P13" s="8"/>
      <c r="Q13" s="8">
        <f t="shared" si="1"/>
        <v>45454371018</v>
      </c>
      <c r="R13" s="8"/>
      <c r="S13" s="8"/>
      <c r="T13" s="8"/>
      <c r="U13" s="8"/>
      <c r="V13" s="8"/>
      <c r="W13" s="8"/>
      <c r="X13" s="8"/>
      <c r="Y13" s="9"/>
    </row>
    <row r="14" spans="1:25" x14ac:dyDescent="0.55000000000000004">
      <c r="A14" s="2" t="s">
        <v>85</v>
      </c>
      <c r="C14" s="8">
        <v>6000000</v>
      </c>
      <c r="D14" s="8"/>
      <c r="E14" s="8">
        <v>291088531877</v>
      </c>
      <c r="F14" s="8"/>
      <c r="G14" s="8">
        <v>213402654002</v>
      </c>
      <c r="H14" s="8"/>
      <c r="I14" s="8">
        <f t="shared" si="0"/>
        <v>77685877875</v>
      </c>
      <c r="J14" s="8"/>
      <c r="K14" s="8">
        <v>6000000</v>
      </c>
      <c r="L14" s="8"/>
      <c r="M14" s="8">
        <v>291088531877</v>
      </c>
      <c r="N14" s="8"/>
      <c r="O14" s="8">
        <v>213402654002</v>
      </c>
      <c r="P14" s="8"/>
      <c r="Q14" s="8">
        <f t="shared" si="1"/>
        <v>77685877875</v>
      </c>
      <c r="R14" s="8"/>
      <c r="S14" s="8"/>
      <c r="T14" s="8"/>
      <c r="U14" s="8"/>
      <c r="V14" s="8"/>
      <c r="W14" s="8"/>
      <c r="X14" s="8"/>
      <c r="Y14" s="9"/>
    </row>
    <row r="15" spans="1:25" x14ac:dyDescent="0.55000000000000004">
      <c r="A15" s="2" t="s">
        <v>56</v>
      </c>
      <c r="C15" s="8">
        <v>9180383</v>
      </c>
      <c r="D15" s="8"/>
      <c r="E15" s="8">
        <v>31460220402</v>
      </c>
      <c r="F15" s="8"/>
      <c r="G15" s="8">
        <v>28435867065</v>
      </c>
      <c r="H15" s="8"/>
      <c r="I15" s="8">
        <f t="shared" si="0"/>
        <v>3024353337</v>
      </c>
      <c r="J15" s="8"/>
      <c r="K15" s="8">
        <v>21219355</v>
      </c>
      <c r="L15" s="8"/>
      <c r="M15" s="8">
        <v>72730133518</v>
      </c>
      <c r="N15" s="8"/>
      <c r="O15" s="8">
        <v>65726099094</v>
      </c>
      <c r="P15" s="8"/>
      <c r="Q15" s="8">
        <f t="shared" si="1"/>
        <v>7004034424</v>
      </c>
      <c r="R15" s="8"/>
      <c r="S15" s="8"/>
      <c r="T15" s="8"/>
      <c r="U15" s="8"/>
      <c r="V15" s="8"/>
      <c r="W15" s="8"/>
      <c r="X15" s="8"/>
      <c r="Y15" s="9"/>
    </row>
    <row r="16" spans="1:25" x14ac:dyDescent="0.55000000000000004">
      <c r="A16" s="2" t="s">
        <v>84</v>
      </c>
      <c r="C16" s="8">
        <v>29181669</v>
      </c>
      <c r="D16" s="8"/>
      <c r="E16" s="8">
        <v>48044310493</v>
      </c>
      <c r="F16" s="8"/>
      <c r="G16" s="8">
        <v>38723606283</v>
      </c>
      <c r="H16" s="8"/>
      <c r="I16" s="8">
        <f t="shared" si="0"/>
        <v>9320704210</v>
      </c>
      <c r="J16" s="8"/>
      <c r="K16" s="8">
        <v>29181669</v>
      </c>
      <c r="L16" s="8"/>
      <c r="M16" s="8">
        <v>48044310493</v>
      </c>
      <c r="N16" s="8"/>
      <c r="O16" s="8">
        <v>38723606283</v>
      </c>
      <c r="P16" s="8"/>
      <c r="Q16" s="8">
        <f t="shared" si="1"/>
        <v>9320704210</v>
      </c>
      <c r="R16" s="8"/>
      <c r="S16" s="8"/>
      <c r="T16" s="8"/>
      <c r="U16" s="8"/>
      <c r="V16" s="8"/>
      <c r="W16" s="8"/>
      <c r="X16" s="8"/>
      <c r="Y16" s="9"/>
    </row>
    <row r="17" spans="1:25" x14ac:dyDescent="0.55000000000000004">
      <c r="A17" s="2" t="s">
        <v>46</v>
      </c>
      <c r="C17" s="8">
        <v>193694</v>
      </c>
      <c r="D17" s="8"/>
      <c r="E17" s="8">
        <v>29877550426</v>
      </c>
      <c r="F17" s="8"/>
      <c r="G17" s="8">
        <v>27270825593</v>
      </c>
      <c r="H17" s="8"/>
      <c r="I17" s="8">
        <f t="shared" si="0"/>
        <v>2606724833</v>
      </c>
      <c r="J17" s="8"/>
      <c r="K17" s="8">
        <v>1608495</v>
      </c>
      <c r="L17" s="8"/>
      <c r="M17" s="8">
        <v>248786447227</v>
      </c>
      <c r="N17" s="8"/>
      <c r="O17" s="8">
        <v>225288455674</v>
      </c>
      <c r="P17" s="8"/>
      <c r="Q17" s="8">
        <f t="shared" si="1"/>
        <v>23497991553</v>
      </c>
      <c r="R17" s="8"/>
      <c r="S17" s="8"/>
      <c r="T17" s="8"/>
      <c r="U17" s="8"/>
      <c r="V17" s="8"/>
      <c r="W17" s="8"/>
      <c r="X17" s="8"/>
      <c r="Y17" s="9"/>
    </row>
    <row r="18" spans="1:25" x14ac:dyDescent="0.55000000000000004">
      <c r="A18" s="2" t="s">
        <v>43</v>
      </c>
      <c r="C18" s="8">
        <v>5655492</v>
      </c>
      <c r="D18" s="8"/>
      <c r="E18" s="8">
        <v>73090868034</v>
      </c>
      <c r="F18" s="8"/>
      <c r="G18" s="8">
        <v>74714277800</v>
      </c>
      <c r="H18" s="8"/>
      <c r="I18" s="8">
        <f t="shared" si="0"/>
        <v>-1623409766</v>
      </c>
      <c r="J18" s="8"/>
      <c r="K18" s="8">
        <v>11740461</v>
      </c>
      <c r="L18" s="8"/>
      <c r="M18" s="8">
        <v>149442051915</v>
      </c>
      <c r="N18" s="8"/>
      <c r="O18" s="8">
        <v>155102343866</v>
      </c>
      <c r="P18" s="8"/>
      <c r="Q18" s="8">
        <f t="shared" si="1"/>
        <v>-5660291951</v>
      </c>
      <c r="R18" s="8"/>
      <c r="S18" s="8"/>
      <c r="T18" s="8"/>
      <c r="U18" s="8"/>
      <c r="V18" s="8"/>
      <c r="W18" s="8"/>
      <c r="X18" s="8"/>
      <c r="Y18" s="9"/>
    </row>
    <row r="19" spans="1:25" x14ac:dyDescent="0.55000000000000004">
      <c r="A19" s="2" t="s">
        <v>48</v>
      </c>
      <c r="C19" s="8">
        <v>269357142</v>
      </c>
      <c r="D19" s="8"/>
      <c r="E19" s="8">
        <v>334815623871</v>
      </c>
      <c r="F19" s="8"/>
      <c r="G19" s="8">
        <v>251689198989</v>
      </c>
      <c r="H19" s="8"/>
      <c r="I19" s="8">
        <f t="shared" si="0"/>
        <v>83126424882</v>
      </c>
      <c r="J19" s="8"/>
      <c r="K19" s="8">
        <v>269357142</v>
      </c>
      <c r="L19" s="8"/>
      <c r="M19" s="8">
        <v>334815623871</v>
      </c>
      <c r="N19" s="8"/>
      <c r="O19" s="8">
        <v>251689198989</v>
      </c>
      <c r="P19" s="8"/>
      <c r="Q19" s="8">
        <f t="shared" si="1"/>
        <v>83126424882</v>
      </c>
      <c r="R19" s="8"/>
      <c r="S19" s="8"/>
      <c r="T19" s="8"/>
      <c r="U19" s="8"/>
      <c r="V19" s="8"/>
      <c r="W19" s="8"/>
      <c r="X19" s="8"/>
      <c r="Y19" s="9"/>
    </row>
    <row r="20" spans="1:25" x14ac:dyDescent="0.55000000000000004">
      <c r="A20" s="2" t="s">
        <v>22</v>
      </c>
      <c r="C20" s="8">
        <v>32209334</v>
      </c>
      <c r="D20" s="8"/>
      <c r="E20" s="8">
        <v>161973325961</v>
      </c>
      <c r="F20" s="8"/>
      <c r="G20" s="8">
        <v>146576977782</v>
      </c>
      <c r="H20" s="8"/>
      <c r="I20" s="8">
        <f t="shared" si="0"/>
        <v>15396348179</v>
      </c>
      <c r="J20" s="8"/>
      <c r="K20" s="8">
        <v>32209334</v>
      </c>
      <c r="L20" s="8"/>
      <c r="M20" s="8">
        <v>161973325961</v>
      </c>
      <c r="N20" s="8"/>
      <c r="O20" s="8">
        <v>146576977782</v>
      </c>
      <c r="P20" s="8"/>
      <c r="Q20" s="8">
        <f t="shared" si="1"/>
        <v>15396348179</v>
      </c>
      <c r="R20" s="8"/>
      <c r="S20" s="8"/>
      <c r="T20" s="8"/>
      <c r="U20" s="8"/>
      <c r="V20" s="8"/>
      <c r="W20" s="8"/>
      <c r="X20" s="8"/>
      <c r="Y20" s="9"/>
    </row>
    <row r="21" spans="1:25" x14ac:dyDescent="0.55000000000000004">
      <c r="A21" s="2" t="s">
        <v>21</v>
      </c>
      <c r="C21" s="8">
        <v>15499748</v>
      </c>
      <c r="D21" s="8"/>
      <c r="E21" s="8">
        <v>44247556091</v>
      </c>
      <c r="F21" s="8"/>
      <c r="G21" s="8">
        <v>39027259556</v>
      </c>
      <c r="H21" s="8"/>
      <c r="I21" s="8">
        <f t="shared" si="0"/>
        <v>5220296535</v>
      </c>
      <c r="J21" s="8"/>
      <c r="K21" s="8">
        <v>15499748</v>
      </c>
      <c r="L21" s="8"/>
      <c r="M21" s="8">
        <v>44247556091</v>
      </c>
      <c r="N21" s="8"/>
      <c r="O21" s="8">
        <v>39027259556</v>
      </c>
      <c r="P21" s="8"/>
      <c r="Q21" s="8">
        <f t="shared" si="1"/>
        <v>5220296535</v>
      </c>
      <c r="R21" s="8"/>
      <c r="S21" s="8"/>
      <c r="T21" s="8"/>
      <c r="U21" s="8"/>
      <c r="V21" s="8"/>
      <c r="W21" s="8"/>
      <c r="X21" s="8"/>
      <c r="Y21" s="9"/>
    </row>
    <row r="22" spans="1:25" x14ac:dyDescent="0.55000000000000004">
      <c r="A22" s="2" t="s">
        <v>82</v>
      </c>
      <c r="C22" s="8">
        <v>25000000</v>
      </c>
      <c r="D22" s="8"/>
      <c r="E22" s="8">
        <v>127188697899</v>
      </c>
      <c r="F22" s="8"/>
      <c r="G22" s="8">
        <v>95428799996</v>
      </c>
      <c r="H22" s="8"/>
      <c r="I22" s="8">
        <f t="shared" si="0"/>
        <v>31759897903</v>
      </c>
      <c r="J22" s="8"/>
      <c r="K22" s="8">
        <v>25000000</v>
      </c>
      <c r="L22" s="8"/>
      <c r="M22" s="8">
        <v>127188697899</v>
      </c>
      <c r="N22" s="8"/>
      <c r="O22" s="8">
        <v>95428799996</v>
      </c>
      <c r="P22" s="8"/>
      <c r="Q22" s="8">
        <f t="shared" si="1"/>
        <v>31759897903</v>
      </c>
      <c r="R22" s="8"/>
      <c r="S22" s="8"/>
      <c r="T22" s="8"/>
      <c r="U22" s="8"/>
      <c r="V22" s="8"/>
      <c r="W22" s="8"/>
      <c r="X22" s="8"/>
      <c r="Y22" s="9"/>
    </row>
    <row r="23" spans="1:25" x14ac:dyDescent="0.55000000000000004">
      <c r="A23" s="2" t="s">
        <v>20</v>
      </c>
      <c r="C23" s="8">
        <v>40455704</v>
      </c>
      <c r="D23" s="8"/>
      <c r="E23" s="8">
        <v>94400472251</v>
      </c>
      <c r="F23" s="8"/>
      <c r="G23" s="8">
        <v>76730205806</v>
      </c>
      <c r="H23" s="8"/>
      <c r="I23" s="8">
        <f t="shared" si="0"/>
        <v>17670266445</v>
      </c>
      <c r="J23" s="8"/>
      <c r="K23" s="8">
        <v>40455704</v>
      </c>
      <c r="L23" s="8"/>
      <c r="M23" s="8">
        <v>94400472251</v>
      </c>
      <c r="N23" s="8"/>
      <c r="O23" s="8">
        <v>76730205806</v>
      </c>
      <c r="P23" s="8"/>
      <c r="Q23" s="8">
        <f t="shared" si="1"/>
        <v>17670266445</v>
      </c>
      <c r="R23" s="8"/>
      <c r="S23" s="8"/>
      <c r="T23" s="8"/>
      <c r="U23" s="8"/>
      <c r="V23" s="8"/>
      <c r="W23" s="8"/>
      <c r="X23" s="8"/>
      <c r="Y23" s="9"/>
    </row>
    <row r="24" spans="1:25" x14ac:dyDescent="0.55000000000000004">
      <c r="A24" s="2" t="s">
        <v>93</v>
      </c>
      <c r="C24" s="8">
        <v>0</v>
      </c>
      <c r="D24" s="8"/>
      <c r="E24" s="8">
        <v>0</v>
      </c>
      <c r="F24" s="8"/>
      <c r="G24" s="8">
        <v>0</v>
      </c>
      <c r="H24" s="8"/>
      <c r="I24" s="8">
        <f t="shared" si="0"/>
        <v>0</v>
      </c>
      <c r="J24" s="8"/>
      <c r="K24" s="8">
        <v>877132</v>
      </c>
      <c r="L24" s="8"/>
      <c r="M24" s="8">
        <v>6112249631</v>
      </c>
      <c r="N24" s="8"/>
      <c r="O24" s="8">
        <v>5998761910</v>
      </c>
      <c r="P24" s="8"/>
      <c r="Q24" s="8">
        <f t="shared" si="1"/>
        <v>113487721</v>
      </c>
      <c r="R24" s="8"/>
      <c r="S24" s="8"/>
      <c r="T24" s="8"/>
      <c r="U24" s="8"/>
      <c r="V24" s="8"/>
      <c r="W24" s="8"/>
      <c r="X24" s="8"/>
      <c r="Y24" s="9"/>
    </row>
    <row r="25" spans="1:25" x14ac:dyDescent="0.55000000000000004">
      <c r="A25" s="2" t="s">
        <v>90</v>
      </c>
      <c r="C25" s="8">
        <v>0</v>
      </c>
      <c r="D25" s="8"/>
      <c r="E25" s="8">
        <v>0</v>
      </c>
      <c r="F25" s="8"/>
      <c r="G25" s="8">
        <v>0</v>
      </c>
      <c r="H25" s="8"/>
      <c r="I25" s="8">
        <f t="shared" si="0"/>
        <v>0</v>
      </c>
      <c r="J25" s="8"/>
      <c r="K25" s="8">
        <v>1500000</v>
      </c>
      <c r="L25" s="8"/>
      <c r="M25" s="8">
        <v>27331404866</v>
      </c>
      <c r="N25" s="8"/>
      <c r="O25" s="8">
        <v>26854260750</v>
      </c>
      <c r="P25" s="8"/>
      <c r="Q25" s="8">
        <f t="shared" si="1"/>
        <v>477144116</v>
      </c>
      <c r="R25" s="8"/>
      <c r="S25" s="8"/>
      <c r="T25" s="8"/>
      <c r="U25" s="8"/>
      <c r="V25" s="8"/>
      <c r="W25" s="8"/>
      <c r="X25" s="8"/>
      <c r="Y25" s="9"/>
    </row>
    <row r="26" spans="1:25" x14ac:dyDescent="0.55000000000000004">
      <c r="A26" s="2" t="s">
        <v>42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J26" s="8"/>
      <c r="K26" s="8">
        <v>1625557</v>
      </c>
      <c r="L26" s="8"/>
      <c r="M26" s="8">
        <v>10056209315</v>
      </c>
      <c r="N26" s="8"/>
      <c r="O26" s="8">
        <v>10777952406</v>
      </c>
      <c r="P26" s="8"/>
      <c r="Q26" s="8">
        <f t="shared" si="1"/>
        <v>-721743091</v>
      </c>
      <c r="R26" s="8"/>
      <c r="S26" s="8"/>
      <c r="T26" s="8"/>
      <c r="U26" s="8"/>
      <c r="V26" s="8"/>
      <c r="W26" s="8"/>
      <c r="X26" s="8"/>
      <c r="Y26" s="9"/>
    </row>
    <row r="27" spans="1:25" x14ac:dyDescent="0.55000000000000004">
      <c r="A27" s="2" t="s">
        <v>165</v>
      </c>
      <c r="C27" s="8">
        <v>0</v>
      </c>
      <c r="D27" s="8"/>
      <c r="E27" s="8">
        <v>0</v>
      </c>
      <c r="F27" s="8"/>
      <c r="G27" s="8">
        <v>0</v>
      </c>
      <c r="H27" s="8"/>
      <c r="I27" s="8">
        <f t="shared" si="0"/>
        <v>0</v>
      </c>
      <c r="J27" s="8"/>
      <c r="K27" s="8">
        <v>15000000</v>
      </c>
      <c r="L27" s="8"/>
      <c r="M27" s="8">
        <v>43900437590</v>
      </c>
      <c r="N27" s="8"/>
      <c r="O27" s="8">
        <v>43599033000</v>
      </c>
      <c r="P27" s="8"/>
      <c r="Q27" s="8">
        <f t="shared" si="1"/>
        <v>301404590</v>
      </c>
      <c r="R27" s="8"/>
      <c r="S27" s="8"/>
      <c r="T27" s="8"/>
      <c r="U27" s="8"/>
      <c r="V27" s="8"/>
      <c r="W27" s="8"/>
      <c r="X27" s="8"/>
      <c r="Y27" s="9"/>
    </row>
    <row r="28" spans="1:25" x14ac:dyDescent="0.55000000000000004">
      <c r="A28" s="2" t="s">
        <v>23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J28" s="8"/>
      <c r="K28" s="8">
        <v>20000000</v>
      </c>
      <c r="L28" s="8"/>
      <c r="M28" s="8">
        <v>65110275267</v>
      </c>
      <c r="N28" s="8"/>
      <c r="O28" s="8">
        <v>64486338095</v>
      </c>
      <c r="P28" s="8"/>
      <c r="Q28" s="8">
        <f t="shared" si="1"/>
        <v>623937172</v>
      </c>
      <c r="R28" s="8"/>
      <c r="S28" s="8"/>
      <c r="T28" s="8"/>
      <c r="U28" s="8"/>
      <c r="V28" s="8"/>
      <c r="W28" s="8"/>
      <c r="X28" s="8"/>
      <c r="Y28" s="9"/>
    </row>
    <row r="29" spans="1:25" x14ac:dyDescent="0.55000000000000004">
      <c r="A29" s="2" t="s">
        <v>166</v>
      </c>
      <c r="C29" s="8">
        <v>0</v>
      </c>
      <c r="D29" s="8"/>
      <c r="E29" s="8">
        <v>0</v>
      </c>
      <c r="F29" s="8"/>
      <c r="G29" s="8">
        <v>0</v>
      </c>
      <c r="H29" s="8"/>
      <c r="I29" s="8">
        <f t="shared" si="0"/>
        <v>0</v>
      </c>
      <c r="J29" s="8"/>
      <c r="K29" s="8">
        <v>65000</v>
      </c>
      <c r="L29" s="8"/>
      <c r="M29" s="8">
        <v>65000000000</v>
      </c>
      <c r="N29" s="8"/>
      <c r="O29" s="8">
        <v>63954906071</v>
      </c>
      <c r="P29" s="8"/>
      <c r="Q29" s="8">
        <f t="shared" si="1"/>
        <v>1045093929</v>
      </c>
      <c r="R29" s="8"/>
      <c r="S29" s="8"/>
      <c r="T29" s="8"/>
      <c r="U29" s="8"/>
      <c r="V29" s="8"/>
      <c r="W29" s="8"/>
      <c r="X29" s="8"/>
      <c r="Y29" s="9"/>
    </row>
    <row r="30" spans="1:25" x14ac:dyDescent="0.55000000000000004">
      <c r="A30" s="2" t="s">
        <v>104</v>
      </c>
      <c r="C30" s="2" t="s">
        <v>104</v>
      </c>
      <c r="E30" s="14">
        <f>SUM(E8:E29)</f>
        <v>2029958209053</v>
      </c>
      <c r="F30" s="12"/>
      <c r="G30" s="14">
        <f>SUM(G8:G29)</f>
        <v>1698483351568</v>
      </c>
      <c r="H30" s="12"/>
      <c r="I30" s="14">
        <f>SUM(I8:I29)</f>
        <v>331474857485</v>
      </c>
      <c r="K30" s="2" t="s">
        <v>104</v>
      </c>
      <c r="M30" s="5">
        <f>SUM(M8:M29)</f>
        <v>2613985249399</v>
      </c>
      <c r="O30" s="5">
        <f>SUM(O8:O29)</f>
        <v>2256301208462</v>
      </c>
      <c r="Q30" s="5">
        <f>SUM(Q8:Q29)</f>
        <v>357684040937</v>
      </c>
      <c r="S30" s="3"/>
    </row>
    <row r="31" spans="1:25" x14ac:dyDescent="0.55000000000000004">
      <c r="S31" s="3"/>
    </row>
    <row r="32" spans="1:25" x14ac:dyDescent="0.55000000000000004">
      <c r="G32" s="3"/>
      <c r="S32" s="3"/>
    </row>
    <row r="33" spans="7:19" x14ac:dyDescent="0.55000000000000004">
      <c r="G33" s="3"/>
      <c r="S33" s="3"/>
    </row>
    <row r="34" spans="7:19" x14ac:dyDescent="0.55000000000000004">
      <c r="G34" s="3"/>
    </row>
    <row r="35" spans="7:19" x14ac:dyDescent="0.55000000000000004">
      <c r="G35" s="3"/>
    </row>
    <row r="36" spans="7:19" x14ac:dyDescent="0.55000000000000004">
      <c r="G3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95"/>
  <sheetViews>
    <sheetView rightToLeft="1" tabSelected="1" topLeftCell="A82" workbookViewId="0">
      <selection activeCell="O97" sqref="O97"/>
    </sheetView>
  </sheetViews>
  <sheetFormatPr defaultRowHeight="24" x14ac:dyDescent="0.55000000000000004"/>
  <cols>
    <col min="1" max="1" width="43.5703125" style="2" bestFit="1" customWidth="1"/>
    <col min="2" max="2" width="1" style="2" customWidth="1"/>
    <col min="3" max="3" width="19" style="2" customWidth="1"/>
    <col min="4" max="4" width="1" style="2" customWidth="1"/>
    <col min="5" max="5" width="24" style="2" bestFit="1" customWidth="1"/>
    <col min="6" max="6" width="1" style="2" customWidth="1"/>
    <col min="7" max="7" width="24" style="2" bestFit="1" customWidth="1"/>
    <col min="8" max="8" width="1" style="2" customWidth="1"/>
    <col min="9" max="9" width="34.5703125" style="2" bestFit="1" customWidth="1"/>
    <col min="10" max="10" width="1" style="2" customWidth="1"/>
    <col min="11" max="11" width="12.42578125" style="2" bestFit="1" customWidth="1"/>
    <col min="12" max="12" width="1" style="2" customWidth="1"/>
    <col min="13" max="13" width="24" style="2" bestFit="1" customWidth="1"/>
    <col min="14" max="14" width="1" style="2" customWidth="1"/>
    <col min="15" max="15" width="24" style="2" bestFit="1" customWidth="1"/>
    <col min="16" max="16" width="1" style="2" customWidth="1"/>
    <col min="17" max="17" width="34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25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</row>
    <row r="3" spans="1:25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  <c r="L3" s="7" t="s">
        <v>143</v>
      </c>
      <c r="M3" s="7" t="s">
        <v>143</v>
      </c>
      <c r="N3" s="7" t="s">
        <v>143</v>
      </c>
      <c r="O3" s="7" t="s">
        <v>143</v>
      </c>
      <c r="P3" s="7" t="s">
        <v>143</v>
      </c>
      <c r="Q3" s="7" t="s">
        <v>143</v>
      </c>
    </row>
    <row r="4" spans="1:25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</row>
    <row r="6" spans="1:25" ht="24.75" x14ac:dyDescent="0.55000000000000004">
      <c r="A6" s="6" t="s">
        <v>3</v>
      </c>
      <c r="C6" s="6" t="s">
        <v>145</v>
      </c>
      <c r="D6" s="6" t="s">
        <v>145</v>
      </c>
      <c r="E6" s="6" t="s">
        <v>145</v>
      </c>
      <c r="F6" s="6" t="s">
        <v>145</v>
      </c>
      <c r="G6" s="6" t="s">
        <v>145</v>
      </c>
      <c r="H6" s="6" t="s">
        <v>145</v>
      </c>
      <c r="I6" s="6" t="s">
        <v>145</v>
      </c>
      <c r="K6" s="6" t="s">
        <v>146</v>
      </c>
      <c r="L6" s="6" t="s">
        <v>146</v>
      </c>
      <c r="M6" s="6" t="s">
        <v>146</v>
      </c>
      <c r="N6" s="6" t="s">
        <v>146</v>
      </c>
      <c r="O6" s="6" t="s">
        <v>146</v>
      </c>
      <c r="P6" s="6" t="s">
        <v>146</v>
      </c>
      <c r="Q6" s="6" t="s">
        <v>146</v>
      </c>
    </row>
    <row r="7" spans="1:25" ht="24.75" x14ac:dyDescent="0.55000000000000004">
      <c r="A7" s="6" t="s">
        <v>3</v>
      </c>
      <c r="C7" s="6" t="s">
        <v>7</v>
      </c>
      <c r="E7" s="6" t="s">
        <v>161</v>
      </c>
      <c r="G7" s="6" t="s">
        <v>162</v>
      </c>
      <c r="I7" s="6" t="s">
        <v>163</v>
      </c>
      <c r="K7" s="6" t="s">
        <v>7</v>
      </c>
      <c r="M7" s="6" t="s">
        <v>161</v>
      </c>
      <c r="O7" s="6" t="s">
        <v>162</v>
      </c>
      <c r="Q7" s="6" t="s">
        <v>163</v>
      </c>
    </row>
    <row r="8" spans="1:25" x14ac:dyDescent="0.55000000000000004">
      <c r="A8" s="2" t="s">
        <v>102</v>
      </c>
      <c r="C8" s="8">
        <v>500000</v>
      </c>
      <c r="D8" s="8"/>
      <c r="E8" s="8">
        <v>9080646750</v>
      </c>
      <c r="F8" s="8"/>
      <c r="G8" s="8">
        <v>7011360540</v>
      </c>
      <c r="H8" s="8"/>
      <c r="I8" s="8">
        <f>E8-G8</f>
        <v>2069286210</v>
      </c>
      <c r="J8" s="8"/>
      <c r="K8" s="8">
        <v>500000</v>
      </c>
      <c r="L8" s="8"/>
      <c r="M8" s="8">
        <v>9080646750</v>
      </c>
      <c r="N8" s="8"/>
      <c r="O8" s="8">
        <v>7011360540</v>
      </c>
      <c r="P8" s="8"/>
      <c r="Q8" s="8">
        <f>M8-O8</f>
        <v>2069286210</v>
      </c>
      <c r="R8" s="8"/>
      <c r="S8" s="8"/>
      <c r="T8" s="8"/>
      <c r="U8" s="8"/>
      <c r="V8" s="8"/>
      <c r="W8" s="8"/>
      <c r="X8" s="8"/>
      <c r="Y8" s="9"/>
    </row>
    <row r="9" spans="1:25" x14ac:dyDescent="0.55000000000000004">
      <c r="A9" s="2" t="s">
        <v>54</v>
      </c>
      <c r="C9" s="8">
        <v>86419271</v>
      </c>
      <c r="D9" s="8"/>
      <c r="E9" s="8">
        <v>524880016422</v>
      </c>
      <c r="F9" s="8"/>
      <c r="G9" s="8">
        <v>419880752263</v>
      </c>
      <c r="H9" s="8"/>
      <c r="I9" s="8">
        <f t="shared" ref="I9:I72" si="0">E9-G9</f>
        <v>104999264159</v>
      </c>
      <c r="J9" s="8"/>
      <c r="K9" s="8">
        <v>86419271</v>
      </c>
      <c r="L9" s="8"/>
      <c r="M9" s="8">
        <v>524880016422</v>
      </c>
      <c r="N9" s="8"/>
      <c r="O9" s="8">
        <v>353069863751</v>
      </c>
      <c r="P9" s="8"/>
      <c r="Q9" s="8">
        <f t="shared" ref="Q9:Q72" si="1">M9-O9</f>
        <v>171810152671</v>
      </c>
      <c r="R9" s="8"/>
      <c r="S9" s="8"/>
      <c r="T9" s="8"/>
      <c r="U9" s="8"/>
      <c r="V9" s="8"/>
      <c r="W9" s="8"/>
      <c r="X9" s="8"/>
      <c r="Y9" s="9"/>
    </row>
    <row r="10" spans="1:25" x14ac:dyDescent="0.55000000000000004">
      <c r="A10" s="2" t="s">
        <v>77</v>
      </c>
      <c r="C10" s="8">
        <v>2402248</v>
      </c>
      <c r="D10" s="8"/>
      <c r="E10" s="8">
        <v>40022119504</v>
      </c>
      <c r="F10" s="8"/>
      <c r="G10" s="8">
        <v>33431364741</v>
      </c>
      <c r="H10" s="8"/>
      <c r="I10" s="8">
        <f t="shared" si="0"/>
        <v>6590754763</v>
      </c>
      <c r="J10" s="8"/>
      <c r="K10" s="8">
        <v>2402248</v>
      </c>
      <c r="L10" s="8"/>
      <c r="M10" s="8">
        <v>40022119504</v>
      </c>
      <c r="N10" s="8"/>
      <c r="O10" s="8">
        <v>31640398773</v>
      </c>
      <c r="P10" s="8"/>
      <c r="Q10" s="8">
        <f t="shared" si="1"/>
        <v>8381720731</v>
      </c>
      <c r="R10" s="8"/>
      <c r="S10" s="8"/>
      <c r="T10" s="8"/>
      <c r="U10" s="8"/>
      <c r="V10" s="8"/>
      <c r="W10" s="8"/>
      <c r="X10" s="8"/>
      <c r="Y10" s="9"/>
    </row>
    <row r="11" spans="1:25" x14ac:dyDescent="0.55000000000000004">
      <c r="A11" s="2" t="s">
        <v>97</v>
      </c>
      <c r="C11" s="8">
        <v>15262103</v>
      </c>
      <c r="D11" s="8"/>
      <c r="E11" s="8">
        <v>139120761277</v>
      </c>
      <c r="F11" s="8"/>
      <c r="G11" s="8">
        <v>114929184517</v>
      </c>
      <c r="H11" s="8"/>
      <c r="I11" s="8">
        <f t="shared" si="0"/>
        <v>24191576760</v>
      </c>
      <c r="J11" s="8"/>
      <c r="K11" s="8">
        <v>15262103</v>
      </c>
      <c r="L11" s="8"/>
      <c r="M11" s="8">
        <v>139120761277</v>
      </c>
      <c r="N11" s="8"/>
      <c r="O11" s="8">
        <v>110458378955</v>
      </c>
      <c r="P11" s="8"/>
      <c r="Q11" s="8">
        <f t="shared" si="1"/>
        <v>28662382322</v>
      </c>
      <c r="R11" s="8"/>
      <c r="S11" s="8"/>
      <c r="T11" s="8"/>
      <c r="U11" s="8"/>
      <c r="V11" s="8"/>
      <c r="W11" s="8"/>
      <c r="X11" s="8"/>
      <c r="Y11" s="9"/>
    </row>
    <row r="12" spans="1:25" x14ac:dyDescent="0.55000000000000004">
      <c r="A12" s="2" t="s">
        <v>91</v>
      </c>
      <c r="C12" s="8">
        <v>94058917</v>
      </c>
      <c r="D12" s="8"/>
      <c r="E12" s="8">
        <v>628315070502</v>
      </c>
      <c r="F12" s="8"/>
      <c r="G12" s="8">
        <v>483391207514</v>
      </c>
      <c r="H12" s="8"/>
      <c r="I12" s="8">
        <f t="shared" si="0"/>
        <v>144923862988</v>
      </c>
      <c r="J12" s="8"/>
      <c r="K12" s="8">
        <v>94058917</v>
      </c>
      <c r="L12" s="8"/>
      <c r="M12" s="8">
        <v>628315070502</v>
      </c>
      <c r="N12" s="8"/>
      <c r="O12" s="8">
        <v>405796702715</v>
      </c>
      <c r="P12" s="8"/>
      <c r="Q12" s="8">
        <f t="shared" si="1"/>
        <v>222518367787</v>
      </c>
      <c r="R12" s="8"/>
      <c r="S12" s="8"/>
      <c r="T12" s="8"/>
      <c r="U12" s="8"/>
      <c r="V12" s="8"/>
      <c r="W12" s="8"/>
      <c r="X12" s="8"/>
      <c r="Y12" s="9"/>
    </row>
    <row r="13" spans="1:25" x14ac:dyDescent="0.55000000000000004">
      <c r="A13" s="2" t="s">
        <v>39</v>
      </c>
      <c r="C13" s="8">
        <v>20436144</v>
      </c>
      <c r="D13" s="8"/>
      <c r="E13" s="8">
        <v>273840119754</v>
      </c>
      <c r="F13" s="8"/>
      <c r="G13" s="8">
        <v>248590826056</v>
      </c>
      <c r="H13" s="8"/>
      <c r="I13" s="8">
        <f t="shared" si="0"/>
        <v>25249293698</v>
      </c>
      <c r="J13" s="8"/>
      <c r="K13" s="8">
        <v>20436144</v>
      </c>
      <c r="L13" s="8"/>
      <c r="M13" s="8">
        <v>273840119754</v>
      </c>
      <c r="N13" s="8"/>
      <c r="O13" s="8">
        <v>258646998009</v>
      </c>
      <c r="P13" s="8"/>
      <c r="Q13" s="8">
        <f t="shared" si="1"/>
        <v>15193121745</v>
      </c>
      <c r="R13" s="8"/>
      <c r="S13" s="8"/>
      <c r="T13" s="8"/>
      <c r="U13" s="8"/>
      <c r="V13" s="8"/>
      <c r="W13" s="8"/>
      <c r="X13" s="8"/>
      <c r="Y13" s="9"/>
    </row>
    <row r="14" spans="1:25" x14ac:dyDescent="0.55000000000000004">
      <c r="A14" s="2" t="s">
        <v>59</v>
      </c>
      <c r="C14" s="8">
        <v>3949846</v>
      </c>
      <c r="D14" s="8"/>
      <c r="E14" s="8">
        <v>185205666116</v>
      </c>
      <c r="F14" s="8"/>
      <c r="G14" s="8">
        <v>156425561545</v>
      </c>
      <c r="H14" s="8"/>
      <c r="I14" s="8">
        <f t="shared" si="0"/>
        <v>28780104571</v>
      </c>
      <c r="J14" s="8"/>
      <c r="K14" s="8">
        <v>3949846</v>
      </c>
      <c r="L14" s="8"/>
      <c r="M14" s="8">
        <v>185205666116</v>
      </c>
      <c r="N14" s="8"/>
      <c r="O14" s="8">
        <v>136322678133</v>
      </c>
      <c r="P14" s="8"/>
      <c r="Q14" s="8">
        <f t="shared" si="1"/>
        <v>48882987983</v>
      </c>
      <c r="R14" s="8"/>
      <c r="S14" s="8"/>
      <c r="T14" s="8"/>
      <c r="U14" s="8"/>
      <c r="V14" s="8"/>
      <c r="W14" s="8"/>
      <c r="X14" s="8"/>
      <c r="Y14" s="9"/>
    </row>
    <row r="15" spans="1:25" x14ac:dyDescent="0.55000000000000004">
      <c r="A15" s="2" t="s">
        <v>57</v>
      </c>
      <c r="C15" s="8">
        <v>42359340</v>
      </c>
      <c r="D15" s="8"/>
      <c r="E15" s="8">
        <v>965941506205</v>
      </c>
      <c r="F15" s="8"/>
      <c r="G15" s="8">
        <v>776390360285</v>
      </c>
      <c r="H15" s="8"/>
      <c r="I15" s="8">
        <f t="shared" si="0"/>
        <v>189551145920</v>
      </c>
      <c r="J15" s="8"/>
      <c r="K15" s="8">
        <v>42359340</v>
      </c>
      <c r="L15" s="8"/>
      <c r="M15" s="8">
        <v>965941506205</v>
      </c>
      <c r="N15" s="8"/>
      <c r="O15" s="8">
        <v>777946663434</v>
      </c>
      <c r="P15" s="8"/>
      <c r="Q15" s="8">
        <f t="shared" si="1"/>
        <v>187994842771</v>
      </c>
      <c r="R15" s="8"/>
      <c r="S15" s="8"/>
      <c r="T15" s="8"/>
      <c r="U15" s="8"/>
      <c r="V15" s="8"/>
      <c r="W15" s="8"/>
      <c r="X15" s="8"/>
      <c r="Y15" s="9"/>
    </row>
    <row r="16" spans="1:25" x14ac:dyDescent="0.55000000000000004">
      <c r="A16" s="2" t="s">
        <v>27</v>
      </c>
      <c r="C16" s="8">
        <v>12494317</v>
      </c>
      <c r="D16" s="8"/>
      <c r="E16" s="8">
        <v>700859235175</v>
      </c>
      <c r="F16" s="8"/>
      <c r="G16" s="8">
        <v>606357632869</v>
      </c>
      <c r="H16" s="8"/>
      <c r="I16" s="8">
        <f t="shared" si="0"/>
        <v>94501602306</v>
      </c>
      <c r="J16" s="8"/>
      <c r="K16" s="8">
        <v>12494317</v>
      </c>
      <c r="L16" s="8"/>
      <c r="M16" s="8">
        <v>700859235175</v>
      </c>
      <c r="N16" s="8"/>
      <c r="O16" s="8">
        <v>593118512568</v>
      </c>
      <c r="P16" s="8"/>
      <c r="Q16" s="8">
        <f t="shared" si="1"/>
        <v>107740722607</v>
      </c>
      <c r="R16" s="8"/>
      <c r="S16" s="8"/>
      <c r="T16" s="8"/>
      <c r="U16" s="8"/>
      <c r="V16" s="8"/>
      <c r="W16" s="8"/>
      <c r="X16" s="8"/>
      <c r="Y16" s="9"/>
    </row>
    <row r="17" spans="1:25" x14ac:dyDescent="0.55000000000000004">
      <c r="A17" s="2" t="s">
        <v>37</v>
      </c>
      <c r="C17" s="8">
        <v>50655891</v>
      </c>
      <c r="D17" s="8"/>
      <c r="E17" s="8">
        <v>348453060063</v>
      </c>
      <c r="F17" s="8"/>
      <c r="G17" s="8">
        <v>300747426961</v>
      </c>
      <c r="H17" s="8"/>
      <c r="I17" s="8">
        <f t="shared" si="0"/>
        <v>47705633102</v>
      </c>
      <c r="J17" s="8"/>
      <c r="K17" s="8">
        <v>50655891</v>
      </c>
      <c r="L17" s="8"/>
      <c r="M17" s="8">
        <v>348453060063</v>
      </c>
      <c r="N17" s="8"/>
      <c r="O17" s="8">
        <v>309319572912</v>
      </c>
      <c r="P17" s="8"/>
      <c r="Q17" s="8">
        <f t="shared" si="1"/>
        <v>39133487151</v>
      </c>
      <c r="R17" s="8"/>
      <c r="S17" s="8"/>
      <c r="T17" s="8"/>
      <c r="U17" s="8"/>
      <c r="V17" s="8"/>
      <c r="W17" s="8"/>
      <c r="X17" s="8"/>
      <c r="Y17" s="9"/>
    </row>
    <row r="18" spans="1:25" x14ac:dyDescent="0.55000000000000004">
      <c r="A18" s="2" t="s">
        <v>15</v>
      </c>
      <c r="C18" s="8">
        <v>8584852</v>
      </c>
      <c r="D18" s="8"/>
      <c r="E18" s="8">
        <v>95748923305</v>
      </c>
      <c r="F18" s="8"/>
      <c r="G18" s="8">
        <v>79568888256</v>
      </c>
      <c r="H18" s="8"/>
      <c r="I18" s="8">
        <f t="shared" si="0"/>
        <v>16180035049</v>
      </c>
      <c r="J18" s="8"/>
      <c r="K18" s="8">
        <v>8584852</v>
      </c>
      <c r="L18" s="8"/>
      <c r="M18" s="8">
        <v>95748923305</v>
      </c>
      <c r="N18" s="8"/>
      <c r="O18" s="8">
        <v>73834193607</v>
      </c>
      <c r="P18" s="8"/>
      <c r="Q18" s="8">
        <f t="shared" si="1"/>
        <v>21914729698</v>
      </c>
      <c r="R18" s="8"/>
      <c r="S18" s="8"/>
      <c r="T18" s="8"/>
      <c r="U18" s="8"/>
      <c r="V18" s="8"/>
      <c r="W18" s="8"/>
      <c r="X18" s="8"/>
      <c r="Y18" s="9"/>
    </row>
    <row r="19" spans="1:25" x14ac:dyDescent="0.55000000000000004">
      <c r="A19" s="2" t="s">
        <v>83</v>
      </c>
      <c r="C19" s="8">
        <v>19557460</v>
      </c>
      <c r="D19" s="8"/>
      <c r="E19" s="8">
        <v>243208074843</v>
      </c>
      <c r="F19" s="8"/>
      <c r="G19" s="8">
        <v>223162589016</v>
      </c>
      <c r="H19" s="8"/>
      <c r="I19" s="8">
        <f t="shared" si="0"/>
        <v>20045485827</v>
      </c>
      <c r="J19" s="8"/>
      <c r="K19" s="8">
        <v>19557460</v>
      </c>
      <c r="L19" s="8"/>
      <c r="M19" s="8">
        <v>243208074843</v>
      </c>
      <c r="N19" s="8"/>
      <c r="O19" s="8">
        <v>223445934074</v>
      </c>
      <c r="P19" s="8"/>
      <c r="Q19" s="8">
        <f t="shared" si="1"/>
        <v>19762140769</v>
      </c>
      <c r="R19" s="8"/>
      <c r="S19" s="8"/>
      <c r="T19" s="8"/>
      <c r="U19" s="8"/>
      <c r="V19" s="8"/>
      <c r="W19" s="8"/>
      <c r="X19" s="8"/>
      <c r="Y19" s="9"/>
    </row>
    <row r="20" spans="1:25" x14ac:dyDescent="0.55000000000000004">
      <c r="A20" s="2" t="s">
        <v>79</v>
      </c>
      <c r="C20" s="8">
        <v>9291184</v>
      </c>
      <c r="D20" s="8"/>
      <c r="E20" s="8">
        <v>92359014552</v>
      </c>
      <c r="F20" s="8"/>
      <c r="G20" s="8">
        <v>70469928103</v>
      </c>
      <c r="H20" s="8"/>
      <c r="I20" s="8">
        <f t="shared" si="0"/>
        <v>21889086449</v>
      </c>
      <c r="J20" s="8"/>
      <c r="K20" s="8">
        <v>9291184</v>
      </c>
      <c r="L20" s="8"/>
      <c r="M20" s="8">
        <v>92359014552</v>
      </c>
      <c r="N20" s="8"/>
      <c r="O20" s="8">
        <v>70931723175</v>
      </c>
      <c r="P20" s="8"/>
      <c r="Q20" s="8">
        <f t="shared" si="1"/>
        <v>21427291377</v>
      </c>
      <c r="R20" s="8"/>
      <c r="S20" s="8"/>
      <c r="T20" s="8"/>
      <c r="U20" s="8"/>
      <c r="V20" s="8"/>
      <c r="W20" s="8"/>
      <c r="X20" s="8"/>
      <c r="Y20" s="9"/>
    </row>
    <row r="21" spans="1:25" x14ac:dyDescent="0.55000000000000004">
      <c r="A21" s="2" t="s">
        <v>68</v>
      </c>
      <c r="C21" s="8">
        <v>9143022</v>
      </c>
      <c r="D21" s="8"/>
      <c r="E21" s="8">
        <v>213128162897</v>
      </c>
      <c r="F21" s="8"/>
      <c r="G21" s="8">
        <v>151416426178</v>
      </c>
      <c r="H21" s="8"/>
      <c r="I21" s="8">
        <f t="shared" si="0"/>
        <v>61711736719</v>
      </c>
      <c r="J21" s="8"/>
      <c r="K21" s="8">
        <v>9143022</v>
      </c>
      <c r="L21" s="8"/>
      <c r="M21" s="8">
        <v>213128162897</v>
      </c>
      <c r="N21" s="8"/>
      <c r="O21" s="8">
        <v>152143515859</v>
      </c>
      <c r="P21" s="8"/>
      <c r="Q21" s="8">
        <f t="shared" si="1"/>
        <v>60984647038</v>
      </c>
      <c r="R21" s="8"/>
      <c r="S21" s="8"/>
      <c r="T21" s="8"/>
      <c r="U21" s="8"/>
      <c r="V21" s="8"/>
      <c r="W21" s="8"/>
      <c r="X21" s="8"/>
      <c r="Y21" s="9"/>
    </row>
    <row r="22" spans="1:25" x14ac:dyDescent="0.55000000000000004">
      <c r="A22" s="2" t="s">
        <v>35</v>
      </c>
      <c r="C22" s="8">
        <v>114900</v>
      </c>
      <c r="D22" s="8"/>
      <c r="E22" s="8">
        <v>624848347118</v>
      </c>
      <c r="F22" s="8"/>
      <c r="G22" s="8">
        <v>583536281631</v>
      </c>
      <c r="H22" s="8"/>
      <c r="I22" s="8">
        <f t="shared" si="0"/>
        <v>41312065487</v>
      </c>
      <c r="J22" s="8"/>
      <c r="K22" s="8">
        <v>114900</v>
      </c>
      <c r="L22" s="8"/>
      <c r="M22" s="8">
        <v>624848347118</v>
      </c>
      <c r="N22" s="8"/>
      <c r="O22" s="8">
        <v>618139574679</v>
      </c>
      <c r="P22" s="8"/>
      <c r="Q22" s="8">
        <f t="shared" si="1"/>
        <v>6708772439</v>
      </c>
      <c r="R22" s="8"/>
      <c r="S22" s="8"/>
      <c r="T22" s="8"/>
      <c r="U22" s="8"/>
      <c r="V22" s="8"/>
      <c r="W22" s="8"/>
      <c r="X22" s="8"/>
      <c r="Y22" s="9"/>
    </row>
    <row r="23" spans="1:25" x14ac:dyDescent="0.55000000000000004">
      <c r="A23" s="2" t="s">
        <v>44</v>
      </c>
      <c r="C23" s="8">
        <v>173728614</v>
      </c>
      <c r="D23" s="8"/>
      <c r="E23" s="8">
        <v>359032756864</v>
      </c>
      <c r="F23" s="8"/>
      <c r="G23" s="8">
        <v>296689887586</v>
      </c>
      <c r="H23" s="8"/>
      <c r="I23" s="8">
        <f t="shared" si="0"/>
        <v>62342869278</v>
      </c>
      <c r="J23" s="8"/>
      <c r="K23" s="8">
        <v>173728614</v>
      </c>
      <c r="L23" s="8"/>
      <c r="M23" s="8">
        <v>359032756864</v>
      </c>
      <c r="N23" s="8"/>
      <c r="O23" s="8">
        <v>273721462063</v>
      </c>
      <c r="P23" s="8"/>
      <c r="Q23" s="8">
        <f t="shared" si="1"/>
        <v>85311294801</v>
      </c>
      <c r="R23" s="8"/>
      <c r="S23" s="8"/>
      <c r="T23" s="8"/>
      <c r="U23" s="8"/>
      <c r="V23" s="8"/>
      <c r="W23" s="8"/>
      <c r="X23" s="8"/>
      <c r="Y23" s="9"/>
    </row>
    <row r="24" spans="1:25" x14ac:dyDescent="0.55000000000000004">
      <c r="A24" s="2" t="s">
        <v>29</v>
      </c>
      <c r="C24" s="8">
        <v>3165331</v>
      </c>
      <c r="D24" s="8"/>
      <c r="E24" s="8">
        <v>245175068100</v>
      </c>
      <c r="F24" s="8"/>
      <c r="G24" s="8">
        <v>189312737467</v>
      </c>
      <c r="H24" s="8"/>
      <c r="I24" s="8">
        <f t="shared" si="0"/>
        <v>55862330633</v>
      </c>
      <c r="J24" s="8"/>
      <c r="K24" s="8">
        <v>3165331</v>
      </c>
      <c r="L24" s="8"/>
      <c r="M24" s="8">
        <v>245175068100</v>
      </c>
      <c r="N24" s="8"/>
      <c r="O24" s="8">
        <v>179076710278</v>
      </c>
      <c r="P24" s="8"/>
      <c r="Q24" s="8">
        <f t="shared" si="1"/>
        <v>66098357822</v>
      </c>
      <c r="R24" s="8"/>
      <c r="S24" s="8"/>
      <c r="T24" s="8"/>
      <c r="U24" s="8"/>
      <c r="V24" s="8"/>
      <c r="W24" s="8"/>
      <c r="X24" s="8"/>
      <c r="Y24" s="9"/>
    </row>
    <row r="25" spans="1:25" x14ac:dyDescent="0.55000000000000004">
      <c r="A25" s="2" t="s">
        <v>94</v>
      </c>
      <c r="C25" s="8">
        <v>30824581</v>
      </c>
      <c r="D25" s="8"/>
      <c r="E25" s="8">
        <v>314072041116</v>
      </c>
      <c r="F25" s="8"/>
      <c r="G25" s="8">
        <v>274616568148</v>
      </c>
      <c r="H25" s="8"/>
      <c r="I25" s="8">
        <f t="shared" si="0"/>
        <v>39455472968</v>
      </c>
      <c r="J25" s="8"/>
      <c r="K25" s="8">
        <v>30824581</v>
      </c>
      <c r="L25" s="8"/>
      <c r="M25" s="8">
        <v>314072041116</v>
      </c>
      <c r="N25" s="8"/>
      <c r="O25" s="8">
        <v>260237346685</v>
      </c>
      <c r="P25" s="8"/>
      <c r="Q25" s="8">
        <f t="shared" si="1"/>
        <v>53834694431</v>
      </c>
      <c r="R25" s="8"/>
      <c r="S25" s="8"/>
      <c r="T25" s="8"/>
      <c r="U25" s="8"/>
      <c r="V25" s="8"/>
      <c r="W25" s="8"/>
      <c r="X25" s="8"/>
      <c r="Y25" s="9"/>
    </row>
    <row r="26" spans="1:25" x14ac:dyDescent="0.55000000000000004">
      <c r="A26" s="2" t="s">
        <v>74</v>
      </c>
      <c r="C26" s="8">
        <v>6759783</v>
      </c>
      <c r="D26" s="8"/>
      <c r="E26" s="8">
        <v>146419262324</v>
      </c>
      <c r="F26" s="8"/>
      <c r="G26" s="8">
        <v>113139825545</v>
      </c>
      <c r="H26" s="8"/>
      <c r="I26" s="8">
        <f t="shared" si="0"/>
        <v>33279436779</v>
      </c>
      <c r="J26" s="8"/>
      <c r="K26" s="8">
        <v>6759783</v>
      </c>
      <c r="L26" s="8"/>
      <c r="M26" s="8">
        <v>146419262324</v>
      </c>
      <c r="N26" s="8"/>
      <c r="O26" s="8">
        <v>104059631962</v>
      </c>
      <c r="P26" s="8"/>
      <c r="Q26" s="8">
        <f t="shared" si="1"/>
        <v>42359630362</v>
      </c>
      <c r="R26" s="8"/>
      <c r="S26" s="8"/>
      <c r="T26" s="8"/>
      <c r="U26" s="8"/>
      <c r="V26" s="8"/>
      <c r="W26" s="8"/>
      <c r="X26" s="8"/>
      <c r="Y26" s="9"/>
    </row>
    <row r="27" spans="1:25" x14ac:dyDescent="0.55000000000000004">
      <c r="A27" s="2" t="s">
        <v>80</v>
      </c>
      <c r="C27" s="8">
        <v>74028914</v>
      </c>
      <c r="D27" s="8"/>
      <c r="E27" s="8">
        <v>174551784333</v>
      </c>
      <c r="F27" s="8"/>
      <c r="G27" s="8">
        <v>155639554748</v>
      </c>
      <c r="H27" s="8"/>
      <c r="I27" s="8">
        <f t="shared" si="0"/>
        <v>18912229585</v>
      </c>
      <c r="J27" s="8"/>
      <c r="K27" s="8">
        <v>74028914</v>
      </c>
      <c r="L27" s="8"/>
      <c r="M27" s="8">
        <v>174551784333</v>
      </c>
      <c r="N27" s="8"/>
      <c r="O27" s="8">
        <v>144748465338</v>
      </c>
      <c r="P27" s="8"/>
      <c r="Q27" s="8">
        <f t="shared" si="1"/>
        <v>29803318995</v>
      </c>
      <c r="R27" s="8"/>
      <c r="S27" s="8"/>
      <c r="T27" s="8"/>
      <c r="U27" s="8"/>
      <c r="V27" s="8"/>
      <c r="W27" s="8"/>
      <c r="X27" s="8"/>
      <c r="Y27" s="9"/>
    </row>
    <row r="28" spans="1:25" x14ac:dyDescent="0.55000000000000004">
      <c r="A28" s="2" t="s">
        <v>24</v>
      </c>
      <c r="C28" s="8">
        <v>13776909</v>
      </c>
      <c r="D28" s="8"/>
      <c r="E28" s="8">
        <v>228020690917</v>
      </c>
      <c r="F28" s="8"/>
      <c r="G28" s="8">
        <v>158450414049</v>
      </c>
      <c r="H28" s="8"/>
      <c r="I28" s="8">
        <f t="shared" si="0"/>
        <v>69570276868</v>
      </c>
      <c r="J28" s="8"/>
      <c r="K28" s="8">
        <v>13776909</v>
      </c>
      <c r="L28" s="8"/>
      <c r="M28" s="8">
        <v>228020690917</v>
      </c>
      <c r="N28" s="8"/>
      <c r="O28" s="8">
        <v>141331743559</v>
      </c>
      <c r="P28" s="8"/>
      <c r="Q28" s="8">
        <f t="shared" si="1"/>
        <v>86688947358</v>
      </c>
      <c r="R28" s="8"/>
      <c r="S28" s="8"/>
      <c r="T28" s="8"/>
      <c r="U28" s="8"/>
      <c r="V28" s="8"/>
      <c r="W28" s="8"/>
      <c r="X28" s="8"/>
      <c r="Y28" s="9"/>
    </row>
    <row r="29" spans="1:25" x14ac:dyDescent="0.55000000000000004">
      <c r="A29" s="2" t="s">
        <v>55</v>
      </c>
      <c r="C29" s="8">
        <v>2976354</v>
      </c>
      <c r="D29" s="8"/>
      <c r="E29" s="8">
        <v>14941155703</v>
      </c>
      <c r="F29" s="8"/>
      <c r="G29" s="8">
        <v>20149751363</v>
      </c>
      <c r="H29" s="8"/>
      <c r="I29" s="8">
        <f t="shared" si="0"/>
        <v>-5208595660</v>
      </c>
      <c r="J29" s="8"/>
      <c r="K29" s="8">
        <v>2976354</v>
      </c>
      <c r="L29" s="8"/>
      <c r="M29" s="8">
        <v>14941155703</v>
      </c>
      <c r="N29" s="8"/>
      <c r="O29" s="8">
        <v>11201428723</v>
      </c>
      <c r="P29" s="8"/>
      <c r="Q29" s="8">
        <f t="shared" si="1"/>
        <v>3739726980</v>
      </c>
      <c r="R29" s="8"/>
      <c r="S29" s="8"/>
      <c r="T29" s="8"/>
      <c r="U29" s="8"/>
      <c r="V29" s="8"/>
      <c r="W29" s="8"/>
      <c r="X29" s="8"/>
      <c r="Y29" s="9"/>
    </row>
    <row r="30" spans="1:25" x14ac:dyDescent="0.55000000000000004">
      <c r="A30" s="2" t="s">
        <v>90</v>
      </c>
      <c r="C30" s="8">
        <v>1750272</v>
      </c>
      <c r="D30" s="8"/>
      <c r="E30" s="8">
        <v>55501466423</v>
      </c>
      <c r="F30" s="8"/>
      <c r="G30" s="8">
        <v>41234631793</v>
      </c>
      <c r="H30" s="8"/>
      <c r="I30" s="8">
        <f t="shared" si="0"/>
        <v>14266834630</v>
      </c>
      <c r="J30" s="8"/>
      <c r="K30" s="8">
        <v>1750272</v>
      </c>
      <c r="L30" s="8"/>
      <c r="M30" s="8">
        <v>55501466423</v>
      </c>
      <c r="N30" s="8"/>
      <c r="O30" s="8">
        <v>31334840447</v>
      </c>
      <c r="P30" s="8"/>
      <c r="Q30" s="8">
        <f t="shared" si="1"/>
        <v>24166625976</v>
      </c>
      <c r="R30" s="8"/>
      <c r="S30" s="8"/>
      <c r="T30" s="8"/>
      <c r="U30" s="8"/>
      <c r="V30" s="8"/>
      <c r="W30" s="8"/>
      <c r="X30" s="8"/>
      <c r="Y30" s="9"/>
    </row>
    <row r="31" spans="1:25" x14ac:dyDescent="0.55000000000000004">
      <c r="A31" s="2" t="s">
        <v>86</v>
      </c>
      <c r="C31" s="8">
        <v>21100000</v>
      </c>
      <c r="D31" s="8"/>
      <c r="E31" s="8">
        <v>180590057550</v>
      </c>
      <c r="F31" s="8"/>
      <c r="G31" s="8">
        <v>195481920600</v>
      </c>
      <c r="H31" s="8"/>
      <c r="I31" s="8">
        <f t="shared" si="0"/>
        <v>-14891863050</v>
      </c>
      <c r="J31" s="8"/>
      <c r="K31" s="8">
        <v>21100000</v>
      </c>
      <c r="L31" s="8"/>
      <c r="M31" s="8">
        <v>180590057550</v>
      </c>
      <c r="N31" s="8"/>
      <c r="O31" s="8">
        <v>168005384550</v>
      </c>
      <c r="P31" s="8"/>
      <c r="Q31" s="8">
        <f t="shared" si="1"/>
        <v>12584673000</v>
      </c>
      <c r="R31" s="8"/>
      <c r="S31" s="8"/>
      <c r="T31" s="8"/>
      <c r="U31" s="8"/>
      <c r="V31" s="8"/>
      <c r="W31" s="8"/>
      <c r="X31" s="8"/>
      <c r="Y31" s="9"/>
    </row>
    <row r="32" spans="1:25" x14ac:dyDescent="0.55000000000000004">
      <c r="A32" s="2" t="s">
        <v>65</v>
      </c>
      <c r="C32" s="8">
        <v>3889191</v>
      </c>
      <c r="D32" s="8"/>
      <c r="E32" s="8">
        <v>33943921752</v>
      </c>
      <c r="F32" s="8"/>
      <c r="G32" s="8">
        <v>35451681375</v>
      </c>
      <c r="H32" s="8"/>
      <c r="I32" s="8">
        <f t="shared" si="0"/>
        <v>-1507759623</v>
      </c>
      <c r="J32" s="8"/>
      <c r="K32" s="8">
        <v>3889191</v>
      </c>
      <c r="L32" s="8"/>
      <c r="M32" s="8">
        <v>33943921752</v>
      </c>
      <c r="N32" s="8"/>
      <c r="O32" s="8">
        <v>31392328546</v>
      </c>
      <c r="P32" s="8"/>
      <c r="Q32" s="8">
        <f t="shared" si="1"/>
        <v>2551593206</v>
      </c>
      <c r="R32" s="8"/>
      <c r="S32" s="8"/>
      <c r="T32" s="8"/>
      <c r="U32" s="8"/>
      <c r="V32" s="8"/>
      <c r="W32" s="8"/>
      <c r="X32" s="8"/>
      <c r="Y32" s="9"/>
    </row>
    <row r="33" spans="1:25" x14ac:dyDescent="0.55000000000000004">
      <c r="A33" s="2" t="s">
        <v>28</v>
      </c>
      <c r="C33" s="8">
        <v>7235790</v>
      </c>
      <c r="D33" s="8"/>
      <c r="E33" s="8">
        <v>191182950775</v>
      </c>
      <c r="F33" s="8"/>
      <c r="G33" s="8">
        <v>168669683810</v>
      </c>
      <c r="H33" s="8"/>
      <c r="I33" s="8">
        <f t="shared" si="0"/>
        <v>22513266965</v>
      </c>
      <c r="J33" s="8"/>
      <c r="K33" s="8">
        <v>7235790</v>
      </c>
      <c r="L33" s="8"/>
      <c r="M33" s="8">
        <v>191182950775</v>
      </c>
      <c r="N33" s="8"/>
      <c r="O33" s="8">
        <v>161183397524</v>
      </c>
      <c r="P33" s="8"/>
      <c r="Q33" s="8">
        <f t="shared" si="1"/>
        <v>29999553251</v>
      </c>
      <c r="R33" s="8"/>
      <c r="S33" s="8"/>
      <c r="T33" s="8"/>
      <c r="U33" s="8"/>
      <c r="V33" s="8"/>
      <c r="W33" s="8"/>
      <c r="X33" s="8"/>
      <c r="Y33" s="9"/>
    </row>
    <row r="34" spans="1:25" x14ac:dyDescent="0.55000000000000004">
      <c r="A34" s="2" t="s">
        <v>36</v>
      </c>
      <c r="C34" s="8">
        <v>22832806</v>
      </c>
      <c r="D34" s="8"/>
      <c r="E34" s="8">
        <v>158038868450</v>
      </c>
      <c r="F34" s="8"/>
      <c r="G34" s="8">
        <v>158901105175</v>
      </c>
      <c r="H34" s="8"/>
      <c r="I34" s="8">
        <f t="shared" si="0"/>
        <v>-862236725</v>
      </c>
      <c r="J34" s="8"/>
      <c r="K34" s="8">
        <v>22832806</v>
      </c>
      <c r="L34" s="8"/>
      <c r="M34" s="8">
        <v>158038868450</v>
      </c>
      <c r="N34" s="8"/>
      <c r="O34" s="8">
        <v>159027890618</v>
      </c>
      <c r="P34" s="8"/>
      <c r="Q34" s="8">
        <f t="shared" si="1"/>
        <v>-989022168</v>
      </c>
      <c r="R34" s="8"/>
      <c r="S34" s="8"/>
      <c r="T34" s="8"/>
      <c r="U34" s="8"/>
      <c r="V34" s="8"/>
      <c r="W34" s="8"/>
      <c r="X34" s="8"/>
      <c r="Y34" s="9"/>
    </row>
    <row r="35" spans="1:25" x14ac:dyDescent="0.55000000000000004">
      <c r="A35" s="2" t="s">
        <v>45</v>
      </c>
      <c r="C35" s="8">
        <v>108887187</v>
      </c>
      <c r="D35" s="8"/>
      <c r="E35" s="8">
        <v>779323019308</v>
      </c>
      <c r="F35" s="8"/>
      <c r="G35" s="8">
        <v>706620750073</v>
      </c>
      <c r="H35" s="8"/>
      <c r="I35" s="8">
        <f t="shared" si="0"/>
        <v>72702269235</v>
      </c>
      <c r="J35" s="8"/>
      <c r="K35" s="8">
        <v>108887187</v>
      </c>
      <c r="L35" s="8"/>
      <c r="M35" s="8">
        <v>779323019308</v>
      </c>
      <c r="N35" s="8"/>
      <c r="O35" s="8">
        <v>696928115188</v>
      </c>
      <c r="P35" s="8"/>
      <c r="Q35" s="8">
        <f t="shared" si="1"/>
        <v>82394904120</v>
      </c>
      <c r="R35" s="8"/>
      <c r="S35" s="8"/>
      <c r="T35" s="8"/>
      <c r="U35" s="8"/>
      <c r="V35" s="8"/>
      <c r="W35" s="8"/>
      <c r="X35" s="8"/>
      <c r="Y35" s="9"/>
    </row>
    <row r="36" spans="1:25" x14ac:dyDescent="0.55000000000000004">
      <c r="A36" s="2" t="s">
        <v>33</v>
      </c>
      <c r="C36" s="8">
        <v>19410754</v>
      </c>
      <c r="D36" s="8"/>
      <c r="E36" s="8">
        <v>246593422975</v>
      </c>
      <c r="F36" s="8"/>
      <c r="G36" s="8">
        <v>243892086573</v>
      </c>
      <c r="H36" s="8"/>
      <c r="I36" s="8">
        <f t="shared" si="0"/>
        <v>2701336402</v>
      </c>
      <c r="J36" s="8"/>
      <c r="K36" s="8">
        <v>19410754</v>
      </c>
      <c r="L36" s="8"/>
      <c r="M36" s="8">
        <v>246593422975</v>
      </c>
      <c r="N36" s="8"/>
      <c r="O36" s="8">
        <v>202600230143</v>
      </c>
      <c r="P36" s="8"/>
      <c r="Q36" s="8">
        <f t="shared" si="1"/>
        <v>43993192832</v>
      </c>
      <c r="R36" s="8"/>
      <c r="S36" s="8"/>
      <c r="T36" s="8"/>
      <c r="U36" s="8"/>
      <c r="V36" s="8"/>
      <c r="W36" s="8"/>
      <c r="X36" s="8"/>
      <c r="Y36" s="9"/>
    </row>
    <row r="37" spans="1:25" x14ac:dyDescent="0.55000000000000004">
      <c r="A37" s="2" t="s">
        <v>61</v>
      </c>
      <c r="C37" s="8">
        <v>3469705</v>
      </c>
      <c r="D37" s="8"/>
      <c r="E37" s="8">
        <v>174625920723</v>
      </c>
      <c r="F37" s="8"/>
      <c r="G37" s="8">
        <v>135203162005</v>
      </c>
      <c r="H37" s="8"/>
      <c r="I37" s="8">
        <f t="shared" si="0"/>
        <v>39422758718</v>
      </c>
      <c r="J37" s="8"/>
      <c r="K37" s="8">
        <v>3469705</v>
      </c>
      <c r="L37" s="8"/>
      <c r="M37" s="8">
        <v>174625920723</v>
      </c>
      <c r="N37" s="8"/>
      <c r="O37" s="8">
        <v>117543973498</v>
      </c>
      <c r="P37" s="8"/>
      <c r="Q37" s="8">
        <f t="shared" si="1"/>
        <v>57081947225</v>
      </c>
      <c r="R37" s="8"/>
      <c r="S37" s="8"/>
      <c r="T37" s="8"/>
      <c r="U37" s="8"/>
      <c r="V37" s="8"/>
      <c r="W37" s="8"/>
      <c r="X37" s="8"/>
      <c r="Y37" s="9"/>
    </row>
    <row r="38" spans="1:25" x14ac:dyDescent="0.55000000000000004">
      <c r="A38" s="2" t="s">
        <v>40</v>
      </c>
      <c r="C38" s="8">
        <v>8288198</v>
      </c>
      <c r="D38" s="8"/>
      <c r="E38" s="8">
        <v>123748025992</v>
      </c>
      <c r="F38" s="8"/>
      <c r="G38" s="8">
        <v>117816030073</v>
      </c>
      <c r="H38" s="8"/>
      <c r="I38" s="8">
        <f t="shared" si="0"/>
        <v>5931995919</v>
      </c>
      <c r="J38" s="8"/>
      <c r="K38" s="8">
        <v>8288198</v>
      </c>
      <c r="L38" s="8"/>
      <c r="M38" s="8">
        <v>123748025992</v>
      </c>
      <c r="N38" s="8"/>
      <c r="O38" s="8">
        <v>96230156031</v>
      </c>
      <c r="P38" s="8"/>
      <c r="Q38" s="8">
        <f t="shared" si="1"/>
        <v>27517869961</v>
      </c>
      <c r="R38" s="8"/>
      <c r="S38" s="8"/>
      <c r="T38" s="8"/>
      <c r="U38" s="8"/>
      <c r="V38" s="8"/>
      <c r="W38" s="8"/>
      <c r="X38" s="8"/>
      <c r="Y38" s="9"/>
    </row>
    <row r="39" spans="1:25" x14ac:dyDescent="0.55000000000000004">
      <c r="A39" s="2" t="s">
        <v>96</v>
      </c>
      <c r="C39" s="8">
        <v>42014294</v>
      </c>
      <c r="D39" s="8"/>
      <c r="E39" s="8">
        <v>222186123617</v>
      </c>
      <c r="F39" s="8"/>
      <c r="G39" s="8">
        <v>195528624141</v>
      </c>
      <c r="H39" s="8"/>
      <c r="I39" s="8">
        <f t="shared" si="0"/>
        <v>26657499476</v>
      </c>
      <c r="J39" s="8"/>
      <c r="K39" s="8">
        <v>42014294</v>
      </c>
      <c r="L39" s="8"/>
      <c r="M39" s="8">
        <v>222186123617</v>
      </c>
      <c r="N39" s="8"/>
      <c r="O39" s="8">
        <v>193083261141</v>
      </c>
      <c r="P39" s="8"/>
      <c r="Q39" s="8">
        <f t="shared" si="1"/>
        <v>29102862476</v>
      </c>
      <c r="R39" s="8"/>
      <c r="S39" s="8"/>
      <c r="T39" s="8"/>
      <c r="U39" s="8"/>
      <c r="V39" s="8"/>
      <c r="W39" s="8"/>
      <c r="X39" s="8"/>
      <c r="Y39" s="9"/>
    </row>
    <row r="40" spans="1:25" x14ac:dyDescent="0.55000000000000004">
      <c r="A40" s="2" t="s">
        <v>85</v>
      </c>
      <c r="C40" s="8">
        <v>33549701</v>
      </c>
      <c r="D40" s="8"/>
      <c r="E40" s="8">
        <v>2013344346446</v>
      </c>
      <c r="F40" s="8"/>
      <c r="G40" s="8">
        <v>1526651817148</v>
      </c>
      <c r="H40" s="8"/>
      <c r="I40" s="8">
        <f t="shared" si="0"/>
        <v>486692529298</v>
      </c>
      <c r="J40" s="8"/>
      <c r="K40" s="8">
        <v>33549701</v>
      </c>
      <c r="L40" s="8"/>
      <c r="M40" s="8">
        <v>2013344346446</v>
      </c>
      <c r="N40" s="8"/>
      <c r="O40" s="8">
        <v>1193265872382</v>
      </c>
      <c r="P40" s="8"/>
      <c r="Q40" s="8">
        <f t="shared" si="1"/>
        <v>820078474064</v>
      </c>
      <c r="R40" s="8"/>
      <c r="S40" s="8"/>
      <c r="T40" s="8"/>
      <c r="U40" s="8"/>
      <c r="V40" s="8"/>
      <c r="W40" s="8"/>
      <c r="X40" s="8"/>
      <c r="Y40" s="9"/>
    </row>
    <row r="41" spans="1:25" x14ac:dyDescent="0.55000000000000004">
      <c r="A41" s="2" t="s">
        <v>60</v>
      </c>
      <c r="C41" s="8">
        <v>57387637</v>
      </c>
      <c r="D41" s="8"/>
      <c r="E41" s="8">
        <v>452946673645</v>
      </c>
      <c r="F41" s="8"/>
      <c r="G41" s="8">
        <v>364525093777</v>
      </c>
      <c r="H41" s="8"/>
      <c r="I41" s="8">
        <f t="shared" si="0"/>
        <v>88421579868</v>
      </c>
      <c r="J41" s="8"/>
      <c r="K41" s="8">
        <v>57387637</v>
      </c>
      <c r="L41" s="8"/>
      <c r="M41" s="8">
        <v>452946673645</v>
      </c>
      <c r="N41" s="8"/>
      <c r="O41" s="8">
        <v>312613069467</v>
      </c>
      <c r="P41" s="8"/>
      <c r="Q41" s="8">
        <f t="shared" si="1"/>
        <v>140333604178</v>
      </c>
      <c r="R41" s="8"/>
      <c r="S41" s="8"/>
      <c r="T41" s="8"/>
      <c r="U41" s="8"/>
      <c r="V41" s="8"/>
      <c r="W41" s="8"/>
      <c r="X41" s="8"/>
      <c r="Y41" s="9"/>
    </row>
    <row r="42" spans="1:25" x14ac:dyDescent="0.55000000000000004">
      <c r="A42" s="2" t="s">
        <v>63</v>
      </c>
      <c r="C42" s="8">
        <v>2468479</v>
      </c>
      <c r="D42" s="8"/>
      <c r="E42" s="8">
        <v>96630311237</v>
      </c>
      <c r="F42" s="8"/>
      <c r="G42" s="8">
        <v>81146886556</v>
      </c>
      <c r="H42" s="8"/>
      <c r="I42" s="8">
        <f t="shared" si="0"/>
        <v>15483424681</v>
      </c>
      <c r="J42" s="8"/>
      <c r="K42" s="8">
        <v>2468479</v>
      </c>
      <c r="L42" s="8"/>
      <c r="M42" s="8">
        <v>96630311237</v>
      </c>
      <c r="N42" s="8"/>
      <c r="O42" s="8">
        <v>73000298611</v>
      </c>
      <c r="P42" s="8"/>
      <c r="Q42" s="8">
        <f t="shared" si="1"/>
        <v>23630012626</v>
      </c>
      <c r="R42" s="8"/>
      <c r="S42" s="8"/>
      <c r="T42" s="8"/>
      <c r="U42" s="8"/>
      <c r="V42" s="8"/>
      <c r="W42" s="8"/>
      <c r="X42" s="8"/>
      <c r="Y42" s="9"/>
    </row>
    <row r="43" spans="1:25" x14ac:dyDescent="0.55000000000000004">
      <c r="A43" s="2" t="s">
        <v>73</v>
      </c>
      <c r="C43" s="8">
        <v>2255770</v>
      </c>
      <c r="D43" s="8"/>
      <c r="E43" s="8">
        <v>198447812912</v>
      </c>
      <c r="F43" s="8"/>
      <c r="G43" s="8">
        <v>176967311886</v>
      </c>
      <c r="H43" s="8"/>
      <c r="I43" s="8">
        <f t="shared" si="0"/>
        <v>21480501026</v>
      </c>
      <c r="J43" s="8"/>
      <c r="K43" s="8">
        <v>2255770</v>
      </c>
      <c r="L43" s="8"/>
      <c r="M43" s="8">
        <v>198447812912</v>
      </c>
      <c r="N43" s="8"/>
      <c r="O43" s="8">
        <v>150387607746</v>
      </c>
      <c r="P43" s="8"/>
      <c r="Q43" s="8">
        <f t="shared" si="1"/>
        <v>48060205166</v>
      </c>
      <c r="R43" s="8"/>
      <c r="S43" s="8"/>
      <c r="T43" s="8"/>
      <c r="U43" s="8"/>
      <c r="V43" s="8"/>
      <c r="W43" s="8"/>
      <c r="X43" s="8"/>
      <c r="Y43" s="9"/>
    </row>
    <row r="44" spans="1:25" x14ac:dyDescent="0.55000000000000004">
      <c r="A44" s="2" t="s">
        <v>41</v>
      </c>
      <c r="C44" s="8">
        <v>6114347</v>
      </c>
      <c r="D44" s="8"/>
      <c r="E44" s="8">
        <v>177962863083</v>
      </c>
      <c r="F44" s="8"/>
      <c r="G44" s="8">
        <v>172457025986</v>
      </c>
      <c r="H44" s="8"/>
      <c r="I44" s="8">
        <f t="shared" si="0"/>
        <v>5505837097</v>
      </c>
      <c r="J44" s="8"/>
      <c r="K44" s="8">
        <v>6114347</v>
      </c>
      <c r="L44" s="8"/>
      <c r="M44" s="8">
        <v>177962863083</v>
      </c>
      <c r="N44" s="8"/>
      <c r="O44" s="8">
        <v>166476945767</v>
      </c>
      <c r="P44" s="8"/>
      <c r="Q44" s="8">
        <f t="shared" si="1"/>
        <v>11485917316</v>
      </c>
      <c r="R44" s="8"/>
      <c r="S44" s="8"/>
      <c r="T44" s="8"/>
      <c r="U44" s="8"/>
      <c r="V44" s="8"/>
      <c r="W44" s="8"/>
      <c r="X44" s="8"/>
      <c r="Y44" s="9"/>
    </row>
    <row r="45" spans="1:25" x14ac:dyDescent="0.55000000000000004">
      <c r="A45" s="2" t="s">
        <v>23</v>
      </c>
      <c r="C45" s="8">
        <v>189873533</v>
      </c>
      <c r="D45" s="8"/>
      <c r="E45" s="8">
        <v>908423839508</v>
      </c>
      <c r="F45" s="8"/>
      <c r="G45" s="8">
        <v>702504369551</v>
      </c>
      <c r="H45" s="8"/>
      <c r="I45" s="8">
        <f t="shared" si="0"/>
        <v>205919469957</v>
      </c>
      <c r="J45" s="8"/>
      <c r="K45" s="8">
        <v>189873533</v>
      </c>
      <c r="L45" s="8"/>
      <c r="M45" s="8">
        <v>908423839508</v>
      </c>
      <c r="N45" s="8"/>
      <c r="O45" s="8">
        <v>612212442202</v>
      </c>
      <c r="P45" s="8"/>
      <c r="Q45" s="8">
        <f t="shared" si="1"/>
        <v>296211397306</v>
      </c>
      <c r="R45" s="8"/>
      <c r="S45" s="8"/>
      <c r="T45" s="8"/>
      <c r="U45" s="8"/>
      <c r="V45" s="8"/>
      <c r="W45" s="8"/>
      <c r="X45" s="8"/>
      <c r="Y45" s="9"/>
    </row>
    <row r="46" spans="1:25" x14ac:dyDescent="0.55000000000000004">
      <c r="A46" s="2" t="s">
        <v>32</v>
      </c>
      <c r="C46" s="8">
        <v>65000000</v>
      </c>
      <c r="D46" s="8"/>
      <c r="E46" s="8">
        <v>339219562500</v>
      </c>
      <c r="F46" s="8"/>
      <c r="G46" s="8">
        <v>303036142500</v>
      </c>
      <c r="H46" s="8"/>
      <c r="I46" s="8">
        <f t="shared" si="0"/>
        <v>36183420000</v>
      </c>
      <c r="J46" s="8"/>
      <c r="K46" s="8">
        <v>65000000</v>
      </c>
      <c r="L46" s="8"/>
      <c r="M46" s="8">
        <v>339219562500</v>
      </c>
      <c r="N46" s="8"/>
      <c r="O46" s="8">
        <v>265712540090</v>
      </c>
      <c r="P46" s="8"/>
      <c r="Q46" s="8">
        <f t="shared" si="1"/>
        <v>73507022410</v>
      </c>
      <c r="R46" s="8"/>
      <c r="S46" s="8"/>
      <c r="T46" s="8"/>
      <c r="U46" s="8"/>
      <c r="V46" s="8"/>
      <c r="W46" s="8"/>
      <c r="X46" s="8"/>
      <c r="Y46" s="9"/>
    </row>
    <row r="47" spans="1:25" x14ac:dyDescent="0.55000000000000004">
      <c r="A47" s="2" t="s">
        <v>72</v>
      </c>
      <c r="C47" s="8">
        <v>109806374</v>
      </c>
      <c r="D47" s="8"/>
      <c r="E47" s="8">
        <v>148884727565</v>
      </c>
      <c r="F47" s="8"/>
      <c r="G47" s="8">
        <v>130765325237</v>
      </c>
      <c r="H47" s="8"/>
      <c r="I47" s="8">
        <f t="shared" si="0"/>
        <v>18119402328</v>
      </c>
      <c r="J47" s="8"/>
      <c r="K47" s="8">
        <v>109806374</v>
      </c>
      <c r="L47" s="8"/>
      <c r="M47" s="8">
        <v>148884727565</v>
      </c>
      <c r="N47" s="8"/>
      <c r="O47" s="8">
        <v>124216143673</v>
      </c>
      <c r="P47" s="8"/>
      <c r="Q47" s="8">
        <f t="shared" si="1"/>
        <v>24668583892</v>
      </c>
      <c r="R47" s="8"/>
      <c r="S47" s="8"/>
      <c r="T47" s="8"/>
      <c r="U47" s="8"/>
      <c r="V47" s="8"/>
      <c r="W47" s="8"/>
      <c r="X47" s="8"/>
      <c r="Y47" s="9"/>
    </row>
    <row r="48" spans="1:25" x14ac:dyDescent="0.55000000000000004">
      <c r="A48" s="2" t="s">
        <v>51</v>
      </c>
      <c r="C48" s="8">
        <v>845046</v>
      </c>
      <c r="D48" s="8"/>
      <c r="E48" s="8">
        <v>10760630276</v>
      </c>
      <c r="F48" s="8"/>
      <c r="G48" s="8">
        <v>8744587133</v>
      </c>
      <c r="H48" s="8"/>
      <c r="I48" s="8">
        <f t="shared" si="0"/>
        <v>2016043143</v>
      </c>
      <c r="J48" s="8"/>
      <c r="K48" s="8">
        <v>845046</v>
      </c>
      <c r="L48" s="8"/>
      <c r="M48" s="8">
        <v>10760630276</v>
      </c>
      <c r="N48" s="8"/>
      <c r="O48" s="8">
        <v>7526561067</v>
      </c>
      <c r="P48" s="8"/>
      <c r="Q48" s="8">
        <f t="shared" si="1"/>
        <v>3234069209</v>
      </c>
      <c r="R48" s="8"/>
      <c r="S48" s="8"/>
      <c r="T48" s="8"/>
      <c r="U48" s="8"/>
      <c r="V48" s="8"/>
      <c r="W48" s="8"/>
      <c r="X48" s="8"/>
      <c r="Y48" s="9"/>
    </row>
    <row r="49" spans="1:25" x14ac:dyDescent="0.55000000000000004">
      <c r="A49" s="2" t="s">
        <v>26</v>
      </c>
      <c r="C49" s="8">
        <v>14546919</v>
      </c>
      <c r="D49" s="8"/>
      <c r="E49" s="8">
        <v>162823708007</v>
      </c>
      <c r="F49" s="8"/>
      <c r="G49" s="8">
        <v>157473373019</v>
      </c>
      <c r="H49" s="8"/>
      <c r="I49" s="8">
        <f t="shared" si="0"/>
        <v>5350334988</v>
      </c>
      <c r="J49" s="8"/>
      <c r="K49" s="8">
        <v>14546919</v>
      </c>
      <c r="L49" s="8"/>
      <c r="M49" s="8">
        <v>162823708007</v>
      </c>
      <c r="N49" s="8"/>
      <c r="O49" s="8">
        <v>149520172362</v>
      </c>
      <c r="P49" s="8"/>
      <c r="Q49" s="8">
        <f t="shared" si="1"/>
        <v>13303535645</v>
      </c>
      <c r="R49" s="8"/>
      <c r="S49" s="8"/>
      <c r="T49" s="8"/>
      <c r="U49" s="8"/>
      <c r="V49" s="8"/>
      <c r="W49" s="8"/>
      <c r="X49" s="8"/>
      <c r="Y49" s="9"/>
    </row>
    <row r="50" spans="1:25" x14ac:dyDescent="0.55000000000000004">
      <c r="A50" s="2" t="s">
        <v>16</v>
      </c>
      <c r="C50" s="8">
        <v>40376068</v>
      </c>
      <c r="D50" s="8"/>
      <c r="E50" s="8">
        <v>249644865059</v>
      </c>
      <c r="F50" s="8"/>
      <c r="G50" s="8">
        <v>222352500390</v>
      </c>
      <c r="H50" s="8"/>
      <c r="I50" s="8">
        <f t="shared" si="0"/>
        <v>27292364669</v>
      </c>
      <c r="J50" s="8"/>
      <c r="K50" s="8">
        <v>40376068</v>
      </c>
      <c r="L50" s="8"/>
      <c r="M50" s="8">
        <v>249644865059</v>
      </c>
      <c r="N50" s="8"/>
      <c r="O50" s="8">
        <v>241216340676</v>
      </c>
      <c r="P50" s="8"/>
      <c r="Q50" s="8">
        <f t="shared" si="1"/>
        <v>8428524383</v>
      </c>
      <c r="R50" s="8"/>
      <c r="S50" s="8"/>
      <c r="T50" s="8"/>
      <c r="U50" s="8"/>
      <c r="V50" s="8"/>
      <c r="W50" s="8"/>
      <c r="X50" s="8"/>
      <c r="Y50" s="9"/>
    </row>
    <row r="51" spans="1:25" x14ac:dyDescent="0.55000000000000004">
      <c r="A51" s="2" t="s">
        <v>58</v>
      </c>
      <c r="C51" s="8">
        <v>162751847</v>
      </c>
      <c r="D51" s="8"/>
      <c r="E51" s="8">
        <v>1714904819209</v>
      </c>
      <c r="F51" s="8"/>
      <c r="G51" s="8">
        <v>1284991210935</v>
      </c>
      <c r="H51" s="8"/>
      <c r="I51" s="8">
        <f t="shared" si="0"/>
        <v>429913608274</v>
      </c>
      <c r="J51" s="8"/>
      <c r="K51" s="8">
        <v>162751847</v>
      </c>
      <c r="L51" s="8"/>
      <c r="M51" s="8">
        <v>1714904819209</v>
      </c>
      <c r="N51" s="8"/>
      <c r="O51" s="8">
        <v>1083949272618</v>
      </c>
      <c r="P51" s="8"/>
      <c r="Q51" s="8">
        <f t="shared" si="1"/>
        <v>630955546591</v>
      </c>
      <c r="R51" s="8"/>
      <c r="S51" s="8"/>
      <c r="T51" s="8"/>
      <c r="U51" s="8"/>
      <c r="V51" s="8"/>
      <c r="W51" s="8"/>
      <c r="X51" s="8"/>
      <c r="Y51" s="9"/>
    </row>
    <row r="52" spans="1:25" x14ac:dyDescent="0.55000000000000004">
      <c r="A52" s="2" t="s">
        <v>70</v>
      </c>
      <c r="C52" s="8">
        <v>159510</v>
      </c>
      <c r="D52" s="8"/>
      <c r="E52" s="8">
        <v>1042819261383</v>
      </c>
      <c r="F52" s="8"/>
      <c r="G52" s="8">
        <v>956347962672</v>
      </c>
      <c r="H52" s="8"/>
      <c r="I52" s="8">
        <f t="shared" si="0"/>
        <v>86471298711</v>
      </c>
      <c r="J52" s="8"/>
      <c r="K52" s="8">
        <v>159510</v>
      </c>
      <c r="L52" s="8"/>
      <c r="M52" s="8">
        <v>1042819261383</v>
      </c>
      <c r="N52" s="8"/>
      <c r="O52" s="8">
        <v>925633235161</v>
      </c>
      <c r="P52" s="8"/>
      <c r="Q52" s="8">
        <f t="shared" si="1"/>
        <v>117186026222</v>
      </c>
      <c r="R52" s="8"/>
      <c r="S52" s="8"/>
      <c r="T52" s="8"/>
      <c r="U52" s="8"/>
      <c r="V52" s="8"/>
      <c r="W52" s="8"/>
      <c r="X52" s="8"/>
      <c r="Y52" s="9"/>
    </row>
    <row r="53" spans="1:25" x14ac:dyDescent="0.55000000000000004">
      <c r="A53" s="2" t="s">
        <v>100</v>
      </c>
      <c r="C53" s="8">
        <v>2000000</v>
      </c>
      <c r="D53" s="8"/>
      <c r="E53" s="8">
        <v>13081698000</v>
      </c>
      <c r="F53" s="8"/>
      <c r="G53" s="8">
        <v>11009988000</v>
      </c>
      <c r="H53" s="8"/>
      <c r="I53" s="8">
        <f t="shared" si="0"/>
        <v>2071710000</v>
      </c>
      <c r="J53" s="8"/>
      <c r="K53" s="8">
        <v>2000000</v>
      </c>
      <c r="L53" s="8"/>
      <c r="M53" s="8">
        <v>13081698000</v>
      </c>
      <c r="N53" s="8"/>
      <c r="O53" s="8">
        <v>11009988000</v>
      </c>
      <c r="P53" s="8"/>
      <c r="Q53" s="8">
        <f t="shared" si="1"/>
        <v>2071710000</v>
      </c>
      <c r="R53" s="8"/>
      <c r="S53" s="8"/>
      <c r="T53" s="8"/>
      <c r="U53" s="8"/>
      <c r="V53" s="8"/>
      <c r="W53" s="8"/>
      <c r="X53" s="8"/>
      <c r="Y53" s="9"/>
    </row>
    <row r="54" spans="1:25" x14ac:dyDescent="0.55000000000000004">
      <c r="A54" s="2" t="s">
        <v>89</v>
      </c>
      <c r="C54" s="8">
        <v>3515137</v>
      </c>
      <c r="D54" s="8"/>
      <c r="E54" s="8">
        <v>319546595942</v>
      </c>
      <c r="F54" s="8"/>
      <c r="G54" s="8">
        <v>262462934244</v>
      </c>
      <c r="H54" s="8"/>
      <c r="I54" s="8">
        <f t="shared" si="0"/>
        <v>57083661698</v>
      </c>
      <c r="J54" s="8"/>
      <c r="K54" s="8">
        <v>3515137</v>
      </c>
      <c r="L54" s="8"/>
      <c r="M54" s="8">
        <v>319546595942</v>
      </c>
      <c r="N54" s="8"/>
      <c r="O54" s="8">
        <v>234144375418</v>
      </c>
      <c r="P54" s="8"/>
      <c r="Q54" s="8">
        <f t="shared" si="1"/>
        <v>85402220524</v>
      </c>
      <c r="R54" s="8"/>
      <c r="S54" s="8"/>
      <c r="T54" s="8"/>
      <c r="U54" s="8"/>
      <c r="V54" s="8"/>
      <c r="W54" s="8"/>
      <c r="X54" s="8"/>
      <c r="Y54" s="9"/>
    </row>
    <row r="55" spans="1:25" x14ac:dyDescent="0.55000000000000004">
      <c r="A55" s="2" t="s">
        <v>49</v>
      </c>
      <c r="C55" s="8">
        <v>2218435</v>
      </c>
      <c r="D55" s="8"/>
      <c r="E55" s="8">
        <v>53807741606</v>
      </c>
      <c r="F55" s="8"/>
      <c r="G55" s="8">
        <v>53719532194</v>
      </c>
      <c r="H55" s="8"/>
      <c r="I55" s="8">
        <f t="shared" si="0"/>
        <v>88209412</v>
      </c>
      <c r="J55" s="8"/>
      <c r="K55" s="8">
        <v>2218435</v>
      </c>
      <c r="L55" s="8"/>
      <c r="M55" s="8">
        <v>53807741606</v>
      </c>
      <c r="N55" s="8"/>
      <c r="O55" s="8">
        <v>51051197467</v>
      </c>
      <c r="P55" s="8"/>
      <c r="Q55" s="8">
        <f t="shared" si="1"/>
        <v>2756544139</v>
      </c>
      <c r="R55" s="8"/>
      <c r="S55" s="8"/>
      <c r="T55" s="8"/>
      <c r="U55" s="8"/>
      <c r="V55" s="8"/>
      <c r="W55" s="8"/>
      <c r="X55" s="8"/>
      <c r="Y55" s="9"/>
    </row>
    <row r="56" spans="1:25" x14ac:dyDescent="0.55000000000000004">
      <c r="A56" s="2" t="s">
        <v>66</v>
      </c>
      <c r="C56" s="8">
        <v>14052643</v>
      </c>
      <c r="D56" s="8"/>
      <c r="E56" s="8">
        <v>471734135473</v>
      </c>
      <c r="F56" s="8"/>
      <c r="G56" s="8">
        <v>456330990898</v>
      </c>
      <c r="H56" s="8"/>
      <c r="I56" s="8">
        <f t="shared" si="0"/>
        <v>15403144575</v>
      </c>
      <c r="J56" s="8"/>
      <c r="K56" s="8">
        <v>14052643</v>
      </c>
      <c r="L56" s="8"/>
      <c r="M56" s="8">
        <v>471734135473</v>
      </c>
      <c r="N56" s="8"/>
      <c r="O56" s="8">
        <v>392540137131</v>
      </c>
      <c r="P56" s="8"/>
      <c r="Q56" s="8">
        <f t="shared" si="1"/>
        <v>79193998342</v>
      </c>
      <c r="R56" s="8"/>
      <c r="S56" s="8"/>
      <c r="T56" s="8"/>
      <c r="U56" s="8"/>
      <c r="V56" s="8"/>
      <c r="W56" s="8"/>
      <c r="X56" s="8"/>
      <c r="Y56" s="9"/>
    </row>
    <row r="57" spans="1:25" x14ac:dyDescent="0.55000000000000004">
      <c r="A57" s="2" t="s">
        <v>52</v>
      </c>
      <c r="C57" s="8">
        <v>43807493</v>
      </c>
      <c r="D57" s="8"/>
      <c r="E57" s="8">
        <v>495998489565</v>
      </c>
      <c r="F57" s="8"/>
      <c r="G57" s="8">
        <v>443612395651</v>
      </c>
      <c r="H57" s="8"/>
      <c r="I57" s="8">
        <f t="shared" si="0"/>
        <v>52386093914</v>
      </c>
      <c r="J57" s="8"/>
      <c r="K57" s="8">
        <v>43807493</v>
      </c>
      <c r="L57" s="8"/>
      <c r="M57" s="8">
        <v>495998489565</v>
      </c>
      <c r="N57" s="8"/>
      <c r="O57" s="8">
        <v>403620852936</v>
      </c>
      <c r="P57" s="8"/>
      <c r="Q57" s="8">
        <f t="shared" si="1"/>
        <v>92377636629</v>
      </c>
      <c r="R57" s="8"/>
      <c r="S57" s="8"/>
      <c r="T57" s="8"/>
      <c r="U57" s="8"/>
      <c r="V57" s="8"/>
      <c r="W57" s="8"/>
      <c r="X57" s="8"/>
      <c r="Y57" s="9"/>
    </row>
    <row r="58" spans="1:25" x14ac:dyDescent="0.55000000000000004">
      <c r="A58" s="2" t="s">
        <v>95</v>
      </c>
      <c r="C58" s="8">
        <v>5482372</v>
      </c>
      <c r="D58" s="8"/>
      <c r="E58" s="8">
        <v>101201892534</v>
      </c>
      <c r="F58" s="8"/>
      <c r="G58" s="8">
        <v>82454746044</v>
      </c>
      <c r="H58" s="8"/>
      <c r="I58" s="8">
        <f t="shared" si="0"/>
        <v>18747146490</v>
      </c>
      <c r="J58" s="8"/>
      <c r="K58" s="8">
        <v>5482372</v>
      </c>
      <c r="L58" s="8"/>
      <c r="M58" s="8">
        <v>101201892534</v>
      </c>
      <c r="N58" s="8"/>
      <c r="O58" s="8">
        <v>79511880025</v>
      </c>
      <c r="P58" s="8"/>
      <c r="Q58" s="8">
        <f t="shared" si="1"/>
        <v>21690012509</v>
      </c>
      <c r="R58" s="8"/>
      <c r="S58" s="8"/>
      <c r="T58" s="8"/>
      <c r="U58" s="8"/>
      <c r="V58" s="8"/>
      <c r="W58" s="8"/>
      <c r="X58" s="8"/>
      <c r="Y58" s="9"/>
    </row>
    <row r="59" spans="1:25" x14ac:dyDescent="0.55000000000000004">
      <c r="A59" s="2" t="s">
        <v>75</v>
      </c>
      <c r="C59" s="8">
        <v>17971237</v>
      </c>
      <c r="D59" s="8"/>
      <c r="E59" s="8">
        <v>89053576077</v>
      </c>
      <c r="F59" s="8"/>
      <c r="G59" s="8">
        <v>63436158204</v>
      </c>
      <c r="H59" s="8"/>
      <c r="I59" s="8">
        <f t="shared" si="0"/>
        <v>25617417873</v>
      </c>
      <c r="J59" s="8"/>
      <c r="K59" s="8">
        <v>17971237</v>
      </c>
      <c r="L59" s="8"/>
      <c r="M59" s="8">
        <v>89053576077</v>
      </c>
      <c r="N59" s="8"/>
      <c r="O59" s="8">
        <v>55307898000</v>
      </c>
      <c r="P59" s="8"/>
      <c r="Q59" s="8">
        <f t="shared" si="1"/>
        <v>33745678077</v>
      </c>
      <c r="R59" s="8"/>
      <c r="S59" s="8"/>
      <c r="T59" s="8"/>
      <c r="U59" s="8"/>
      <c r="V59" s="8"/>
      <c r="W59" s="8"/>
      <c r="X59" s="8"/>
      <c r="Y59" s="9"/>
    </row>
    <row r="60" spans="1:25" x14ac:dyDescent="0.55000000000000004">
      <c r="A60" s="2" t="s">
        <v>64</v>
      </c>
      <c r="C60" s="8">
        <v>7514971</v>
      </c>
      <c r="D60" s="8"/>
      <c r="E60" s="8">
        <v>569308280067</v>
      </c>
      <c r="F60" s="8"/>
      <c r="G60" s="8">
        <v>498340839303</v>
      </c>
      <c r="H60" s="8"/>
      <c r="I60" s="8">
        <f t="shared" si="0"/>
        <v>70967440764</v>
      </c>
      <c r="J60" s="8"/>
      <c r="K60" s="8">
        <v>7514971</v>
      </c>
      <c r="L60" s="8"/>
      <c r="M60" s="8">
        <v>569308280067</v>
      </c>
      <c r="N60" s="8"/>
      <c r="O60" s="8">
        <v>411760561570</v>
      </c>
      <c r="P60" s="8"/>
      <c r="Q60" s="8">
        <f t="shared" si="1"/>
        <v>157547718497</v>
      </c>
      <c r="R60" s="8"/>
      <c r="S60" s="8"/>
      <c r="T60" s="8"/>
      <c r="U60" s="8"/>
      <c r="V60" s="8"/>
      <c r="W60" s="8"/>
      <c r="X60" s="8"/>
      <c r="Y60" s="9"/>
    </row>
    <row r="61" spans="1:25" x14ac:dyDescent="0.55000000000000004">
      <c r="A61" s="2" t="s">
        <v>81</v>
      </c>
      <c r="C61" s="8">
        <v>180435755</v>
      </c>
      <c r="D61" s="8"/>
      <c r="E61" s="8">
        <v>588666616529</v>
      </c>
      <c r="F61" s="8"/>
      <c r="G61" s="8">
        <v>451813286727</v>
      </c>
      <c r="H61" s="8"/>
      <c r="I61" s="8">
        <f t="shared" si="0"/>
        <v>136853329802</v>
      </c>
      <c r="J61" s="8"/>
      <c r="K61" s="8">
        <v>180435755</v>
      </c>
      <c r="L61" s="8"/>
      <c r="M61" s="8">
        <v>588666616529</v>
      </c>
      <c r="N61" s="8"/>
      <c r="O61" s="8">
        <v>421680443467</v>
      </c>
      <c r="P61" s="8"/>
      <c r="Q61" s="8">
        <f t="shared" si="1"/>
        <v>166986173062</v>
      </c>
      <c r="R61" s="8"/>
      <c r="S61" s="8"/>
      <c r="T61" s="8"/>
      <c r="U61" s="8"/>
      <c r="V61" s="8"/>
      <c r="W61" s="8"/>
      <c r="X61" s="8"/>
      <c r="Y61" s="9"/>
    </row>
    <row r="62" spans="1:25" x14ac:dyDescent="0.55000000000000004">
      <c r="A62" s="2" t="s">
        <v>101</v>
      </c>
      <c r="C62" s="8">
        <v>7000000</v>
      </c>
      <c r="D62" s="8"/>
      <c r="E62" s="8">
        <v>272210652000</v>
      </c>
      <c r="F62" s="8"/>
      <c r="G62" s="8">
        <v>269426961404</v>
      </c>
      <c r="H62" s="8"/>
      <c r="I62" s="8">
        <f t="shared" si="0"/>
        <v>2783690596</v>
      </c>
      <c r="J62" s="8"/>
      <c r="K62" s="8">
        <v>7000000</v>
      </c>
      <c r="L62" s="8"/>
      <c r="M62" s="8">
        <v>272210652000</v>
      </c>
      <c r="N62" s="8"/>
      <c r="O62" s="8">
        <v>269426961404</v>
      </c>
      <c r="P62" s="8"/>
      <c r="Q62" s="8">
        <f t="shared" si="1"/>
        <v>2783690596</v>
      </c>
      <c r="R62" s="8"/>
      <c r="S62" s="8"/>
      <c r="T62" s="8"/>
      <c r="U62" s="8"/>
      <c r="V62" s="8"/>
      <c r="W62" s="8"/>
      <c r="X62" s="8"/>
      <c r="Y62" s="9"/>
    </row>
    <row r="63" spans="1:25" x14ac:dyDescent="0.55000000000000004">
      <c r="A63" s="2" t="s">
        <v>78</v>
      </c>
      <c r="C63" s="8">
        <v>15888003</v>
      </c>
      <c r="D63" s="8"/>
      <c r="E63" s="8">
        <v>79456944461</v>
      </c>
      <c r="F63" s="8"/>
      <c r="G63" s="8">
        <v>63789822834</v>
      </c>
      <c r="H63" s="8"/>
      <c r="I63" s="8">
        <f t="shared" si="0"/>
        <v>15667121627</v>
      </c>
      <c r="J63" s="8"/>
      <c r="K63" s="8">
        <v>15888003</v>
      </c>
      <c r="L63" s="8"/>
      <c r="M63" s="8">
        <v>79456944461</v>
      </c>
      <c r="N63" s="8"/>
      <c r="O63" s="8">
        <v>58830673448</v>
      </c>
      <c r="P63" s="8"/>
      <c r="Q63" s="8">
        <f t="shared" si="1"/>
        <v>20626271013</v>
      </c>
      <c r="R63" s="8"/>
      <c r="S63" s="8"/>
      <c r="T63" s="8"/>
      <c r="U63" s="8"/>
      <c r="V63" s="8"/>
      <c r="W63" s="8"/>
      <c r="X63" s="8"/>
      <c r="Y63" s="9"/>
    </row>
    <row r="64" spans="1:25" x14ac:dyDescent="0.55000000000000004">
      <c r="A64" s="2" t="s">
        <v>17</v>
      </c>
      <c r="C64" s="8">
        <v>91096065</v>
      </c>
      <c r="D64" s="8"/>
      <c r="E64" s="8">
        <v>297922802829</v>
      </c>
      <c r="F64" s="8"/>
      <c r="G64" s="8">
        <v>278000913278</v>
      </c>
      <c r="H64" s="8"/>
      <c r="I64" s="8">
        <f t="shared" si="0"/>
        <v>19921889551</v>
      </c>
      <c r="J64" s="8"/>
      <c r="K64" s="8">
        <v>91096065</v>
      </c>
      <c r="L64" s="8"/>
      <c r="M64" s="8">
        <v>297922802829</v>
      </c>
      <c r="N64" s="8"/>
      <c r="O64" s="8">
        <v>237251593742</v>
      </c>
      <c r="P64" s="8"/>
      <c r="Q64" s="8">
        <f t="shared" si="1"/>
        <v>60671209087</v>
      </c>
      <c r="R64" s="8"/>
      <c r="S64" s="8"/>
      <c r="T64" s="8"/>
      <c r="U64" s="8"/>
      <c r="V64" s="8"/>
      <c r="W64" s="8"/>
      <c r="X64" s="8"/>
      <c r="Y64" s="9"/>
    </row>
    <row r="65" spans="1:25" x14ac:dyDescent="0.55000000000000004">
      <c r="A65" s="2" t="s">
        <v>184</v>
      </c>
      <c r="C65" s="8">
        <v>750</v>
      </c>
      <c r="D65" s="8"/>
      <c r="E65" s="8">
        <v>402246562500</v>
      </c>
      <c r="F65" s="8"/>
      <c r="G65" s="8">
        <v>384268613062</v>
      </c>
      <c r="H65" s="8"/>
      <c r="I65" s="8">
        <f t="shared" si="0"/>
        <v>17977949438</v>
      </c>
      <c r="J65" s="8"/>
      <c r="K65" s="8">
        <v>750</v>
      </c>
      <c r="L65" s="8"/>
      <c r="M65" s="8">
        <v>402246562500</v>
      </c>
      <c r="N65" s="8"/>
      <c r="O65" s="8">
        <v>408680634843</v>
      </c>
      <c r="P65" s="8"/>
      <c r="Q65" s="8">
        <f t="shared" si="1"/>
        <v>-6434072343</v>
      </c>
      <c r="R65" s="8"/>
      <c r="S65" s="8"/>
      <c r="T65" s="8"/>
      <c r="U65" s="8"/>
      <c r="V65" s="8"/>
      <c r="W65" s="8"/>
      <c r="X65" s="8"/>
      <c r="Y65" s="9"/>
    </row>
    <row r="66" spans="1:25" x14ac:dyDescent="0.55000000000000004">
      <c r="A66" s="2" t="s">
        <v>31</v>
      </c>
      <c r="C66" s="8">
        <v>5929047</v>
      </c>
      <c r="D66" s="8"/>
      <c r="E66" s="8">
        <v>176518386651</v>
      </c>
      <c r="F66" s="8"/>
      <c r="G66" s="8">
        <v>152648621512</v>
      </c>
      <c r="H66" s="8"/>
      <c r="I66" s="8">
        <f t="shared" si="0"/>
        <v>23869765139</v>
      </c>
      <c r="J66" s="8"/>
      <c r="K66" s="8">
        <v>5929047</v>
      </c>
      <c r="L66" s="8"/>
      <c r="M66" s="8">
        <v>176518386651</v>
      </c>
      <c r="N66" s="8"/>
      <c r="O66" s="8">
        <v>143218590839</v>
      </c>
      <c r="P66" s="8"/>
      <c r="Q66" s="8">
        <f t="shared" si="1"/>
        <v>33299795812</v>
      </c>
      <c r="R66" s="8"/>
      <c r="S66" s="8"/>
      <c r="T66" s="8"/>
      <c r="U66" s="8"/>
      <c r="V66" s="8"/>
      <c r="W66" s="8"/>
      <c r="X66" s="8"/>
      <c r="Y66" s="9"/>
    </row>
    <row r="67" spans="1:25" x14ac:dyDescent="0.55000000000000004">
      <c r="A67" s="2" t="s">
        <v>48</v>
      </c>
      <c r="C67" s="8">
        <v>52841764</v>
      </c>
      <c r="D67" s="8"/>
      <c r="E67" s="8">
        <v>74588844815</v>
      </c>
      <c r="F67" s="8"/>
      <c r="G67" s="8">
        <v>102222214883</v>
      </c>
      <c r="H67" s="8"/>
      <c r="I67" s="8">
        <f t="shared" si="0"/>
        <v>-27633370068</v>
      </c>
      <c r="J67" s="8"/>
      <c r="K67" s="8">
        <v>52841764</v>
      </c>
      <c r="L67" s="8"/>
      <c r="M67" s="8">
        <v>74588844815</v>
      </c>
      <c r="N67" s="8"/>
      <c r="O67" s="8">
        <v>49375714169</v>
      </c>
      <c r="P67" s="8"/>
      <c r="Q67" s="8">
        <f t="shared" si="1"/>
        <v>25213130646</v>
      </c>
      <c r="R67" s="8"/>
      <c r="S67" s="8"/>
      <c r="T67" s="8"/>
      <c r="U67" s="8"/>
      <c r="V67" s="8"/>
      <c r="W67" s="8"/>
      <c r="X67" s="8"/>
      <c r="Y67" s="9"/>
    </row>
    <row r="68" spans="1:25" x14ac:dyDescent="0.55000000000000004">
      <c r="A68" s="2" t="s">
        <v>82</v>
      </c>
      <c r="C68" s="8">
        <v>316564077</v>
      </c>
      <c r="D68" s="8"/>
      <c r="E68" s="8">
        <v>1822000215095</v>
      </c>
      <c r="F68" s="8"/>
      <c r="G68" s="8">
        <v>1489845037597</v>
      </c>
      <c r="H68" s="8"/>
      <c r="I68" s="8">
        <f t="shared" si="0"/>
        <v>332155177498</v>
      </c>
      <c r="J68" s="8"/>
      <c r="K68" s="8">
        <v>316564077</v>
      </c>
      <c r="L68" s="8"/>
      <c r="M68" s="8">
        <v>1822000215095</v>
      </c>
      <c r="N68" s="8"/>
      <c r="O68" s="8">
        <v>1208373199652</v>
      </c>
      <c r="P68" s="8"/>
      <c r="Q68" s="8">
        <f t="shared" si="1"/>
        <v>613627015443</v>
      </c>
      <c r="R68" s="8"/>
      <c r="S68" s="8"/>
      <c r="T68" s="8"/>
      <c r="U68" s="8"/>
      <c r="V68" s="8"/>
      <c r="W68" s="8"/>
      <c r="X68" s="8"/>
      <c r="Y68" s="9"/>
    </row>
    <row r="69" spans="1:25" x14ac:dyDescent="0.55000000000000004">
      <c r="A69" s="2" t="s">
        <v>98</v>
      </c>
      <c r="C69" s="8">
        <v>198453101</v>
      </c>
      <c r="D69" s="8"/>
      <c r="E69" s="8">
        <v>345621078445</v>
      </c>
      <c r="F69" s="8"/>
      <c r="G69" s="8">
        <v>331903727221</v>
      </c>
      <c r="H69" s="8"/>
      <c r="I69" s="8">
        <f t="shared" si="0"/>
        <v>13717351224</v>
      </c>
      <c r="J69" s="8"/>
      <c r="K69" s="8">
        <v>198453101</v>
      </c>
      <c r="L69" s="8"/>
      <c r="M69" s="8">
        <v>345621078445</v>
      </c>
      <c r="N69" s="8"/>
      <c r="O69" s="8">
        <v>331903727221</v>
      </c>
      <c r="P69" s="8"/>
      <c r="Q69" s="8">
        <f t="shared" si="1"/>
        <v>13717351224</v>
      </c>
      <c r="R69" s="8"/>
      <c r="S69" s="8"/>
      <c r="T69" s="8"/>
      <c r="U69" s="8"/>
      <c r="V69" s="8"/>
      <c r="W69" s="8"/>
      <c r="X69" s="8"/>
      <c r="Y69" s="9"/>
    </row>
    <row r="70" spans="1:25" x14ac:dyDescent="0.55000000000000004">
      <c r="A70" s="2" t="s">
        <v>84</v>
      </c>
      <c r="C70" s="8">
        <v>578131356</v>
      </c>
      <c r="D70" s="8"/>
      <c r="E70" s="8">
        <v>874680424085</v>
      </c>
      <c r="F70" s="8"/>
      <c r="G70" s="8">
        <v>864871799756</v>
      </c>
      <c r="H70" s="8"/>
      <c r="I70" s="8">
        <f t="shared" si="0"/>
        <v>9808624329</v>
      </c>
      <c r="J70" s="8"/>
      <c r="K70" s="8">
        <v>578131356</v>
      </c>
      <c r="L70" s="8"/>
      <c r="M70" s="8">
        <v>874680424085</v>
      </c>
      <c r="N70" s="8"/>
      <c r="O70" s="8">
        <v>809874784749</v>
      </c>
      <c r="P70" s="8"/>
      <c r="Q70" s="8">
        <f t="shared" si="1"/>
        <v>64805639336</v>
      </c>
      <c r="R70" s="8"/>
      <c r="S70" s="8"/>
      <c r="T70" s="8"/>
      <c r="U70" s="8"/>
      <c r="V70" s="8"/>
      <c r="W70" s="8"/>
      <c r="X70" s="8"/>
      <c r="Y70" s="9"/>
    </row>
    <row r="71" spans="1:25" x14ac:dyDescent="0.55000000000000004">
      <c r="A71" s="2" t="s">
        <v>34</v>
      </c>
      <c r="C71" s="8">
        <v>104300</v>
      </c>
      <c r="D71" s="8"/>
      <c r="E71" s="8">
        <v>566401502012</v>
      </c>
      <c r="F71" s="8"/>
      <c r="G71" s="8">
        <v>529182840865</v>
      </c>
      <c r="H71" s="8"/>
      <c r="I71" s="8">
        <f t="shared" si="0"/>
        <v>37218661147</v>
      </c>
      <c r="J71" s="8"/>
      <c r="K71" s="8">
        <v>104300</v>
      </c>
      <c r="L71" s="8"/>
      <c r="M71" s="8">
        <v>566401502012</v>
      </c>
      <c r="N71" s="8"/>
      <c r="O71" s="8">
        <v>561113643508</v>
      </c>
      <c r="P71" s="8"/>
      <c r="Q71" s="8">
        <f t="shared" si="1"/>
        <v>5287858504</v>
      </c>
      <c r="R71" s="8"/>
      <c r="S71" s="8"/>
      <c r="T71" s="8"/>
      <c r="U71" s="8"/>
      <c r="V71" s="8"/>
      <c r="W71" s="8"/>
      <c r="X71" s="8"/>
      <c r="Y71" s="9"/>
    </row>
    <row r="72" spans="1:25" x14ac:dyDescent="0.55000000000000004">
      <c r="A72" s="2" t="s">
        <v>25</v>
      </c>
      <c r="C72" s="8">
        <v>8050000</v>
      </c>
      <c r="D72" s="8"/>
      <c r="E72" s="8">
        <v>1839683364750</v>
      </c>
      <c r="F72" s="8"/>
      <c r="G72" s="8">
        <v>1840723638075</v>
      </c>
      <c r="H72" s="8"/>
      <c r="I72" s="8">
        <f t="shared" si="0"/>
        <v>-1040273325</v>
      </c>
      <c r="J72" s="8"/>
      <c r="K72" s="8">
        <v>8050000</v>
      </c>
      <c r="L72" s="8"/>
      <c r="M72" s="8">
        <v>1839683364750</v>
      </c>
      <c r="N72" s="8"/>
      <c r="O72" s="8">
        <v>1594819028250</v>
      </c>
      <c r="P72" s="8"/>
      <c r="Q72" s="8">
        <f t="shared" si="1"/>
        <v>244864336500</v>
      </c>
      <c r="R72" s="8"/>
      <c r="S72" s="8"/>
      <c r="T72" s="8"/>
      <c r="U72" s="8"/>
      <c r="V72" s="8"/>
      <c r="W72" s="8"/>
      <c r="X72" s="8"/>
      <c r="Y72" s="9"/>
    </row>
    <row r="73" spans="1:25" x14ac:dyDescent="0.55000000000000004">
      <c r="A73" s="2" t="s">
        <v>88</v>
      </c>
      <c r="C73" s="8">
        <v>2747901</v>
      </c>
      <c r="D73" s="8"/>
      <c r="E73" s="8">
        <v>216065683233</v>
      </c>
      <c r="F73" s="8"/>
      <c r="G73" s="8">
        <v>201774086165</v>
      </c>
      <c r="H73" s="8"/>
      <c r="I73" s="8">
        <f t="shared" ref="I73:I92" si="2">E73-G73</f>
        <v>14291597068</v>
      </c>
      <c r="J73" s="8"/>
      <c r="K73" s="8">
        <v>2747901</v>
      </c>
      <c r="L73" s="8"/>
      <c r="M73" s="8">
        <v>216065683233</v>
      </c>
      <c r="N73" s="8"/>
      <c r="O73" s="8">
        <v>181849964675</v>
      </c>
      <c r="P73" s="8"/>
      <c r="Q73" s="8">
        <f t="shared" ref="Q73:Q88" si="3">M73-O73</f>
        <v>34215718558</v>
      </c>
      <c r="R73" s="8"/>
      <c r="S73" s="8"/>
      <c r="T73" s="8"/>
      <c r="U73" s="8"/>
      <c r="V73" s="8"/>
      <c r="W73" s="8"/>
      <c r="X73" s="8"/>
      <c r="Y73" s="9"/>
    </row>
    <row r="74" spans="1:25" x14ac:dyDescent="0.55000000000000004">
      <c r="A74" s="2" t="s">
        <v>99</v>
      </c>
      <c r="C74" s="8">
        <v>15212817</v>
      </c>
      <c r="D74" s="8"/>
      <c r="E74" s="8">
        <v>573135198002</v>
      </c>
      <c r="F74" s="8"/>
      <c r="G74" s="8">
        <v>567188312045</v>
      </c>
      <c r="H74" s="8"/>
      <c r="I74" s="8">
        <f t="shared" si="2"/>
        <v>5946885957</v>
      </c>
      <c r="J74" s="8"/>
      <c r="K74" s="8">
        <v>15212817</v>
      </c>
      <c r="L74" s="8"/>
      <c r="M74" s="8">
        <v>573135198002</v>
      </c>
      <c r="N74" s="8"/>
      <c r="O74" s="8">
        <v>567188312045</v>
      </c>
      <c r="P74" s="8"/>
      <c r="Q74" s="8">
        <f t="shared" si="3"/>
        <v>5946885957</v>
      </c>
      <c r="R74" s="8"/>
      <c r="S74" s="8"/>
      <c r="T74" s="8"/>
      <c r="U74" s="8"/>
      <c r="V74" s="8"/>
      <c r="W74" s="8"/>
      <c r="X74" s="8"/>
      <c r="Y74" s="9"/>
    </row>
    <row r="75" spans="1:25" x14ac:dyDescent="0.55000000000000004">
      <c r="A75" s="2" t="s">
        <v>87</v>
      </c>
      <c r="C75" s="8">
        <v>106356113</v>
      </c>
      <c r="D75" s="8"/>
      <c r="E75" s="8">
        <v>977940470680</v>
      </c>
      <c r="F75" s="8"/>
      <c r="G75" s="8">
        <v>959967510679</v>
      </c>
      <c r="H75" s="8"/>
      <c r="I75" s="8">
        <f t="shared" si="2"/>
        <v>17972960001</v>
      </c>
      <c r="J75" s="8"/>
      <c r="K75" s="8">
        <v>106356113</v>
      </c>
      <c r="L75" s="8"/>
      <c r="M75" s="8">
        <v>977940470680</v>
      </c>
      <c r="N75" s="8"/>
      <c r="O75" s="8">
        <v>744291990658</v>
      </c>
      <c r="P75" s="8"/>
      <c r="Q75" s="8">
        <f t="shared" si="3"/>
        <v>233648480022</v>
      </c>
      <c r="R75" s="8"/>
      <c r="S75" s="8"/>
      <c r="T75" s="8"/>
      <c r="U75" s="8"/>
      <c r="V75" s="8"/>
      <c r="W75" s="8"/>
      <c r="X75" s="8"/>
      <c r="Y75" s="9"/>
    </row>
    <row r="76" spans="1:25" x14ac:dyDescent="0.55000000000000004">
      <c r="A76" s="2" t="s">
        <v>53</v>
      </c>
      <c r="C76" s="8">
        <v>57656914</v>
      </c>
      <c r="D76" s="8"/>
      <c r="E76" s="8">
        <v>319238174364</v>
      </c>
      <c r="F76" s="8"/>
      <c r="G76" s="8">
        <v>279920869586</v>
      </c>
      <c r="H76" s="8"/>
      <c r="I76" s="8">
        <f t="shared" si="2"/>
        <v>39317304778</v>
      </c>
      <c r="J76" s="8"/>
      <c r="K76" s="8">
        <v>57656914</v>
      </c>
      <c r="L76" s="8"/>
      <c r="M76" s="8">
        <v>319238174364</v>
      </c>
      <c r="N76" s="8"/>
      <c r="O76" s="8">
        <v>238253696738</v>
      </c>
      <c r="P76" s="8"/>
      <c r="Q76" s="8">
        <f t="shared" si="3"/>
        <v>80984477626</v>
      </c>
      <c r="R76" s="8"/>
      <c r="S76" s="8"/>
      <c r="T76" s="8"/>
      <c r="U76" s="8"/>
      <c r="V76" s="8"/>
      <c r="W76" s="8"/>
      <c r="X76" s="8"/>
      <c r="Y76" s="9"/>
    </row>
    <row r="77" spans="1:25" x14ac:dyDescent="0.55000000000000004">
      <c r="A77" s="2" t="s">
        <v>92</v>
      </c>
      <c r="C77" s="8">
        <v>24109760</v>
      </c>
      <c r="D77" s="8"/>
      <c r="E77" s="8">
        <v>390171476787</v>
      </c>
      <c r="F77" s="8"/>
      <c r="G77" s="8">
        <v>314677609964</v>
      </c>
      <c r="H77" s="8"/>
      <c r="I77" s="8">
        <f t="shared" si="2"/>
        <v>75493866823</v>
      </c>
      <c r="J77" s="8"/>
      <c r="K77" s="8">
        <v>24109760</v>
      </c>
      <c r="L77" s="8"/>
      <c r="M77" s="8">
        <v>390171476787</v>
      </c>
      <c r="N77" s="8"/>
      <c r="O77" s="8">
        <v>281019501344</v>
      </c>
      <c r="P77" s="8"/>
      <c r="Q77" s="8">
        <f t="shared" si="3"/>
        <v>109151975443</v>
      </c>
      <c r="R77" s="8"/>
      <c r="S77" s="8"/>
      <c r="T77" s="8"/>
      <c r="U77" s="8"/>
      <c r="V77" s="8"/>
      <c r="W77" s="8"/>
      <c r="X77" s="8"/>
      <c r="Y77" s="9"/>
    </row>
    <row r="78" spans="1:25" x14ac:dyDescent="0.55000000000000004">
      <c r="A78" s="2" t="s">
        <v>76</v>
      </c>
      <c r="C78" s="8">
        <v>15563307</v>
      </c>
      <c r="D78" s="8"/>
      <c r="E78" s="8">
        <v>192146160116</v>
      </c>
      <c r="F78" s="8"/>
      <c r="G78" s="8">
        <v>191372624849</v>
      </c>
      <c r="H78" s="8"/>
      <c r="I78" s="8">
        <f t="shared" si="2"/>
        <v>773535267</v>
      </c>
      <c r="J78" s="8"/>
      <c r="K78" s="8">
        <v>15563307</v>
      </c>
      <c r="L78" s="8"/>
      <c r="M78" s="8">
        <v>192146160116</v>
      </c>
      <c r="N78" s="8"/>
      <c r="O78" s="8">
        <v>159348264830</v>
      </c>
      <c r="P78" s="8"/>
      <c r="Q78" s="8">
        <f t="shared" si="3"/>
        <v>32797895286</v>
      </c>
      <c r="R78" s="8"/>
      <c r="S78" s="8"/>
      <c r="T78" s="8"/>
      <c r="U78" s="8"/>
      <c r="V78" s="8"/>
      <c r="W78" s="8"/>
      <c r="X78" s="8"/>
      <c r="Y78" s="9"/>
    </row>
    <row r="79" spans="1:25" x14ac:dyDescent="0.55000000000000004">
      <c r="A79" s="2" t="s">
        <v>30</v>
      </c>
      <c r="C79" s="8">
        <v>5907825</v>
      </c>
      <c r="D79" s="8"/>
      <c r="E79" s="8">
        <v>196852013750</v>
      </c>
      <c r="F79" s="8"/>
      <c r="G79" s="8">
        <v>187866823385</v>
      </c>
      <c r="H79" s="8"/>
      <c r="I79" s="8">
        <f t="shared" si="2"/>
        <v>8985190365</v>
      </c>
      <c r="J79" s="8"/>
      <c r="K79" s="8">
        <v>5907825</v>
      </c>
      <c r="L79" s="8"/>
      <c r="M79" s="8">
        <v>196852013750</v>
      </c>
      <c r="N79" s="8"/>
      <c r="O79" s="8">
        <v>159149450257</v>
      </c>
      <c r="P79" s="8"/>
      <c r="Q79" s="8">
        <f t="shared" si="3"/>
        <v>37702563493</v>
      </c>
      <c r="R79" s="8"/>
      <c r="S79" s="8"/>
      <c r="T79" s="8"/>
      <c r="U79" s="8"/>
      <c r="V79" s="8"/>
      <c r="W79" s="8"/>
      <c r="X79" s="8"/>
      <c r="Y79" s="9"/>
    </row>
    <row r="80" spans="1:25" x14ac:dyDescent="0.55000000000000004">
      <c r="A80" s="2" t="s">
        <v>69</v>
      </c>
      <c r="C80" s="8">
        <v>84855799</v>
      </c>
      <c r="D80" s="8"/>
      <c r="E80" s="8">
        <v>36608293636</v>
      </c>
      <c r="F80" s="8"/>
      <c r="G80" s="8">
        <v>36608293636</v>
      </c>
      <c r="H80" s="8"/>
      <c r="I80" s="8">
        <f t="shared" si="2"/>
        <v>0</v>
      </c>
      <c r="J80" s="8"/>
      <c r="K80" s="8">
        <v>84855799</v>
      </c>
      <c r="L80" s="8"/>
      <c r="M80" s="8">
        <v>36608293636</v>
      </c>
      <c r="N80" s="8"/>
      <c r="O80" s="8">
        <v>36608293636</v>
      </c>
      <c r="P80" s="8"/>
      <c r="Q80" s="8">
        <f t="shared" si="3"/>
        <v>0</v>
      </c>
      <c r="R80" s="8"/>
      <c r="S80" s="8"/>
      <c r="T80" s="8"/>
      <c r="U80" s="8"/>
      <c r="V80" s="8"/>
      <c r="W80" s="8"/>
      <c r="X80" s="8"/>
      <c r="Y80" s="9"/>
    </row>
    <row r="81" spans="1:25" x14ac:dyDescent="0.55000000000000004">
      <c r="A81" s="2" t="s">
        <v>67</v>
      </c>
      <c r="C81" s="8">
        <v>9322018</v>
      </c>
      <c r="D81" s="8"/>
      <c r="E81" s="8">
        <v>767919163651</v>
      </c>
      <c r="F81" s="8"/>
      <c r="G81" s="8">
        <v>628063091800</v>
      </c>
      <c r="H81" s="8"/>
      <c r="I81" s="8">
        <f t="shared" si="2"/>
        <v>139856071851</v>
      </c>
      <c r="J81" s="8"/>
      <c r="K81" s="8">
        <v>9322018</v>
      </c>
      <c r="L81" s="8"/>
      <c r="M81" s="8">
        <v>767919163651</v>
      </c>
      <c r="N81" s="8"/>
      <c r="O81" s="8">
        <v>596104799952</v>
      </c>
      <c r="P81" s="8"/>
      <c r="Q81" s="8">
        <f t="shared" si="3"/>
        <v>171814363699</v>
      </c>
      <c r="R81" s="8"/>
      <c r="S81" s="8"/>
      <c r="T81" s="8"/>
      <c r="U81" s="8"/>
      <c r="V81" s="8"/>
      <c r="W81" s="8"/>
      <c r="X81" s="8"/>
      <c r="Y81" s="9"/>
    </row>
    <row r="82" spans="1:25" x14ac:dyDescent="0.55000000000000004">
      <c r="A82" s="2" t="s">
        <v>38</v>
      </c>
      <c r="C82" s="8">
        <v>4415627</v>
      </c>
      <c r="D82" s="8"/>
      <c r="E82" s="8">
        <v>443324755954</v>
      </c>
      <c r="F82" s="8"/>
      <c r="G82" s="8">
        <v>413715165174</v>
      </c>
      <c r="H82" s="8"/>
      <c r="I82" s="8">
        <f t="shared" si="2"/>
        <v>29609590780</v>
      </c>
      <c r="J82" s="8"/>
      <c r="K82" s="8">
        <v>4415627</v>
      </c>
      <c r="L82" s="8"/>
      <c r="M82" s="8">
        <v>443324755954</v>
      </c>
      <c r="N82" s="8"/>
      <c r="O82" s="8">
        <v>398427697759</v>
      </c>
      <c r="P82" s="8"/>
      <c r="Q82" s="8">
        <f t="shared" si="3"/>
        <v>44897058195</v>
      </c>
      <c r="R82" s="8"/>
      <c r="S82" s="8"/>
      <c r="T82" s="8"/>
      <c r="U82" s="8"/>
      <c r="V82" s="8"/>
      <c r="W82" s="8"/>
      <c r="X82" s="8"/>
      <c r="Y82" s="9"/>
    </row>
    <row r="83" spans="1:25" x14ac:dyDescent="0.55000000000000004">
      <c r="A83" s="2" t="s">
        <v>42</v>
      </c>
      <c r="C83" s="8">
        <v>50044758</v>
      </c>
      <c r="D83" s="8"/>
      <c r="E83" s="8">
        <v>382056896178</v>
      </c>
      <c r="F83" s="8"/>
      <c r="G83" s="8">
        <v>323355445984</v>
      </c>
      <c r="H83" s="8"/>
      <c r="I83" s="8">
        <f t="shared" si="2"/>
        <v>58701450194</v>
      </c>
      <c r="J83" s="8"/>
      <c r="K83" s="8">
        <v>50044758</v>
      </c>
      <c r="L83" s="8"/>
      <c r="M83" s="8">
        <v>382056896178</v>
      </c>
      <c r="N83" s="8"/>
      <c r="O83" s="8">
        <v>331812434687</v>
      </c>
      <c r="P83" s="8"/>
      <c r="Q83" s="8">
        <f t="shared" si="3"/>
        <v>50244461491</v>
      </c>
      <c r="R83" s="8"/>
      <c r="S83" s="8"/>
      <c r="T83" s="8"/>
      <c r="U83" s="8"/>
      <c r="V83" s="8"/>
      <c r="W83" s="8"/>
      <c r="X83" s="8"/>
      <c r="Y83" s="9"/>
    </row>
    <row r="84" spans="1:25" x14ac:dyDescent="0.55000000000000004">
      <c r="A84" s="2" t="s">
        <v>71</v>
      </c>
      <c r="C84" s="8">
        <v>21708878</v>
      </c>
      <c r="D84" s="8"/>
      <c r="E84" s="8">
        <v>517049855814</v>
      </c>
      <c r="F84" s="8"/>
      <c r="G84" s="8">
        <v>464611160087</v>
      </c>
      <c r="H84" s="8"/>
      <c r="I84" s="8">
        <f t="shared" si="2"/>
        <v>52438695727</v>
      </c>
      <c r="J84" s="8"/>
      <c r="K84" s="8">
        <v>21708878</v>
      </c>
      <c r="L84" s="8"/>
      <c r="M84" s="8">
        <v>517049855814</v>
      </c>
      <c r="N84" s="8"/>
      <c r="O84" s="8">
        <v>425120290465</v>
      </c>
      <c r="P84" s="8"/>
      <c r="Q84" s="8">
        <f t="shared" si="3"/>
        <v>91929565349</v>
      </c>
      <c r="R84" s="8"/>
      <c r="S84" s="8"/>
      <c r="T84" s="8"/>
      <c r="U84" s="8"/>
      <c r="V84" s="8"/>
      <c r="W84" s="8"/>
      <c r="X84" s="8"/>
      <c r="Y84" s="9"/>
    </row>
    <row r="85" spans="1:25" x14ac:dyDescent="0.55000000000000004">
      <c r="A85" s="2" t="s">
        <v>93</v>
      </c>
      <c r="C85" s="8">
        <v>4506119</v>
      </c>
      <c r="D85" s="8"/>
      <c r="E85" s="8">
        <v>41881525984</v>
      </c>
      <c r="F85" s="8"/>
      <c r="G85" s="8">
        <v>39104355277</v>
      </c>
      <c r="H85" s="8"/>
      <c r="I85" s="8">
        <f t="shared" si="2"/>
        <v>2777170707</v>
      </c>
      <c r="J85" s="8"/>
      <c r="K85" s="8">
        <v>4506119</v>
      </c>
      <c r="L85" s="8"/>
      <c r="M85" s="8">
        <v>41881525984</v>
      </c>
      <c r="N85" s="8"/>
      <c r="O85" s="8">
        <v>30817636207</v>
      </c>
      <c r="P85" s="8"/>
      <c r="Q85" s="8">
        <f t="shared" si="3"/>
        <v>11063889777</v>
      </c>
      <c r="R85" s="8"/>
      <c r="S85" s="8"/>
      <c r="T85" s="8"/>
      <c r="U85" s="8"/>
      <c r="V85" s="8"/>
      <c r="W85" s="8"/>
      <c r="X85" s="8"/>
      <c r="Y85" s="9"/>
    </row>
    <row r="86" spans="1:25" x14ac:dyDescent="0.55000000000000004">
      <c r="A86" s="2" t="s">
        <v>62</v>
      </c>
      <c r="C86" s="8">
        <v>9259069</v>
      </c>
      <c r="D86" s="8"/>
      <c r="E86" s="8">
        <v>263785996280</v>
      </c>
      <c r="F86" s="8"/>
      <c r="G86" s="8">
        <v>241794703913</v>
      </c>
      <c r="H86" s="8"/>
      <c r="I86" s="8">
        <f t="shared" si="2"/>
        <v>21991292367</v>
      </c>
      <c r="J86" s="8"/>
      <c r="K86" s="8">
        <v>9259069</v>
      </c>
      <c r="L86" s="8"/>
      <c r="M86" s="8">
        <v>263785996280</v>
      </c>
      <c r="N86" s="8"/>
      <c r="O86" s="8">
        <v>239788055775</v>
      </c>
      <c r="P86" s="8"/>
      <c r="Q86" s="8">
        <f t="shared" si="3"/>
        <v>23997940505</v>
      </c>
      <c r="R86" s="8"/>
      <c r="S86" s="8"/>
      <c r="T86" s="8"/>
      <c r="U86" s="8"/>
      <c r="V86" s="8"/>
      <c r="W86" s="8"/>
      <c r="X86" s="8"/>
      <c r="Y86" s="9"/>
    </row>
    <row r="87" spans="1:25" x14ac:dyDescent="0.55000000000000004">
      <c r="A87" s="2" t="s">
        <v>50</v>
      </c>
      <c r="C87" s="8">
        <v>28896769</v>
      </c>
      <c r="D87" s="8"/>
      <c r="E87" s="8">
        <v>750005395490</v>
      </c>
      <c r="F87" s="8"/>
      <c r="G87" s="8">
        <v>587422839440</v>
      </c>
      <c r="H87" s="8"/>
      <c r="I87" s="8">
        <f t="shared" si="2"/>
        <v>162582556050</v>
      </c>
      <c r="J87" s="8"/>
      <c r="K87" s="8">
        <v>28896769</v>
      </c>
      <c r="L87" s="8"/>
      <c r="M87" s="8">
        <v>750005395490</v>
      </c>
      <c r="N87" s="8"/>
      <c r="O87" s="8">
        <v>571582743028</v>
      </c>
      <c r="P87" s="8"/>
      <c r="Q87" s="8">
        <f t="shared" si="3"/>
        <v>178422652462</v>
      </c>
      <c r="R87" s="8"/>
      <c r="S87" s="8"/>
      <c r="T87" s="8"/>
      <c r="U87" s="8"/>
      <c r="V87" s="8"/>
      <c r="W87" s="8"/>
      <c r="X87" s="8"/>
      <c r="Y87" s="9"/>
    </row>
    <row r="88" spans="1:25" x14ac:dyDescent="0.55000000000000004">
      <c r="A88" s="2" t="s">
        <v>114</v>
      </c>
      <c r="C88" s="8">
        <v>24414</v>
      </c>
      <c r="D88" s="8"/>
      <c r="E88" s="8">
        <v>23061409727</v>
      </c>
      <c r="F88" s="8"/>
      <c r="G88" s="8">
        <v>23061409727</v>
      </c>
      <c r="H88" s="8"/>
      <c r="I88" s="8">
        <f t="shared" si="2"/>
        <v>0</v>
      </c>
      <c r="J88" s="8"/>
      <c r="K88" s="8">
        <v>24414</v>
      </c>
      <c r="L88" s="8"/>
      <c r="M88" s="8">
        <v>23061409727</v>
      </c>
      <c r="N88" s="8"/>
      <c r="O88" s="8">
        <v>23061409727</v>
      </c>
      <c r="P88" s="8"/>
      <c r="Q88" s="8">
        <f t="shared" si="3"/>
        <v>0</v>
      </c>
      <c r="R88" s="8"/>
      <c r="S88" s="8"/>
      <c r="T88" s="8"/>
      <c r="U88" s="8"/>
      <c r="V88" s="8"/>
      <c r="W88" s="8"/>
      <c r="X88" s="8"/>
      <c r="Y88" s="9"/>
    </row>
    <row r="89" spans="1:25" x14ac:dyDescent="0.55000000000000004">
      <c r="A89" s="2" t="s">
        <v>186</v>
      </c>
      <c r="C89" s="8">
        <v>0</v>
      </c>
      <c r="D89" s="8"/>
      <c r="E89" s="8">
        <v>0</v>
      </c>
      <c r="F89" s="8"/>
      <c r="G89" s="8">
        <v>0</v>
      </c>
      <c r="H89" s="8"/>
      <c r="I89" s="8">
        <v>-1897333360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-1897333360</v>
      </c>
      <c r="R89" s="8"/>
      <c r="S89" s="8"/>
      <c r="T89" s="8"/>
      <c r="U89" s="8"/>
      <c r="V89" s="8"/>
      <c r="W89" s="8"/>
      <c r="X89" s="8"/>
      <c r="Y89" s="9"/>
    </row>
    <row r="90" spans="1:25" x14ac:dyDescent="0.55000000000000004">
      <c r="A90" s="2" t="s">
        <v>187</v>
      </c>
      <c r="C90" s="8">
        <v>0</v>
      </c>
      <c r="D90" s="8"/>
      <c r="E90" s="8">
        <v>0</v>
      </c>
      <c r="F90" s="8"/>
      <c r="G90" s="8">
        <v>0</v>
      </c>
      <c r="H90" s="8"/>
      <c r="I90" s="8">
        <v>-1357797280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-1357797280</v>
      </c>
      <c r="R90" s="8"/>
      <c r="S90" s="8"/>
      <c r="T90" s="8"/>
      <c r="U90" s="8"/>
      <c r="V90" s="8"/>
      <c r="W90" s="8"/>
      <c r="X90" s="8"/>
      <c r="Y90" s="9"/>
    </row>
    <row r="91" spans="1:25" x14ac:dyDescent="0.55000000000000004">
      <c r="A91" s="2" t="s">
        <v>188</v>
      </c>
      <c r="C91" s="8">
        <v>0</v>
      </c>
      <c r="D91" s="8"/>
      <c r="E91" s="8">
        <v>0</v>
      </c>
      <c r="F91" s="8"/>
      <c r="G91" s="8">
        <v>0</v>
      </c>
      <c r="H91" s="8"/>
      <c r="I91" s="8">
        <v>-2345196290</v>
      </c>
      <c r="J91" s="8"/>
      <c r="K91" s="8">
        <v>0</v>
      </c>
      <c r="L91" s="8"/>
      <c r="M91" s="8">
        <v>0</v>
      </c>
      <c r="N91" s="8"/>
      <c r="O91" s="8">
        <v>0</v>
      </c>
      <c r="P91" s="8"/>
      <c r="Q91" s="8">
        <v>-2345196290</v>
      </c>
      <c r="R91" s="8"/>
      <c r="S91" s="8"/>
      <c r="T91" s="8"/>
      <c r="U91" s="8"/>
      <c r="V91" s="8"/>
      <c r="W91" s="8"/>
      <c r="X91" s="8"/>
      <c r="Y91" s="9"/>
    </row>
    <row r="92" spans="1:25" x14ac:dyDescent="0.55000000000000004">
      <c r="A92" s="2" t="s">
        <v>189</v>
      </c>
      <c r="C92" s="8">
        <v>0</v>
      </c>
      <c r="D92" s="8"/>
      <c r="E92" s="8">
        <v>0</v>
      </c>
      <c r="F92" s="8"/>
      <c r="G92" s="8">
        <v>0</v>
      </c>
      <c r="H92" s="8"/>
      <c r="I92" s="8">
        <v>-14829604247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-14829604247</v>
      </c>
      <c r="R92" s="8"/>
      <c r="S92" s="8"/>
      <c r="T92" s="8"/>
      <c r="U92" s="8"/>
      <c r="V92" s="8"/>
      <c r="W92" s="8"/>
      <c r="X92" s="8"/>
      <c r="Y92" s="9"/>
    </row>
    <row r="93" spans="1:25" ht="24.75" thickBot="1" x14ac:dyDescent="0.6">
      <c r="A93" s="2" t="s">
        <v>104</v>
      </c>
      <c r="C93" s="8" t="s">
        <v>104</v>
      </c>
      <c r="D93" s="8"/>
      <c r="E93" s="16">
        <f>SUM(E8:E92)</f>
        <v>31794742955317</v>
      </c>
      <c r="F93" s="8"/>
      <c r="G93" s="16">
        <f>SUM(G8:G92)</f>
        <v>27640641175252</v>
      </c>
      <c r="H93" s="8"/>
      <c r="I93" s="16">
        <f>SUM(I8:I92)</f>
        <v>4133671848888</v>
      </c>
      <c r="J93" s="8"/>
      <c r="K93" s="8" t="s">
        <v>104</v>
      </c>
      <c r="L93" s="8"/>
      <c r="M93" s="16">
        <f>SUM(M8:M92)</f>
        <v>31794742955317</v>
      </c>
      <c r="N93" s="8"/>
      <c r="O93" s="16">
        <f>SUM(O8:O92)</f>
        <v>25117183366922</v>
      </c>
      <c r="P93" s="8"/>
      <c r="Q93" s="16">
        <f>SUM(Q8:Q92)</f>
        <v>6657129657218</v>
      </c>
      <c r="R93" s="8"/>
      <c r="S93" s="8"/>
      <c r="T93" s="8"/>
      <c r="U93" s="8"/>
      <c r="V93" s="8"/>
      <c r="W93" s="8"/>
      <c r="X93" s="8"/>
      <c r="Y93" s="9"/>
    </row>
    <row r="94" spans="1:25" ht="24.75" thickTop="1" x14ac:dyDescent="0.55000000000000004">
      <c r="Q94" s="3"/>
    </row>
    <row r="95" spans="1:25" x14ac:dyDescent="0.55000000000000004">
      <c r="Q95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"/>
  <sheetViews>
    <sheetView rightToLeft="1" topLeftCell="H1" workbookViewId="0">
      <selection activeCell="I20" sqref="I20"/>
    </sheetView>
  </sheetViews>
  <sheetFormatPr defaultRowHeight="24" x14ac:dyDescent="0.55000000000000004"/>
  <cols>
    <col min="1" max="1" width="31.85546875" style="2" bestFit="1" customWidth="1"/>
    <col min="2" max="2" width="1" style="2" customWidth="1"/>
    <col min="3" max="3" width="25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0" style="2" customWidth="1"/>
    <col min="10" max="10" width="1" style="2" customWidth="1"/>
    <col min="11" max="11" width="12" style="2" customWidth="1"/>
    <col min="12" max="12" width="1" style="2" customWidth="1"/>
    <col min="13" max="13" width="13" style="2" customWidth="1"/>
    <col min="14" max="14" width="1" style="2" customWidth="1"/>
    <col min="15" max="15" width="15" style="2" customWidth="1"/>
    <col min="16" max="16" width="1" style="2" customWidth="1"/>
    <col min="17" max="17" width="21" style="2" customWidth="1"/>
    <col min="18" max="18" width="1" style="2" customWidth="1"/>
    <col min="19" max="19" width="21" style="2" customWidth="1"/>
    <col min="20" max="20" width="1" style="2" customWidth="1"/>
    <col min="21" max="21" width="11" style="2" customWidth="1"/>
    <col min="22" max="22" width="1" style="2" customWidth="1"/>
    <col min="23" max="23" width="18" style="2" customWidth="1"/>
    <col min="24" max="24" width="1" style="2" customWidth="1"/>
    <col min="25" max="25" width="11" style="2" customWidth="1"/>
    <col min="26" max="26" width="1" style="2" customWidth="1"/>
    <col min="27" max="27" width="14" style="2" customWidth="1"/>
    <col min="28" max="28" width="1" style="2" customWidth="1"/>
    <col min="29" max="29" width="15" style="2" customWidth="1"/>
    <col min="30" max="30" width="1" style="2" customWidth="1"/>
    <col min="31" max="31" width="23" style="2" customWidth="1"/>
    <col min="32" max="32" width="1" style="2" customWidth="1"/>
    <col min="33" max="33" width="21" style="2" customWidth="1"/>
    <col min="34" max="34" width="1" style="2" customWidth="1"/>
    <col min="35" max="35" width="21" style="2" customWidth="1"/>
    <col min="36" max="36" width="1" style="2" customWidth="1"/>
    <col min="37" max="37" width="32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  <c r="V2" s="7" t="s">
        <v>0</v>
      </c>
      <c r="W2" s="7" t="s">
        <v>0</v>
      </c>
      <c r="X2" s="7" t="s">
        <v>0</v>
      </c>
      <c r="Y2" s="7" t="s">
        <v>0</v>
      </c>
      <c r="Z2" s="7" t="s">
        <v>0</v>
      </c>
      <c r="AA2" s="7" t="s">
        <v>0</v>
      </c>
      <c r="AB2" s="7" t="s">
        <v>0</v>
      </c>
      <c r="AC2" s="7" t="s">
        <v>0</v>
      </c>
      <c r="AD2" s="7" t="s">
        <v>0</v>
      </c>
      <c r="AE2" s="7" t="s">
        <v>0</v>
      </c>
      <c r="AF2" s="7" t="s">
        <v>0</v>
      </c>
      <c r="AG2" s="7" t="s">
        <v>0</v>
      </c>
      <c r="AH2" s="7" t="s">
        <v>0</v>
      </c>
      <c r="AI2" s="7" t="s">
        <v>0</v>
      </c>
      <c r="AJ2" s="7" t="s">
        <v>0</v>
      </c>
      <c r="AK2" s="7" t="s">
        <v>0</v>
      </c>
    </row>
    <row r="3" spans="1:37" ht="24.75" x14ac:dyDescent="0.5500000000000000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  <c r="N3" s="7" t="s">
        <v>1</v>
      </c>
      <c r="O3" s="7" t="s">
        <v>1</v>
      </c>
      <c r="P3" s="7" t="s">
        <v>1</v>
      </c>
      <c r="Q3" s="7" t="s">
        <v>1</v>
      </c>
      <c r="R3" s="7" t="s">
        <v>1</v>
      </c>
      <c r="S3" s="7" t="s">
        <v>1</v>
      </c>
      <c r="T3" s="7" t="s">
        <v>1</v>
      </c>
      <c r="U3" s="7" t="s">
        <v>1</v>
      </c>
      <c r="V3" s="7" t="s">
        <v>1</v>
      </c>
      <c r="W3" s="7" t="s">
        <v>1</v>
      </c>
      <c r="X3" s="7" t="s">
        <v>1</v>
      </c>
      <c r="Y3" s="7" t="s">
        <v>1</v>
      </c>
      <c r="Z3" s="7" t="s">
        <v>1</v>
      </c>
      <c r="AA3" s="7" t="s">
        <v>1</v>
      </c>
      <c r="AB3" s="7" t="s">
        <v>1</v>
      </c>
      <c r="AC3" s="7" t="s">
        <v>1</v>
      </c>
      <c r="AD3" s="7" t="s">
        <v>1</v>
      </c>
      <c r="AE3" s="7" t="s">
        <v>1</v>
      </c>
      <c r="AF3" s="7" t="s">
        <v>1</v>
      </c>
      <c r="AG3" s="7" t="s">
        <v>1</v>
      </c>
      <c r="AH3" s="7" t="s">
        <v>1</v>
      </c>
      <c r="AI3" s="7" t="s">
        <v>1</v>
      </c>
      <c r="AJ3" s="7" t="s">
        <v>1</v>
      </c>
      <c r="AK3" s="7" t="s">
        <v>1</v>
      </c>
    </row>
    <row r="4" spans="1:37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  <c r="V4" s="7" t="s">
        <v>2</v>
      </c>
      <c r="W4" s="7" t="s">
        <v>2</v>
      </c>
      <c r="X4" s="7" t="s">
        <v>2</v>
      </c>
      <c r="Y4" s="7" t="s">
        <v>2</v>
      </c>
      <c r="Z4" s="7" t="s">
        <v>2</v>
      </c>
      <c r="AA4" s="7" t="s">
        <v>2</v>
      </c>
      <c r="AB4" s="7" t="s">
        <v>2</v>
      </c>
      <c r="AC4" s="7" t="s">
        <v>2</v>
      </c>
      <c r="AD4" s="7" t="s">
        <v>2</v>
      </c>
      <c r="AE4" s="7" t="s">
        <v>2</v>
      </c>
      <c r="AF4" s="7" t="s">
        <v>2</v>
      </c>
      <c r="AG4" s="7" t="s">
        <v>2</v>
      </c>
      <c r="AH4" s="7" t="s">
        <v>2</v>
      </c>
      <c r="AI4" s="7" t="s">
        <v>2</v>
      </c>
      <c r="AJ4" s="7" t="s">
        <v>2</v>
      </c>
      <c r="AK4" s="7" t="s">
        <v>2</v>
      </c>
    </row>
    <row r="6" spans="1:37" ht="24.75" x14ac:dyDescent="0.55000000000000004">
      <c r="A6" s="6" t="s">
        <v>106</v>
      </c>
      <c r="B6" s="6" t="s">
        <v>106</v>
      </c>
      <c r="C6" s="6" t="s">
        <v>106</v>
      </c>
      <c r="D6" s="6" t="s">
        <v>106</v>
      </c>
      <c r="E6" s="6" t="s">
        <v>106</v>
      </c>
      <c r="F6" s="6" t="s">
        <v>106</v>
      </c>
      <c r="G6" s="6" t="s">
        <v>106</v>
      </c>
      <c r="H6" s="6" t="s">
        <v>106</v>
      </c>
      <c r="I6" s="6" t="s">
        <v>106</v>
      </c>
      <c r="J6" s="6" t="s">
        <v>106</v>
      </c>
      <c r="K6" s="6" t="s">
        <v>106</v>
      </c>
      <c r="L6" s="6" t="s">
        <v>106</v>
      </c>
      <c r="M6" s="6" t="s">
        <v>106</v>
      </c>
      <c r="O6" s="6" t="s">
        <v>185</v>
      </c>
      <c r="P6" s="6" t="s">
        <v>4</v>
      </c>
      <c r="Q6" s="6" t="s">
        <v>4</v>
      </c>
      <c r="R6" s="6" t="s">
        <v>4</v>
      </c>
      <c r="S6" s="6" t="s">
        <v>4</v>
      </c>
      <c r="U6" s="6" t="s">
        <v>5</v>
      </c>
      <c r="V6" s="6" t="s">
        <v>5</v>
      </c>
      <c r="W6" s="6" t="s">
        <v>5</v>
      </c>
      <c r="X6" s="6" t="s">
        <v>5</v>
      </c>
      <c r="Y6" s="6" t="s">
        <v>5</v>
      </c>
      <c r="Z6" s="6" t="s">
        <v>5</v>
      </c>
      <c r="AA6" s="6" t="s">
        <v>5</v>
      </c>
      <c r="AC6" s="6" t="s">
        <v>6</v>
      </c>
      <c r="AD6" s="6" t="s">
        <v>6</v>
      </c>
      <c r="AE6" s="6" t="s">
        <v>6</v>
      </c>
      <c r="AF6" s="6" t="s">
        <v>6</v>
      </c>
      <c r="AG6" s="6" t="s">
        <v>6</v>
      </c>
      <c r="AH6" s="6" t="s">
        <v>6</v>
      </c>
      <c r="AI6" s="6" t="s">
        <v>6</v>
      </c>
      <c r="AJ6" s="6" t="s">
        <v>6</v>
      </c>
      <c r="AK6" s="6" t="s">
        <v>6</v>
      </c>
    </row>
    <row r="7" spans="1:37" ht="24.75" x14ac:dyDescent="0.55000000000000004">
      <c r="A7" s="6" t="s">
        <v>107</v>
      </c>
      <c r="C7" s="6" t="s">
        <v>108</v>
      </c>
      <c r="E7" s="6" t="s">
        <v>109</v>
      </c>
      <c r="G7" s="6" t="s">
        <v>110</v>
      </c>
      <c r="I7" s="6" t="s">
        <v>111</v>
      </c>
      <c r="K7" s="6" t="s">
        <v>112</v>
      </c>
      <c r="M7" s="6" t="s">
        <v>105</v>
      </c>
      <c r="O7" s="6" t="s">
        <v>7</v>
      </c>
      <c r="Q7" s="6" t="s">
        <v>8</v>
      </c>
      <c r="S7" s="6" t="s">
        <v>9</v>
      </c>
      <c r="U7" s="6" t="s">
        <v>10</v>
      </c>
      <c r="V7" s="6" t="s">
        <v>10</v>
      </c>
      <c r="W7" s="6" t="s">
        <v>10</v>
      </c>
      <c r="Y7" s="6" t="s">
        <v>11</v>
      </c>
      <c r="Z7" s="6" t="s">
        <v>11</v>
      </c>
      <c r="AA7" s="6" t="s">
        <v>11</v>
      </c>
      <c r="AC7" s="6" t="s">
        <v>7</v>
      </c>
      <c r="AE7" s="6" t="s">
        <v>113</v>
      </c>
      <c r="AG7" s="6" t="s">
        <v>8</v>
      </c>
      <c r="AI7" s="6" t="s">
        <v>9</v>
      </c>
      <c r="AK7" s="6" t="s">
        <v>13</v>
      </c>
    </row>
    <row r="8" spans="1:37" ht="24.75" x14ac:dyDescent="0.55000000000000004">
      <c r="A8" s="6" t="s">
        <v>107</v>
      </c>
      <c r="C8" s="6" t="s">
        <v>108</v>
      </c>
      <c r="E8" s="6" t="s">
        <v>109</v>
      </c>
      <c r="G8" s="6" t="s">
        <v>110</v>
      </c>
      <c r="I8" s="6" t="s">
        <v>111</v>
      </c>
      <c r="K8" s="6" t="s">
        <v>112</v>
      </c>
      <c r="M8" s="6" t="s">
        <v>105</v>
      </c>
      <c r="O8" s="6" t="s">
        <v>7</v>
      </c>
      <c r="Q8" s="6" t="s">
        <v>8</v>
      </c>
      <c r="S8" s="6" t="s">
        <v>9</v>
      </c>
      <c r="U8" s="6" t="s">
        <v>7</v>
      </c>
      <c r="W8" s="6" t="s">
        <v>8</v>
      </c>
      <c r="Y8" s="6" t="s">
        <v>7</v>
      </c>
      <c r="AA8" s="6" t="s">
        <v>14</v>
      </c>
      <c r="AC8" s="6" t="s">
        <v>7</v>
      </c>
      <c r="AE8" s="6" t="s">
        <v>113</v>
      </c>
      <c r="AG8" s="6" t="s">
        <v>8</v>
      </c>
      <c r="AI8" s="6" t="s">
        <v>9</v>
      </c>
      <c r="AK8" s="6" t="s">
        <v>13</v>
      </c>
    </row>
    <row r="9" spans="1:37" x14ac:dyDescent="0.55000000000000004">
      <c r="A9" s="2" t="s">
        <v>114</v>
      </c>
      <c r="C9" s="12" t="s">
        <v>115</v>
      </c>
      <c r="D9" s="12"/>
      <c r="E9" s="12" t="s">
        <v>115</v>
      </c>
      <c r="F9" s="12"/>
      <c r="G9" s="12" t="s">
        <v>116</v>
      </c>
      <c r="H9" s="12"/>
      <c r="I9" s="12" t="s">
        <v>117</v>
      </c>
      <c r="J9" s="12"/>
      <c r="K9" s="13">
        <v>18</v>
      </c>
      <c r="L9" s="12"/>
      <c r="M9" s="13">
        <v>18</v>
      </c>
      <c r="N9" s="12"/>
      <c r="O9" s="13">
        <v>24414</v>
      </c>
      <c r="P9" s="12"/>
      <c r="Q9" s="13">
        <v>21861033822</v>
      </c>
      <c r="R9" s="12"/>
      <c r="S9" s="13">
        <v>23061409727</v>
      </c>
      <c r="T9" s="12"/>
      <c r="U9" s="13">
        <v>0</v>
      </c>
      <c r="V9" s="12"/>
      <c r="W9" s="13">
        <v>0</v>
      </c>
      <c r="X9" s="12"/>
      <c r="Y9" s="13">
        <v>0</v>
      </c>
      <c r="Z9" s="12"/>
      <c r="AA9" s="13">
        <v>0</v>
      </c>
      <c r="AB9" s="12"/>
      <c r="AC9" s="13">
        <v>24414</v>
      </c>
      <c r="AD9" s="12"/>
      <c r="AE9" s="13">
        <v>944769</v>
      </c>
      <c r="AF9" s="12"/>
      <c r="AG9" s="13">
        <v>21861033822</v>
      </c>
      <c r="AH9" s="12"/>
      <c r="AI9" s="13">
        <v>23061409727</v>
      </c>
      <c r="AJ9" s="12"/>
      <c r="AK9" s="12" t="s">
        <v>118</v>
      </c>
    </row>
    <row r="10" spans="1:37" x14ac:dyDescent="0.55000000000000004">
      <c r="A10" s="2" t="s">
        <v>104</v>
      </c>
      <c r="C10" s="12" t="s">
        <v>104</v>
      </c>
      <c r="D10" s="12"/>
      <c r="E10" s="12" t="s">
        <v>104</v>
      </c>
      <c r="F10" s="12"/>
      <c r="G10" s="12" t="s">
        <v>104</v>
      </c>
      <c r="H10" s="12"/>
      <c r="I10" s="12" t="s">
        <v>104</v>
      </c>
      <c r="J10" s="12"/>
      <c r="K10" s="12" t="s">
        <v>104</v>
      </c>
      <c r="L10" s="12"/>
      <c r="M10" s="12" t="s">
        <v>104</v>
      </c>
      <c r="N10" s="12"/>
      <c r="O10" s="12" t="s">
        <v>104</v>
      </c>
      <c r="P10" s="12"/>
      <c r="Q10" s="14">
        <f>SUM(Q9:Q9)</f>
        <v>21861033822</v>
      </c>
      <c r="R10" s="12"/>
      <c r="S10" s="14">
        <f>SUM(S9:S9)</f>
        <v>23061409727</v>
      </c>
      <c r="T10" s="12"/>
      <c r="U10" s="12" t="s">
        <v>104</v>
      </c>
      <c r="V10" s="12"/>
      <c r="W10" s="14">
        <f>SUM(W9:W9)</f>
        <v>0</v>
      </c>
      <c r="X10" s="12"/>
      <c r="Y10" s="12" t="s">
        <v>104</v>
      </c>
      <c r="Z10" s="12"/>
      <c r="AA10" s="14">
        <f>SUM(AA9:AA9)</f>
        <v>0</v>
      </c>
      <c r="AB10" s="12"/>
      <c r="AC10" s="12" t="s">
        <v>104</v>
      </c>
      <c r="AD10" s="12"/>
      <c r="AE10" s="12" t="s">
        <v>104</v>
      </c>
      <c r="AF10" s="12"/>
      <c r="AG10" s="14">
        <f>SUM(AG9:AG9)</f>
        <v>21861033822</v>
      </c>
      <c r="AH10" s="12"/>
      <c r="AI10" s="14">
        <f>SUM(AI9:AI9)</f>
        <v>23061409727</v>
      </c>
      <c r="AJ10" s="12"/>
      <c r="AK10" s="15" t="s">
        <v>118</v>
      </c>
    </row>
    <row r="11" spans="1:37" x14ac:dyDescent="0.5500000000000000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x14ac:dyDescent="0.5500000000000000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8"/>
  <sheetViews>
    <sheetView rightToLeft="1" workbookViewId="0">
      <selection activeCell="M9" sqref="M9"/>
    </sheetView>
  </sheetViews>
  <sheetFormatPr defaultRowHeight="24" x14ac:dyDescent="0.55000000000000004"/>
  <cols>
    <col min="1" max="1" width="15" style="2" customWidth="1"/>
    <col min="2" max="2" width="1" style="2" customWidth="1"/>
    <col min="3" max="3" width="17" style="2" customWidth="1"/>
    <col min="4" max="4" width="1" style="2" customWidth="1"/>
    <col min="5" max="5" width="16" style="2" customWidth="1"/>
    <col min="6" max="6" width="1" style="2" customWidth="1"/>
    <col min="7" max="7" width="21" style="2" customWidth="1"/>
    <col min="8" max="8" width="1" style="2" customWidth="1"/>
    <col min="9" max="9" width="18" style="2" customWidth="1"/>
    <col min="10" max="10" width="1" style="2" customWidth="1"/>
    <col min="11" max="11" width="28" style="2" customWidth="1"/>
    <col min="12" max="12" width="1" style="2" customWidth="1"/>
    <col min="13" max="13" width="24.4257812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</row>
    <row r="3" spans="1:13" ht="24.75" x14ac:dyDescent="0.5500000000000000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  <c r="L3" s="7" t="s">
        <v>1</v>
      </c>
      <c r="M3" s="7" t="s">
        <v>1</v>
      </c>
    </row>
    <row r="4" spans="1:13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</row>
    <row r="6" spans="1:13" ht="24.75" x14ac:dyDescent="0.55000000000000004">
      <c r="A6" s="6" t="s">
        <v>3</v>
      </c>
      <c r="C6" s="6" t="s">
        <v>6</v>
      </c>
      <c r="D6" s="6" t="s">
        <v>6</v>
      </c>
      <c r="E6" s="6" t="s">
        <v>6</v>
      </c>
      <c r="F6" s="6" t="s">
        <v>6</v>
      </c>
      <c r="G6" s="6" t="s">
        <v>6</v>
      </c>
      <c r="H6" s="6" t="s">
        <v>6</v>
      </c>
      <c r="I6" s="6" t="s">
        <v>6</v>
      </c>
      <c r="J6" s="6" t="s">
        <v>6</v>
      </c>
      <c r="K6" s="6" t="s">
        <v>6</v>
      </c>
      <c r="L6" s="6" t="s">
        <v>6</v>
      </c>
      <c r="M6" s="6" t="s">
        <v>6</v>
      </c>
    </row>
    <row r="7" spans="1:13" ht="24.75" x14ac:dyDescent="0.55000000000000004">
      <c r="A7" s="6" t="s">
        <v>3</v>
      </c>
      <c r="C7" s="6" t="s">
        <v>7</v>
      </c>
      <c r="E7" s="6" t="s">
        <v>119</v>
      </c>
      <c r="G7" s="6" t="s">
        <v>120</v>
      </c>
      <c r="I7" s="6" t="s">
        <v>121</v>
      </c>
      <c r="K7" s="6" t="s">
        <v>122</v>
      </c>
      <c r="M7" s="6" t="s">
        <v>123</v>
      </c>
    </row>
    <row r="8" spans="1:13" ht="24.75" x14ac:dyDescent="0.6">
      <c r="A8" s="4" t="s">
        <v>25</v>
      </c>
      <c r="C8" s="3">
        <v>8050000</v>
      </c>
      <c r="E8" s="3">
        <v>209000</v>
      </c>
      <c r="G8" s="3">
        <v>10</v>
      </c>
      <c r="I8" s="2" t="s">
        <v>124</v>
      </c>
      <c r="K8" s="3">
        <v>1850695000000</v>
      </c>
      <c r="M8" s="2" t="s">
        <v>192</v>
      </c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4"/>
  <sheetViews>
    <sheetView rightToLeft="1" workbookViewId="0">
      <selection activeCell="G17" sqref="G17"/>
    </sheetView>
  </sheetViews>
  <sheetFormatPr defaultRowHeight="24" x14ac:dyDescent="0.55000000000000004"/>
  <cols>
    <col min="1" max="1" width="32.42578125" style="2" bestFit="1" customWidth="1"/>
    <col min="2" max="2" width="1" style="2" customWidth="1"/>
    <col min="3" max="3" width="22" style="2" customWidth="1"/>
    <col min="4" max="4" width="1" style="2" customWidth="1"/>
    <col min="5" max="5" width="23" style="2" customWidth="1"/>
    <col min="6" max="6" width="1" style="2" customWidth="1"/>
    <col min="7" max="7" width="23" style="2" customWidth="1"/>
    <col min="8" max="8" width="1" style="2" customWidth="1"/>
    <col min="9" max="9" width="23" style="2" customWidth="1"/>
    <col min="10" max="10" width="1" style="2" customWidth="1"/>
    <col min="11" max="11" width="25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</row>
    <row r="3" spans="1:11" ht="24.75" x14ac:dyDescent="0.55000000000000004">
      <c r="A3" s="7" t="s">
        <v>1</v>
      </c>
      <c r="B3" s="7" t="s">
        <v>1</v>
      </c>
      <c r="C3" s="7" t="s">
        <v>1</v>
      </c>
      <c r="D3" s="7" t="s">
        <v>1</v>
      </c>
      <c r="E3" s="7" t="s">
        <v>1</v>
      </c>
      <c r="F3" s="7" t="s">
        <v>1</v>
      </c>
      <c r="G3" s="7" t="s">
        <v>1</v>
      </c>
      <c r="H3" s="7" t="s">
        <v>1</v>
      </c>
      <c r="I3" s="7" t="s">
        <v>1</v>
      </c>
      <c r="J3" s="7" t="s">
        <v>1</v>
      </c>
      <c r="K3" s="7" t="s">
        <v>1</v>
      </c>
    </row>
    <row r="4" spans="1:11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</row>
    <row r="6" spans="1:11" ht="25.5" thickBot="1" x14ac:dyDescent="0.6">
      <c r="A6" s="6" t="s">
        <v>126</v>
      </c>
      <c r="C6" s="6" t="s">
        <v>185</v>
      </c>
      <c r="E6" s="6" t="s">
        <v>5</v>
      </c>
      <c r="F6" s="6" t="s">
        <v>5</v>
      </c>
      <c r="G6" s="6" t="s">
        <v>5</v>
      </c>
      <c r="I6" s="6" t="s">
        <v>6</v>
      </c>
      <c r="J6" s="6" t="s">
        <v>6</v>
      </c>
      <c r="K6" s="6" t="s">
        <v>6</v>
      </c>
    </row>
    <row r="7" spans="1:11" ht="25.5" thickBot="1" x14ac:dyDescent="0.6">
      <c r="A7" s="6" t="s">
        <v>126</v>
      </c>
      <c r="C7" s="6" t="s">
        <v>128</v>
      </c>
      <c r="E7" s="6" t="s">
        <v>129</v>
      </c>
      <c r="G7" s="6" t="s">
        <v>130</v>
      </c>
      <c r="I7" s="6" t="s">
        <v>128</v>
      </c>
      <c r="K7" s="6" t="s">
        <v>125</v>
      </c>
    </row>
    <row r="8" spans="1:11" x14ac:dyDescent="0.55000000000000004">
      <c r="A8" s="2" t="s">
        <v>131</v>
      </c>
      <c r="C8" s="8">
        <v>578059307</v>
      </c>
      <c r="D8" s="8"/>
      <c r="E8" s="8">
        <v>4730609</v>
      </c>
      <c r="F8" s="8"/>
      <c r="G8" s="8">
        <v>0</v>
      </c>
      <c r="H8" s="8"/>
      <c r="I8" s="8">
        <v>582789916</v>
      </c>
      <c r="J8" s="8"/>
      <c r="K8" s="12" t="s">
        <v>19</v>
      </c>
    </row>
    <row r="9" spans="1:11" x14ac:dyDescent="0.55000000000000004">
      <c r="A9" s="2" t="s">
        <v>133</v>
      </c>
      <c r="C9" s="8">
        <v>199382705</v>
      </c>
      <c r="D9" s="8"/>
      <c r="E9" s="8">
        <v>4932043518</v>
      </c>
      <c r="F9" s="8"/>
      <c r="G9" s="8">
        <v>5000300000</v>
      </c>
      <c r="H9" s="8"/>
      <c r="I9" s="8">
        <v>131126223</v>
      </c>
      <c r="J9" s="8"/>
      <c r="K9" s="12" t="s">
        <v>19</v>
      </c>
    </row>
    <row r="10" spans="1:11" x14ac:dyDescent="0.55000000000000004">
      <c r="A10" s="2" t="s">
        <v>135</v>
      </c>
      <c r="C10" s="8">
        <v>386563703435</v>
      </c>
      <c r="D10" s="8"/>
      <c r="E10" s="8">
        <v>4386052266582</v>
      </c>
      <c r="F10" s="8"/>
      <c r="G10" s="8">
        <v>2561149735000</v>
      </c>
      <c r="H10" s="8"/>
      <c r="I10" s="8">
        <v>2211466235017</v>
      </c>
      <c r="J10" s="8"/>
      <c r="K10" s="12" t="s">
        <v>137</v>
      </c>
    </row>
    <row r="11" spans="1:11" x14ac:dyDescent="0.55000000000000004">
      <c r="A11" s="2" t="s">
        <v>138</v>
      </c>
      <c r="C11" s="8">
        <v>30436456</v>
      </c>
      <c r="D11" s="8"/>
      <c r="E11" s="8">
        <v>124740</v>
      </c>
      <c r="F11" s="8"/>
      <c r="G11" s="8">
        <v>0</v>
      </c>
      <c r="H11" s="8"/>
      <c r="I11" s="8">
        <v>30561196</v>
      </c>
      <c r="J11" s="8"/>
      <c r="K11" s="12" t="s">
        <v>19</v>
      </c>
    </row>
    <row r="12" spans="1:11" ht="24.75" thickBot="1" x14ac:dyDescent="0.6">
      <c r="A12" s="2" t="s">
        <v>133</v>
      </c>
      <c r="C12" s="8">
        <v>200000000000</v>
      </c>
      <c r="D12" s="8"/>
      <c r="E12" s="8">
        <v>0</v>
      </c>
      <c r="F12" s="8"/>
      <c r="G12" s="8">
        <v>0</v>
      </c>
      <c r="H12" s="8"/>
      <c r="I12" s="8">
        <v>200000000000</v>
      </c>
      <c r="J12" s="8"/>
      <c r="K12" s="12" t="s">
        <v>141</v>
      </c>
    </row>
    <row r="13" spans="1:11" ht="24.75" thickBot="1" x14ac:dyDescent="0.6">
      <c r="A13" s="2" t="s">
        <v>104</v>
      </c>
      <c r="C13" s="14">
        <f>SUM(C8:C12)</f>
        <v>587371581903</v>
      </c>
      <c r="D13" s="12"/>
      <c r="E13" s="14">
        <f>SUM(E8:E12)</f>
        <v>4390989165449</v>
      </c>
      <c r="F13" s="12"/>
      <c r="G13" s="14">
        <f>SUM(G8:G12)</f>
        <v>2566150035000</v>
      </c>
      <c r="H13" s="12"/>
      <c r="I13" s="14">
        <f>SUM(I8:I12)</f>
        <v>2412210712352</v>
      </c>
      <c r="J13" s="12"/>
      <c r="K13" s="15" t="s">
        <v>142</v>
      </c>
    </row>
    <row r="14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M1" sqref="M1"/>
    </sheetView>
  </sheetViews>
  <sheetFormatPr defaultRowHeight="24" x14ac:dyDescent="0.55000000000000004"/>
  <cols>
    <col min="1" max="1" width="31.42578125" style="2" bestFit="1" customWidth="1"/>
    <col min="2" max="2" width="1" style="2" customWidth="1"/>
    <col min="3" max="3" width="23" style="2" customWidth="1"/>
    <col min="4" max="4" width="1" style="2" customWidth="1"/>
    <col min="5" max="5" width="23" style="2" customWidth="1"/>
    <col min="6" max="6" width="1" style="2" customWidth="1"/>
    <col min="7" max="7" width="32" style="2" customWidth="1"/>
    <col min="8" max="8" width="1" style="2" customWidth="1"/>
    <col min="9" max="9" width="18.42578125" style="2" bestFit="1" customWidth="1"/>
    <col min="10" max="16384" width="9.140625" style="2"/>
  </cols>
  <sheetData>
    <row r="2" spans="1:9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</row>
    <row r="3" spans="1:9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</row>
    <row r="4" spans="1:9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</row>
    <row r="6" spans="1:9" ht="24.75" x14ac:dyDescent="0.55000000000000004">
      <c r="A6" s="6" t="s">
        <v>147</v>
      </c>
      <c r="C6" s="6" t="s">
        <v>128</v>
      </c>
      <c r="E6" s="6" t="s">
        <v>170</v>
      </c>
      <c r="G6" s="6" t="s">
        <v>13</v>
      </c>
    </row>
    <row r="7" spans="1:9" x14ac:dyDescent="0.55000000000000004">
      <c r="A7" s="2" t="s">
        <v>181</v>
      </c>
      <c r="C7" s="3">
        <v>4808653847903</v>
      </c>
      <c r="E7" s="17">
        <f>C7/$C$11</f>
        <v>0.99469706739726704</v>
      </c>
      <c r="G7" s="17">
        <v>0.13916463675268306</v>
      </c>
      <c r="I7" s="3"/>
    </row>
    <row r="8" spans="1:9" x14ac:dyDescent="0.55000000000000004">
      <c r="A8" s="2" t="s">
        <v>182</v>
      </c>
      <c r="C8" s="3">
        <v>374893433</v>
      </c>
      <c r="E8" s="17">
        <f t="shared" ref="E8:E9" si="0">C8/$C$11</f>
        <v>7.7548813074622465E-5</v>
      </c>
      <c r="G8" s="17">
        <v>1.0849587030924029E-5</v>
      </c>
      <c r="I8" s="3"/>
    </row>
    <row r="9" spans="1:9" x14ac:dyDescent="0.55000000000000004">
      <c r="A9" s="2" t="s">
        <v>183</v>
      </c>
      <c r="C9" s="3">
        <v>18666409965</v>
      </c>
      <c r="E9" s="17">
        <f t="shared" si="0"/>
        <v>3.8612517844505831E-3</v>
      </c>
      <c r="G9" s="17">
        <v>5.4021442266814811E-4</v>
      </c>
      <c r="I9" s="3"/>
    </row>
    <row r="10" spans="1:9" x14ac:dyDescent="0.55000000000000004">
      <c r="A10" s="2" t="s">
        <v>191</v>
      </c>
      <c r="C10" s="3">
        <v>6594609385</v>
      </c>
      <c r="E10" s="17">
        <f>C10/$C$11</f>
        <v>1.3641320052077733E-3</v>
      </c>
      <c r="G10" s="17">
        <v>1.9085100500414978E-4</v>
      </c>
      <c r="I10" s="3"/>
    </row>
    <row r="11" spans="1:9" x14ac:dyDescent="0.55000000000000004">
      <c r="A11" s="2" t="s">
        <v>104</v>
      </c>
      <c r="C11" s="5">
        <f>SUM(C7:C10)</f>
        <v>4834289760686</v>
      </c>
      <c r="E11" s="11">
        <f>SUM(E7:E10)</f>
        <v>1</v>
      </c>
      <c r="G11" s="11">
        <f>SUM(G7:G10)</f>
        <v>0.13990655176738631</v>
      </c>
    </row>
    <row r="12" spans="1:9" x14ac:dyDescent="0.55000000000000004">
      <c r="E12" s="12"/>
      <c r="G12" s="1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1"/>
  <sheetViews>
    <sheetView rightToLeft="1" topLeftCell="B91" workbookViewId="0">
      <selection activeCell="I109" sqref="I109:U109"/>
    </sheetView>
  </sheetViews>
  <sheetFormatPr defaultRowHeight="24" x14ac:dyDescent="0.55000000000000004"/>
  <cols>
    <col min="1" max="1" width="44.5703125" style="2" bestFit="1" customWidth="1"/>
    <col min="2" max="2" width="1" style="2" customWidth="1"/>
    <col min="3" max="3" width="22" style="2" customWidth="1"/>
    <col min="4" max="4" width="1" style="2" customWidth="1"/>
    <col min="5" max="5" width="22" style="2" customWidth="1"/>
    <col min="6" max="6" width="1" style="2" customWidth="1"/>
    <col min="7" max="7" width="21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1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0</v>
      </c>
      <c r="S2" s="7" t="s">
        <v>0</v>
      </c>
      <c r="T2" s="7" t="s">
        <v>0</v>
      </c>
      <c r="U2" s="7" t="s">
        <v>0</v>
      </c>
    </row>
    <row r="3" spans="1:21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  <c r="L3" s="7" t="s">
        <v>143</v>
      </c>
      <c r="M3" s="7" t="s">
        <v>143</v>
      </c>
      <c r="N3" s="7" t="s">
        <v>143</v>
      </c>
      <c r="O3" s="7" t="s">
        <v>143</v>
      </c>
      <c r="P3" s="7" t="s">
        <v>143</v>
      </c>
      <c r="Q3" s="7" t="s">
        <v>143</v>
      </c>
      <c r="R3" s="7" t="s">
        <v>143</v>
      </c>
      <c r="S3" s="7" t="s">
        <v>143</v>
      </c>
      <c r="T3" s="7" t="s">
        <v>143</v>
      </c>
      <c r="U3" s="7" t="s">
        <v>143</v>
      </c>
    </row>
    <row r="4" spans="1:21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  <c r="R4" s="7" t="s">
        <v>2</v>
      </c>
      <c r="S4" s="7" t="s">
        <v>2</v>
      </c>
      <c r="T4" s="7" t="s">
        <v>2</v>
      </c>
      <c r="U4" s="7" t="s">
        <v>2</v>
      </c>
    </row>
    <row r="6" spans="1:21" ht="25.5" thickBot="1" x14ac:dyDescent="0.6">
      <c r="A6" s="6" t="s">
        <v>3</v>
      </c>
      <c r="C6" s="6" t="s">
        <v>145</v>
      </c>
      <c r="D6" s="6" t="s">
        <v>145</v>
      </c>
      <c r="E6" s="6" t="s">
        <v>145</v>
      </c>
      <c r="F6" s="6" t="s">
        <v>145</v>
      </c>
      <c r="G6" s="6" t="s">
        <v>145</v>
      </c>
      <c r="H6" s="6" t="s">
        <v>145</v>
      </c>
      <c r="I6" s="6" t="s">
        <v>145</v>
      </c>
      <c r="J6" s="6" t="s">
        <v>145</v>
      </c>
      <c r="K6" s="6" t="s">
        <v>145</v>
      </c>
      <c r="M6" s="6" t="s">
        <v>146</v>
      </c>
      <c r="N6" s="6" t="s">
        <v>146</v>
      </c>
      <c r="O6" s="6" t="s">
        <v>146</v>
      </c>
      <c r="P6" s="6" t="s">
        <v>146</v>
      </c>
      <c r="Q6" s="6" t="s">
        <v>146</v>
      </c>
      <c r="R6" s="6" t="s">
        <v>146</v>
      </c>
      <c r="S6" s="6" t="s">
        <v>146</v>
      </c>
      <c r="T6" s="6" t="s">
        <v>146</v>
      </c>
      <c r="U6" s="6" t="s">
        <v>146</v>
      </c>
    </row>
    <row r="7" spans="1:21" ht="25.5" thickBot="1" x14ac:dyDescent="0.6">
      <c r="A7" s="6" t="s">
        <v>3</v>
      </c>
      <c r="C7" s="6" t="s">
        <v>167</v>
      </c>
      <c r="E7" s="6" t="s">
        <v>168</v>
      </c>
      <c r="G7" s="6" t="s">
        <v>169</v>
      </c>
      <c r="I7" s="6" t="s">
        <v>128</v>
      </c>
      <c r="K7" s="6" t="s">
        <v>170</v>
      </c>
      <c r="M7" s="1" t="s">
        <v>167</v>
      </c>
      <c r="O7" s="1" t="s">
        <v>168</v>
      </c>
      <c r="Q7" s="1" t="s">
        <v>169</v>
      </c>
      <c r="S7" s="1" t="s">
        <v>128</v>
      </c>
      <c r="U7" s="6" t="s">
        <v>170</v>
      </c>
    </row>
    <row r="8" spans="1:21" x14ac:dyDescent="0.55000000000000004">
      <c r="A8" s="2" t="s">
        <v>58</v>
      </c>
      <c r="C8" s="8">
        <v>0</v>
      </c>
      <c r="D8" s="8"/>
      <c r="E8" s="8">
        <v>429913608274</v>
      </c>
      <c r="F8" s="8"/>
      <c r="G8" s="8">
        <v>24881281622</v>
      </c>
      <c r="H8" s="8"/>
      <c r="I8" s="8">
        <f>C8+E8+G8</f>
        <v>454794889896</v>
      </c>
      <c r="K8" s="17">
        <f>I8/$I$100</f>
        <v>9.4981959450002276E-2</v>
      </c>
      <c r="M8" s="8">
        <v>0</v>
      </c>
      <c r="N8" s="8"/>
      <c r="O8" s="8">
        <v>630955546591</v>
      </c>
      <c r="P8" s="8"/>
      <c r="Q8" s="8">
        <v>24881281622</v>
      </c>
      <c r="R8" s="8"/>
      <c r="S8" s="8">
        <f>M8+O8+Q8</f>
        <v>655836828213</v>
      </c>
      <c r="U8" s="17">
        <f>S8/$S$100</f>
        <v>8.9389479455879925E-2</v>
      </c>
    </row>
    <row r="9" spans="1:21" x14ac:dyDescent="0.55000000000000004">
      <c r="A9" s="2" t="s">
        <v>47</v>
      </c>
      <c r="C9" s="8">
        <v>0</v>
      </c>
      <c r="D9" s="8"/>
      <c r="E9" s="8">
        <v>0</v>
      </c>
      <c r="F9" s="8"/>
      <c r="G9" s="8">
        <v>80589383</v>
      </c>
      <c r="H9" s="8"/>
      <c r="I9" s="8">
        <f t="shared" ref="I9:I72" si="0">C9+E9+G9</f>
        <v>80589383</v>
      </c>
      <c r="K9" s="17">
        <f t="shared" ref="K9:K72" si="1">I9/$I$100</f>
        <v>1.6830746515109481E-5</v>
      </c>
      <c r="M9" s="8">
        <v>0</v>
      </c>
      <c r="N9" s="8"/>
      <c r="O9" s="8">
        <v>0</v>
      </c>
      <c r="P9" s="8"/>
      <c r="Q9" s="8">
        <v>-15875983</v>
      </c>
      <c r="R9" s="8"/>
      <c r="S9" s="8">
        <f t="shared" ref="S9:S72" si="2">M9+O9+Q9</f>
        <v>-15875983</v>
      </c>
      <c r="U9" s="17">
        <f t="shared" ref="U9:U72" si="3">S9/$S$100</f>
        <v>-2.1638703335511597E-6</v>
      </c>
    </row>
    <row r="10" spans="1:21" x14ac:dyDescent="0.55000000000000004">
      <c r="A10" s="2" t="s">
        <v>55</v>
      </c>
      <c r="C10" s="8">
        <v>0</v>
      </c>
      <c r="D10" s="8"/>
      <c r="E10" s="8">
        <v>-5208595659</v>
      </c>
      <c r="F10" s="8"/>
      <c r="G10" s="8">
        <v>11870586510</v>
      </c>
      <c r="H10" s="8"/>
      <c r="I10" s="8">
        <f t="shared" si="0"/>
        <v>6661990851</v>
      </c>
      <c r="K10" s="17">
        <f t="shared" si="1"/>
        <v>1.3913281765559552E-3</v>
      </c>
      <c r="M10" s="8">
        <v>0</v>
      </c>
      <c r="N10" s="8"/>
      <c r="O10" s="8">
        <v>3739726980</v>
      </c>
      <c r="P10" s="8"/>
      <c r="Q10" s="8">
        <v>15502845269</v>
      </c>
      <c r="R10" s="8"/>
      <c r="S10" s="8">
        <f t="shared" si="2"/>
        <v>19242572249</v>
      </c>
      <c r="U10" s="17">
        <f t="shared" si="3"/>
        <v>2.6227309030770517E-3</v>
      </c>
    </row>
    <row r="11" spans="1:21" x14ac:dyDescent="0.55000000000000004">
      <c r="A11" s="2" t="s">
        <v>54</v>
      </c>
      <c r="C11" s="8">
        <v>0</v>
      </c>
      <c r="D11" s="8"/>
      <c r="E11" s="8">
        <v>104999264159</v>
      </c>
      <c r="F11" s="8"/>
      <c r="G11" s="8">
        <v>5000544519</v>
      </c>
      <c r="H11" s="8"/>
      <c r="I11" s="8">
        <f t="shared" si="0"/>
        <v>109999808678</v>
      </c>
      <c r="K11" s="17">
        <f t="shared" si="1"/>
        <v>2.2972987602721293E-2</v>
      </c>
      <c r="M11" s="8">
        <v>0</v>
      </c>
      <c r="N11" s="8"/>
      <c r="O11" s="8">
        <v>171810152671</v>
      </c>
      <c r="P11" s="8"/>
      <c r="Q11" s="8">
        <v>5000544519</v>
      </c>
      <c r="R11" s="8"/>
      <c r="S11" s="8">
        <f t="shared" si="2"/>
        <v>176810697190</v>
      </c>
      <c r="U11" s="17">
        <f t="shared" si="3"/>
        <v>2.4099006801905645E-2</v>
      </c>
    </row>
    <row r="12" spans="1:21" x14ac:dyDescent="0.55000000000000004">
      <c r="A12" s="2" t="s">
        <v>18</v>
      </c>
      <c r="C12" s="8">
        <v>0</v>
      </c>
      <c r="D12" s="8"/>
      <c r="E12" s="8">
        <v>0</v>
      </c>
      <c r="F12" s="8"/>
      <c r="G12" s="8">
        <v>45454371018</v>
      </c>
      <c r="H12" s="8"/>
      <c r="I12" s="8">
        <f t="shared" si="0"/>
        <v>45454371018</v>
      </c>
      <c r="K12" s="17">
        <f t="shared" si="1"/>
        <v>9.492950164511087E-3</v>
      </c>
      <c r="M12" s="8">
        <v>0</v>
      </c>
      <c r="N12" s="8"/>
      <c r="O12" s="8">
        <v>0</v>
      </c>
      <c r="P12" s="8"/>
      <c r="Q12" s="8">
        <v>45454371018</v>
      </c>
      <c r="R12" s="8"/>
      <c r="S12" s="8">
        <f t="shared" si="2"/>
        <v>45454371018</v>
      </c>
      <c r="U12" s="17">
        <f t="shared" si="3"/>
        <v>6.1953559018095338E-3</v>
      </c>
    </row>
    <row r="13" spans="1:21" x14ac:dyDescent="0.55000000000000004">
      <c r="A13" s="2" t="s">
        <v>85</v>
      </c>
      <c r="C13" s="8">
        <v>0</v>
      </c>
      <c r="D13" s="8"/>
      <c r="E13" s="8">
        <v>486692529298</v>
      </c>
      <c r="F13" s="8"/>
      <c r="G13" s="8">
        <v>77685877875</v>
      </c>
      <c r="H13" s="8"/>
      <c r="I13" s="8">
        <f t="shared" si="0"/>
        <v>564378407173</v>
      </c>
      <c r="K13" s="17">
        <f t="shared" si="1"/>
        <v>0.11786800638156034</v>
      </c>
      <c r="M13" s="8">
        <v>0</v>
      </c>
      <c r="N13" s="8"/>
      <c r="O13" s="8">
        <v>820078474064</v>
      </c>
      <c r="P13" s="8"/>
      <c r="Q13" s="8">
        <v>77685877875</v>
      </c>
      <c r="R13" s="8"/>
      <c r="S13" s="8">
        <f t="shared" si="2"/>
        <v>897764351939</v>
      </c>
      <c r="U13" s="17">
        <f t="shared" si="3"/>
        <v>0.12236380246064667</v>
      </c>
    </row>
    <row r="14" spans="1:21" x14ac:dyDescent="0.55000000000000004">
      <c r="A14" s="2" t="s">
        <v>56</v>
      </c>
      <c r="C14" s="8">
        <v>0</v>
      </c>
      <c r="D14" s="8"/>
      <c r="E14" s="8">
        <v>0</v>
      </c>
      <c r="F14" s="8"/>
      <c r="G14" s="8">
        <v>3024353337</v>
      </c>
      <c r="H14" s="8"/>
      <c r="I14" s="8">
        <f t="shared" si="0"/>
        <v>3024353337</v>
      </c>
      <c r="K14" s="17">
        <f t="shared" si="1"/>
        <v>6.3162320509604203E-4</v>
      </c>
      <c r="M14" s="8">
        <v>0</v>
      </c>
      <c r="N14" s="8"/>
      <c r="O14" s="8">
        <v>0</v>
      </c>
      <c r="P14" s="8"/>
      <c r="Q14" s="8">
        <v>7004034424</v>
      </c>
      <c r="R14" s="8"/>
      <c r="S14" s="8">
        <f t="shared" si="2"/>
        <v>7004034424</v>
      </c>
      <c r="U14" s="17">
        <f t="shared" si="3"/>
        <v>9.5463835563849408E-4</v>
      </c>
    </row>
    <row r="15" spans="1:21" x14ac:dyDescent="0.55000000000000004">
      <c r="A15" s="2" t="s">
        <v>84</v>
      </c>
      <c r="C15" s="8">
        <v>0</v>
      </c>
      <c r="D15" s="8"/>
      <c r="E15" s="8">
        <v>9808624329</v>
      </c>
      <c r="F15" s="8"/>
      <c r="G15" s="8">
        <v>9320704210</v>
      </c>
      <c r="H15" s="8"/>
      <c r="I15" s="8">
        <f t="shared" si="0"/>
        <v>19129328539</v>
      </c>
      <c r="K15" s="17">
        <f t="shared" si="1"/>
        <v>3.9950781065560288E-3</v>
      </c>
      <c r="M15" s="8">
        <v>0</v>
      </c>
      <c r="N15" s="8"/>
      <c r="O15" s="8">
        <v>64805639336</v>
      </c>
      <c r="P15" s="8"/>
      <c r="Q15" s="8">
        <v>9320704210</v>
      </c>
      <c r="R15" s="8"/>
      <c r="S15" s="8">
        <f t="shared" si="2"/>
        <v>74126343546</v>
      </c>
      <c r="U15" s="17">
        <f t="shared" si="3"/>
        <v>1.0103298531738846E-2</v>
      </c>
    </row>
    <row r="16" spans="1:21" x14ac:dyDescent="0.55000000000000004">
      <c r="A16" s="2" t="s">
        <v>46</v>
      </c>
      <c r="C16" s="8">
        <v>0</v>
      </c>
      <c r="D16" s="8"/>
      <c r="E16" s="8">
        <v>0</v>
      </c>
      <c r="F16" s="8"/>
      <c r="G16" s="8">
        <v>2606724833</v>
      </c>
      <c r="H16" s="8"/>
      <c r="I16" s="8">
        <f t="shared" si="0"/>
        <v>2606724833</v>
      </c>
      <c r="K16" s="17">
        <f t="shared" si="1"/>
        <v>5.4440328571400156E-4</v>
      </c>
      <c r="M16" s="8">
        <v>0</v>
      </c>
      <c r="N16" s="8"/>
      <c r="O16" s="8">
        <v>0</v>
      </c>
      <c r="P16" s="8"/>
      <c r="Q16" s="8">
        <v>23497991553</v>
      </c>
      <c r="R16" s="8"/>
      <c r="S16" s="8">
        <f t="shared" si="2"/>
        <v>23497991553</v>
      </c>
      <c r="U16" s="17">
        <f t="shared" si="3"/>
        <v>3.2027375451064949E-3</v>
      </c>
    </row>
    <row r="17" spans="1:21" x14ac:dyDescent="0.55000000000000004">
      <c r="A17" s="2" t="s">
        <v>43</v>
      </c>
      <c r="C17" s="8">
        <v>0</v>
      </c>
      <c r="D17" s="8"/>
      <c r="E17" s="8">
        <v>0</v>
      </c>
      <c r="F17" s="8"/>
      <c r="G17" s="8">
        <v>-1623409766</v>
      </c>
      <c r="H17" s="8"/>
      <c r="I17" s="8">
        <f t="shared" si="0"/>
        <v>-1623409766</v>
      </c>
      <c r="K17" s="17">
        <f t="shared" si="1"/>
        <v>-3.3904215722434803E-4</v>
      </c>
      <c r="M17" s="8">
        <v>0</v>
      </c>
      <c r="N17" s="8"/>
      <c r="O17" s="8">
        <v>0</v>
      </c>
      <c r="P17" s="8"/>
      <c r="Q17" s="8">
        <v>-5660291951</v>
      </c>
      <c r="R17" s="8"/>
      <c r="S17" s="8">
        <f t="shared" si="2"/>
        <v>-5660291951</v>
      </c>
      <c r="U17" s="17">
        <f t="shared" si="3"/>
        <v>-7.7148846984828059E-4</v>
      </c>
    </row>
    <row r="18" spans="1:21" x14ac:dyDescent="0.55000000000000004">
      <c r="A18" s="2" t="s">
        <v>48</v>
      </c>
      <c r="C18" s="8">
        <v>0</v>
      </c>
      <c r="D18" s="8"/>
      <c r="E18" s="8">
        <v>-27633370067</v>
      </c>
      <c r="F18" s="8"/>
      <c r="G18" s="8">
        <v>83126424882</v>
      </c>
      <c r="H18" s="8"/>
      <c r="I18" s="8">
        <f t="shared" si="0"/>
        <v>55493054815</v>
      </c>
      <c r="K18" s="17">
        <f t="shared" si="1"/>
        <v>1.158948616023454E-2</v>
      </c>
      <c r="M18" s="8">
        <v>0</v>
      </c>
      <c r="N18" s="8"/>
      <c r="O18" s="8">
        <v>25213130646</v>
      </c>
      <c r="P18" s="8"/>
      <c r="Q18" s="8">
        <v>83126424882</v>
      </c>
      <c r="R18" s="8"/>
      <c r="S18" s="8">
        <f t="shared" si="2"/>
        <v>108339555528</v>
      </c>
      <c r="U18" s="17">
        <f t="shared" si="3"/>
        <v>1.4766502972266836E-2</v>
      </c>
    </row>
    <row r="19" spans="1:21" x14ac:dyDescent="0.55000000000000004">
      <c r="A19" s="2" t="s">
        <v>22</v>
      </c>
      <c r="C19" s="8">
        <v>0</v>
      </c>
      <c r="D19" s="8"/>
      <c r="E19" s="8">
        <v>0</v>
      </c>
      <c r="F19" s="8"/>
      <c r="G19" s="8">
        <v>15396348179</v>
      </c>
      <c r="H19" s="8"/>
      <c r="I19" s="8">
        <f t="shared" si="0"/>
        <v>15396348179</v>
      </c>
      <c r="K19" s="17">
        <f t="shared" si="1"/>
        <v>3.2154611911983056E-3</v>
      </c>
      <c r="M19" s="8">
        <v>0</v>
      </c>
      <c r="N19" s="8"/>
      <c r="O19" s="8">
        <v>0</v>
      </c>
      <c r="P19" s="8"/>
      <c r="Q19" s="8">
        <v>15396348179</v>
      </c>
      <c r="R19" s="8"/>
      <c r="S19" s="8">
        <f t="shared" si="2"/>
        <v>15396348179</v>
      </c>
      <c r="U19" s="17">
        <f t="shared" si="3"/>
        <v>2.0984968974558944E-3</v>
      </c>
    </row>
    <row r="20" spans="1:21" x14ac:dyDescent="0.55000000000000004">
      <c r="A20" s="2" t="s">
        <v>21</v>
      </c>
      <c r="C20" s="8">
        <v>0</v>
      </c>
      <c r="D20" s="8"/>
      <c r="E20" s="8">
        <v>0</v>
      </c>
      <c r="F20" s="8"/>
      <c r="G20" s="8">
        <v>5220296535</v>
      </c>
      <c r="H20" s="8"/>
      <c r="I20" s="8">
        <f t="shared" si="0"/>
        <v>5220296535</v>
      </c>
      <c r="K20" s="17">
        <f t="shared" si="1"/>
        <v>1.0902365106119419E-3</v>
      </c>
      <c r="M20" s="8">
        <v>0</v>
      </c>
      <c r="N20" s="8"/>
      <c r="O20" s="8">
        <v>0</v>
      </c>
      <c r="P20" s="8"/>
      <c r="Q20" s="8">
        <v>5220296535</v>
      </c>
      <c r="R20" s="8"/>
      <c r="S20" s="8">
        <f t="shared" si="2"/>
        <v>5220296535</v>
      </c>
      <c r="U20" s="17">
        <f t="shared" si="3"/>
        <v>7.1151781936440808E-4</v>
      </c>
    </row>
    <row r="21" spans="1:21" x14ac:dyDescent="0.55000000000000004">
      <c r="A21" s="2" t="s">
        <v>82</v>
      </c>
      <c r="C21" s="8">
        <v>0</v>
      </c>
      <c r="D21" s="8"/>
      <c r="E21" s="8">
        <v>332155177498</v>
      </c>
      <c r="F21" s="8"/>
      <c r="G21" s="8">
        <v>31759897903</v>
      </c>
      <c r="H21" s="8"/>
      <c r="I21" s="8">
        <f t="shared" si="0"/>
        <v>363915075401</v>
      </c>
      <c r="K21" s="17">
        <f t="shared" si="1"/>
        <v>7.600210051367666E-2</v>
      </c>
      <c r="M21" s="8">
        <v>0</v>
      </c>
      <c r="N21" s="8"/>
      <c r="O21" s="8">
        <v>613627015443</v>
      </c>
      <c r="P21" s="8"/>
      <c r="Q21" s="8">
        <v>31759897903</v>
      </c>
      <c r="R21" s="8"/>
      <c r="S21" s="8">
        <f t="shared" si="2"/>
        <v>645386913346</v>
      </c>
      <c r="U21" s="17">
        <f t="shared" si="3"/>
        <v>8.7965173271573951E-2</v>
      </c>
    </row>
    <row r="22" spans="1:21" x14ac:dyDescent="0.55000000000000004">
      <c r="A22" s="2" t="s">
        <v>20</v>
      </c>
      <c r="C22" s="8">
        <v>0</v>
      </c>
      <c r="D22" s="8"/>
      <c r="E22" s="8">
        <v>0</v>
      </c>
      <c r="F22" s="8"/>
      <c r="G22" s="8">
        <v>17670266445</v>
      </c>
      <c r="H22" s="8"/>
      <c r="I22" s="8">
        <f t="shared" si="0"/>
        <v>17670266445</v>
      </c>
      <c r="K22" s="17">
        <f t="shared" si="1"/>
        <v>3.6903592547698223E-3</v>
      </c>
      <c r="M22" s="8">
        <v>0</v>
      </c>
      <c r="N22" s="8"/>
      <c r="O22" s="8">
        <v>0</v>
      </c>
      <c r="P22" s="8"/>
      <c r="Q22" s="8">
        <v>17670266445</v>
      </c>
      <c r="R22" s="8"/>
      <c r="S22" s="8">
        <f t="shared" si="2"/>
        <v>17670266445</v>
      </c>
      <c r="U22" s="17">
        <f t="shared" si="3"/>
        <v>2.408428211738449E-3</v>
      </c>
    </row>
    <row r="23" spans="1:21" x14ac:dyDescent="0.55000000000000004">
      <c r="A23" s="2" t="s">
        <v>93</v>
      </c>
      <c r="C23" s="8">
        <v>0</v>
      </c>
      <c r="D23" s="8"/>
      <c r="E23" s="8">
        <v>2777170707</v>
      </c>
      <c r="F23" s="8"/>
      <c r="G23" s="8">
        <v>0</v>
      </c>
      <c r="H23" s="8"/>
      <c r="I23" s="8">
        <f t="shared" si="0"/>
        <v>2777170707</v>
      </c>
      <c r="K23" s="17">
        <f t="shared" si="1"/>
        <v>5.8000017444859186E-4</v>
      </c>
      <c r="M23" s="8">
        <v>0</v>
      </c>
      <c r="N23" s="8"/>
      <c r="O23" s="8">
        <v>11063889777</v>
      </c>
      <c r="P23" s="8"/>
      <c r="Q23" s="8">
        <v>113487721</v>
      </c>
      <c r="R23" s="8"/>
      <c r="S23" s="8">
        <f t="shared" si="2"/>
        <v>11177377498</v>
      </c>
      <c r="U23" s="17">
        <f t="shared" si="3"/>
        <v>1.5234581427067846E-3</v>
      </c>
    </row>
    <row r="24" spans="1:21" x14ac:dyDescent="0.55000000000000004">
      <c r="A24" s="2" t="s">
        <v>90</v>
      </c>
      <c r="C24" s="8">
        <v>0</v>
      </c>
      <c r="D24" s="8"/>
      <c r="E24" s="8">
        <v>14266834630</v>
      </c>
      <c r="F24" s="8"/>
      <c r="G24" s="8">
        <v>0</v>
      </c>
      <c r="H24" s="8"/>
      <c r="I24" s="8">
        <f t="shared" si="0"/>
        <v>14266834630</v>
      </c>
      <c r="K24" s="17">
        <f t="shared" si="1"/>
        <v>2.9795671376528069E-3</v>
      </c>
      <c r="M24" s="8">
        <v>0</v>
      </c>
      <c r="N24" s="8"/>
      <c r="O24" s="8">
        <v>24166625976</v>
      </c>
      <c r="P24" s="8"/>
      <c r="Q24" s="8">
        <v>477144116</v>
      </c>
      <c r="R24" s="8"/>
      <c r="S24" s="8">
        <f t="shared" si="2"/>
        <v>24643770092</v>
      </c>
      <c r="U24" s="17">
        <f t="shared" si="3"/>
        <v>3.3589052727591188E-3</v>
      </c>
    </row>
    <row r="25" spans="1:21" x14ac:dyDescent="0.55000000000000004">
      <c r="A25" s="2" t="s">
        <v>42</v>
      </c>
      <c r="C25" s="8">
        <v>0</v>
      </c>
      <c r="D25" s="8"/>
      <c r="E25" s="8">
        <v>58701450194</v>
      </c>
      <c r="F25" s="8"/>
      <c r="G25" s="8">
        <v>0</v>
      </c>
      <c r="H25" s="8"/>
      <c r="I25" s="8">
        <f t="shared" si="0"/>
        <v>58701450194</v>
      </c>
      <c r="K25" s="17">
        <f t="shared" si="1"/>
        <v>1.2259545755357605E-2</v>
      </c>
      <c r="M25" s="8">
        <v>0</v>
      </c>
      <c r="N25" s="8"/>
      <c r="O25" s="8">
        <v>50244461491</v>
      </c>
      <c r="P25" s="8"/>
      <c r="Q25" s="8">
        <v>-721743091</v>
      </c>
      <c r="R25" s="8"/>
      <c r="S25" s="8">
        <f t="shared" si="2"/>
        <v>49522718400</v>
      </c>
      <c r="U25" s="17">
        <f t="shared" si="3"/>
        <v>6.7498649489967427E-3</v>
      </c>
    </row>
    <row r="26" spans="1:21" x14ac:dyDescent="0.55000000000000004">
      <c r="A26" s="2" t="s">
        <v>165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K26" s="17">
        <f t="shared" si="1"/>
        <v>0</v>
      </c>
      <c r="M26" s="8">
        <v>0</v>
      </c>
      <c r="N26" s="8"/>
      <c r="O26" s="8">
        <v>0</v>
      </c>
      <c r="P26" s="8"/>
      <c r="Q26" s="8">
        <v>301404590</v>
      </c>
      <c r="R26" s="8"/>
      <c r="S26" s="8">
        <f t="shared" si="2"/>
        <v>301404590</v>
      </c>
      <c r="U26" s="17">
        <f t="shared" si="3"/>
        <v>4.1080949173172494E-5</v>
      </c>
    </row>
    <row r="27" spans="1:21" x14ac:dyDescent="0.55000000000000004">
      <c r="A27" s="2" t="s">
        <v>23</v>
      </c>
      <c r="C27" s="8">
        <v>0</v>
      </c>
      <c r="D27" s="8"/>
      <c r="E27" s="8">
        <v>205919469957</v>
      </c>
      <c r="F27" s="8"/>
      <c r="G27" s="8">
        <v>0</v>
      </c>
      <c r="H27" s="8"/>
      <c r="I27" s="8">
        <f t="shared" si="0"/>
        <v>205919469957</v>
      </c>
      <c r="K27" s="17">
        <f t="shared" si="1"/>
        <v>4.3005396894178601E-2</v>
      </c>
      <c r="M27" s="8">
        <v>0</v>
      </c>
      <c r="N27" s="8"/>
      <c r="O27" s="8">
        <v>296211397306</v>
      </c>
      <c r="P27" s="8"/>
      <c r="Q27" s="8">
        <v>623937172</v>
      </c>
      <c r="R27" s="8"/>
      <c r="S27" s="8">
        <f t="shared" si="2"/>
        <v>296835334478</v>
      </c>
      <c r="U27" s="17">
        <f t="shared" si="3"/>
        <v>4.0458167171549625E-2</v>
      </c>
    </row>
    <row r="28" spans="1:21" x14ac:dyDescent="0.55000000000000004">
      <c r="A28" s="2" t="s">
        <v>65</v>
      </c>
      <c r="C28" s="8">
        <v>5010193112</v>
      </c>
      <c r="D28" s="8"/>
      <c r="E28" s="8">
        <v>-1507759622</v>
      </c>
      <c r="F28" s="8"/>
      <c r="G28" s="8">
        <v>0</v>
      </c>
      <c r="H28" s="8"/>
      <c r="I28" s="8">
        <f t="shared" si="0"/>
        <v>3502433490</v>
      </c>
      <c r="K28" s="17">
        <f t="shared" si="1"/>
        <v>7.3146819173712052E-4</v>
      </c>
      <c r="M28" s="8">
        <v>5010193112</v>
      </c>
      <c r="N28" s="8"/>
      <c r="O28" s="8">
        <v>2551593206</v>
      </c>
      <c r="P28" s="8"/>
      <c r="Q28" s="8">
        <v>0</v>
      </c>
      <c r="R28" s="8"/>
      <c r="S28" s="8">
        <f t="shared" si="2"/>
        <v>7561786318</v>
      </c>
      <c r="U28" s="17">
        <f t="shared" si="3"/>
        <v>1.0306590201169437E-3</v>
      </c>
    </row>
    <row r="29" spans="1:21" x14ac:dyDescent="0.55000000000000004">
      <c r="A29" s="2" t="s">
        <v>25</v>
      </c>
      <c r="C29" s="8">
        <v>297850000000</v>
      </c>
      <c r="D29" s="8"/>
      <c r="E29" s="8">
        <v>-1040273325</v>
      </c>
      <c r="F29" s="8"/>
      <c r="G29" s="8">
        <v>0</v>
      </c>
      <c r="H29" s="8"/>
      <c r="I29" s="8">
        <f t="shared" si="0"/>
        <v>296809726675</v>
      </c>
      <c r="K29" s="17">
        <f t="shared" si="1"/>
        <v>6.1987436643929313E-2</v>
      </c>
      <c r="M29" s="8">
        <v>297850000000</v>
      </c>
      <c r="N29" s="8"/>
      <c r="O29" s="8">
        <v>244864336500</v>
      </c>
      <c r="P29" s="8"/>
      <c r="Q29" s="8">
        <v>0</v>
      </c>
      <c r="R29" s="8"/>
      <c r="S29" s="8">
        <f t="shared" si="2"/>
        <v>542714336500</v>
      </c>
      <c r="U29" s="17">
        <f t="shared" si="3"/>
        <v>7.3971070159576977E-2</v>
      </c>
    </row>
    <row r="30" spans="1:21" x14ac:dyDescent="0.55000000000000004">
      <c r="A30" s="2" t="s">
        <v>36</v>
      </c>
      <c r="C30" s="8">
        <v>20217017237</v>
      </c>
      <c r="D30" s="8"/>
      <c r="E30" s="8">
        <v>-862236724</v>
      </c>
      <c r="F30" s="8"/>
      <c r="G30" s="8">
        <v>0</v>
      </c>
      <c r="H30" s="8"/>
      <c r="I30" s="8">
        <f t="shared" si="0"/>
        <v>19354780513</v>
      </c>
      <c r="K30" s="17">
        <f t="shared" si="1"/>
        <v>4.0421627830291695E-3</v>
      </c>
      <c r="M30" s="8">
        <v>20217017237</v>
      </c>
      <c r="N30" s="8"/>
      <c r="O30" s="8">
        <v>-989022167</v>
      </c>
      <c r="P30" s="8"/>
      <c r="Q30" s="8">
        <v>0</v>
      </c>
      <c r="R30" s="8"/>
      <c r="S30" s="8">
        <f t="shared" si="2"/>
        <v>19227995070</v>
      </c>
      <c r="U30" s="17">
        <f t="shared" si="3"/>
        <v>2.6207440575894392E-3</v>
      </c>
    </row>
    <row r="31" spans="1:21" x14ac:dyDescent="0.55000000000000004">
      <c r="A31" s="2" t="s">
        <v>102</v>
      </c>
      <c r="C31" s="8">
        <v>0</v>
      </c>
      <c r="D31" s="8"/>
      <c r="E31" s="8">
        <v>2069286210</v>
      </c>
      <c r="F31" s="8"/>
      <c r="G31" s="8">
        <v>0</v>
      </c>
      <c r="H31" s="8"/>
      <c r="I31" s="8">
        <f t="shared" si="0"/>
        <v>2069286210</v>
      </c>
      <c r="K31" s="17">
        <f t="shared" si="1"/>
        <v>4.3216153755292565E-4</v>
      </c>
      <c r="M31" s="8">
        <v>0</v>
      </c>
      <c r="N31" s="8"/>
      <c r="O31" s="8">
        <v>2069286210</v>
      </c>
      <c r="P31" s="8"/>
      <c r="Q31" s="8">
        <v>0</v>
      </c>
      <c r="R31" s="8"/>
      <c r="S31" s="8">
        <f t="shared" si="2"/>
        <v>2069286210</v>
      </c>
      <c r="U31" s="17">
        <f t="shared" si="3"/>
        <v>2.8204030209943634E-4</v>
      </c>
    </row>
    <row r="32" spans="1:21" x14ac:dyDescent="0.55000000000000004">
      <c r="A32" s="2" t="s">
        <v>77</v>
      </c>
      <c r="C32" s="8">
        <v>0</v>
      </c>
      <c r="D32" s="8"/>
      <c r="E32" s="8">
        <v>6590754763</v>
      </c>
      <c r="F32" s="8"/>
      <c r="G32" s="8">
        <v>0</v>
      </c>
      <c r="H32" s="8"/>
      <c r="I32" s="8">
        <f t="shared" si="0"/>
        <v>6590754763</v>
      </c>
      <c r="K32" s="17">
        <f t="shared" si="1"/>
        <v>1.3764508255300015E-3</v>
      </c>
      <c r="M32" s="8">
        <v>0</v>
      </c>
      <c r="N32" s="8"/>
      <c r="O32" s="8">
        <v>8381720731</v>
      </c>
      <c r="P32" s="8"/>
      <c r="Q32" s="8">
        <v>0</v>
      </c>
      <c r="R32" s="8"/>
      <c r="S32" s="8">
        <f t="shared" si="2"/>
        <v>8381720731</v>
      </c>
      <c r="U32" s="17">
        <f t="shared" si="3"/>
        <v>1.1424147300939816E-3</v>
      </c>
    </row>
    <row r="33" spans="1:21" x14ac:dyDescent="0.55000000000000004">
      <c r="A33" s="2" t="s">
        <v>97</v>
      </c>
      <c r="C33" s="8">
        <v>0</v>
      </c>
      <c r="D33" s="8"/>
      <c r="E33" s="8">
        <v>24191576760</v>
      </c>
      <c r="F33" s="8"/>
      <c r="G33" s="8">
        <v>0</v>
      </c>
      <c r="H33" s="8"/>
      <c r="I33" s="8">
        <f t="shared" si="0"/>
        <v>24191576760</v>
      </c>
      <c r="K33" s="17">
        <f t="shared" si="1"/>
        <v>5.0523069055929308E-3</v>
      </c>
      <c r="M33" s="8">
        <v>0</v>
      </c>
      <c r="N33" s="8"/>
      <c r="O33" s="8">
        <v>28662382322</v>
      </c>
      <c r="P33" s="8"/>
      <c r="Q33" s="8">
        <v>0</v>
      </c>
      <c r="R33" s="8"/>
      <c r="S33" s="8">
        <f t="shared" si="2"/>
        <v>28662382322</v>
      </c>
      <c r="U33" s="17">
        <f t="shared" si="3"/>
        <v>3.9066355006475506E-3</v>
      </c>
    </row>
    <row r="34" spans="1:21" x14ac:dyDescent="0.55000000000000004">
      <c r="A34" s="2" t="s">
        <v>91</v>
      </c>
      <c r="C34" s="8">
        <v>0</v>
      </c>
      <c r="D34" s="8"/>
      <c r="E34" s="8">
        <v>144923862988</v>
      </c>
      <c r="F34" s="8"/>
      <c r="G34" s="8">
        <v>0</v>
      </c>
      <c r="H34" s="8"/>
      <c r="I34" s="8">
        <f t="shared" si="0"/>
        <v>144923862988</v>
      </c>
      <c r="K34" s="17">
        <f t="shared" si="1"/>
        <v>3.0266726349567473E-2</v>
      </c>
      <c r="M34" s="8">
        <v>0</v>
      </c>
      <c r="N34" s="8"/>
      <c r="O34" s="8">
        <v>222518367787</v>
      </c>
      <c r="P34" s="8"/>
      <c r="Q34" s="8">
        <v>0</v>
      </c>
      <c r="R34" s="8"/>
      <c r="S34" s="8">
        <f t="shared" si="2"/>
        <v>222518367787</v>
      </c>
      <c r="U34" s="17">
        <f t="shared" si="3"/>
        <v>3.0328887019122869E-2</v>
      </c>
    </row>
    <row r="35" spans="1:21" x14ac:dyDescent="0.55000000000000004">
      <c r="A35" s="2" t="s">
        <v>39</v>
      </c>
      <c r="C35" s="8">
        <v>0</v>
      </c>
      <c r="D35" s="8"/>
      <c r="E35" s="8">
        <v>25249293698</v>
      </c>
      <c r="F35" s="8"/>
      <c r="G35" s="8">
        <v>0</v>
      </c>
      <c r="H35" s="8"/>
      <c r="I35" s="8">
        <f t="shared" si="0"/>
        <v>25249293698</v>
      </c>
      <c r="K35" s="17">
        <f t="shared" si="1"/>
        <v>5.2732065452913233E-3</v>
      </c>
      <c r="M35" s="8">
        <v>0</v>
      </c>
      <c r="N35" s="8"/>
      <c r="O35" s="8">
        <v>15193121745</v>
      </c>
      <c r="P35" s="8"/>
      <c r="Q35" s="8">
        <v>0</v>
      </c>
      <c r="R35" s="8"/>
      <c r="S35" s="8">
        <f t="shared" si="2"/>
        <v>15193121745</v>
      </c>
      <c r="U35" s="17">
        <f t="shared" si="3"/>
        <v>2.0707974692361743E-3</v>
      </c>
    </row>
    <row r="36" spans="1:21" x14ac:dyDescent="0.55000000000000004">
      <c r="A36" s="2" t="s">
        <v>59</v>
      </c>
      <c r="C36" s="8">
        <v>0</v>
      </c>
      <c r="D36" s="8"/>
      <c r="E36" s="8">
        <v>28780104571</v>
      </c>
      <c r="F36" s="8"/>
      <c r="G36" s="8">
        <v>0</v>
      </c>
      <c r="H36" s="8"/>
      <c r="I36" s="8">
        <f t="shared" si="0"/>
        <v>28780104571</v>
      </c>
      <c r="K36" s="17">
        <f t="shared" si="1"/>
        <v>6.0106012315895843E-3</v>
      </c>
      <c r="M36" s="8">
        <v>0</v>
      </c>
      <c r="N36" s="8"/>
      <c r="O36" s="8">
        <v>48882987983</v>
      </c>
      <c r="P36" s="8"/>
      <c r="Q36" s="8">
        <v>0</v>
      </c>
      <c r="R36" s="8"/>
      <c r="S36" s="8">
        <f t="shared" si="2"/>
        <v>48882987983</v>
      </c>
      <c r="U36" s="17">
        <f t="shared" si="3"/>
        <v>6.6626707468603079E-3</v>
      </c>
    </row>
    <row r="37" spans="1:21" x14ac:dyDescent="0.55000000000000004">
      <c r="A37" s="2" t="s">
        <v>57</v>
      </c>
      <c r="C37" s="8">
        <v>0</v>
      </c>
      <c r="D37" s="8"/>
      <c r="E37" s="8">
        <v>189551145920</v>
      </c>
      <c r="F37" s="8"/>
      <c r="G37" s="8">
        <v>0</v>
      </c>
      <c r="H37" s="8"/>
      <c r="I37" s="8">
        <f t="shared" si="0"/>
        <v>189551145920</v>
      </c>
      <c r="K37" s="17">
        <f t="shared" si="1"/>
        <v>3.9586942719589367E-2</v>
      </c>
      <c r="M37" s="8">
        <v>0</v>
      </c>
      <c r="N37" s="8"/>
      <c r="O37" s="8">
        <v>187994842771</v>
      </c>
      <c r="P37" s="8"/>
      <c r="Q37" s="8">
        <v>0</v>
      </c>
      <c r="R37" s="8"/>
      <c r="S37" s="8">
        <f t="shared" si="2"/>
        <v>187994842771</v>
      </c>
      <c r="U37" s="17">
        <f t="shared" si="3"/>
        <v>2.5623387423177615E-2</v>
      </c>
    </row>
    <row r="38" spans="1:21" x14ac:dyDescent="0.55000000000000004">
      <c r="A38" s="2" t="s">
        <v>27</v>
      </c>
      <c r="C38" s="8">
        <v>0</v>
      </c>
      <c r="D38" s="8"/>
      <c r="E38" s="8">
        <v>94501602306</v>
      </c>
      <c r="F38" s="8"/>
      <c r="G38" s="8">
        <v>0</v>
      </c>
      <c r="H38" s="8"/>
      <c r="I38" s="8">
        <f t="shared" si="0"/>
        <v>94501602306</v>
      </c>
      <c r="K38" s="17">
        <f t="shared" si="1"/>
        <v>1.9736253765387082E-2</v>
      </c>
      <c r="M38" s="8">
        <v>0</v>
      </c>
      <c r="N38" s="8"/>
      <c r="O38" s="8">
        <v>107740722607</v>
      </c>
      <c r="P38" s="8"/>
      <c r="Q38" s="8">
        <v>0</v>
      </c>
      <c r="R38" s="8"/>
      <c r="S38" s="8">
        <f t="shared" si="2"/>
        <v>107740722607</v>
      </c>
      <c r="U38" s="17">
        <f t="shared" si="3"/>
        <v>1.4684883031472891E-2</v>
      </c>
    </row>
    <row r="39" spans="1:21" x14ac:dyDescent="0.55000000000000004">
      <c r="A39" s="2" t="s">
        <v>37</v>
      </c>
      <c r="C39" s="8">
        <v>0</v>
      </c>
      <c r="D39" s="8"/>
      <c r="E39" s="8">
        <v>47705633102</v>
      </c>
      <c r="F39" s="8"/>
      <c r="G39" s="8">
        <v>0</v>
      </c>
      <c r="H39" s="8"/>
      <c r="I39" s="8">
        <f t="shared" si="0"/>
        <v>47705633102</v>
      </c>
      <c r="K39" s="17">
        <f t="shared" si="1"/>
        <v>9.9631165817782481E-3</v>
      </c>
      <c r="M39" s="8">
        <v>0</v>
      </c>
      <c r="N39" s="8"/>
      <c r="O39" s="8">
        <v>39133487151</v>
      </c>
      <c r="P39" s="8"/>
      <c r="Q39" s="8">
        <v>0</v>
      </c>
      <c r="R39" s="8"/>
      <c r="S39" s="8">
        <f t="shared" si="2"/>
        <v>39133487151</v>
      </c>
      <c r="U39" s="17">
        <f t="shared" si="3"/>
        <v>5.3338298418721154E-3</v>
      </c>
    </row>
    <row r="40" spans="1:21" x14ac:dyDescent="0.55000000000000004">
      <c r="A40" s="2" t="s">
        <v>15</v>
      </c>
      <c r="C40" s="8">
        <v>0</v>
      </c>
      <c r="D40" s="8"/>
      <c r="E40" s="8">
        <v>16180035049</v>
      </c>
      <c r="F40" s="8"/>
      <c r="G40" s="8">
        <v>0</v>
      </c>
      <c r="H40" s="8"/>
      <c r="I40" s="8">
        <f t="shared" si="0"/>
        <v>16180035049</v>
      </c>
      <c r="K40" s="17">
        <f t="shared" si="1"/>
        <v>3.3791308281303756E-3</v>
      </c>
      <c r="M40" s="8">
        <v>0</v>
      </c>
      <c r="N40" s="8"/>
      <c r="O40" s="8">
        <v>21914729698</v>
      </c>
      <c r="P40" s="8"/>
      <c r="Q40" s="8">
        <v>0</v>
      </c>
      <c r="R40" s="8"/>
      <c r="S40" s="8">
        <f t="shared" si="2"/>
        <v>21914729698</v>
      </c>
      <c r="U40" s="17">
        <f t="shared" si="3"/>
        <v>2.9869415620623154E-3</v>
      </c>
    </row>
    <row r="41" spans="1:21" x14ac:dyDescent="0.55000000000000004">
      <c r="A41" s="2" t="s">
        <v>83</v>
      </c>
      <c r="C41" s="8">
        <v>0</v>
      </c>
      <c r="D41" s="8"/>
      <c r="E41" s="8">
        <v>20045485827</v>
      </c>
      <c r="F41" s="8"/>
      <c r="G41" s="8">
        <v>0</v>
      </c>
      <c r="H41" s="8"/>
      <c r="I41" s="8">
        <f t="shared" si="0"/>
        <v>20045485827</v>
      </c>
      <c r="K41" s="17">
        <f t="shared" si="1"/>
        <v>4.1864136213383939E-3</v>
      </c>
      <c r="M41" s="8">
        <v>0</v>
      </c>
      <c r="N41" s="8"/>
      <c r="O41" s="8">
        <v>19762140769</v>
      </c>
      <c r="P41" s="8"/>
      <c r="Q41" s="8">
        <v>0</v>
      </c>
      <c r="R41" s="8"/>
      <c r="S41" s="8">
        <f t="shared" si="2"/>
        <v>19762140769</v>
      </c>
      <c r="U41" s="17">
        <f t="shared" si="3"/>
        <v>2.6935472365711781E-3</v>
      </c>
    </row>
    <row r="42" spans="1:21" x14ac:dyDescent="0.55000000000000004">
      <c r="A42" s="2" t="s">
        <v>79</v>
      </c>
      <c r="C42" s="8">
        <v>0</v>
      </c>
      <c r="D42" s="8"/>
      <c r="E42" s="8">
        <v>21889086449</v>
      </c>
      <c r="F42" s="8"/>
      <c r="G42" s="8">
        <v>0</v>
      </c>
      <c r="H42" s="8"/>
      <c r="I42" s="8">
        <f t="shared" si="0"/>
        <v>21889086449</v>
      </c>
      <c r="K42" s="17">
        <f t="shared" si="1"/>
        <v>4.5714416931376296E-3</v>
      </c>
      <c r="M42" s="8">
        <v>0</v>
      </c>
      <c r="N42" s="8"/>
      <c r="O42" s="8">
        <v>21427291377</v>
      </c>
      <c r="P42" s="8"/>
      <c r="Q42" s="8">
        <v>0</v>
      </c>
      <c r="R42" s="8"/>
      <c r="S42" s="8">
        <f t="shared" si="2"/>
        <v>21427291377</v>
      </c>
      <c r="U42" s="17">
        <f t="shared" si="3"/>
        <v>2.9205045217702034E-3</v>
      </c>
    </row>
    <row r="43" spans="1:21" x14ac:dyDescent="0.55000000000000004">
      <c r="A43" s="2" t="s">
        <v>68</v>
      </c>
      <c r="C43" s="8">
        <v>0</v>
      </c>
      <c r="D43" s="8"/>
      <c r="E43" s="8">
        <v>61711736719</v>
      </c>
      <c r="F43" s="8"/>
      <c r="G43" s="8">
        <v>0</v>
      </c>
      <c r="H43" s="8"/>
      <c r="I43" s="8">
        <f t="shared" si="0"/>
        <v>61711736719</v>
      </c>
      <c r="K43" s="17">
        <f t="shared" si="1"/>
        <v>1.2888231167183189E-2</v>
      </c>
      <c r="M43" s="8">
        <v>0</v>
      </c>
      <c r="N43" s="8"/>
      <c r="O43" s="8">
        <v>60984647038</v>
      </c>
      <c r="P43" s="8"/>
      <c r="Q43" s="8">
        <v>0</v>
      </c>
      <c r="R43" s="8"/>
      <c r="S43" s="8">
        <f t="shared" si="2"/>
        <v>60984647038</v>
      </c>
      <c r="U43" s="17">
        <f t="shared" si="3"/>
        <v>8.3121069434010358E-3</v>
      </c>
    </row>
    <row r="44" spans="1:21" x14ac:dyDescent="0.55000000000000004">
      <c r="A44" s="2" t="s">
        <v>35</v>
      </c>
      <c r="C44" s="8">
        <v>0</v>
      </c>
      <c r="D44" s="8"/>
      <c r="E44" s="8">
        <v>41312065487</v>
      </c>
      <c r="F44" s="8"/>
      <c r="G44" s="8">
        <v>0</v>
      </c>
      <c r="H44" s="8"/>
      <c r="I44" s="8">
        <f t="shared" si="0"/>
        <v>41312065487</v>
      </c>
      <c r="K44" s="17">
        <f t="shared" si="1"/>
        <v>8.6278474452062739E-3</v>
      </c>
      <c r="M44" s="8">
        <v>0</v>
      </c>
      <c r="N44" s="8"/>
      <c r="O44" s="8">
        <v>6708772439</v>
      </c>
      <c r="P44" s="8"/>
      <c r="Q44" s="8">
        <v>0</v>
      </c>
      <c r="R44" s="8"/>
      <c r="S44" s="8">
        <f t="shared" si="2"/>
        <v>6708772439</v>
      </c>
      <c r="U44" s="17">
        <f t="shared" si="3"/>
        <v>9.1439463340933021E-4</v>
      </c>
    </row>
    <row r="45" spans="1:21" x14ac:dyDescent="0.55000000000000004">
      <c r="A45" s="2" t="s">
        <v>44</v>
      </c>
      <c r="C45" s="8">
        <v>0</v>
      </c>
      <c r="D45" s="8"/>
      <c r="E45" s="8">
        <v>62342869278</v>
      </c>
      <c r="F45" s="8"/>
      <c r="G45" s="8">
        <v>0</v>
      </c>
      <c r="H45" s="8"/>
      <c r="I45" s="8">
        <f t="shared" si="0"/>
        <v>62342869278</v>
      </c>
      <c r="K45" s="17">
        <f t="shared" si="1"/>
        <v>1.3020040491470502E-2</v>
      </c>
      <c r="M45" s="8">
        <v>0</v>
      </c>
      <c r="N45" s="8"/>
      <c r="O45" s="8">
        <v>85311294801</v>
      </c>
      <c r="P45" s="8"/>
      <c r="Q45" s="8">
        <v>0</v>
      </c>
      <c r="R45" s="8"/>
      <c r="S45" s="8">
        <f t="shared" si="2"/>
        <v>85311294801</v>
      </c>
      <c r="U45" s="17">
        <f t="shared" si="3"/>
        <v>1.1627788965049988E-2</v>
      </c>
    </row>
    <row r="46" spans="1:21" x14ac:dyDescent="0.55000000000000004">
      <c r="A46" s="2" t="s">
        <v>29</v>
      </c>
      <c r="C46" s="8">
        <v>0</v>
      </c>
      <c r="D46" s="8"/>
      <c r="E46" s="8">
        <v>55862330633</v>
      </c>
      <c r="F46" s="8"/>
      <c r="G46" s="8">
        <v>0</v>
      </c>
      <c r="H46" s="8"/>
      <c r="I46" s="8">
        <f t="shared" si="0"/>
        <v>55862330633</v>
      </c>
      <c r="K46" s="17">
        <f t="shared" si="1"/>
        <v>1.1666607828816091E-2</v>
      </c>
      <c r="M46" s="8">
        <v>0</v>
      </c>
      <c r="N46" s="8"/>
      <c r="O46" s="8">
        <v>66098357822</v>
      </c>
      <c r="P46" s="8"/>
      <c r="Q46" s="8">
        <v>0</v>
      </c>
      <c r="R46" s="8"/>
      <c r="S46" s="8">
        <f t="shared" si="2"/>
        <v>66098357822</v>
      </c>
      <c r="U46" s="17">
        <f t="shared" si="3"/>
        <v>9.009097300461651E-3</v>
      </c>
    </row>
    <row r="47" spans="1:21" x14ac:dyDescent="0.55000000000000004">
      <c r="A47" s="2" t="s">
        <v>94</v>
      </c>
      <c r="C47" s="8">
        <v>0</v>
      </c>
      <c r="D47" s="8"/>
      <c r="E47" s="8">
        <v>39455472968</v>
      </c>
      <c r="F47" s="8"/>
      <c r="G47" s="8">
        <v>0</v>
      </c>
      <c r="H47" s="8"/>
      <c r="I47" s="8">
        <f t="shared" si="0"/>
        <v>39455472968</v>
      </c>
      <c r="K47" s="17">
        <f t="shared" si="1"/>
        <v>8.2401060715176638E-3</v>
      </c>
      <c r="M47" s="8">
        <v>0</v>
      </c>
      <c r="N47" s="8"/>
      <c r="O47" s="8">
        <v>53834694431</v>
      </c>
      <c r="P47" s="8"/>
      <c r="Q47" s="8">
        <v>0</v>
      </c>
      <c r="R47" s="8"/>
      <c r="S47" s="8">
        <f t="shared" si="2"/>
        <v>53834694431</v>
      </c>
      <c r="U47" s="17">
        <f t="shared" si="3"/>
        <v>7.3375801797616394E-3</v>
      </c>
    </row>
    <row r="48" spans="1:21" x14ac:dyDescent="0.55000000000000004">
      <c r="A48" s="2" t="s">
        <v>74</v>
      </c>
      <c r="C48" s="8">
        <v>0</v>
      </c>
      <c r="D48" s="8"/>
      <c r="E48" s="8">
        <v>33279436779</v>
      </c>
      <c r="F48" s="8"/>
      <c r="G48" s="8">
        <v>0</v>
      </c>
      <c r="H48" s="8"/>
      <c r="I48" s="8">
        <f t="shared" si="0"/>
        <v>33279436779</v>
      </c>
      <c r="K48" s="17">
        <f t="shared" si="1"/>
        <v>6.9502674389871006E-3</v>
      </c>
      <c r="M48" s="8">
        <v>0</v>
      </c>
      <c r="N48" s="8"/>
      <c r="O48" s="8">
        <v>42359630362</v>
      </c>
      <c r="P48" s="8"/>
      <c r="Q48" s="8">
        <v>0</v>
      </c>
      <c r="R48" s="8"/>
      <c r="S48" s="8">
        <f t="shared" si="2"/>
        <v>42359630362</v>
      </c>
      <c r="U48" s="17">
        <f t="shared" si="3"/>
        <v>5.7735478477474291E-3</v>
      </c>
    </row>
    <row r="49" spans="1:21" x14ac:dyDescent="0.55000000000000004">
      <c r="A49" s="2" t="s">
        <v>80</v>
      </c>
      <c r="C49" s="8">
        <v>0</v>
      </c>
      <c r="D49" s="8"/>
      <c r="E49" s="8">
        <v>18912229585</v>
      </c>
      <c r="F49" s="8"/>
      <c r="G49" s="8">
        <v>0</v>
      </c>
      <c r="H49" s="8"/>
      <c r="I49" s="8">
        <f t="shared" si="0"/>
        <v>18912229585</v>
      </c>
      <c r="K49" s="17">
        <f t="shared" si="1"/>
        <v>3.9497379224343885E-3</v>
      </c>
      <c r="M49" s="8">
        <v>0</v>
      </c>
      <c r="N49" s="8"/>
      <c r="O49" s="8">
        <v>29803318995</v>
      </c>
      <c r="P49" s="8"/>
      <c r="Q49" s="8">
        <v>0</v>
      </c>
      <c r="R49" s="8"/>
      <c r="S49" s="8">
        <f t="shared" si="2"/>
        <v>29803318995</v>
      </c>
      <c r="U49" s="17">
        <f t="shared" si="3"/>
        <v>4.0621432899394178E-3</v>
      </c>
    </row>
    <row r="50" spans="1:21" x14ac:dyDescent="0.55000000000000004">
      <c r="A50" s="2" t="s">
        <v>24</v>
      </c>
      <c r="C50" s="8">
        <v>0</v>
      </c>
      <c r="D50" s="8"/>
      <c r="E50" s="8">
        <v>69570276868</v>
      </c>
      <c r="F50" s="8"/>
      <c r="G50" s="8">
        <v>0</v>
      </c>
      <c r="H50" s="8"/>
      <c r="I50" s="8">
        <f t="shared" si="0"/>
        <v>69570276868</v>
      </c>
      <c r="K50" s="17">
        <f t="shared" si="1"/>
        <v>1.452945352555054E-2</v>
      </c>
      <c r="M50" s="8">
        <v>0</v>
      </c>
      <c r="N50" s="8"/>
      <c r="O50" s="8">
        <v>86688947358</v>
      </c>
      <c r="P50" s="8"/>
      <c r="Q50" s="8">
        <v>0</v>
      </c>
      <c r="R50" s="8"/>
      <c r="S50" s="8">
        <f t="shared" si="2"/>
        <v>86688947358</v>
      </c>
      <c r="U50" s="17">
        <f t="shared" si="3"/>
        <v>1.1815560739436065E-2</v>
      </c>
    </row>
    <row r="51" spans="1:21" x14ac:dyDescent="0.55000000000000004">
      <c r="A51" s="2" t="s">
        <v>86</v>
      </c>
      <c r="C51" s="8">
        <v>0</v>
      </c>
      <c r="D51" s="8"/>
      <c r="E51" s="8">
        <v>-14891863050</v>
      </c>
      <c r="F51" s="8"/>
      <c r="G51" s="8">
        <v>0</v>
      </c>
      <c r="H51" s="8"/>
      <c r="I51" s="8">
        <f t="shared" si="0"/>
        <v>-14891863050</v>
      </c>
      <c r="K51" s="17">
        <f t="shared" si="1"/>
        <v>-3.1101016387267187E-3</v>
      </c>
      <c r="M51" s="8">
        <v>0</v>
      </c>
      <c r="N51" s="8"/>
      <c r="O51" s="8">
        <v>12584673000</v>
      </c>
      <c r="P51" s="8"/>
      <c r="Q51" s="8">
        <v>0</v>
      </c>
      <c r="R51" s="8"/>
      <c r="S51" s="8">
        <f t="shared" si="2"/>
        <v>12584673000</v>
      </c>
      <c r="U51" s="17">
        <f t="shared" si="3"/>
        <v>1.7152702016714351E-3</v>
      </c>
    </row>
    <row r="52" spans="1:21" x14ac:dyDescent="0.55000000000000004">
      <c r="A52" s="2" t="s">
        <v>28</v>
      </c>
      <c r="C52" s="8">
        <v>0</v>
      </c>
      <c r="D52" s="8"/>
      <c r="E52" s="8">
        <v>22513266965</v>
      </c>
      <c r="F52" s="8"/>
      <c r="G52" s="8">
        <v>0</v>
      </c>
      <c r="H52" s="8"/>
      <c r="I52" s="8">
        <f t="shared" si="0"/>
        <v>22513266965</v>
      </c>
      <c r="K52" s="17">
        <f t="shared" si="1"/>
        <v>4.7017991131028166E-3</v>
      </c>
      <c r="M52" s="8">
        <v>0</v>
      </c>
      <c r="N52" s="8"/>
      <c r="O52" s="8">
        <v>29999553251</v>
      </c>
      <c r="P52" s="8"/>
      <c r="Q52" s="8">
        <v>0</v>
      </c>
      <c r="R52" s="8"/>
      <c r="S52" s="8">
        <f t="shared" si="2"/>
        <v>29999553251</v>
      </c>
      <c r="U52" s="17">
        <f t="shared" si="3"/>
        <v>4.0888896958145614E-3</v>
      </c>
    </row>
    <row r="53" spans="1:21" x14ac:dyDescent="0.55000000000000004">
      <c r="A53" s="2" t="s">
        <v>45</v>
      </c>
      <c r="C53" s="8">
        <v>0</v>
      </c>
      <c r="D53" s="8"/>
      <c r="E53" s="8">
        <v>72702269235</v>
      </c>
      <c r="F53" s="8"/>
      <c r="G53" s="8">
        <v>0</v>
      </c>
      <c r="H53" s="8"/>
      <c r="I53" s="8">
        <f t="shared" si="0"/>
        <v>72702269235</v>
      </c>
      <c r="K53" s="17">
        <f t="shared" si="1"/>
        <v>1.5183556679761744E-2</v>
      </c>
      <c r="M53" s="8">
        <v>0</v>
      </c>
      <c r="N53" s="8"/>
      <c r="O53" s="8">
        <v>82394904120</v>
      </c>
      <c r="P53" s="8"/>
      <c r="Q53" s="8">
        <v>0</v>
      </c>
      <c r="R53" s="8"/>
      <c r="S53" s="8">
        <f t="shared" si="2"/>
        <v>82394904120</v>
      </c>
      <c r="U53" s="17">
        <f t="shared" si="3"/>
        <v>1.1230289718819945E-2</v>
      </c>
    </row>
    <row r="54" spans="1:21" x14ac:dyDescent="0.55000000000000004">
      <c r="A54" s="2" t="s">
        <v>33</v>
      </c>
      <c r="C54" s="8">
        <v>0</v>
      </c>
      <c r="D54" s="8"/>
      <c r="E54" s="8">
        <v>2701336402</v>
      </c>
      <c r="F54" s="8"/>
      <c r="G54" s="8">
        <v>0</v>
      </c>
      <c r="H54" s="8"/>
      <c r="I54" s="8">
        <f t="shared" si="0"/>
        <v>2701336402</v>
      </c>
      <c r="K54" s="17">
        <f t="shared" si="1"/>
        <v>5.6416250555113307E-4</v>
      </c>
      <c r="M54" s="8">
        <v>0</v>
      </c>
      <c r="N54" s="8"/>
      <c r="O54" s="8">
        <v>43993192832</v>
      </c>
      <c r="P54" s="8"/>
      <c r="Q54" s="8">
        <v>0</v>
      </c>
      <c r="R54" s="8"/>
      <c r="S54" s="8">
        <f t="shared" si="2"/>
        <v>43993192832</v>
      </c>
      <c r="U54" s="17">
        <f t="shared" si="3"/>
        <v>5.9961997217659107E-3</v>
      </c>
    </row>
    <row r="55" spans="1:21" x14ac:dyDescent="0.55000000000000004">
      <c r="A55" s="2" t="s">
        <v>61</v>
      </c>
      <c r="C55" s="8">
        <v>0</v>
      </c>
      <c r="D55" s="8"/>
      <c r="E55" s="8">
        <v>39422758718</v>
      </c>
      <c r="F55" s="8"/>
      <c r="G55" s="8">
        <v>0</v>
      </c>
      <c r="H55" s="8"/>
      <c r="I55" s="8">
        <f t="shared" si="0"/>
        <v>39422758718</v>
      </c>
      <c r="K55" s="17">
        <f t="shared" si="1"/>
        <v>8.2332738409100423E-3</v>
      </c>
      <c r="M55" s="8">
        <v>0</v>
      </c>
      <c r="N55" s="8"/>
      <c r="O55" s="8">
        <v>57081947225</v>
      </c>
      <c r="P55" s="8"/>
      <c r="Q55" s="8">
        <v>0</v>
      </c>
      <c r="R55" s="8"/>
      <c r="S55" s="8">
        <f t="shared" si="2"/>
        <v>57081947225</v>
      </c>
      <c r="U55" s="17">
        <f t="shared" si="3"/>
        <v>7.7801753870302363E-3</v>
      </c>
    </row>
    <row r="56" spans="1:21" x14ac:dyDescent="0.55000000000000004">
      <c r="A56" s="2" t="s">
        <v>40</v>
      </c>
      <c r="C56" s="8">
        <v>0</v>
      </c>
      <c r="D56" s="8"/>
      <c r="E56" s="8">
        <v>5931995919</v>
      </c>
      <c r="F56" s="8"/>
      <c r="G56" s="8">
        <v>0</v>
      </c>
      <c r="H56" s="8"/>
      <c r="I56" s="8">
        <f t="shared" si="0"/>
        <v>5931995919</v>
      </c>
      <c r="K56" s="17">
        <f t="shared" si="1"/>
        <v>1.238871870272948E-3</v>
      </c>
      <c r="M56" s="8">
        <v>0</v>
      </c>
      <c r="N56" s="8"/>
      <c r="O56" s="8">
        <v>27517869961</v>
      </c>
      <c r="P56" s="8"/>
      <c r="Q56" s="8">
        <v>0</v>
      </c>
      <c r="R56" s="8"/>
      <c r="S56" s="8">
        <f t="shared" si="2"/>
        <v>27517869961</v>
      </c>
      <c r="U56" s="17">
        <f t="shared" si="3"/>
        <v>3.7506403509708036E-3</v>
      </c>
    </row>
    <row r="57" spans="1:21" x14ac:dyDescent="0.55000000000000004">
      <c r="A57" s="2" t="s">
        <v>96</v>
      </c>
      <c r="C57" s="8">
        <v>0</v>
      </c>
      <c r="D57" s="8"/>
      <c r="E57" s="8">
        <v>26657499476</v>
      </c>
      <c r="F57" s="8"/>
      <c r="G57" s="8">
        <v>0</v>
      </c>
      <c r="H57" s="8"/>
      <c r="I57" s="8">
        <f t="shared" si="0"/>
        <v>26657499476</v>
      </c>
      <c r="K57" s="17">
        <f t="shared" si="1"/>
        <v>5.5673042739044151E-3</v>
      </c>
      <c r="M57" s="8">
        <v>0</v>
      </c>
      <c r="N57" s="8"/>
      <c r="O57" s="8">
        <v>29102862476</v>
      </c>
      <c r="P57" s="8"/>
      <c r="Q57" s="8">
        <v>0</v>
      </c>
      <c r="R57" s="8"/>
      <c r="S57" s="8">
        <f t="shared" si="2"/>
        <v>29102862476</v>
      </c>
      <c r="U57" s="17">
        <f t="shared" si="3"/>
        <v>3.9666722201224108E-3</v>
      </c>
    </row>
    <row r="58" spans="1:21" x14ac:dyDescent="0.55000000000000004">
      <c r="A58" s="2" t="s">
        <v>60</v>
      </c>
      <c r="C58" s="8">
        <v>0</v>
      </c>
      <c r="D58" s="8"/>
      <c r="E58" s="8">
        <v>88421579868</v>
      </c>
      <c r="F58" s="8"/>
      <c r="G58" s="8">
        <v>0</v>
      </c>
      <c r="H58" s="8"/>
      <c r="I58" s="8">
        <f t="shared" si="0"/>
        <v>88421579868</v>
      </c>
      <c r="K58" s="17">
        <f t="shared" si="1"/>
        <v>1.84664671923821E-2</v>
      </c>
      <c r="M58" s="8">
        <v>0</v>
      </c>
      <c r="N58" s="8"/>
      <c r="O58" s="8">
        <v>140333604178</v>
      </c>
      <c r="P58" s="8"/>
      <c r="Q58" s="8">
        <v>0</v>
      </c>
      <c r="R58" s="8"/>
      <c r="S58" s="8">
        <f t="shared" si="2"/>
        <v>140333604178</v>
      </c>
      <c r="U58" s="17">
        <f t="shared" si="3"/>
        <v>1.9127239105829561E-2</v>
      </c>
    </row>
    <row r="59" spans="1:21" x14ac:dyDescent="0.55000000000000004">
      <c r="A59" s="2" t="s">
        <v>63</v>
      </c>
      <c r="C59" s="8">
        <v>0</v>
      </c>
      <c r="D59" s="8"/>
      <c r="E59" s="8">
        <v>15483424681</v>
      </c>
      <c r="F59" s="8"/>
      <c r="G59" s="8">
        <v>0</v>
      </c>
      <c r="H59" s="8"/>
      <c r="I59" s="8">
        <f t="shared" si="0"/>
        <v>15483424681</v>
      </c>
      <c r="K59" s="17">
        <f t="shared" si="1"/>
        <v>3.233646744654949E-3</v>
      </c>
      <c r="M59" s="8">
        <v>0</v>
      </c>
      <c r="N59" s="8"/>
      <c r="O59" s="8">
        <v>23630012626</v>
      </c>
      <c r="P59" s="8"/>
      <c r="Q59" s="8">
        <v>0</v>
      </c>
      <c r="R59" s="8"/>
      <c r="S59" s="8">
        <f t="shared" si="2"/>
        <v>23630012626</v>
      </c>
      <c r="U59" s="17">
        <f t="shared" si="3"/>
        <v>3.2207317999043421E-3</v>
      </c>
    </row>
    <row r="60" spans="1:21" x14ac:dyDescent="0.55000000000000004">
      <c r="A60" s="2" t="s">
        <v>73</v>
      </c>
      <c r="C60" s="8">
        <v>0</v>
      </c>
      <c r="D60" s="8"/>
      <c r="E60" s="8">
        <v>21480501026</v>
      </c>
      <c r="F60" s="8"/>
      <c r="G60" s="8">
        <v>0</v>
      </c>
      <c r="H60" s="8"/>
      <c r="I60" s="8">
        <f t="shared" si="0"/>
        <v>21480501026</v>
      </c>
      <c r="K60" s="17">
        <f t="shared" si="1"/>
        <v>4.4861103823831874E-3</v>
      </c>
      <c r="M60" s="8">
        <v>0</v>
      </c>
      <c r="N60" s="8"/>
      <c r="O60" s="8">
        <v>48060205166</v>
      </c>
      <c r="P60" s="8"/>
      <c r="Q60" s="8">
        <v>0</v>
      </c>
      <c r="R60" s="8"/>
      <c r="S60" s="8">
        <f t="shared" si="2"/>
        <v>48060205166</v>
      </c>
      <c r="U60" s="17">
        <f t="shared" si="3"/>
        <v>6.5505268041096791E-3</v>
      </c>
    </row>
    <row r="61" spans="1:21" x14ac:dyDescent="0.55000000000000004">
      <c r="A61" s="2" t="s">
        <v>41</v>
      </c>
      <c r="C61" s="8">
        <v>0</v>
      </c>
      <c r="D61" s="8"/>
      <c r="E61" s="8">
        <v>5505837097</v>
      </c>
      <c r="F61" s="8"/>
      <c r="G61" s="8">
        <v>0</v>
      </c>
      <c r="H61" s="8"/>
      <c r="I61" s="8">
        <f t="shared" si="0"/>
        <v>5505837097</v>
      </c>
      <c r="K61" s="17">
        <f t="shared" si="1"/>
        <v>1.1498704306135866E-3</v>
      </c>
      <c r="M61" s="8">
        <v>0</v>
      </c>
      <c r="N61" s="8"/>
      <c r="O61" s="8">
        <v>11485917316</v>
      </c>
      <c r="P61" s="8"/>
      <c r="Q61" s="8">
        <v>0</v>
      </c>
      <c r="R61" s="8"/>
      <c r="S61" s="8">
        <f t="shared" si="2"/>
        <v>11485917316</v>
      </c>
      <c r="U61" s="17">
        <f t="shared" si="3"/>
        <v>1.5655116117039155E-3</v>
      </c>
    </row>
    <row r="62" spans="1:21" x14ac:dyDescent="0.55000000000000004">
      <c r="A62" s="2" t="s">
        <v>32</v>
      </c>
      <c r="C62" s="8">
        <v>0</v>
      </c>
      <c r="D62" s="8"/>
      <c r="E62" s="8">
        <v>36183420000</v>
      </c>
      <c r="F62" s="8"/>
      <c r="G62" s="8">
        <v>0</v>
      </c>
      <c r="H62" s="8"/>
      <c r="I62" s="8">
        <f t="shared" si="0"/>
        <v>36183420000</v>
      </c>
      <c r="K62" s="17">
        <f t="shared" si="1"/>
        <v>7.5567518623357961E-3</v>
      </c>
      <c r="M62" s="8">
        <v>0</v>
      </c>
      <c r="N62" s="8"/>
      <c r="O62" s="8">
        <v>73507022410</v>
      </c>
      <c r="P62" s="8"/>
      <c r="Q62" s="8">
        <v>0</v>
      </c>
      <c r="R62" s="8"/>
      <c r="S62" s="8">
        <f t="shared" si="2"/>
        <v>73507022410</v>
      </c>
      <c r="U62" s="17">
        <f t="shared" si="3"/>
        <v>1.0018886080986562E-2</v>
      </c>
    </row>
    <row r="63" spans="1:21" x14ac:dyDescent="0.55000000000000004">
      <c r="A63" s="2" t="s">
        <v>72</v>
      </c>
      <c r="C63" s="8">
        <v>0</v>
      </c>
      <c r="D63" s="8"/>
      <c r="E63" s="8">
        <v>18119402328</v>
      </c>
      <c r="F63" s="8"/>
      <c r="G63" s="8">
        <v>0</v>
      </c>
      <c r="H63" s="8"/>
      <c r="I63" s="8">
        <f t="shared" si="0"/>
        <v>18119402328</v>
      </c>
      <c r="K63" s="17">
        <f t="shared" si="1"/>
        <v>3.7841593549345406E-3</v>
      </c>
      <c r="M63" s="8">
        <v>0</v>
      </c>
      <c r="N63" s="8"/>
      <c r="O63" s="8">
        <v>24668583892</v>
      </c>
      <c r="P63" s="8"/>
      <c r="Q63" s="8">
        <v>0</v>
      </c>
      <c r="R63" s="8"/>
      <c r="S63" s="8">
        <f t="shared" si="2"/>
        <v>24668583892</v>
      </c>
      <c r="U63" s="17">
        <f t="shared" si="3"/>
        <v>3.362287352828282E-3</v>
      </c>
    </row>
    <row r="64" spans="1:21" x14ac:dyDescent="0.55000000000000004">
      <c r="A64" s="2" t="s">
        <v>51</v>
      </c>
      <c r="C64" s="8">
        <v>0</v>
      </c>
      <c r="D64" s="8"/>
      <c r="E64" s="8">
        <v>2016043143</v>
      </c>
      <c r="F64" s="8"/>
      <c r="G64" s="8">
        <v>0</v>
      </c>
      <c r="H64" s="8"/>
      <c r="I64" s="8">
        <f t="shared" si="0"/>
        <v>2016043143</v>
      </c>
      <c r="K64" s="17">
        <f t="shared" si="1"/>
        <v>4.210419516843505E-4</v>
      </c>
      <c r="M64" s="8">
        <v>0</v>
      </c>
      <c r="N64" s="8"/>
      <c r="O64" s="8">
        <v>3234069209</v>
      </c>
      <c r="P64" s="8"/>
      <c r="Q64" s="8">
        <v>0</v>
      </c>
      <c r="R64" s="8"/>
      <c r="S64" s="8">
        <f t="shared" si="2"/>
        <v>3234069209</v>
      </c>
      <c r="U64" s="17">
        <f t="shared" si="3"/>
        <v>4.4079830634779376E-4</v>
      </c>
    </row>
    <row r="65" spans="1:21" x14ac:dyDescent="0.55000000000000004">
      <c r="A65" s="2" t="s">
        <v>26</v>
      </c>
      <c r="C65" s="8">
        <v>0</v>
      </c>
      <c r="D65" s="8"/>
      <c r="E65" s="8">
        <v>5350334988</v>
      </c>
      <c r="F65" s="8"/>
      <c r="G65" s="8">
        <v>0</v>
      </c>
      <c r="H65" s="8"/>
      <c r="I65" s="8">
        <f t="shared" si="0"/>
        <v>5350334988</v>
      </c>
      <c r="K65" s="17">
        <f t="shared" si="1"/>
        <v>1.1173944830170661E-3</v>
      </c>
      <c r="M65" s="8">
        <v>0</v>
      </c>
      <c r="N65" s="8"/>
      <c r="O65" s="8">
        <v>13303535645</v>
      </c>
      <c r="P65" s="8"/>
      <c r="Q65" s="8">
        <v>0</v>
      </c>
      <c r="R65" s="8"/>
      <c r="S65" s="8">
        <f t="shared" si="2"/>
        <v>13303535645</v>
      </c>
      <c r="U65" s="17">
        <f t="shared" si="3"/>
        <v>1.8132499961454919E-3</v>
      </c>
    </row>
    <row r="66" spans="1:21" x14ac:dyDescent="0.55000000000000004">
      <c r="A66" s="2" t="s">
        <v>16</v>
      </c>
      <c r="C66" s="8">
        <v>0</v>
      </c>
      <c r="D66" s="8"/>
      <c r="E66" s="8">
        <v>27292364669</v>
      </c>
      <c r="F66" s="8"/>
      <c r="G66" s="8">
        <v>0</v>
      </c>
      <c r="H66" s="8"/>
      <c r="I66" s="8">
        <f t="shared" si="0"/>
        <v>27292364669</v>
      </c>
      <c r="K66" s="17">
        <f t="shared" si="1"/>
        <v>5.6998931427712871E-3</v>
      </c>
      <c r="M66" s="8">
        <v>0</v>
      </c>
      <c r="N66" s="8"/>
      <c r="O66" s="8">
        <v>8428524383</v>
      </c>
      <c r="P66" s="8"/>
      <c r="Q66" s="8">
        <v>0</v>
      </c>
      <c r="R66" s="8"/>
      <c r="S66" s="8">
        <f t="shared" si="2"/>
        <v>8428524383</v>
      </c>
      <c r="U66" s="17">
        <f t="shared" si="3"/>
        <v>1.1487939907712356E-3</v>
      </c>
    </row>
    <row r="67" spans="1:21" x14ac:dyDescent="0.55000000000000004">
      <c r="A67" s="2" t="s">
        <v>70</v>
      </c>
      <c r="C67" s="8">
        <v>0</v>
      </c>
      <c r="D67" s="8"/>
      <c r="E67" s="8">
        <v>86471298711</v>
      </c>
      <c r="F67" s="8"/>
      <c r="G67" s="8">
        <v>0</v>
      </c>
      <c r="H67" s="8"/>
      <c r="I67" s="8">
        <f t="shared" si="0"/>
        <v>86471298711</v>
      </c>
      <c r="K67" s="17">
        <f t="shared" si="1"/>
        <v>1.8059159349031798E-2</v>
      </c>
      <c r="M67" s="8">
        <v>0</v>
      </c>
      <c r="N67" s="8"/>
      <c r="O67" s="8">
        <v>117186026222</v>
      </c>
      <c r="P67" s="8"/>
      <c r="Q67" s="8">
        <v>0</v>
      </c>
      <c r="R67" s="8"/>
      <c r="S67" s="8">
        <f t="shared" si="2"/>
        <v>117186026222</v>
      </c>
      <c r="U67" s="17">
        <f t="shared" si="3"/>
        <v>1.5972262356827548E-2</v>
      </c>
    </row>
    <row r="68" spans="1:21" x14ac:dyDescent="0.55000000000000004">
      <c r="A68" s="2" t="s">
        <v>100</v>
      </c>
      <c r="C68" s="8">
        <v>0</v>
      </c>
      <c r="D68" s="8"/>
      <c r="E68" s="8">
        <v>2071710000</v>
      </c>
      <c r="F68" s="8"/>
      <c r="G68" s="8">
        <v>0</v>
      </c>
      <c r="H68" s="8"/>
      <c r="I68" s="8">
        <f t="shared" si="0"/>
        <v>2071710000</v>
      </c>
      <c r="K68" s="17">
        <f t="shared" si="1"/>
        <v>4.326677356844569E-4</v>
      </c>
      <c r="M68" s="8">
        <v>0</v>
      </c>
      <c r="N68" s="8"/>
      <c r="O68" s="8">
        <v>2071710000</v>
      </c>
      <c r="P68" s="8"/>
      <c r="Q68" s="8">
        <v>0</v>
      </c>
      <c r="R68" s="8"/>
      <c r="S68" s="8">
        <f t="shared" si="2"/>
        <v>2071710000</v>
      </c>
      <c r="U68" s="17">
        <f t="shared" si="3"/>
        <v>2.8237066068420916E-4</v>
      </c>
    </row>
    <row r="69" spans="1:21" x14ac:dyDescent="0.55000000000000004">
      <c r="A69" s="2" t="s">
        <v>89</v>
      </c>
      <c r="C69" s="8">
        <v>0</v>
      </c>
      <c r="D69" s="8"/>
      <c r="E69" s="8">
        <v>57083661698</v>
      </c>
      <c r="F69" s="8"/>
      <c r="G69" s="8">
        <v>0</v>
      </c>
      <c r="H69" s="8"/>
      <c r="I69" s="8">
        <f t="shared" si="0"/>
        <v>57083661698</v>
      </c>
      <c r="K69" s="17">
        <f t="shared" si="1"/>
        <v>1.1921677576229887E-2</v>
      </c>
      <c r="M69" s="8">
        <v>0</v>
      </c>
      <c r="N69" s="8"/>
      <c r="O69" s="8">
        <v>85402220524</v>
      </c>
      <c r="P69" s="8"/>
      <c r="Q69" s="8">
        <v>0</v>
      </c>
      <c r="R69" s="8"/>
      <c r="S69" s="8">
        <f t="shared" si="2"/>
        <v>85402220524</v>
      </c>
      <c r="U69" s="17">
        <f t="shared" si="3"/>
        <v>1.1640181991331031E-2</v>
      </c>
    </row>
    <row r="70" spans="1:21" x14ac:dyDescent="0.55000000000000004">
      <c r="A70" s="2" t="s">
        <v>49</v>
      </c>
      <c r="C70" s="8">
        <v>0</v>
      </c>
      <c r="D70" s="8"/>
      <c r="E70" s="8">
        <v>88209412</v>
      </c>
      <c r="F70" s="8"/>
      <c r="G70" s="8">
        <v>0</v>
      </c>
      <c r="H70" s="8"/>
      <c r="I70" s="8">
        <f t="shared" si="0"/>
        <v>88209412</v>
      </c>
      <c r="K70" s="17">
        <f t="shared" si="1"/>
        <v>1.842215684439297E-5</v>
      </c>
      <c r="M70" s="8">
        <v>0</v>
      </c>
      <c r="N70" s="8"/>
      <c r="O70" s="8">
        <v>2756544139</v>
      </c>
      <c r="P70" s="8"/>
      <c r="Q70" s="8">
        <v>0</v>
      </c>
      <c r="R70" s="8"/>
      <c r="S70" s="8">
        <f t="shared" si="2"/>
        <v>2756544139</v>
      </c>
      <c r="U70" s="17">
        <f t="shared" si="3"/>
        <v>3.7571242583885511E-4</v>
      </c>
    </row>
    <row r="71" spans="1:21" x14ac:dyDescent="0.55000000000000004">
      <c r="A71" s="2" t="s">
        <v>66</v>
      </c>
      <c r="C71" s="8">
        <v>0</v>
      </c>
      <c r="D71" s="8"/>
      <c r="E71" s="8">
        <v>15403144575</v>
      </c>
      <c r="F71" s="8"/>
      <c r="G71" s="8">
        <v>0</v>
      </c>
      <c r="H71" s="8"/>
      <c r="I71" s="8">
        <f t="shared" si="0"/>
        <v>15403144575</v>
      </c>
      <c r="K71" s="17">
        <f t="shared" si="1"/>
        <v>3.2168805893129718E-3</v>
      </c>
      <c r="M71" s="8">
        <v>0</v>
      </c>
      <c r="N71" s="8"/>
      <c r="O71" s="8">
        <v>79193998342</v>
      </c>
      <c r="P71" s="8"/>
      <c r="Q71" s="8">
        <v>0</v>
      </c>
      <c r="R71" s="8"/>
      <c r="S71" s="8">
        <f t="shared" si="2"/>
        <v>79193998342</v>
      </c>
      <c r="U71" s="17">
        <f t="shared" si="3"/>
        <v>1.0794011533493929E-2</v>
      </c>
    </row>
    <row r="72" spans="1:21" x14ac:dyDescent="0.55000000000000004">
      <c r="A72" s="2" t="s">
        <v>52</v>
      </c>
      <c r="C72" s="8">
        <v>0</v>
      </c>
      <c r="D72" s="8"/>
      <c r="E72" s="8">
        <v>52386093914</v>
      </c>
      <c r="F72" s="8"/>
      <c r="G72" s="8">
        <v>0</v>
      </c>
      <c r="H72" s="8"/>
      <c r="I72" s="8">
        <f t="shared" si="0"/>
        <v>52386093914</v>
      </c>
      <c r="K72" s="17">
        <f t="shared" si="1"/>
        <v>1.0940610720189451E-2</v>
      </c>
      <c r="M72" s="8">
        <v>0</v>
      </c>
      <c r="N72" s="8"/>
      <c r="O72" s="8">
        <v>92377636629</v>
      </c>
      <c r="P72" s="8"/>
      <c r="Q72" s="8">
        <v>0</v>
      </c>
      <c r="R72" s="8"/>
      <c r="S72" s="8">
        <f t="shared" si="2"/>
        <v>92377636629</v>
      </c>
      <c r="U72" s="17">
        <f t="shared" si="3"/>
        <v>1.2590919717227089E-2</v>
      </c>
    </row>
    <row r="73" spans="1:21" x14ac:dyDescent="0.55000000000000004">
      <c r="A73" s="2" t="s">
        <v>95</v>
      </c>
      <c r="C73" s="8">
        <v>0</v>
      </c>
      <c r="D73" s="8"/>
      <c r="E73" s="8">
        <v>18747146490</v>
      </c>
      <c r="F73" s="8"/>
      <c r="G73" s="8">
        <v>0</v>
      </c>
      <c r="H73" s="8"/>
      <c r="I73" s="8">
        <f t="shared" ref="I73:I99" si="4">C73+E73+G73</f>
        <v>18747146490</v>
      </c>
      <c r="K73" s="17">
        <f t="shared" ref="K73:K95" si="5">I73/$I$100</f>
        <v>3.9152610270612748E-3</v>
      </c>
      <c r="M73" s="8">
        <v>0</v>
      </c>
      <c r="N73" s="8"/>
      <c r="O73" s="8">
        <v>21690012509</v>
      </c>
      <c r="P73" s="8"/>
      <c r="Q73" s="8">
        <v>0</v>
      </c>
      <c r="R73" s="8"/>
      <c r="S73" s="8">
        <f t="shared" ref="S73:S98" si="6">M73+O73+Q73</f>
        <v>21690012509</v>
      </c>
      <c r="U73" s="17">
        <f t="shared" ref="U73:U95" si="7">S73/$S$100</f>
        <v>2.9563129793335418E-3</v>
      </c>
    </row>
    <row r="74" spans="1:21" x14ac:dyDescent="0.55000000000000004">
      <c r="A74" s="2" t="s">
        <v>75</v>
      </c>
      <c r="C74" s="8">
        <v>0</v>
      </c>
      <c r="D74" s="8"/>
      <c r="E74" s="8">
        <v>25617417873</v>
      </c>
      <c r="F74" s="8"/>
      <c r="G74" s="8">
        <v>0</v>
      </c>
      <c r="H74" s="8"/>
      <c r="I74" s="8">
        <f t="shared" si="4"/>
        <v>25617417873</v>
      </c>
      <c r="K74" s="17">
        <f t="shared" si="5"/>
        <v>5.3500876981785322E-3</v>
      </c>
      <c r="M74" s="8">
        <v>0</v>
      </c>
      <c r="N74" s="8"/>
      <c r="O74" s="8">
        <v>33745678077</v>
      </c>
      <c r="P74" s="8"/>
      <c r="Q74" s="8">
        <v>0</v>
      </c>
      <c r="R74" s="8"/>
      <c r="S74" s="8">
        <f t="shared" si="6"/>
        <v>33745678077</v>
      </c>
      <c r="U74" s="17">
        <f t="shared" si="7"/>
        <v>4.5994803393520928E-3</v>
      </c>
    </row>
    <row r="75" spans="1:21" x14ac:dyDescent="0.55000000000000004">
      <c r="A75" s="2" t="s">
        <v>64</v>
      </c>
      <c r="C75" s="8">
        <v>0</v>
      </c>
      <c r="D75" s="8"/>
      <c r="E75" s="8">
        <v>70967440764</v>
      </c>
      <c r="F75" s="8"/>
      <c r="G75" s="8">
        <v>0</v>
      </c>
      <c r="H75" s="8"/>
      <c r="I75" s="8">
        <f t="shared" si="4"/>
        <v>70967440764</v>
      </c>
      <c r="K75" s="17">
        <f t="shared" si="5"/>
        <v>1.4821245204531862E-2</v>
      </c>
      <c r="M75" s="8">
        <v>0</v>
      </c>
      <c r="N75" s="8"/>
      <c r="O75" s="8">
        <v>157547718497</v>
      </c>
      <c r="P75" s="8"/>
      <c r="Q75" s="8">
        <v>0</v>
      </c>
      <c r="R75" s="8"/>
      <c r="S75" s="8">
        <f t="shared" si="6"/>
        <v>157547718497</v>
      </c>
      <c r="U75" s="17">
        <f t="shared" si="7"/>
        <v>2.147349453412287E-2</v>
      </c>
    </row>
    <row r="76" spans="1:21" x14ac:dyDescent="0.55000000000000004">
      <c r="A76" s="2" t="s">
        <v>81</v>
      </c>
      <c r="C76" s="8">
        <v>0</v>
      </c>
      <c r="D76" s="8"/>
      <c r="E76" s="8">
        <v>136853329802</v>
      </c>
      <c r="F76" s="8"/>
      <c r="G76" s="8">
        <v>0</v>
      </c>
      <c r="H76" s="8"/>
      <c r="I76" s="8">
        <f t="shared" si="4"/>
        <v>136853329802</v>
      </c>
      <c r="K76" s="17">
        <f t="shared" si="5"/>
        <v>2.8581230155914461E-2</v>
      </c>
      <c r="M76" s="8">
        <v>0</v>
      </c>
      <c r="N76" s="8"/>
      <c r="O76" s="8">
        <v>166986173062</v>
      </c>
      <c r="P76" s="8"/>
      <c r="Q76" s="8">
        <v>0</v>
      </c>
      <c r="R76" s="8"/>
      <c r="S76" s="8">
        <f t="shared" si="6"/>
        <v>166986173062</v>
      </c>
      <c r="U76" s="17">
        <f t="shared" si="7"/>
        <v>2.2759940345243607E-2</v>
      </c>
    </row>
    <row r="77" spans="1:21" x14ac:dyDescent="0.55000000000000004">
      <c r="A77" s="2" t="s">
        <v>101</v>
      </c>
      <c r="C77" s="8">
        <v>0</v>
      </c>
      <c r="D77" s="8"/>
      <c r="E77" s="8">
        <v>2783690596</v>
      </c>
      <c r="F77" s="8"/>
      <c r="G77" s="8">
        <v>0</v>
      </c>
      <c r="H77" s="8"/>
      <c r="I77" s="8">
        <f t="shared" si="4"/>
        <v>2783690596</v>
      </c>
      <c r="K77" s="17">
        <f t="shared" si="5"/>
        <v>5.8136182526388172E-4</v>
      </c>
      <c r="M77" s="8">
        <v>0</v>
      </c>
      <c r="N77" s="8"/>
      <c r="O77" s="8">
        <v>2783690596</v>
      </c>
      <c r="P77" s="8"/>
      <c r="Q77" s="8">
        <v>0</v>
      </c>
      <c r="R77" s="8"/>
      <c r="S77" s="8">
        <f t="shared" si="6"/>
        <v>2783690596</v>
      </c>
      <c r="U77" s="17">
        <f t="shared" si="7"/>
        <v>3.7941244321499631E-4</v>
      </c>
    </row>
    <row r="78" spans="1:21" x14ac:dyDescent="0.55000000000000004">
      <c r="A78" s="2" t="s">
        <v>78</v>
      </c>
      <c r="C78" s="8">
        <v>0</v>
      </c>
      <c r="D78" s="8"/>
      <c r="E78" s="8">
        <v>15667121627</v>
      </c>
      <c r="F78" s="8"/>
      <c r="G78" s="8">
        <v>0</v>
      </c>
      <c r="H78" s="8"/>
      <c r="I78" s="8">
        <f t="shared" si="4"/>
        <v>15667121627</v>
      </c>
      <c r="K78" s="17">
        <f t="shared" si="5"/>
        <v>3.2720110628645296E-3</v>
      </c>
      <c r="M78" s="8">
        <v>0</v>
      </c>
      <c r="N78" s="8"/>
      <c r="O78" s="8">
        <v>20626271013</v>
      </c>
      <c r="P78" s="8"/>
      <c r="Q78" s="8">
        <v>0</v>
      </c>
      <c r="R78" s="8"/>
      <c r="S78" s="8">
        <f t="shared" si="6"/>
        <v>20626271013</v>
      </c>
      <c r="U78" s="17">
        <f t="shared" si="7"/>
        <v>2.8113267655185147E-3</v>
      </c>
    </row>
    <row r="79" spans="1:21" x14ac:dyDescent="0.55000000000000004">
      <c r="A79" s="2" t="s">
        <v>17</v>
      </c>
      <c r="C79" s="8">
        <v>0</v>
      </c>
      <c r="D79" s="8"/>
      <c r="E79" s="8">
        <v>19921889551</v>
      </c>
      <c r="F79" s="8"/>
      <c r="G79" s="8">
        <v>0</v>
      </c>
      <c r="H79" s="8"/>
      <c r="I79" s="8">
        <f t="shared" si="4"/>
        <v>19921889551</v>
      </c>
      <c r="K79" s="17">
        <f t="shared" si="5"/>
        <v>4.1606010699311259E-3</v>
      </c>
      <c r="M79" s="8">
        <v>0</v>
      </c>
      <c r="N79" s="8"/>
      <c r="O79" s="8">
        <v>60671209087</v>
      </c>
      <c r="P79" s="8"/>
      <c r="Q79" s="8">
        <v>0</v>
      </c>
      <c r="R79" s="8"/>
      <c r="S79" s="8">
        <f t="shared" si="6"/>
        <v>60671209087</v>
      </c>
      <c r="U79" s="17">
        <f t="shared" si="7"/>
        <v>8.2693858669437258E-3</v>
      </c>
    </row>
    <row r="80" spans="1:21" x14ac:dyDescent="0.55000000000000004">
      <c r="A80" s="2" t="s">
        <v>184</v>
      </c>
      <c r="C80" s="8">
        <v>0</v>
      </c>
      <c r="D80" s="8"/>
      <c r="E80" s="8">
        <v>17977949438</v>
      </c>
      <c r="F80" s="8"/>
      <c r="G80" s="8">
        <v>0</v>
      </c>
      <c r="H80" s="8"/>
      <c r="I80" s="8">
        <f t="shared" si="4"/>
        <v>17977949438</v>
      </c>
      <c r="K80" s="17">
        <f t="shared" si="5"/>
        <v>3.7546175263859878E-3</v>
      </c>
      <c r="M80" s="8">
        <v>0</v>
      </c>
      <c r="N80" s="8"/>
      <c r="O80" s="8">
        <v>-6434072343</v>
      </c>
      <c r="P80" s="8"/>
      <c r="Q80" s="8">
        <v>0</v>
      </c>
      <c r="R80" s="8"/>
      <c r="S80" s="8">
        <f t="shared" si="6"/>
        <v>-6434072343</v>
      </c>
      <c r="U80" s="17">
        <f t="shared" si="7"/>
        <v>-8.7695346278335664E-4</v>
      </c>
    </row>
    <row r="81" spans="1:21" x14ac:dyDescent="0.55000000000000004">
      <c r="A81" s="2" t="s">
        <v>31</v>
      </c>
      <c r="C81" s="8">
        <v>0</v>
      </c>
      <c r="D81" s="8"/>
      <c r="E81" s="8">
        <v>23869765139</v>
      </c>
      <c r="F81" s="8"/>
      <c r="G81" s="8">
        <v>0</v>
      </c>
      <c r="H81" s="8"/>
      <c r="I81" s="8">
        <f t="shared" si="4"/>
        <v>23869765139</v>
      </c>
      <c r="K81" s="17">
        <f t="shared" si="5"/>
        <v>4.9850979307002026E-3</v>
      </c>
      <c r="M81" s="8">
        <v>0</v>
      </c>
      <c r="N81" s="8"/>
      <c r="O81" s="8">
        <v>33299795812</v>
      </c>
      <c r="P81" s="8"/>
      <c r="Q81" s="8">
        <v>0</v>
      </c>
      <c r="R81" s="8"/>
      <c r="S81" s="8">
        <f t="shared" si="6"/>
        <v>33299795812</v>
      </c>
      <c r="U81" s="17">
        <f t="shared" si="7"/>
        <v>4.5387073210457554E-3</v>
      </c>
    </row>
    <row r="82" spans="1:21" x14ac:dyDescent="0.55000000000000004">
      <c r="A82" s="2" t="s">
        <v>98</v>
      </c>
      <c r="C82" s="8">
        <v>0</v>
      </c>
      <c r="D82" s="8"/>
      <c r="E82" s="8">
        <v>13717351224</v>
      </c>
      <c r="F82" s="8"/>
      <c r="G82" s="8">
        <v>0</v>
      </c>
      <c r="H82" s="8"/>
      <c r="I82" s="8">
        <f t="shared" si="4"/>
        <v>13717351224</v>
      </c>
      <c r="K82" s="17">
        <f t="shared" si="5"/>
        <v>2.8648098882934838E-3</v>
      </c>
      <c r="M82" s="8">
        <v>0</v>
      </c>
      <c r="N82" s="8"/>
      <c r="O82" s="8">
        <v>13717351224</v>
      </c>
      <c r="P82" s="8"/>
      <c r="Q82" s="8">
        <v>0</v>
      </c>
      <c r="R82" s="8"/>
      <c r="S82" s="8">
        <f t="shared" si="6"/>
        <v>13717351224</v>
      </c>
      <c r="U82" s="17">
        <f t="shared" si="7"/>
        <v>1.8696523779671024E-3</v>
      </c>
    </row>
    <row r="83" spans="1:21" x14ac:dyDescent="0.55000000000000004">
      <c r="A83" s="2" t="s">
        <v>34</v>
      </c>
      <c r="C83" s="8">
        <v>0</v>
      </c>
      <c r="D83" s="8"/>
      <c r="E83" s="8">
        <v>37218661147</v>
      </c>
      <c r="F83" s="8"/>
      <c r="G83" s="8">
        <v>0</v>
      </c>
      <c r="H83" s="8"/>
      <c r="I83" s="8">
        <f t="shared" si="4"/>
        <v>37218661147</v>
      </c>
      <c r="K83" s="17">
        <f t="shared" si="5"/>
        <v>7.7729575296154197E-3</v>
      </c>
      <c r="M83" s="8">
        <v>0</v>
      </c>
      <c r="N83" s="8"/>
      <c r="O83" s="8">
        <v>5287858504</v>
      </c>
      <c r="P83" s="8"/>
      <c r="Q83" s="8">
        <v>0</v>
      </c>
      <c r="R83" s="8"/>
      <c r="S83" s="8">
        <f t="shared" si="6"/>
        <v>5287858504</v>
      </c>
      <c r="U83" s="17">
        <f t="shared" si="7"/>
        <v>7.2072640445771557E-4</v>
      </c>
    </row>
    <row r="84" spans="1:21" x14ac:dyDescent="0.55000000000000004">
      <c r="A84" s="2" t="s">
        <v>88</v>
      </c>
      <c r="C84" s="8">
        <v>0</v>
      </c>
      <c r="D84" s="8"/>
      <c r="E84" s="8">
        <v>14291597068</v>
      </c>
      <c r="F84" s="8"/>
      <c r="G84" s="8">
        <v>0</v>
      </c>
      <c r="H84" s="8"/>
      <c r="I84" s="8">
        <f t="shared" si="4"/>
        <v>14291597068</v>
      </c>
      <c r="K84" s="17">
        <f t="shared" si="5"/>
        <v>2.9847386664765743E-3</v>
      </c>
      <c r="M84" s="8">
        <v>0</v>
      </c>
      <c r="N84" s="8"/>
      <c r="O84" s="8">
        <v>34215718558</v>
      </c>
      <c r="P84" s="8"/>
      <c r="Q84" s="8">
        <v>0</v>
      </c>
      <c r="R84" s="8"/>
      <c r="S84" s="8">
        <f t="shared" si="6"/>
        <v>34215718558</v>
      </c>
      <c r="U84" s="17">
        <f t="shared" si="7"/>
        <v>4.6635460827082059E-3</v>
      </c>
    </row>
    <row r="85" spans="1:21" x14ac:dyDescent="0.55000000000000004">
      <c r="A85" s="2" t="s">
        <v>99</v>
      </c>
      <c r="C85" s="8">
        <v>0</v>
      </c>
      <c r="D85" s="8"/>
      <c r="E85" s="8">
        <v>5946885957</v>
      </c>
      <c r="F85" s="8"/>
      <c r="G85" s="8">
        <v>0</v>
      </c>
      <c r="H85" s="8"/>
      <c r="I85" s="8">
        <f t="shared" si="4"/>
        <v>5946885957</v>
      </c>
      <c r="K85" s="17">
        <f t="shared" si="5"/>
        <v>1.2419815907578206E-3</v>
      </c>
      <c r="M85" s="8">
        <v>0</v>
      </c>
      <c r="N85" s="8"/>
      <c r="O85" s="8">
        <v>5946885957</v>
      </c>
      <c r="P85" s="8"/>
      <c r="Q85" s="8">
        <v>0</v>
      </c>
      <c r="R85" s="8"/>
      <c r="S85" s="8">
        <f t="shared" si="6"/>
        <v>5946885957</v>
      </c>
      <c r="U85" s="17">
        <f t="shared" si="7"/>
        <v>8.1055076081678202E-4</v>
      </c>
    </row>
    <row r="86" spans="1:21" x14ac:dyDescent="0.55000000000000004">
      <c r="A86" s="2" t="s">
        <v>87</v>
      </c>
      <c r="C86" s="8">
        <v>0</v>
      </c>
      <c r="D86" s="8"/>
      <c r="E86" s="8">
        <v>17972960001</v>
      </c>
      <c r="F86" s="8"/>
      <c r="G86" s="8">
        <v>0</v>
      </c>
      <c r="H86" s="8"/>
      <c r="I86" s="8">
        <f t="shared" si="4"/>
        <v>17972960001</v>
      </c>
      <c r="K86" s="17">
        <f t="shared" si="5"/>
        <v>3.753575503897739E-3</v>
      </c>
      <c r="M86" s="8">
        <v>0</v>
      </c>
      <c r="N86" s="8"/>
      <c r="O86" s="8">
        <v>233648480022</v>
      </c>
      <c r="P86" s="8"/>
      <c r="Q86" s="8">
        <v>0</v>
      </c>
      <c r="R86" s="8"/>
      <c r="S86" s="8">
        <f t="shared" si="6"/>
        <v>233648480022</v>
      </c>
      <c r="U86" s="17">
        <f t="shared" si="7"/>
        <v>3.1845902984333423E-2</v>
      </c>
    </row>
    <row r="87" spans="1:21" x14ac:dyDescent="0.55000000000000004">
      <c r="A87" s="2" t="s">
        <v>53</v>
      </c>
      <c r="C87" s="8">
        <v>0</v>
      </c>
      <c r="D87" s="8"/>
      <c r="E87" s="8">
        <v>39317304778</v>
      </c>
      <c r="F87" s="8"/>
      <c r="G87" s="8">
        <v>0</v>
      </c>
      <c r="H87" s="8"/>
      <c r="I87" s="8">
        <f t="shared" si="4"/>
        <v>39317304778</v>
      </c>
      <c r="K87" s="17">
        <f t="shared" si="5"/>
        <v>8.2112502384566084E-3</v>
      </c>
      <c r="M87" s="8">
        <v>0</v>
      </c>
      <c r="N87" s="8"/>
      <c r="O87" s="8">
        <v>80984477626</v>
      </c>
      <c r="P87" s="8"/>
      <c r="Q87" s="8">
        <v>0</v>
      </c>
      <c r="R87" s="8"/>
      <c r="S87" s="8">
        <f t="shared" si="6"/>
        <v>80984477626</v>
      </c>
      <c r="U87" s="17">
        <f t="shared" si="7"/>
        <v>1.1038050910802755E-2</v>
      </c>
    </row>
    <row r="88" spans="1:21" x14ac:dyDescent="0.55000000000000004">
      <c r="A88" s="2" t="s">
        <v>92</v>
      </c>
      <c r="C88" s="8">
        <v>0</v>
      </c>
      <c r="D88" s="8"/>
      <c r="E88" s="8">
        <v>75493866823</v>
      </c>
      <c r="F88" s="8"/>
      <c r="G88" s="8">
        <v>0</v>
      </c>
      <c r="H88" s="8"/>
      <c r="I88" s="8">
        <f t="shared" si="4"/>
        <v>75493866823</v>
      </c>
      <c r="K88" s="17">
        <f t="shared" si="5"/>
        <v>1.5766569846344978E-2</v>
      </c>
      <c r="M88" s="8">
        <v>0</v>
      </c>
      <c r="N88" s="8"/>
      <c r="O88" s="8">
        <v>109151975443</v>
      </c>
      <c r="P88" s="8"/>
      <c r="Q88" s="8">
        <v>0</v>
      </c>
      <c r="R88" s="8"/>
      <c r="S88" s="8">
        <f t="shared" si="6"/>
        <v>109151975443</v>
      </c>
      <c r="U88" s="17">
        <f t="shared" si="7"/>
        <v>1.4877234468543611E-2</v>
      </c>
    </row>
    <row r="89" spans="1:21" x14ac:dyDescent="0.55000000000000004">
      <c r="A89" s="2" t="s">
        <v>76</v>
      </c>
      <c r="C89" s="8">
        <v>0</v>
      </c>
      <c r="D89" s="8"/>
      <c r="E89" s="8">
        <v>773535267</v>
      </c>
      <c r="F89" s="8"/>
      <c r="G89" s="8">
        <v>0</v>
      </c>
      <c r="H89" s="8"/>
      <c r="I89" s="8">
        <f t="shared" si="4"/>
        <v>773535267</v>
      </c>
      <c r="K89" s="17">
        <f t="shared" si="5"/>
        <v>1.6154951824577852E-4</v>
      </c>
      <c r="M89" s="8">
        <v>0</v>
      </c>
      <c r="N89" s="8"/>
      <c r="O89" s="8">
        <v>32797895286</v>
      </c>
      <c r="P89" s="8"/>
      <c r="Q89" s="8">
        <v>0</v>
      </c>
      <c r="R89" s="8"/>
      <c r="S89" s="8">
        <f t="shared" si="6"/>
        <v>32797895286</v>
      </c>
      <c r="U89" s="17">
        <f t="shared" si="7"/>
        <v>4.4702991060328566E-3</v>
      </c>
    </row>
    <row r="90" spans="1:21" x14ac:dyDescent="0.55000000000000004">
      <c r="A90" s="2" t="s">
        <v>30</v>
      </c>
      <c r="C90" s="8">
        <v>0</v>
      </c>
      <c r="D90" s="8"/>
      <c r="E90" s="8">
        <v>8985190365</v>
      </c>
      <c r="F90" s="8"/>
      <c r="G90" s="8">
        <v>0</v>
      </c>
      <c r="H90" s="8"/>
      <c r="I90" s="8">
        <f t="shared" si="4"/>
        <v>8985190365</v>
      </c>
      <c r="K90" s="17">
        <f t="shared" si="5"/>
        <v>1.8765184171135674E-3</v>
      </c>
      <c r="M90" s="8">
        <v>0</v>
      </c>
      <c r="N90" s="8"/>
      <c r="O90" s="8">
        <v>37702563493</v>
      </c>
      <c r="P90" s="8"/>
      <c r="Q90" s="8">
        <v>0</v>
      </c>
      <c r="R90" s="8"/>
      <c r="S90" s="8">
        <f t="shared" si="6"/>
        <v>37702563493</v>
      </c>
      <c r="U90" s="17">
        <f t="shared" si="7"/>
        <v>5.138797304162627E-3</v>
      </c>
    </row>
    <row r="91" spans="1:21" x14ac:dyDescent="0.55000000000000004">
      <c r="A91" s="2" t="s">
        <v>67</v>
      </c>
      <c r="C91" s="8">
        <v>0</v>
      </c>
      <c r="D91" s="8"/>
      <c r="E91" s="8">
        <v>139856071851</v>
      </c>
      <c r="F91" s="8"/>
      <c r="G91" s="8">
        <v>0</v>
      </c>
      <c r="H91" s="8"/>
      <c r="I91" s="8">
        <f t="shared" si="4"/>
        <v>139856071851</v>
      </c>
      <c r="K91" s="17">
        <f t="shared" si="5"/>
        <v>2.9208339936330319E-2</v>
      </c>
      <c r="M91" s="8">
        <v>0</v>
      </c>
      <c r="N91" s="8"/>
      <c r="O91" s="8">
        <v>171814363699</v>
      </c>
      <c r="P91" s="8"/>
      <c r="Q91" s="8">
        <v>0</v>
      </c>
      <c r="R91" s="8"/>
      <c r="S91" s="8">
        <f t="shared" si="6"/>
        <v>171814363699</v>
      </c>
      <c r="U91" s="17">
        <f t="shared" si="7"/>
        <v>2.3418014776548667E-2</v>
      </c>
    </row>
    <row r="92" spans="1:21" x14ac:dyDescent="0.55000000000000004">
      <c r="A92" s="2" t="s">
        <v>38</v>
      </c>
      <c r="C92" s="8">
        <v>0</v>
      </c>
      <c r="D92" s="8"/>
      <c r="E92" s="8">
        <v>29609590780</v>
      </c>
      <c r="F92" s="8"/>
      <c r="G92" s="8">
        <v>0</v>
      </c>
      <c r="H92" s="8"/>
      <c r="I92" s="8">
        <f t="shared" si="4"/>
        <v>29609590780</v>
      </c>
      <c r="K92" s="17">
        <f t="shared" si="5"/>
        <v>6.1838358637675986E-3</v>
      </c>
      <c r="M92" s="8">
        <v>0</v>
      </c>
      <c r="N92" s="8"/>
      <c r="O92" s="8">
        <v>44897058195</v>
      </c>
      <c r="P92" s="8"/>
      <c r="Q92" s="8">
        <v>0</v>
      </c>
      <c r="R92" s="8"/>
      <c r="S92" s="8">
        <f t="shared" si="6"/>
        <v>44897058195</v>
      </c>
      <c r="U92" s="17">
        <f t="shared" si="7"/>
        <v>6.11939508198519E-3</v>
      </c>
    </row>
    <row r="93" spans="1:21" x14ac:dyDescent="0.55000000000000004">
      <c r="A93" s="2" t="s">
        <v>71</v>
      </c>
      <c r="C93" s="8">
        <v>0</v>
      </c>
      <c r="D93" s="8"/>
      <c r="E93" s="8">
        <v>52438695727</v>
      </c>
      <c r="F93" s="8"/>
      <c r="G93" s="8">
        <v>0</v>
      </c>
      <c r="H93" s="8"/>
      <c r="I93" s="8">
        <f t="shared" si="4"/>
        <v>52438695727</v>
      </c>
      <c r="K93" s="17">
        <f t="shared" si="5"/>
        <v>1.0951596382914257E-2</v>
      </c>
      <c r="M93" s="8">
        <v>0</v>
      </c>
      <c r="N93" s="8"/>
      <c r="O93" s="8">
        <v>91929565349</v>
      </c>
      <c r="P93" s="8"/>
      <c r="Q93" s="8">
        <v>0</v>
      </c>
      <c r="R93" s="8"/>
      <c r="S93" s="8">
        <f t="shared" si="6"/>
        <v>91929565349</v>
      </c>
      <c r="U93" s="17">
        <f t="shared" si="7"/>
        <v>1.2529848339781781E-2</v>
      </c>
    </row>
    <row r="94" spans="1:21" x14ac:dyDescent="0.55000000000000004">
      <c r="A94" s="2" t="s">
        <v>62</v>
      </c>
      <c r="C94" s="8">
        <v>0</v>
      </c>
      <c r="D94" s="8"/>
      <c r="E94" s="8">
        <v>21991292367</v>
      </c>
      <c r="F94" s="8"/>
      <c r="G94" s="8">
        <v>0</v>
      </c>
      <c r="H94" s="8"/>
      <c r="I94" s="8">
        <f t="shared" si="4"/>
        <v>21991292367</v>
      </c>
      <c r="K94" s="17">
        <f t="shared" si="5"/>
        <v>4.592786960146338E-3</v>
      </c>
      <c r="M94" s="8">
        <v>0</v>
      </c>
      <c r="N94" s="8"/>
      <c r="O94" s="8">
        <v>23997940505</v>
      </c>
      <c r="P94" s="8"/>
      <c r="Q94" s="8">
        <v>0</v>
      </c>
      <c r="R94" s="8"/>
      <c r="S94" s="8">
        <f t="shared" si="6"/>
        <v>23997940505</v>
      </c>
      <c r="U94" s="17">
        <f t="shared" si="7"/>
        <v>3.2708797637976332E-3</v>
      </c>
    </row>
    <row r="95" spans="1:21" x14ac:dyDescent="0.55000000000000004">
      <c r="A95" s="2" t="s">
        <v>50</v>
      </c>
      <c r="C95" s="8">
        <v>0</v>
      </c>
      <c r="D95" s="8"/>
      <c r="E95" s="8">
        <v>162582556050</v>
      </c>
      <c r="F95" s="8"/>
      <c r="G95" s="8">
        <v>0</v>
      </c>
      <c r="H95" s="8"/>
      <c r="I95" s="8">
        <f t="shared" si="4"/>
        <v>162582556050</v>
      </c>
      <c r="K95" s="17">
        <f t="shared" si="5"/>
        <v>3.3954668553004427E-2</v>
      </c>
      <c r="M95" s="8">
        <v>0</v>
      </c>
      <c r="N95" s="8"/>
      <c r="O95" s="8">
        <v>178422652462</v>
      </c>
      <c r="P95" s="8"/>
      <c r="Q95" s="8">
        <v>0</v>
      </c>
      <c r="R95" s="8"/>
      <c r="S95" s="8">
        <f t="shared" si="6"/>
        <v>178422652462</v>
      </c>
      <c r="U95" s="17">
        <f t="shared" si="7"/>
        <v>2.4318713650425969E-2</v>
      </c>
    </row>
    <row r="96" spans="1:21" x14ac:dyDescent="0.55000000000000004">
      <c r="A96" s="2" t="s">
        <v>186</v>
      </c>
      <c r="C96" s="8">
        <v>0</v>
      </c>
      <c r="D96" s="8"/>
      <c r="E96" s="8">
        <v>-1897333360</v>
      </c>
      <c r="F96" s="8"/>
      <c r="G96" s="8">
        <v>0</v>
      </c>
      <c r="H96" s="8"/>
      <c r="I96" s="8">
        <f t="shared" si="4"/>
        <v>-1897333360</v>
      </c>
      <c r="K96" s="17">
        <f>I96/$I$100</f>
        <v>-3.9624992335306707E-4</v>
      </c>
      <c r="M96" s="8">
        <v>0</v>
      </c>
      <c r="N96" s="8"/>
      <c r="O96" s="8">
        <v>-1897333360</v>
      </c>
      <c r="P96" s="8"/>
      <c r="Q96" s="8">
        <v>0</v>
      </c>
      <c r="R96" s="8"/>
      <c r="S96" s="8">
        <f t="shared" si="6"/>
        <v>-1897333360</v>
      </c>
      <c r="U96" s="17">
        <f>S96/$S$100</f>
        <v>-2.5860341186816229E-4</v>
      </c>
    </row>
    <row r="97" spans="1:21" x14ac:dyDescent="0.55000000000000004">
      <c r="A97" s="2" t="s">
        <v>187</v>
      </c>
      <c r="C97" s="8">
        <v>0</v>
      </c>
      <c r="D97" s="8"/>
      <c r="E97" s="8">
        <v>-1357797280</v>
      </c>
      <c r="F97" s="8"/>
      <c r="G97" s="8">
        <v>0</v>
      </c>
      <c r="H97" s="8"/>
      <c r="I97" s="8">
        <f t="shared" si="4"/>
        <v>-1357797280</v>
      </c>
      <c r="K97" s="17">
        <f t="shared" ref="K97:K99" si="8">I97/$I$100</f>
        <v>-2.8357013030593788E-4</v>
      </c>
      <c r="M97" s="8">
        <v>0</v>
      </c>
      <c r="N97" s="8"/>
      <c r="O97" s="8">
        <v>-1357797280</v>
      </c>
      <c r="P97" s="8"/>
      <c r="Q97" s="8">
        <v>0</v>
      </c>
      <c r="R97" s="8"/>
      <c r="S97" s="8">
        <f t="shared" si="6"/>
        <v>-1357797280</v>
      </c>
      <c r="U97" s="17">
        <f t="shared" ref="U97:U99" si="9">S97/$S$100</f>
        <v>-1.8506553283462559E-4</v>
      </c>
    </row>
    <row r="98" spans="1:21" x14ac:dyDescent="0.55000000000000004">
      <c r="A98" s="2" t="s">
        <v>188</v>
      </c>
      <c r="C98" s="8">
        <v>0</v>
      </c>
      <c r="D98" s="8"/>
      <c r="E98" s="8">
        <v>-2345196290</v>
      </c>
      <c r="F98" s="8"/>
      <c r="G98" s="8">
        <v>0</v>
      </c>
      <c r="H98" s="8"/>
      <c r="I98" s="8">
        <f t="shared" si="4"/>
        <v>-2345196290</v>
      </c>
      <c r="K98" s="17">
        <f t="shared" si="8"/>
        <v>-4.8978417275095888E-4</v>
      </c>
      <c r="M98" s="8">
        <v>0</v>
      </c>
      <c r="N98" s="8"/>
      <c r="O98" s="8">
        <v>-2345196290</v>
      </c>
      <c r="P98" s="8"/>
      <c r="Q98" s="8">
        <v>0</v>
      </c>
      <c r="R98" s="8"/>
      <c r="S98" s="8">
        <f t="shared" si="6"/>
        <v>-2345196290</v>
      </c>
      <c r="U98" s="17">
        <f t="shared" si="9"/>
        <v>-3.196463915516439E-4</v>
      </c>
    </row>
    <row r="99" spans="1:21" ht="24.75" thickBot="1" x14ac:dyDescent="0.6">
      <c r="A99" s="2" t="s">
        <v>189</v>
      </c>
      <c r="C99" s="8">
        <v>0</v>
      </c>
      <c r="D99" s="8"/>
      <c r="E99" s="8">
        <v>-14829604247</v>
      </c>
      <c r="F99" s="8"/>
      <c r="G99" s="8">
        <v>0</v>
      </c>
      <c r="H99" s="8"/>
      <c r="I99" s="8">
        <f>C99+E99+G99</f>
        <v>-14829604247</v>
      </c>
      <c r="K99" s="17">
        <f>I99/$I$100</f>
        <v>-3.097099155116351E-3</v>
      </c>
      <c r="M99" s="8">
        <v>0</v>
      </c>
      <c r="N99" s="8"/>
      <c r="O99" s="8">
        <v>-14829604247</v>
      </c>
      <c r="P99" s="8"/>
      <c r="Q99" s="8">
        <v>0</v>
      </c>
      <c r="R99" s="8"/>
      <c r="S99" s="8">
        <f>M99+O99+Q99</f>
        <v>-14829604247</v>
      </c>
      <c r="U99" s="17">
        <f t="shared" si="9"/>
        <v>-2.0212506330088403E-3</v>
      </c>
    </row>
    <row r="100" spans="1:21" ht="24.75" thickBot="1" x14ac:dyDescent="0.6">
      <c r="A100" s="2" t="s">
        <v>104</v>
      </c>
      <c r="C100" s="5">
        <f>SUM(C8:C99)</f>
        <v>323077210349</v>
      </c>
      <c r="E100" s="5">
        <f>SUM(E8:E99)</f>
        <v>4133671848892</v>
      </c>
      <c r="G100" s="5">
        <f>SUM(G8:G99)</f>
        <v>331474857485</v>
      </c>
      <c r="I100" s="5">
        <f>SUM(I8:I99)</f>
        <v>4788223916726</v>
      </c>
      <c r="K100" s="10">
        <f>SUM(K8:K99)</f>
        <v>1.0000000000000009</v>
      </c>
      <c r="M100" s="5">
        <f>SUM(M8:M99)</f>
        <v>323077210349</v>
      </c>
      <c r="O100" s="5">
        <f>SUM(O8:O99)</f>
        <v>6657129657219</v>
      </c>
      <c r="Q100" s="5">
        <f>SUM(Q8:Q99)</f>
        <v>356638947008</v>
      </c>
      <c r="S100" s="5">
        <f>SUM(S8:S99)</f>
        <v>7336845814576</v>
      </c>
      <c r="U100" s="11">
        <f>SUM(U8:U99)</f>
        <v>1.0000000000000002</v>
      </c>
    </row>
    <row r="101" spans="1:21" ht="24.75" thickTop="1" x14ac:dyDescent="0.55000000000000004">
      <c r="C101" s="3"/>
      <c r="E101" s="3"/>
      <c r="G101" s="3"/>
      <c r="M101" s="3"/>
      <c r="O101" s="3"/>
      <c r="Q101" s="3"/>
    </row>
  </sheetData>
  <mergeCells count="12">
    <mergeCell ref="U7"/>
    <mergeCell ref="M6:U6"/>
    <mergeCell ref="A2:U2"/>
    <mergeCell ref="A3:U3"/>
    <mergeCell ref="A4:U4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S13"/>
  <sheetViews>
    <sheetView rightToLeft="1" workbookViewId="0">
      <selection activeCell="I12" sqref="I12"/>
    </sheetView>
  </sheetViews>
  <sheetFormatPr defaultRowHeight="24" x14ac:dyDescent="0.55000000000000004"/>
  <cols>
    <col min="1" max="1" width="31.8554687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15" style="2" customWidth="1"/>
    <col min="8" max="8" width="1" style="2" customWidth="1"/>
    <col min="9" max="9" width="19" style="2" customWidth="1"/>
    <col min="10" max="10" width="1" style="2" customWidth="1"/>
    <col min="11" max="11" width="20" style="2" customWidth="1"/>
    <col min="12" max="12" width="1" style="2" customWidth="1"/>
    <col min="13" max="13" width="21" style="2" customWidth="1"/>
    <col min="14" max="14" width="1" style="2" customWidth="1"/>
    <col min="15" max="15" width="20" style="2" customWidth="1"/>
    <col min="16" max="16" width="1" style="2" customWidth="1"/>
    <col min="17" max="17" width="20" style="2" customWidth="1"/>
    <col min="18" max="18" width="1" style="2" customWidth="1"/>
    <col min="19" max="19" width="9.140625" style="2" customWidth="1"/>
    <col min="20" max="16384" width="9.140625" style="2"/>
  </cols>
  <sheetData>
    <row r="2" spans="1:19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</row>
    <row r="3" spans="1:19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  <c r="L3" s="7" t="s">
        <v>143</v>
      </c>
      <c r="M3" s="7" t="s">
        <v>143</v>
      </c>
      <c r="N3" s="7" t="s">
        <v>143</v>
      </c>
      <c r="O3" s="7" t="s">
        <v>143</v>
      </c>
      <c r="P3" s="7" t="s">
        <v>143</v>
      </c>
      <c r="Q3" s="7" t="s">
        <v>143</v>
      </c>
    </row>
    <row r="4" spans="1:19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  <c r="L4" s="7" t="s">
        <v>2</v>
      </c>
      <c r="M4" s="7" t="s">
        <v>2</v>
      </c>
      <c r="N4" s="7" t="s">
        <v>2</v>
      </c>
      <c r="O4" s="7" t="s">
        <v>2</v>
      </c>
      <c r="P4" s="7" t="s">
        <v>2</v>
      </c>
      <c r="Q4" s="7" t="s">
        <v>2</v>
      </c>
    </row>
    <row r="6" spans="1:19" ht="24.75" x14ac:dyDescent="0.55000000000000004">
      <c r="A6" s="6" t="s">
        <v>147</v>
      </c>
      <c r="C6" s="6" t="s">
        <v>145</v>
      </c>
      <c r="D6" s="6" t="s">
        <v>145</v>
      </c>
      <c r="E6" s="6" t="s">
        <v>145</v>
      </c>
      <c r="F6" s="6" t="s">
        <v>145</v>
      </c>
      <c r="G6" s="6" t="s">
        <v>145</v>
      </c>
      <c r="H6" s="6" t="s">
        <v>145</v>
      </c>
      <c r="I6" s="6" t="s">
        <v>145</v>
      </c>
      <c r="K6" s="6" t="s">
        <v>146</v>
      </c>
      <c r="L6" s="6" t="s">
        <v>146</v>
      </c>
      <c r="M6" s="6" t="s">
        <v>146</v>
      </c>
      <c r="N6" s="6" t="s">
        <v>146</v>
      </c>
      <c r="O6" s="6" t="s">
        <v>146</v>
      </c>
      <c r="P6" s="6" t="s">
        <v>146</v>
      </c>
      <c r="Q6" s="6" t="s">
        <v>146</v>
      </c>
    </row>
    <row r="7" spans="1:19" ht="24.75" x14ac:dyDescent="0.55000000000000004">
      <c r="A7" s="6" t="s">
        <v>147</v>
      </c>
      <c r="C7" s="6" t="s">
        <v>171</v>
      </c>
      <c r="E7" s="6" t="s">
        <v>168</v>
      </c>
      <c r="G7" s="6" t="s">
        <v>169</v>
      </c>
      <c r="I7" s="6" t="s">
        <v>172</v>
      </c>
      <c r="K7" s="6" t="s">
        <v>171</v>
      </c>
      <c r="M7" s="6" t="s">
        <v>168</v>
      </c>
      <c r="O7" s="6" t="s">
        <v>169</v>
      </c>
      <c r="Q7" s="6" t="s">
        <v>172</v>
      </c>
    </row>
    <row r="8" spans="1:19" x14ac:dyDescent="0.55000000000000004">
      <c r="A8" s="2" t="s">
        <v>166</v>
      </c>
      <c r="C8" s="13">
        <v>0</v>
      </c>
      <c r="D8" s="12"/>
      <c r="E8" s="13">
        <v>0</v>
      </c>
      <c r="F8" s="12"/>
      <c r="G8" s="13">
        <v>0</v>
      </c>
      <c r="H8" s="12"/>
      <c r="I8" s="13">
        <v>0</v>
      </c>
      <c r="J8" s="12"/>
      <c r="K8" s="13">
        <v>0</v>
      </c>
      <c r="L8" s="12"/>
      <c r="M8" s="13">
        <v>0</v>
      </c>
      <c r="N8" s="12"/>
      <c r="O8" s="13">
        <v>1045093929</v>
      </c>
      <c r="P8" s="12"/>
      <c r="Q8" s="13">
        <v>1045093929</v>
      </c>
      <c r="R8" s="12"/>
      <c r="S8" s="12"/>
    </row>
    <row r="9" spans="1:19" x14ac:dyDescent="0.55000000000000004">
      <c r="A9" s="2" t="s">
        <v>114</v>
      </c>
      <c r="C9" s="13">
        <v>374893433</v>
      </c>
      <c r="D9" s="12"/>
      <c r="E9" s="13">
        <v>0</v>
      </c>
      <c r="F9" s="12"/>
      <c r="G9" s="13">
        <v>0</v>
      </c>
      <c r="H9" s="12"/>
      <c r="I9" s="13">
        <v>374893433</v>
      </c>
      <c r="J9" s="12"/>
      <c r="K9" s="13">
        <v>739040371</v>
      </c>
      <c r="L9" s="12"/>
      <c r="M9" s="13">
        <v>0</v>
      </c>
      <c r="N9" s="12"/>
      <c r="O9" s="13">
        <v>0</v>
      </c>
      <c r="P9" s="12"/>
      <c r="Q9" s="13">
        <v>739040371</v>
      </c>
      <c r="R9" s="12"/>
      <c r="S9" s="12"/>
    </row>
    <row r="10" spans="1:19" x14ac:dyDescent="0.55000000000000004">
      <c r="A10" s="2" t="s">
        <v>104</v>
      </c>
      <c r="C10" s="14">
        <f>SUM(C8:C9)</f>
        <v>374893433</v>
      </c>
      <c r="D10" s="12"/>
      <c r="E10" s="14">
        <f>SUM(E8:E9)</f>
        <v>0</v>
      </c>
      <c r="F10" s="12"/>
      <c r="G10" s="14">
        <f>SUM(G8:G9)</f>
        <v>0</v>
      </c>
      <c r="H10" s="12"/>
      <c r="I10" s="14">
        <f>SUM(I8:I9)</f>
        <v>374893433</v>
      </c>
      <c r="J10" s="12"/>
      <c r="K10" s="14">
        <f>SUM(K8:K9)</f>
        <v>739040371</v>
      </c>
      <c r="L10" s="12"/>
      <c r="M10" s="14">
        <f>SUM(M8:M9)</f>
        <v>0</v>
      </c>
      <c r="N10" s="12"/>
      <c r="O10" s="14">
        <f>SUM(O8:O9)</f>
        <v>1045093929</v>
      </c>
      <c r="P10" s="12"/>
      <c r="Q10" s="14">
        <f>SUM(Q8:Q9)</f>
        <v>1784134300</v>
      </c>
      <c r="R10" s="12"/>
      <c r="S10" s="12"/>
    </row>
    <row r="11" spans="1:19" x14ac:dyDescent="0.55000000000000004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x14ac:dyDescent="0.55000000000000004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x14ac:dyDescent="0.55000000000000004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2" bestFit="1" customWidth="1"/>
    <col min="2" max="2" width="1" style="2" customWidth="1"/>
    <col min="3" max="3" width="31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</row>
    <row r="3" spans="1:11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  <c r="F3" s="7" t="s">
        <v>143</v>
      </c>
      <c r="G3" s="7" t="s">
        <v>143</v>
      </c>
      <c r="H3" s="7" t="s">
        <v>143</v>
      </c>
      <c r="I3" s="7" t="s">
        <v>143</v>
      </c>
      <c r="J3" s="7" t="s">
        <v>143</v>
      </c>
      <c r="K3" s="7" t="s">
        <v>143</v>
      </c>
    </row>
    <row r="4" spans="1:11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  <c r="F4" s="7" t="s">
        <v>2</v>
      </c>
      <c r="G4" s="7" t="s">
        <v>2</v>
      </c>
      <c r="H4" s="7" t="s">
        <v>2</v>
      </c>
      <c r="I4" s="7" t="s">
        <v>2</v>
      </c>
      <c r="J4" s="7" t="s">
        <v>2</v>
      </c>
      <c r="K4" s="7" t="s">
        <v>2</v>
      </c>
    </row>
    <row r="6" spans="1:11" ht="24.75" x14ac:dyDescent="0.55000000000000004">
      <c r="A6" s="6" t="s">
        <v>173</v>
      </c>
      <c r="B6" s="6" t="s">
        <v>173</v>
      </c>
      <c r="C6" s="6" t="s">
        <v>173</v>
      </c>
      <c r="E6" s="6" t="s">
        <v>145</v>
      </c>
      <c r="F6" s="6" t="s">
        <v>145</v>
      </c>
      <c r="G6" s="6" t="s">
        <v>145</v>
      </c>
      <c r="I6" s="6" t="s">
        <v>146</v>
      </c>
      <c r="J6" s="6" t="s">
        <v>146</v>
      </c>
      <c r="K6" s="6" t="s">
        <v>146</v>
      </c>
    </row>
    <row r="7" spans="1:11" ht="25.5" thickBot="1" x14ac:dyDescent="0.6">
      <c r="A7" s="6" t="s">
        <v>174</v>
      </c>
      <c r="C7" s="6" t="s">
        <v>127</v>
      </c>
      <c r="E7" s="6" t="s">
        <v>175</v>
      </c>
      <c r="G7" s="6" t="s">
        <v>176</v>
      </c>
      <c r="I7" s="6" t="s">
        <v>175</v>
      </c>
      <c r="K7" s="6" t="s">
        <v>176</v>
      </c>
    </row>
    <row r="8" spans="1:11" x14ac:dyDescent="0.55000000000000004">
      <c r="A8" s="2" t="s">
        <v>131</v>
      </c>
      <c r="C8" s="12" t="s">
        <v>132</v>
      </c>
      <c r="E8" s="13">
        <v>4730609</v>
      </c>
      <c r="F8" s="12"/>
      <c r="G8" s="17">
        <f>E8/$E$13</f>
        <v>2.5342896726633635E-4</v>
      </c>
      <c r="H8" s="12"/>
      <c r="I8" s="13">
        <v>7084263</v>
      </c>
      <c r="K8" s="17">
        <f>I8/$I$13</f>
        <v>2.147873632089606E-4</v>
      </c>
    </row>
    <row r="9" spans="1:11" x14ac:dyDescent="0.55000000000000004">
      <c r="A9" s="2" t="s">
        <v>133</v>
      </c>
      <c r="C9" s="12" t="s">
        <v>134</v>
      </c>
      <c r="E9" s="13">
        <v>536669</v>
      </c>
      <c r="F9" s="12"/>
      <c r="G9" s="17">
        <f t="shared" ref="G9:G12" si="0">E9/$E$13</f>
        <v>2.8750520373562363E-5</v>
      </c>
      <c r="H9" s="12"/>
      <c r="I9" s="13">
        <v>704933</v>
      </c>
      <c r="K9" s="17">
        <f t="shared" ref="K9:K12" si="1">I9/$I$13</f>
        <v>2.1372823158736799E-5</v>
      </c>
    </row>
    <row r="10" spans="1:11" x14ac:dyDescent="0.55000000000000004">
      <c r="A10" s="2" t="s">
        <v>135</v>
      </c>
      <c r="C10" s="12" t="s">
        <v>136</v>
      </c>
      <c r="E10" s="13">
        <v>13547386685</v>
      </c>
      <c r="F10" s="12"/>
      <c r="G10" s="17">
        <f t="shared" si="0"/>
        <v>0.72576283872483782</v>
      </c>
      <c r="H10" s="12"/>
      <c r="I10" s="13">
        <v>14722844528</v>
      </c>
      <c r="K10" s="17">
        <f t="shared" si="1"/>
        <v>0.44638107804645227</v>
      </c>
    </row>
    <row r="11" spans="1:11" x14ac:dyDescent="0.55000000000000004">
      <c r="A11" s="2" t="s">
        <v>138</v>
      </c>
      <c r="C11" s="12" t="s">
        <v>139</v>
      </c>
      <c r="E11" s="13">
        <v>124740</v>
      </c>
      <c r="F11" s="12"/>
      <c r="G11" s="17">
        <f t="shared" si="0"/>
        <v>6.6825918981684598E-6</v>
      </c>
      <c r="H11" s="12"/>
      <c r="I11" s="13">
        <v>156782</v>
      </c>
      <c r="K11" s="17">
        <f t="shared" si="1"/>
        <v>4.7534644575769231E-6</v>
      </c>
    </row>
    <row r="12" spans="1:11" ht="24.75" thickBot="1" x14ac:dyDescent="0.6">
      <c r="A12" s="2" t="s">
        <v>133</v>
      </c>
      <c r="C12" s="12" t="s">
        <v>140</v>
      </c>
      <c r="E12" s="13">
        <v>5113631262</v>
      </c>
      <c r="F12" s="12"/>
      <c r="G12" s="17">
        <f t="shared" si="0"/>
        <v>0.27394829919562413</v>
      </c>
      <c r="H12" s="12"/>
      <c r="I12" s="13">
        <v>18251890105</v>
      </c>
      <c r="K12" s="17">
        <f t="shared" si="1"/>
        <v>0.55337800830272244</v>
      </c>
    </row>
    <row r="13" spans="1:11" ht="24.75" thickBot="1" x14ac:dyDescent="0.6">
      <c r="A13" s="2" t="s">
        <v>104</v>
      </c>
      <c r="C13" s="12" t="s">
        <v>104</v>
      </c>
      <c r="E13" s="14">
        <f>SUM(E8:E12)</f>
        <v>18666409965</v>
      </c>
      <c r="F13" s="12"/>
      <c r="G13" s="18">
        <f>SUM(G8:G12)</f>
        <v>1</v>
      </c>
      <c r="H13" s="12"/>
      <c r="I13" s="14">
        <f>SUM(I8:I12)</f>
        <v>32982680611</v>
      </c>
      <c r="K13" s="19">
        <f>SUM(K8:K12)</f>
        <v>1</v>
      </c>
    </row>
    <row r="14" spans="1:11" ht="24.75" thickTop="1" x14ac:dyDescent="0.55000000000000004">
      <c r="C14" s="12"/>
    </row>
    <row r="15" spans="1:11" x14ac:dyDescent="0.55000000000000004">
      <c r="C15" s="12"/>
    </row>
    <row r="16" spans="1:11" x14ac:dyDescent="0.55000000000000004">
      <c r="C16" s="12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11" sqref="C11"/>
    </sheetView>
  </sheetViews>
  <sheetFormatPr defaultRowHeight="24" x14ac:dyDescent="0.55000000000000004"/>
  <cols>
    <col min="1" max="1" width="37.42578125" style="2" bestFit="1" customWidth="1"/>
    <col min="2" max="2" width="1" style="2" customWidth="1"/>
    <col min="3" max="3" width="20" style="2" customWidth="1"/>
    <col min="4" max="4" width="1" style="2" customWidth="1"/>
    <col min="5" max="5" width="21" style="2" customWidth="1"/>
    <col min="6" max="6" width="1" style="2" customWidth="1"/>
    <col min="7" max="7" width="9.140625" style="2" customWidth="1"/>
    <col min="8" max="16384" width="9.140625" style="2"/>
  </cols>
  <sheetData>
    <row r="2" spans="1:5" ht="24.75" x14ac:dyDescent="0.55000000000000004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</row>
    <row r="3" spans="1:5" ht="24.75" x14ac:dyDescent="0.55000000000000004">
      <c r="A3" s="7" t="s">
        <v>143</v>
      </c>
      <c r="B3" s="7" t="s">
        <v>143</v>
      </c>
      <c r="C3" s="7" t="s">
        <v>143</v>
      </c>
      <c r="D3" s="7" t="s">
        <v>143</v>
      </c>
      <c r="E3" s="7" t="s">
        <v>143</v>
      </c>
    </row>
    <row r="4" spans="1:5" ht="24.75" x14ac:dyDescent="0.55000000000000004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</row>
    <row r="5" spans="1:5" x14ac:dyDescent="0.55000000000000004">
      <c r="E5" s="2" t="s">
        <v>190</v>
      </c>
    </row>
    <row r="6" spans="1:5" ht="24.75" x14ac:dyDescent="0.55000000000000004">
      <c r="A6" s="6" t="s">
        <v>177</v>
      </c>
      <c r="C6" s="6" t="s">
        <v>145</v>
      </c>
      <c r="E6" s="6" t="s">
        <v>6</v>
      </c>
    </row>
    <row r="7" spans="1:5" ht="24.75" x14ac:dyDescent="0.55000000000000004">
      <c r="A7" s="6" t="s">
        <v>177</v>
      </c>
      <c r="C7" s="6" t="s">
        <v>128</v>
      </c>
      <c r="E7" s="1" t="s">
        <v>128</v>
      </c>
    </row>
    <row r="8" spans="1:5" x14ac:dyDescent="0.55000000000000004">
      <c r="A8" s="2" t="s">
        <v>178</v>
      </c>
      <c r="C8" s="13">
        <v>6585448395</v>
      </c>
      <c r="D8" s="12"/>
      <c r="E8" s="13">
        <v>17386877692</v>
      </c>
    </row>
    <row r="9" spans="1:5" x14ac:dyDescent="0.55000000000000004">
      <c r="A9" s="2" t="s">
        <v>179</v>
      </c>
      <c r="C9" s="13">
        <v>0</v>
      </c>
      <c r="D9" s="12"/>
      <c r="E9" s="13">
        <v>4260979</v>
      </c>
    </row>
    <row r="10" spans="1:5" x14ac:dyDescent="0.55000000000000004">
      <c r="A10" s="2" t="s">
        <v>180</v>
      </c>
      <c r="C10" s="13">
        <v>9160990</v>
      </c>
      <c r="D10" s="12"/>
      <c r="E10" s="13">
        <v>9160990</v>
      </c>
    </row>
    <row r="11" spans="1:5" x14ac:dyDescent="0.55000000000000004">
      <c r="A11" s="2" t="s">
        <v>104</v>
      </c>
      <c r="C11" s="14">
        <f>SUM(C8:C10)</f>
        <v>6594609385</v>
      </c>
      <c r="D11" s="12"/>
      <c r="E11" s="14">
        <f>SUM(E8:E10)</f>
        <v>17400299661</v>
      </c>
    </row>
    <row r="12" spans="1:5" x14ac:dyDescent="0.55000000000000004">
      <c r="C12" s="12"/>
      <c r="D12" s="12"/>
      <c r="E12" s="12"/>
    </row>
  </sheetData>
  <mergeCells count="7">
    <mergeCell ref="A2:E2"/>
    <mergeCell ref="A3:E3"/>
    <mergeCell ref="A4:E4"/>
    <mergeCell ref="A6:A7"/>
    <mergeCell ref="C7"/>
    <mergeCell ref="C6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</vt:lpstr>
      <vt:lpstr>تعدیل قیمت</vt:lpstr>
      <vt:lpstr>سپرده</vt:lpstr>
      <vt:lpstr> درآمدها</vt:lpstr>
      <vt:lpstr>درآمدسرمایه‌گذاری در سهام</vt:lpstr>
      <vt:lpstr>درآمدسرمایه‌گذاری در اوراق بها</vt:lpstr>
      <vt:lpstr>درآمد سپرده بانکی</vt:lpstr>
      <vt:lpstr>سایر درآمدها</vt:lpstr>
      <vt:lpstr>درآمد سود سهام</vt:lpstr>
      <vt:lpstr>سود اوراق بهادار</vt:lpstr>
      <vt:lpstr> سودسپرده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2024-12-25T12:04:54Z</dcterms:modified>
</cp:coreProperties>
</file>