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تغییرات پرتفوی ماهانه\"/>
    </mc:Choice>
  </mc:AlternateContent>
  <xr:revisionPtr revIDLastSave="0" documentId="8_{CCEAD107-C050-4CE6-B07E-254AE5DC986B}" xr6:coauthVersionLast="47" xr6:coauthVersionMax="47" xr10:uidLastSave="{00000000-0000-0000-0000-000000000000}"/>
  <bookViews>
    <workbookView xWindow="-120" yWindow="-120" windowWidth="29040" windowHeight="15720" firstSheet="6" activeTab="12" xr2:uid="{00000000-000D-0000-FFFF-FFFF00000000}"/>
  </bookViews>
  <sheets>
    <sheet name="سهام" sheetId="1" r:id="rId1"/>
    <sheet name="اوراق" sheetId="3" r:id="rId2"/>
    <sheet name="سپرده" sheetId="6" r:id="rId3"/>
    <sheet name=" درآمدها" sheetId="15" r:id="rId4"/>
    <sheet name="درآمد سرمایه‌گذاری در سهام" sheetId="11" r:id="rId5"/>
    <sheet name="درآمد سرمایه گذاری در اوراق بها" sheetId="12" r:id="rId6"/>
    <sheet name="درآمد سپرده بانکی" sheetId="13" r:id="rId7"/>
    <sheet name="سایر درآمدها" sheetId="14" r:id="rId8"/>
    <sheet name="درآمد سود سهام" sheetId="8" r:id="rId9"/>
    <sheet name="سود اوراق بهادار " sheetId="7" r:id="rId10"/>
    <sheet name="سود سپرده بانکی" sheetId="16" r:id="rId11"/>
    <sheet name="درآمد ناشی از فروش" sheetId="10" r:id="rId12"/>
    <sheet name="درآمد ناشی از تغییر قیمت اوراق" sheetId="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5" l="1"/>
  <c r="C8" i="15"/>
  <c r="C7" i="15"/>
  <c r="M11" i="16"/>
  <c r="K11" i="16"/>
  <c r="I11" i="16"/>
  <c r="G11" i="16"/>
  <c r="E11" i="16"/>
  <c r="C11" i="16"/>
  <c r="S131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8" i="11"/>
  <c r="Q131" i="11"/>
  <c r="O131" i="11"/>
  <c r="M131" i="11"/>
  <c r="G10" i="15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8" i="12"/>
  <c r="I131" i="11"/>
  <c r="J105" i="10"/>
  <c r="P105" i="10"/>
  <c r="J110" i="10"/>
  <c r="P110" i="10"/>
  <c r="Q104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8" i="10"/>
  <c r="E104" i="10"/>
  <c r="G104" i="10"/>
  <c r="I104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8" i="10"/>
  <c r="Q9" i="9"/>
  <c r="Q10" i="9"/>
  <c r="Q11" i="9"/>
  <c r="Q12" i="9"/>
  <c r="Q13" i="9"/>
  <c r="Q14" i="9"/>
  <c r="Q97" i="9" s="1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8" i="9"/>
  <c r="I9" i="9"/>
  <c r="I10" i="9"/>
  <c r="I11" i="9"/>
  <c r="I12" i="9"/>
  <c r="I13" i="9"/>
  <c r="I14" i="9"/>
  <c r="I97" i="9" s="1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8" i="9"/>
  <c r="G97" i="9"/>
  <c r="E97" i="9"/>
  <c r="K76" i="8"/>
  <c r="M75" i="8"/>
  <c r="M76" i="8"/>
  <c r="I76" i="8"/>
  <c r="S76" i="8"/>
  <c r="Q76" i="8"/>
  <c r="O76" i="8"/>
  <c r="S75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8" i="8"/>
  <c r="C11" i="6"/>
  <c r="E11" i="6"/>
  <c r="G11" i="6"/>
  <c r="I11" i="6"/>
  <c r="E9" i="14" l="1"/>
  <c r="C9" i="14"/>
  <c r="G11" i="13"/>
  <c r="C11" i="13"/>
  <c r="Q26" i="12"/>
  <c r="O26" i="12"/>
  <c r="M26" i="12"/>
  <c r="K26" i="12"/>
  <c r="I26" i="12"/>
  <c r="G26" i="12"/>
  <c r="E26" i="12"/>
  <c r="C26" i="12"/>
  <c r="G131" i="11"/>
  <c r="E131" i="11"/>
  <c r="C131" i="11"/>
  <c r="O104" i="10"/>
  <c r="M104" i="10"/>
  <c r="O97" i="9"/>
  <c r="M97" i="9"/>
  <c r="S14" i="7"/>
  <c r="Q14" i="7"/>
  <c r="O14" i="7"/>
  <c r="M14" i="7"/>
  <c r="K14" i="7"/>
  <c r="I14" i="7"/>
  <c r="AI13" i="3"/>
  <c r="AG13" i="3"/>
  <c r="AA13" i="3"/>
  <c r="W13" i="3"/>
  <c r="S13" i="3"/>
  <c r="Q13" i="3"/>
  <c r="W97" i="1"/>
  <c r="U97" i="1"/>
  <c r="O97" i="1"/>
  <c r="K97" i="1"/>
  <c r="G97" i="1"/>
  <c r="E97" i="1"/>
  <c r="C10" i="15" l="1"/>
  <c r="E7" i="15" s="1"/>
  <c r="E10" i="13"/>
  <c r="E9" i="13"/>
  <c r="E8" i="13"/>
  <c r="E11" i="13" s="1"/>
  <c r="I9" i="13"/>
  <c r="I10" i="13"/>
  <c r="I8" i="13"/>
  <c r="I11" i="13" s="1"/>
  <c r="E9" i="15"/>
  <c r="E8" i="15" l="1"/>
  <c r="E10" i="15"/>
</calcChain>
</file>

<file path=xl/sharedStrings.xml><?xml version="1.0" encoding="utf-8"?>
<sst xmlns="http://schemas.openxmlformats.org/spreadsheetml/2006/main" count="1970" uniqueCount="477">
  <si>
    <t>صندوق سرمایه‌گذاری توسعه اطلس مفید</t>
  </si>
  <si>
    <t>صورت وضعیت پورتفوی</t>
  </si>
  <si>
    <t>برای ماه منتهی به 1403/04/31</t>
  </si>
  <si>
    <t>نام شرکت</t>
  </si>
  <si>
    <t>1403/03/31</t>
  </si>
  <si>
    <t>تغییرات طی دوره</t>
  </si>
  <si>
    <t>1403/04/31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</si>
  <si>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</si>
  <si>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</si>
  <si>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</si>
  <si>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</si>
  <si>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</si>
  <si>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</si>
  <si>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</si>
  <si>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</si>
  <si>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1.20%</t>
  </si>
  <si>
    <t>آریان کیمیا تک</t>
  </si>
  <si>
    <t>0.27%</t>
  </si>
  <si>
    <t>آهن و فولاد غدیر ایرانیان</t>
  </si>
  <si>
    <t>1.16%</t>
  </si>
  <si>
    <t>بانک خاورمیانه</t>
  </si>
  <si>
    <t>0.86%</t>
  </si>
  <si>
    <t>بانک سامان</t>
  </si>
  <si>
    <t>0.74%</t>
  </si>
  <si>
    <t>بانک سینا</t>
  </si>
  <si>
    <t>0.56%</t>
  </si>
  <si>
    <t>بانک‌اقتصادنوین‌</t>
  </si>
  <si>
    <t>0.55%</t>
  </si>
  <si>
    <t>بیمه  ما</t>
  </si>
  <si>
    <t>0.17%</t>
  </si>
  <si>
    <t>بین المللی توسعه ص. معادن غدیر</t>
  </si>
  <si>
    <t>پالایش نفت اصفهان</t>
  </si>
  <si>
    <t>3.31%</t>
  </si>
  <si>
    <t>پالایش نفت تبریز</t>
  </si>
  <si>
    <t>0.60%</t>
  </si>
  <si>
    <t>پالایش نفت تهران</t>
  </si>
  <si>
    <t>پتروشیمی بوعلی سینا</t>
  </si>
  <si>
    <t>0.00%</t>
  </si>
  <si>
    <t>پتروشیمی پردیس</t>
  </si>
  <si>
    <t>5.73%</t>
  </si>
  <si>
    <t>پتروشیمی تندگویان</t>
  </si>
  <si>
    <t>0.68%</t>
  </si>
  <si>
    <t>پتروشیمی جم</t>
  </si>
  <si>
    <t>1.68%</t>
  </si>
  <si>
    <t>پتروشیمی شازند</t>
  </si>
  <si>
    <t>0.51%</t>
  </si>
  <si>
    <t>پتروشیمی نوری</t>
  </si>
  <si>
    <t>0.47%</t>
  </si>
  <si>
    <t>پتروشیمی‌ خارک‌</t>
  </si>
  <si>
    <t>پتروشیمی‌شیراز</t>
  </si>
  <si>
    <t>پخش هجرت</t>
  </si>
  <si>
    <t>0.50%</t>
  </si>
  <si>
    <t>تراکتورسازی‌ایران‌</t>
  </si>
  <si>
    <t>0.73%</t>
  </si>
  <si>
    <t>تمام سکه طرح جدید 0310 صادرات</t>
  </si>
  <si>
    <t>1.66%</t>
  </si>
  <si>
    <t>تمام سکه طرح جدید0312 رفاه</t>
  </si>
  <si>
    <t>1.84%</t>
  </si>
  <si>
    <t>تولید برق عسلویه  مپنا</t>
  </si>
  <si>
    <t>0.13%</t>
  </si>
  <si>
    <t>تولید ژلاتین کپسول ایران</t>
  </si>
  <si>
    <t>0.45%</t>
  </si>
  <si>
    <t>تولیدی و صنعتی گوهرفام</t>
  </si>
  <si>
    <t>ح . فجر انرژی خلیج فارس</t>
  </si>
  <si>
    <t>داروپخش‌ (هلدینگ‌</t>
  </si>
  <si>
    <t>1.01%</t>
  </si>
  <si>
    <t>داروسازی‌ ابوریحان‌</t>
  </si>
  <si>
    <t>0.44%</t>
  </si>
  <si>
    <t>داروسازی‌ فارابی‌</t>
  </si>
  <si>
    <t>0.16%</t>
  </si>
  <si>
    <t>دوده‌ صنعتی‌ پارس‌</t>
  </si>
  <si>
    <t>1.34%</t>
  </si>
  <si>
    <t>زغال سنگ پروده طبس</t>
  </si>
  <si>
    <t>0.70%</t>
  </si>
  <si>
    <t>س.ص.بازنشستگی کارکنان بانکها</t>
  </si>
  <si>
    <t>1.12%</t>
  </si>
  <si>
    <t>سپید ماکیان</t>
  </si>
  <si>
    <t>1.75%</t>
  </si>
  <si>
    <t>سپیدار سیستم آسیا</t>
  </si>
  <si>
    <t>0.79%</t>
  </si>
  <si>
    <t>سخت آژند</t>
  </si>
  <si>
    <t>سرمایه گذاری تامین اجتماعی</t>
  </si>
  <si>
    <t>3.43%</t>
  </si>
  <si>
    <t>سرمایه گذاری توسعه صنایع سیمان</t>
  </si>
  <si>
    <t>0.18%</t>
  </si>
  <si>
    <t>سرمایه گذاری دارویی تامین</t>
  </si>
  <si>
    <t>0.67%</t>
  </si>
  <si>
    <t>سرمایه گذاری سیمان تامین</t>
  </si>
  <si>
    <t>0.04%</t>
  </si>
  <si>
    <t>سرمایه گذاری صدرتامین</t>
  </si>
  <si>
    <t>1.27%</t>
  </si>
  <si>
    <t>سرمایه‌ گذاری‌ پارس‌ توشه‌</t>
  </si>
  <si>
    <t>1.23%</t>
  </si>
  <si>
    <t>سرمایه‌گذاری‌ سپه‌</t>
  </si>
  <si>
    <t>1.56%</t>
  </si>
  <si>
    <t>سرمایه‌گذاری‌ صنعت‌ نفت‌</t>
  </si>
  <si>
    <t>سرمایه‌گذاری‌توکافولاد(هلدینگ</t>
  </si>
  <si>
    <t>0.29%</t>
  </si>
  <si>
    <t>سرمایه‌گذاری‌غدیر(هلدینگ‌</t>
  </si>
  <si>
    <t>5.16%</t>
  </si>
  <si>
    <t>سیمان خوزستان</t>
  </si>
  <si>
    <t>سیمان ساوه</t>
  </si>
  <si>
    <t>1.26%</t>
  </si>
  <si>
    <t>سیمان فارس و خوزستان</t>
  </si>
  <si>
    <t>سیمان‌ داراب‌</t>
  </si>
  <si>
    <t>0.81%</t>
  </si>
  <si>
    <t>سیمان‌ کرمان‌</t>
  </si>
  <si>
    <t>سیمان‌ارومیه‌</t>
  </si>
  <si>
    <t>1.47%</t>
  </si>
  <si>
    <t>سیمان‌سپاهان‌</t>
  </si>
  <si>
    <t>0.07%</t>
  </si>
  <si>
    <t>سیمان‌مازندران‌</t>
  </si>
  <si>
    <t>1.03%</t>
  </si>
  <si>
    <t>سیمان‌هگمتان‌</t>
  </si>
  <si>
    <t>1.88%</t>
  </si>
  <si>
    <t>شرکت آهن و فولاد ارفع</t>
  </si>
  <si>
    <t>1.06%</t>
  </si>
  <si>
    <t>شرکت ارتباطات سیار ایران</t>
  </si>
  <si>
    <t>0.02%</t>
  </si>
  <si>
    <t>شرکت س استان کردستان</t>
  </si>
  <si>
    <t>0.15%</t>
  </si>
  <si>
    <t>شمش طلا</t>
  </si>
  <si>
    <t>2.82%</t>
  </si>
  <si>
    <t>صنایع فروآلیاژ ایران</t>
  </si>
  <si>
    <t>صنایع‌ کاشی‌ و سرامیک‌ سینا</t>
  </si>
  <si>
    <t>0.32%</t>
  </si>
  <si>
    <t>غلتک سازان سپاهان</t>
  </si>
  <si>
    <t>0.24%</t>
  </si>
  <si>
    <t>فجر انرژی خلیج فارس</t>
  </si>
  <si>
    <t>فرآورده های سیمان شرق</t>
  </si>
  <si>
    <t>فرآورده‌های‌نسوزآذر</t>
  </si>
  <si>
    <t>0.39%</t>
  </si>
  <si>
    <t>فرآوری زغال سنگ پروده طبس</t>
  </si>
  <si>
    <t>فروسیلیس‌ ایران‌</t>
  </si>
  <si>
    <t>0.64%</t>
  </si>
  <si>
    <t>فولاد  خوزستان</t>
  </si>
  <si>
    <t>2.09%</t>
  </si>
  <si>
    <t>فولاد مبارکه اصفهان</t>
  </si>
  <si>
    <t>7.36%</t>
  </si>
  <si>
    <t>قندهکمتان‌</t>
  </si>
  <si>
    <t>0.09%</t>
  </si>
  <si>
    <t>گسترش سوخت سبززاگرس(سهامی عام)</t>
  </si>
  <si>
    <t>1.81%</t>
  </si>
  <si>
    <t>گسترش نفت و گاز پارسیان</t>
  </si>
  <si>
    <t>4.74%</t>
  </si>
  <si>
    <t>م .صنایع و معادن احیاء سپاهان</t>
  </si>
  <si>
    <t>0.54%</t>
  </si>
  <si>
    <t>مبین انرژی خلیج فارس</t>
  </si>
  <si>
    <t>3.20%</t>
  </si>
  <si>
    <t>محصولات کاغذی لطیف</t>
  </si>
  <si>
    <t>0.65%</t>
  </si>
  <si>
    <t>ملی‌ صنایع‌ مس‌ ایران‌</t>
  </si>
  <si>
    <t>0.80%</t>
  </si>
  <si>
    <t>نفت ایرانول</t>
  </si>
  <si>
    <t>0.94%</t>
  </si>
  <si>
    <t>نفت پاسارگاد</t>
  </si>
  <si>
    <t>0.31%</t>
  </si>
  <si>
    <t>نفت سپاهان</t>
  </si>
  <si>
    <t>1.35%</t>
  </si>
  <si>
    <t>نفت‌ بهران‌</t>
  </si>
  <si>
    <t>0.89%</t>
  </si>
  <si>
    <t>نوردوقطعات‌ فولادی‌</t>
  </si>
  <si>
    <t>0.48%</t>
  </si>
  <si>
    <t>کارخانجات‌ قند قزوین‌</t>
  </si>
  <si>
    <t>کارخانجات‌داروپخش‌</t>
  </si>
  <si>
    <t>0.33%</t>
  </si>
  <si>
    <t>کاشی‌ پارس‌</t>
  </si>
  <si>
    <t>0.30%</t>
  </si>
  <si>
    <t>صنایع‌ لاستیکی‌  سهند</t>
  </si>
  <si>
    <t>0.34%</t>
  </si>
  <si>
    <t>توسعه معدنی و صنعتی صبانور</t>
  </si>
  <si>
    <t>1.07%</t>
  </si>
  <si>
    <t>ح توسعه معدنی و صنعتی صبانور</t>
  </si>
  <si>
    <t/>
  </si>
  <si>
    <t>91.37%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</si>
  <si>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</si>
  <si>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</si>
  <si>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</si>
  <si>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</si>
  <si>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</si>
  <si>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</si>
  <si>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</si>
  <si>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</si>
  <si>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</si>
  <si>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اسنادخزانه-م1بودجه00-030821</t>
  </si>
  <si>
    <t>بله</t>
  </si>
  <si>
    <t>1400/02/22</t>
  </si>
  <si>
    <t>1403/08/21</t>
  </si>
  <si>
    <t>صکوک اجاره صملی404-6ماهه18%</t>
  </si>
  <si>
    <t>1400/05/05</t>
  </si>
  <si>
    <t>1404/05/04</t>
  </si>
  <si>
    <t>صکوک اجاره فارس147- 3ماهه18%</t>
  </si>
  <si>
    <t>1399/07/13</t>
  </si>
  <si>
    <t>1403/07/13</t>
  </si>
  <si>
    <t>0.40%</t>
  </si>
  <si>
    <t>مرابحه عام دولت5-ش.خ 0309</t>
  </si>
  <si>
    <t>1399/09/05</t>
  </si>
  <si>
    <t>1403/09/05</t>
  </si>
  <si>
    <t>0.22%</t>
  </si>
  <si>
    <t>درصد به کل دارایی‌ها</t>
  </si>
  <si>
    <t>سپرده</t>
  </si>
  <si>
    <t>مبلغ</t>
  </si>
  <si>
    <t>افزایش</t>
  </si>
  <si>
    <t>کاهش</t>
  </si>
  <si>
    <t>بانک ملت باجه کارگزاری مفید</t>
  </si>
  <si>
    <t>بانک پاسارگاد هفت تیر</t>
  </si>
  <si>
    <t>بانک خاورمیانه آفریقا</t>
  </si>
  <si>
    <t>2.70%</t>
  </si>
  <si>
    <t>2.71%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</si>
  <si>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</si>
  <si>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</si>
  <si>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</si>
  <si>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</si>
  <si>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</si>
  <si>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</si>
  <si>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</si>
  <si>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</si>
  <si>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</si>
  <si>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</si>
  <si>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</si>
  <si>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دولت126-ش.خ031223</t>
  </si>
  <si>
    <t>1403/12/23</t>
  </si>
  <si>
    <t>مرابحه عام دولت94-ش.خ030816</t>
  </si>
  <si>
    <t>1403/08/16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</si>
  <si>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</si>
  <si>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</si>
  <si>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</si>
  <si>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</si>
  <si>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</si>
  <si>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</si>
  <si>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1403/04/17</t>
  </si>
  <si>
    <t>1403/03/26</t>
  </si>
  <si>
    <t>1403/03/09</t>
  </si>
  <si>
    <t>1402/12/05</t>
  </si>
  <si>
    <t>1403/04/11</t>
  </si>
  <si>
    <t>1403/04/13</t>
  </si>
  <si>
    <t>1403/04/28</t>
  </si>
  <si>
    <t>1403/01/28</t>
  </si>
  <si>
    <t>1403/04/23</t>
  </si>
  <si>
    <t>1403/03/07</t>
  </si>
  <si>
    <t>1403/03/24</t>
  </si>
  <si>
    <t>1403/04/30</t>
  </si>
  <si>
    <t>1403/03/13</t>
  </si>
  <si>
    <t>1403/02/26</t>
  </si>
  <si>
    <t>1403/02/24</t>
  </si>
  <si>
    <t>1402/12/19</t>
  </si>
  <si>
    <t>1403/02/12</t>
  </si>
  <si>
    <t>1403/02/18</t>
  </si>
  <si>
    <t>1403/03/02</t>
  </si>
  <si>
    <t>1403/01/18</t>
  </si>
  <si>
    <t>1403/04/16</t>
  </si>
  <si>
    <t>1403/04/24</t>
  </si>
  <si>
    <t>1403/03/23</t>
  </si>
  <si>
    <t>1403/04/29</t>
  </si>
  <si>
    <t>1403/02/25</t>
  </si>
  <si>
    <t>1403/04/19</t>
  </si>
  <si>
    <t>1402/10/28</t>
  </si>
  <si>
    <t>1402/10/06</t>
  </si>
  <si>
    <t>1403/04/20</t>
  </si>
  <si>
    <t>1402/12/09</t>
  </si>
  <si>
    <t>1403/02/01</t>
  </si>
  <si>
    <t>1403/03/12</t>
  </si>
  <si>
    <t>1403/04/03</t>
  </si>
  <si>
    <t>1403/03/22</t>
  </si>
  <si>
    <t>1403/03/27</t>
  </si>
  <si>
    <t>1403/02/17</t>
  </si>
  <si>
    <t>1403/02/30</t>
  </si>
  <si>
    <t>1403/03/06</t>
  </si>
  <si>
    <t>1403/03/21</t>
  </si>
  <si>
    <t>1402/10/30</t>
  </si>
  <si>
    <t>1403/03/01</t>
  </si>
  <si>
    <t>بهای فروش</t>
  </si>
  <si>
    <t>ارزش دفتری</t>
  </si>
  <si>
    <t>سود و زیان ناشی از تغییر قیمت</t>
  </si>
  <si>
    <t>سود و زیان ناشی از فروش</t>
  </si>
  <si>
    <t>صبا فولاد خلیج فارس</t>
  </si>
  <si>
    <t>ح . داروپخش‌ (هلدینگ‌</t>
  </si>
  <si>
    <t>سرمایه گذاری صبا تامین</t>
  </si>
  <si>
    <t>نشاسته و گلوکز آردینه</t>
  </si>
  <si>
    <t>گروه مالی صبا تامین</t>
  </si>
  <si>
    <t>تمام سکه طرح جدید0211ملت</t>
  </si>
  <si>
    <t>فولاد افزا سپاهان</t>
  </si>
  <si>
    <t>مخابرات ایران</t>
  </si>
  <si>
    <t>سیمان‌غرب‌</t>
  </si>
  <si>
    <t>زعفران0210نگین سحرخیز(پ)</t>
  </si>
  <si>
    <t>معدنی و صنعتی گل گهر</t>
  </si>
  <si>
    <t>پتروشیمی پارس</t>
  </si>
  <si>
    <t>ح . صبا فولاد خلیج فارس</t>
  </si>
  <si>
    <t>ح. مبین انرژی خلیج فارس</t>
  </si>
  <si>
    <t>پتروشیمی زاگرس</t>
  </si>
  <si>
    <t>حفاری شمال</t>
  </si>
  <si>
    <t>صندوق س. اهرمی مفید-س</t>
  </si>
  <si>
    <t>ح.سرمایه گذاری سیمان تامین</t>
  </si>
  <si>
    <t>حمل و نقل گهرترابر سیرجان</t>
  </si>
  <si>
    <t>شوکو پارس</t>
  </si>
  <si>
    <t>پتروشیمی امیرکبیر</t>
  </si>
  <si>
    <t>س. صنایع‌شیمیایی‌ایران</t>
  </si>
  <si>
    <t>ح . سرمایه‌گذاری‌ سپه‌</t>
  </si>
  <si>
    <t>پتروشیمی جم پیلن</t>
  </si>
  <si>
    <t>بانک صادرات ایران</t>
  </si>
  <si>
    <t>زعفران0210نگین وحدت جام(پ)</t>
  </si>
  <si>
    <t>زعفران0210نگین زرین(پ)</t>
  </si>
  <si>
    <t>فولاد امیرکبیرکاشان</t>
  </si>
  <si>
    <t>سرمایه گذاری گروه توسعه ملی</t>
  </si>
  <si>
    <t>شرکت بهمن لیزینگ</t>
  </si>
  <si>
    <t>تولیدی مخازن گازطبیعی آسیاناما</t>
  </si>
  <si>
    <t>پالایش نفت بندرعباس</t>
  </si>
  <si>
    <t>ح. گسترش سوخت سبززاگرس(س. عام)</t>
  </si>
  <si>
    <t>اسناد خزانه-م3بودجه01-040520</t>
  </si>
  <si>
    <t>گواهی اعتبارمولد رفاه0208</t>
  </si>
  <si>
    <t>اسنادخزانه-م5بودجه01-041015</t>
  </si>
  <si>
    <t>اسنادخزانه-م4بودجه01-040917</t>
  </si>
  <si>
    <t>اسنادخزانه-م7بودجه01-040714</t>
  </si>
  <si>
    <t>گام بانک ملت0211</t>
  </si>
  <si>
    <t>اسنادخزانه-م8بودجه01-040728</t>
  </si>
  <si>
    <t>اسنادخزانه-م10بودجه99-020807</t>
  </si>
  <si>
    <t>اسنادخزانه-م14بودجه99-021025</t>
  </si>
  <si>
    <t>اسنادخزانه-م6بودجه00-030723</t>
  </si>
  <si>
    <t>اسناد خزانه-م1بودجه01-040326</t>
  </si>
  <si>
    <t>درآمد سود سهام</t>
  </si>
  <si>
    <t>درآمد تغییر ارزش</t>
  </si>
  <si>
    <t>درآمد فروش</t>
  </si>
  <si>
    <t>درصد از کل درآمدها</t>
  </si>
  <si>
    <t>0.14%</t>
  </si>
  <si>
    <t>-1.75%</t>
  </si>
  <si>
    <t>0.05%</t>
  </si>
  <si>
    <t>-0.19%</t>
  </si>
  <si>
    <t>-0.05%</t>
  </si>
  <si>
    <t>-0.47%</t>
  </si>
  <si>
    <t>0.66%</t>
  </si>
  <si>
    <t>-1.61%</t>
  </si>
  <si>
    <t>-1.02%</t>
  </si>
  <si>
    <t>1.21%</t>
  </si>
  <si>
    <t>-1.52%</t>
  </si>
  <si>
    <t>1.98%</t>
  </si>
  <si>
    <t>11.64%</t>
  </si>
  <si>
    <t>22.02%</t>
  </si>
  <si>
    <t>-0.04%</t>
  </si>
  <si>
    <t>0.06%</t>
  </si>
  <si>
    <t>5.25%</t>
  </si>
  <si>
    <t>4.86%</t>
  </si>
  <si>
    <t>3.53%</t>
  </si>
  <si>
    <t>-0.69%</t>
  </si>
  <si>
    <t>0.98%</t>
  </si>
  <si>
    <t>2.26%</t>
  </si>
  <si>
    <t>2.06%</t>
  </si>
  <si>
    <t>7.11%</t>
  </si>
  <si>
    <t>1.46%</t>
  </si>
  <si>
    <t>-0.08%</t>
  </si>
  <si>
    <t>0.12%</t>
  </si>
  <si>
    <t>-1.45%</t>
  </si>
  <si>
    <t>-0.02%</t>
  </si>
  <si>
    <t>-0.20%</t>
  </si>
  <si>
    <t>-0.34%</t>
  </si>
  <si>
    <t>-0.33%</t>
  </si>
  <si>
    <t>-4.28%</t>
  </si>
  <si>
    <t>-0.46%</t>
  </si>
  <si>
    <t>1.80%</t>
  </si>
  <si>
    <t>2.21%</t>
  </si>
  <si>
    <t>3.56%</t>
  </si>
  <si>
    <t>-1.86%</t>
  </si>
  <si>
    <t>1.94%</t>
  </si>
  <si>
    <t>5.94%</t>
  </si>
  <si>
    <t>-0.40%</t>
  </si>
  <si>
    <t>1.08%</t>
  </si>
  <si>
    <t>0.23%</t>
  </si>
  <si>
    <t>0.82%</t>
  </si>
  <si>
    <t>1.43%</t>
  </si>
  <si>
    <t>-1.21%</t>
  </si>
  <si>
    <t>2.68%</t>
  </si>
  <si>
    <t>-0.03%</t>
  </si>
  <si>
    <t>-0.30%</t>
  </si>
  <si>
    <t>-0.07%</t>
  </si>
  <si>
    <t>-3.59%</t>
  </si>
  <si>
    <t>-0.24%</t>
  </si>
  <si>
    <t>-1.24%</t>
  </si>
  <si>
    <t>2.58%</t>
  </si>
  <si>
    <t>-1.04%</t>
  </si>
  <si>
    <t>-4.39%</t>
  </si>
  <si>
    <t>-0.27%</t>
  </si>
  <si>
    <t>2.84%</t>
  </si>
  <si>
    <t>3.78%</t>
  </si>
  <si>
    <t>-1.00%</t>
  </si>
  <si>
    <t>1.04%</t>
  </si>
  <si>
    <t>3.99%</t>
  </si>
  <si>
    <t>8.39%</t>
  </si>
  <si>
    <t>-1.09%</t>
  </si>
  <si>
    <t>5.81%</t>
  </si>
  <si>
    <t>2.39%</t>
  </si>
  <si>
    <t>0.08%</t>
  </si>
  <si>
    <t>-0.93%</t>
  </si>
  <si>
    <t>-5.59%</t>
  </si>
  <si>
    <t>8.50%</t>
  </si>
  <si>
    <t>13.13%</t>
  </si>
  <si>
    <t>8.84%</t>
  </si>
  <si>
    <t>0.21%</t>
  </si>
  <si>
    <t>-1.25%</t>
  </si>
  <si>
    <t>-0.83%</t>
  </si>
  <si>
    <t>2.57%</t>
  </si>
  <si>
    <t>1.19%</t>
  </si>
  <si>
    <t>0.20%</t>
  </si>
  <si>
    <t>-0.23%</t>
  </si>
  <si>
    <t>0.01%</t>
  </si>
  <si>
    <t>-0.15%</t>
  </si>
  <si>
    <t>0.03%</t>
  </si>
  <si>
    <t>-1.76%</t>
  </si>
  <si>
    <t>-3.13%</t>
  </si>
  <si>
    <t>-0.77%</t>
  </si>
  <si>
    <t>-0.61%</t>
  </si>
  <si>
    <t>-1.69%</t>
  </si>
  <si>
    <t>0.93%</t>
  </si>
  <si>
    <t>-0.53%</t>
  </si>
  <si>
    <t>1.55%</t>
  </si>
  <si>
    <t>1.05%</t>
  </si>
  <si>
    <t>-1.11%</t>
  </si>
  <si>
    <t>-3.80%</t>
  </si>
  <si>
    <t>3.62%</t>
  </si>
  <si>
    <t>1.31%</t>
  </si>
  <si>
    <t>3.57%</t>
  </si>
  <si>
    <t>5.44%</t>
  </si>
  <si>
    <t>1.11%</t>
  </si>
  <si>
    <t>0.38%</t>
  </si>
  <si>
    <t>0.58%</t>
  </si>
  <si>
    <t>-0.52%</t>
  </si>
  <si>
    <t>-0.45%</t>
  </si>
  <si>
    <t>20.24%</t>
  </si>
  <si>
    <t>17.48%</t>
  </si>
  <si>
    <t>0.78%</t>
  </si>
  <si>
    <t>-0.21%</t>
  </si>
  <si>
    <t>-1.99%</t>
  </si>
  <si>
    <t>-0.26%</t>
  </si>
  <si>
    <t>-1.51%</t>
  </si>
  <si>
    <t>1.58%</t>
  </si>
  <si>
    <t>0.46%</t>
  </si>
  <si>
    <t>0.10%</t>
  </si>
  <si>
    <t>0.96%</t>
  </si>
  <si>
    <t>1.00%</t>
  </si>
  <si>
    <t>-1.08%</t>
  </si>
  <si>
    <t>1.93%</t>
  </si>
  <si>
    <t>3.67%</t>
  </si>
  <si>
    <t>3.68%</t>
  </si>
  <si>
    <t>0.36%</t>
  </si>
  <si>
    <t>3.42%</t>
  </si>
  <si>
    <t>-2.60%</t>
  </si>
  <si>
    <t>0.61%</t>
  </si>
  <si>
    <t>1.49%</t>
  </si>
  <si>
    <t>0.75%</t>
  </si>
  <si>
    <t>0.88%</t>
  </si>
  <si>
    <t>-2.25%</t>
  </si>
  <si>
    <t>0.43%</t>
  </si>
  <si>
    <t>5.30%</t>
  </si>
  <si>
    <t>-0.10%</t>
  </si>
  <si>
    <t>-0.86%</t>
  </si>
  <si>
    <t>-3.02%</t>
  </si>
  <si>
    <t>2.20%</t>
  </si>
  <si>
    <t>0.97%</t>
  </si>
  <si>
    <t>-0.56%</t>
  </si>
  <si>
    <t>-1.30%</t>
  </si>
  <si>
    <t>102.51%</t>
  </si>
  <si>
    <t>94.07%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</si>
  <si>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</si>
  <si>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</si>
  <si>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</si>
  <si>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</si>
  <si>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</si>
  <si>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</si>
  <si>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</si>
  <si>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</si>
  <si>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</si>
  <si>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</si>
  <si>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</si>
  <si>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</si>
  <si>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1403/04/01</t>
  </si>
  <si>
    <t>-</t>
  </si>
  <si>
    <t>سود سهام شرکت س استان کردستان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</si>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</sst>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 ;\-#,##0\ "/>
  </numFmts>
  <fonts count="6" x14ac:knownFonts="1"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1"/>
      <name val="Calibri"/>
      <family val="2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2" fillId="0" borderId="2" xfId="0" applyNumberFormat="1" applyFont="1" applyBorder="1"/>
    <xf numFmtId="0" fontId="1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1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3" xfId="2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5" fillId="0" borderId="0" xfId="0" applyNumberFormat="1" applyFont="1" applyFill="1"/>
    <xf numFmtId="3" fontId="5" fillId="0" borderId="2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Y100"/>
  <sheetViews>
    <sheetView rightToLeft="1" topLeftCell="A79" workbookViewId="0">
      <selection activeCell="A105" sqref="A105"/>
    </sheetView>
  </sheetViews>
  <sheetFormatPr defaultRowHeight="24" x14ac:dyDescent="0.55000000000000004"/>
  <cols>
    <col min="1" max="1" width="40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8" style="1" customWidth="1"/>
    <col min="10" max="10" width="1" style="1" customWidth="1"/>
    <col min="11" max="11" width="22" style="1" customWidth="1"/>
    <col min="12" max="12" width="1" style="1" customWidth="1"/>
    <col min="13" max="13" width="19" style="1" customWidth="1"/>
    <col min="14" max="14" width="1" style="1" customWidth="1"/>
    <col min="15" max="15" width="22" style="1" customWidth="1"/>
    <col min="16" max="16" width="1" style="1" customWidth="1"/>
    <col min="17" max="17" width="19" style="1" customWidth="1"/>
    <col min="18" max="18" width="1" style="1" customWidth="1"/>
    <col min="19" max="19" width="19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  <c r="T2" s="16" t="s">
        <v>0</v>
      </c>
      <c r="U2" s="16" t="s">
        <v>0</v>
      </c>
      <c r="V2" s="16" t="s">
        <v>0</v>
      </c>
      <c r="W2" s="16" t="s">
        <v>0</v>
      </c>
      <c r="X2" s="16" t="s">
        <v>0</v>
      </c>
      <c r="Y2" s="16" t="s">
        <v>0</v>
      </c>
    </row>
    <row r="3" spans="1:25" ht="24.75" x14ac:dyDescent="0.55000000000000004">
      <c r="A3" s="16" t="s">
        <v>1</v>
      </c>
      <c r="B3" s="16" t="s">
        <v>1</v>
      </c>
      <c r="C3" s="16" t="s">
        <v>1</v>
      </c>
      <c r="D3" s="16" t="s">
        <v>1</v>
      </c>
      <c r="E3" s="16" t="s">
        <v>1</v>
      </c>
      <c r="F3" s="16" t="s">
        <v>1</v>
      </c>
      <c r="G3" s="16" t="s">
        <v>1</v>
      </c>
      <c r="H3" s="16" t="s">
        <v>1</v>
      </c>
      <c r="I3" s="16" t="s">
        <v>1</v>
      </c>
      <c r="J3" s="16" t="s">
        <v>1</v>
      </c>
      <c r="K3" s="16" t="s">
        <v>1</v>
      </c>
      <c r="L3" s="16" t="s">
        <v>1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</row>
    <row r="4" spans="1:25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  <c r="R4" s="16" t="s">
        <v>2</v>
      </c>
      <c r="S4" s="16" t="s">
        <v>2</v>
      </c>
      <c r="T4" s="16" t="s">
        <v>2</v>
      </c>
      <c r="U4" s="16" t="s">
        <v>2</v>
      </c>
      <c r="V4" s="16" t="s">
        <v>2</v>
      </c>
      <c r="W4" s="16" t="s">
        <v>2</v>
      </c>
      <c r="X4" s="16" t="s">
        <v>2</v>
      </c>
      <c r="Y4" s="16" t="s">
        <v>2</v>
      </c>
    </row>
    <row r="6" spans="1:25" ht="24.75" x14ac:dyDescent="0.55000000000000004">
      <c r="A6" s="15" t="s">
        <v>3</v>
      </c>
      <c r="C6" s="15" t="s">
        <v>472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.75" x14ac:dyDescent="0.55000000000000004">
      <c r="A7" s="15" t="s">
        <v>3</v>
      </c>
      <c r="C7" s="15" t="s">
        <v>7</v>
      </c>
      <c r="E7" s="15" t="s">
        <v>8</v>
      </c>
      <c r="G7" s="15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 x14ac:dyDescent="0.55000000000000004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55000000000000004">
      <c r="A9" s="1" t="s">
        <v>471</v>
      </c>
      <c r="C9" s="6">
        <v>750</v>
      </c>
      <c r="D9" s="7"/>
      <c r="E9" s="6">
        <v>294075000000</v>
      </c>
      <c r="F9" s="6"/>
      <c r="G9" s="8">
        <v>294381562500</v>
      </c>
      <c r="H9" s="6"/>
      <c r="I9" s="6">
        <v>0</v>
      </c>
      <c r="J9" s="7"/>
      <c r="K9" s="6">
        <v>0</v>
      </c>
      <c r="L9" s="6"/>
      <c r="M9" s="7">
        <v>0</v>
      </c>
      <c r="N9" s="6"/>
      <c r="O9" s="6">
        <v>0</v>
      </c>
      <c r="P9" s="7"/>
      <c r="Q9" s="6">
        <v>750</v>
      </c>
      <c r="R9" s="6"/>
      <c r="S9" s="7">
        <v>402000000</v>
      </c>
      <c r="T9" s="6"/>
      <c r="U9" s="6">
        <v>294075000000</v>
      </c>
      <c r="V9" s="7"/>
      <c r="W9" s="6">
        <v>301123125000</v>
      </c>
      <c r="Y9" s="7" t="s">
        <v>15</v>
      </c>
    </row>
    <row r="10" spans="1:25" x14ac:dyDescent="0.55000000000000004">
      <c r="A10" s="1" t="s">
        <v>16</v>
      </c>
      <c r="C10" s="6">
        <v>5150911</v>
      </c>
      <c r="D10" s="7"/>
      <c r="E10" s="6">
        <v>61101565719</v>
      </c>
      <c r="F10" s="6"/>
      <c r="G10" s="8">
        <v>61289549062.213501</v>
      </c>
      <c r="H10" s="6"/>
      <c r="I10" s="6">
        <v>0</v>
      </c>
      <c r="J10" s="7"/>
      <c r="K10" s="6">
        <v>0</v>
      </c>
      <c r="L10" s="6"/>
      <c r="M10" s="7">
        <v>0</v>
      </c>
      <c r="N10" s="6"/>
      <c r="O10" s="6">
        <v>0</v>
      </c>
      <c r="P10" s="7"/>
      <c r="Q10" s="6">
        <v>5150911</v>
      </c>
      <c r="R10" s="6"/>
      <c r="S10" s="7">
        <v>13070</v>
      </c>
      <c r="T10" s="6"/>
      <c r="U10" s="6">
        <v>61101565719</v>
      </c>
      <c r="V10" s="7"/>
      <c r="W10" s="6">
        <v>66921838449.718498</v>
      </c>
      <c r="Y10" s="7" t="s">
        <v>17</v>
      </c>
    </row>
    <row r="11" spans="1:25" x14ac:dyDescent="0.55000000000000004">
      <c r="A11" s="1" t="s">
        <v>18</v>
      </c>
      <c r="C11" s="8">
        <v>35477498</v>
      </c>
      <c r="D11" s="8"/>
      <c r="E11" s="8">
        <v>282158618211</v>
      </c>
      <c r="F11" s="8"/>
      <c r="G11" s="8">
        <v>275783301855.55798</v>
      </c>
      <c r="H11" s="8"/>
      <c r="I11" s="8">
        <v>0</v>
      </c>
      <c r="J11" s="8"/>
      <c r="K11" s="8">
        <v>0</v>
      </c>
      <c r="L11" s="8"/>
      <c r="M11" s="8">
        <v>-11125</v>
      </c>
      <c r="N11" s="8"/>
      <c r="O11" s="8">
        <v>87032823</v>
      </c>
      <c r="P11" s="8"/>
      <c r="Q11" s="8">
        <v>35466373</v>
      </c>
      <c r="R11" s="8"/>
      <c r="S11" s="8">
        <v>8250</v>
      </c>
      <c r="T11" s="8"/>
      <c r="U11" s="8">
        <v>282070139181</v>
      </c>
      <c r="V11" s="8"/>
      <c r="W11" s="8">
        <v>290856621665.362</v>
      </c>
      <c r="Y11" s="7" t="s">
        <v>19</v>
      </c>
    </row>
    <row r="12" spans="1:25" x14ac:dyDescent="0.55000000000000004">
      <c r="A12" s="1" t="s">
        <v>20</v>
      </c>
      <c r="C12" s="8">
        <v>60730710</v>
      </c>
      <c r="D12" s="8"/>
      <c r="E12" s="8">
        <v>217071592829</v>
      </c>
      <c r="F12" s="8"/>
      <c r="G12" s="8">
        <v>208455407937.30099</v>
      </c>
      <c r="H12" s="8"/>
      <c r="I12" s="8">
        <v>30365355</v>
      </c>
      <c r="J12" s="8"/>
      <c r="K12" s="8">
        <v>0</v>
      </c>
      <c r="L12" s="8"/>
      <c r="M12" s="8">
        <v>0</v>
      </c>
      <c r="N12" s="8"/>
      <c r="O12" s="8">
        <v>0</v>
      </c>
      <c r="P12" s="8"/>
      <c r="Q12" s="8">
        <v>91096065</v>
      </c>
      <c r="R12" s="8"/>
      <c r="S12" s="8">
        <v>2399</v>
      </c>
      <c r="T12" s="8"/>
      <c r="U12" s="8">
        <v>217071592829</v>
      </c>
      <c r="V12" s="8"/>
      <c r="W12" s="8">
        <v>217239150148.38699</v>
      </c>
      <c r="Y12" s="7" t="s">
        <v>21</v>
      </c>
    </row>
    <row r="13" spans="1:25" x14ac:dyDescent="0.55000000000000004">
      <c r="A13" s="1" t="s">
        <v>22</v>
      </c>
      <c r="C13" s="8">
        <v>127320576</v>
      </c>
      <c r="D13" s="8"/>
      <c r="E13" s="8">
        <v>239966952909</v>
      </c>
      <c r="F13" s="8"/>
      <c r="G13" s="8">
        <v>210221173849.42099</v>
      </c>
      <c r="H13" s="8"/>
      <c r="I13" s="8">
        <v>0</v>
      </c>
      <c r="J13" s="8"/>
      <c r="K13" s="8">
        <v>0</v>
      </c>
      <c r="L13" s="8"/>
      <c r="M13" s="8">
        <v>-24930630</v>
      </c>
      <c r="N13" s="8"/>
      <c r="O13" s="8">
        <v>48369455016</v>
      </c>
      <c r="P13" s="8"/>
      <c r="Q13" s="8">
        <v>102389946</v>
      </c>
      <c r="R13" s="8"/>
      <c r="S13" s="8">
        <v>1822</v>
      </c>
      <c r="T13" s="8"/>
      <c r="U13" s="8">
        <v>192979046477</v>
      </c>
      <c r="V13" s="8"/>
      <c r="W13" s="8">
        <v>185444482446.409</v>
      </c>
      <c r="Y13" s="7" t="s">
        <v>23</v>
      </c>
    </row>
    <row r="14" spans="1:25" x14ac:dyDescent="0.55000000000000004">
      <c r="A14" s="1" t="s">
        <v>24</v>
      </c>
      <c r="C14" s="8">
        <v>75455704</v>
      </c>
      <c r="D14" s="8"/>
      <c r="E14" s="8">
        <v>125482729312</v>
      </c>
      <c r="F14" s="8"/>
      <c r="G14" s="8">
        <v>141237696242.73999</v>
      </c>
      <c r="H14" s="8"/>
      <c r="I14" s="8">
        <v>0</v>
      </c>
      <c r="J14" s="8"/>
      <c r="K14" s="8">
        <v>0</v>
      </c>
      <c r="L14" s="8"/>
      <c r="M14" s="8">
        <v>0</v>
      </c>
      <c r="N14" s="8"/>
      <c r="O14" s="8">
        <v>0</v>
      </c>
      <c r="P14" s="8"/>
      <c r="Q14" s="8">
        <v>75455704</v>
      </c>
      <c r="R14" s="8"/>
      <c r="S14" s="8">
        <v>1870</v>
      </c>
      <c r="T14" s="8"/>
      <c r="U14" s="8">
        <v>125482729312</v>
      </c>
      <c r="V14" s="8"/>
      <c r="W14" s="8">
        <v>140262608589.444</v>
      </c>
      <c r="Y14" s="7" t="s">
        <v>25</v>
      </c>
    </row>
    <row r="15" spans="1:25" x14ac:dyDescent="0.55000000000000004">
      <c r="A15" s="1" t="s">
        <v>26</v>
      </c>
      <c r="C15" s="8">
        <v>60629658</v>
      </c>
      <c r="D15" s="8"/>
      <c r="E15" s="8">
        <v>136045282329</v>
      </c>
      <c r="F15" s="8"/>
      <c r="G15" s="8">
        <v>171947204609.07001</v>
      </c>
      <c r="H15" s="8"/>
      <c r="I15" s="8">
        <v>0</v>
      </c>
      <c r="J15" s="8"/>
      <c r="K15" s="8">
        <v>0</v>
      </c>
      <c r="L15" s="8"/>
      <c r="M15" s="6">
        <v>-13901180</v>
      </c>
      <c r="N15" s="7"/>
      <c r="O15" s="6">
        <v>40115012762</v>
      </c>
      <c r="P15" s="7"/>
      <c r="Q15" s="6">
        <v>46728478</v>
      </c>
      <c r="R15" s="7"/>
      <c r="S15" s="6">
        <v>2965</v>
      </c>
      <c r="T15" s="8"/>
      <c r="U15" s="8">
        <v>104852793034</v>
      </c>
      <c r="V15" s="8"/>
      <c r="W15" s="8">
        <v>137725565143.24301</v>
      </c>
      <c r="Y15" s="7" t="s">
        <v>27</v>
      </c>
    </row>
    <row r="16" spans="1:25" x14ac:dyDescent="0.55000000000000004">
      <c r="A16" s="1" t="s">
        <v>28</v>
      </c>
      <c r="C16" s="8">
        <v>15693048</v>
      </c>
      <c r="D16" s="8"/>
      <c r="E16" s="8">
        <v>55806000887</v>
      </c>
      <c r="F16" s="8"/>
      <c r="G16" s="8">
        <v>42883504827.735603</v>
      </c>
      <c r="H16" s="8"/>
      <c r="I16" s="8">
        <v>0</v>
      </c>
      <c r="J16" s="8"/>
      <c r="K16" s="8">
        <v>0</v>
      </c>
      <c r="L16" s="8"/>
      <c r="M16" s="8">
        <v>-193300</v>
      </c>
      <c r="N16" s="8"/>
      <c r="O16" s="8">
        <v>527245486</v>
      </c>
      <c r="P16" s="8"/>
      <c r="Q16" s="8">
        <v>15499748</v>
      </c>
      <c r="R16" s="8"/>
      <c r="S16" s="8">
        <v>2700</v>
      </c>
      <c r="T16" s="8"/>
      <c r="U16" s="8">
        <v>55118607337</v>
      </c>
      <c r="V16" s="8"/>
      <c r="W16" s="8">
        <v>41600316148.379997</v>
      </c>
      <c r="Y16" s="7" t="s">
        <v>29</v>
      </c>
    </row>
    <row r="17" spans="1:25" x14ac:dyDescent="0.55000000000000004">
      <c r="A17" s="1" t="s">
        <v>30</v>
      </c>
      <c r="C17" s="8">
        <v>20048854</v>
      </c>
      <c r="D17" s="8"/>
      <c r="E17" s="8">
        <v>230674406563</v>
      </c>
      <c r="F17" s="8"/>
      <c r="G17" s="8">
        <v>273832199998.93799</v>
      </c>
      <c r="H17" s="8"/>
      <c r="I17" s="8">
        <v>0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20048854</v>
      </c>
      <c r="R17" s="8"/>
      <c r="S17" s="8">
        <v>15140</v>
      </c>
      <c r="T17" s="8"/>
      <c r="U17" s="8">
        <v>230674406563</v>
      </c>
      <c r="V17" s="8"/>
      <c r="W17" s="8">
        <v>301733588645.11798</v>
      </c>
      <c r="Y17" s="7" t="s">
        <v>15</v>
      </c>
    </row>
    <row r="18" spans="1:25" x14ac:dyDescent="0.55000000000000004">
      <c r="A18" s="1" t="s">
        <v>31</v>
      </c>
      <c r="C18" s="8">
        <v>183091515</v>
      </c>
      <c r="D18" s="8"/>
      <c r="E18" s="8">
        <v>669160288787</v>
      </c>
      <c r="F18" s="8"/>
      <c r="G18" s="8">
        <v>953691111345.32996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183091515</v>
      </c>
      <c r="R18" s="8"/>
      <c r="S18" s="8">
        <v>4568</v>
      </c>
      <c r="T18" s="8"/>
      <c r="U18" s="8">
        <v>669160288787</v>
      </c>
      <c r="V18" s="8"/>
      <c r="W18" s="8">
        <v>831385686378.90601</v>
      </c>
      <c r="Y18" s="7" t="s">
        <v>32</v>
      </c>
    </row>
    <row r="19" spans="1:25" x14ac:dyDescent="0.55000000000000004">
      <c r="A19" s="1" t="s">
        <v>33</v>
      </c>
      <c r="C19" s="8">
        <v>13776909</v>
      </c>
      <c r="D19" s="8"/>
      <c r="E19" s="8">
        <v>179781512329</v>
      </c>
      <c r="F19" s="8"/>
      <c r="G19" s="8">
        <v>166804325247.86099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13776909</v>
      </c>
      <c r="R19" s="8"/>
      <c r="S19" s="8">
        <v>11030</v>
      </c>
      <c r="T19" s="8"/>
      <c r="U19" s="8">
        <v>179781512329</v>
      </c>
      <c r="V19" s="8"/>
      <c r="W19" s="8">
        <v>151055148397.694</v>
      </c>
      <c r="Y19" s="7" t="s">
        <v>34</v>
      </c>
    </row>
    <row r="20" spans="1:25" x14ac:dyDescent="0.55000000000000004">
      <c r="A20" s="1" t="s">
        <v>35</v>
      </c>
      <c r="C20" s="8">
        <v>49105396</v>
      </c>
      <c r="D20" s="8"/>
      <c r="E20" s="8">
        <v>94154192141</v>
      </c>
      <c r="F20" s="8"/>
      <c r="G20" s="8">
        <v>129403843287.464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v>0</v>
      </c>
      <c r="P20" s="8"/>
      <c r="Q20" s="8">
        <v>49105396</v>
      </c>
      <c r="R20" s="8"/>
      <c r="S20" s="8">
        <v>2830</v>
      </c>
      <c r="T20" s="8"/>
      <c r="U20" s="8">
        <v>94154192141</v>
      </c>
      <c r="V20" s="8"/>
      <c r="W20" s="8">
        <v>138141409469.45401</v>
      </c>
      <c r="Y20" s="7" t="s">
        <v>27</v>
      </c>
    </row>
    <row r="21" spans="1:25" x14ac:dyDescent="0.55000000000000004">
      <c r="A21" s="1" t="s">
        <v>36</v>
      </c>
      <c r="C21" s="8">
        <v>4000000</v>
      </c>
      <c r="D21" s="8"/>
      <c r="E21" s="8">
        <v>43701599265</v>
      </c>
      <c r="F21" s="8"/>
      <c r="G21" s="8">
        <v>223223868000</v>
      </c>
      <c r="H21" s="8"/>
      <c r="I21" s="8">
        <v>0</v>
      </c>
      <c r="J21" s="8"/>
      <c r="K21" s="8">
        <v>0</v>
      </c>
      <c r="L21" s="8"/>
      <c r="M21" s="8">
        <v>-4000000</v>
      </c>
      <c r="N21" s="8"/>
      <c r="O21" s="8">
        <v>239378881817</v>
      </c>
      <c r="P21" s="8"/>
      <c r="Q21" s="8">
        <v>0</v>
      </c>
      <c r="R21" s="8"/>
      <c r="S21" s="8">
        <v>0</v>
      </c>
      <c r="T21" s="8"/>
      <c r="U21" s="8">
        <v>0</v>
      </c>
      <c r="V21" s="8"/>
      <c r="W21" s="8">
        <v>0</v>
      </c>
      <c r="Y21" s="7" t="s">
        <v>37</v>
      </c>
    </row>
    <row r="22" spans="1:25" x14ac:dyDescent="0.55000000000000004">
      <c r="A22" s="1" t="s">
        <v>38</v>
      </c>
      <c r="C22" s="8">
        <v>8050000</v>
      </c>
      <c r="D22" s="8"/>
      <c r="E22" s="8">
        <v>1124505488548</v>
      </c>
      <c r="F22" s="8"/>
      <c r="G22" s="8">
        <v>1126616010975</v>
      </c>
      <c r="H22" s="8"/>
      <c r="I22" s="8">
        <v>0</v>
      </c>
      <c r="J22" s="8"/>
      <c r="K22" s="8">
        <v>0</v>
      </c>
      <c r="L22" s="8"/>
      <c r="M22" s="8">
        <v>0</v>
      </c>
      <c r="N22" s="8"/>
      <c r="O22" s="8">
        <v>0</v>
      </c>
      <c r="P22" s="8"/>
      <c r="Q22" s="8">
        <v>8050000</v>
      </c>
      <c r="R22" s="8"/>
      <c r="S22" s="8">
        <v>180000</v>
      </c>
      <c r="T22" s="8"/>
      <c r="U22" s="8">
        <v>1124505488548</v>
      </c>
      <c r="V22" s="8"/>
      <c r="W22" s="8">
        <v>1440378450000</v>
      </c>
      <c r="Y22" s="7" t="s">
        <v>39</v>
      </c>
    </row>
    <row r="23" spans="1:25" x14ac:dyDescent="0.55000000000000004">
      <c r="A23" s="1" t="s">
        <v>40</v>
      </c>
      <c r="C23" s="8">
        <v>14989479</v>
      </c>
      <c r="D23" s="8"/>
      <c r="E23" s="8">
        <v>148454704973</v>
      </c>
      <c r="F23" s="8"/>
      <c r="G23" s="8">
        <v>185657633335.37701</v>
      </c>
      <c r="H23" s="8"/>
      <c r="I23" s="8">
        <v>0</v>
      </c>
      <c r="J23" s="8"/>
      <c r="K23" s="8">
        <v>0</v>
      </c>
      <c r="L23" s="8"/>
      <c r="M23" s="8">
        <v>-442560</v>
      </c>
      <c r="N23" s="8"/>
      <c r="O23" s="8">
        <v>5411385130</v>
      </c>
      <c r="P23" s="8"/>
      <c r="Q23" s="8">
        <v>14546919</v>
      </c>
      <c r="R23" s="8"/>
      <c r="S23" s="8">
        <v>11730</v>
      </c>
      <c r="T23" s="8"/>
      <c r="U23" s="8">
        <v>144071623064</v>
      </c>
      <c r="V23" s="8"/>
      <c r="W23" s="8">
        <v>169620079478.77301</v>
      </c>
      <c r="Y23" s="7" t="s">
        <v>41</v>
      </c>
    </row>
    <row r="24" spans="1:25" x14ac:dyDescent="0.55000000000000004">
      <c r="A24" s="1" t="s">
        <v>42</v>
      </c>
      <c r="C24" s="8">
        <v>4940494</v>
      </c>
      <c r="D24" s="8"/>
      <c r="E24" s="8">
        <v>256847535491</v>
      </c>
      <c r="F24" s="8"/>
      <c r="G24" s="8">
        <v>240447361051.87201</v>
      </c>
      <c r="H24" s="8"/>
      <c r="I24" s="8">
        <v>4066537</v>
      </c>
      <c r="J24" s="8"/>
      <c r="K24" s="8">
        <v>199406648177</v>
      </c>
      <c r="L24" s="8"/>
      <c r="M24" s="8">
        <v>0</v>
      </c>
      <c r="N24" s="8"/>
      <c r="O24" s="8">
        <v>0</v>
      </c>
      <c r="P24" s="8"/>
      <c r="Q24" s="8">
        <v>9007031</v>
      </c>
      <c r="R24" s="8"/>
      <c r="S24" s="8">
        <v>47120</v>
      </c>
      <c r="T24" s="8"/>
      <c r="U24" s="8">
        <v>456254183668</v>
      </c>
      <c r="V24" s="8"/>
      <c r="W24" s="8">
        <v>421886053480.716</v>
      </c>
      <c r="Y24" s="7" t="s">
        <v>43</v>
      </c>
    </row>
    <row r="25" spans="1:25" x14ac:dyDescent="0.55000000000000004">
      <c r="A25" s="1" t="s">
        <v>44</v>
      </c>
      <c r="C25" s="8">
        <v>4862468</v>
      </c>
      <c r="D25" s="8"/>
      <c r="E25" s="8">
        <v>199556533621</v>
      </c>
      <c r="F25" s="8"/>
      <c r="G25" s="8">
        <v>136934083815.282</v>
      </c>
      <c r="H25" s="8"/>
      <c r="I25" s="8">
        <v>0</v>
      </c>
      <c r="J25" s="8"/>
      <c r="K25" s="8">
        <v>0</v>
      </c>
      <c r="L25" s="8"/>
      <c r="M25" s="6">
        <v>0</v>
      </c>
      <c r="N25" s="8"/>
      <c r="O25" s="8">
        <v>0</v>
      </c>
      <c r="P25" s="8"/>
      <c r="Q25" s="8">
        <v>4862468</v>
      </c>
      <c r="R25" s="8"/>
      <c r="S25" s="8">
        <v>26550</v>
      </c>
      <c r="T25" s="8"/>
      <c r="U25" s="8">
        <v>199556533621</v>
      </c>
      <c r="V25" s="8"/>
      <c r="W25" s="8">
        <v>128330389173.87</v>
      </c>
      <c r="Y25" s="7" t="s">
        <v>45</v>
      </c>
    </row>
    <row r="26" spans="1:25" x14ac:dyDescent="0.55000000000000004">
      <c r="A26" s="1" t="s">
        <v>46</v>
      </c>
      <c r="C26" s="8">
        <v>711922</v>
      </c>
      <c r="D26" s="8"/>
      <c r="E26" s="8">
        <v>104856635028</v>
      </c>
      <c r="F26" s="8"/>
      <c r="G26" s="8">
        <v>115423597054.71001</v>
      </c>
      <c r="H26" s="8"/>
      <c r="I26" s="8">
        <v>0</v>
      </c>
      <c r="J26" s="8"/>
      <c r="K26" s="8">
        <v>0</v>
      </c>
      <c r="L26" s="8"/>
      <c r="M26" s="6">
        <v>0</v>
      </c>
      <c r="N26" s="8"/>
      <c r="O26" s="8">
        <v>0</v>
      </c>
      <c r="P26" s="8"/>
      <c r="Q26" s="8">
        <v>711922</v>
      </c>
      <c r="R26" s="8"/>
      <c r="S26" s="8">
        <v>166740</v>
      </c>
      <c r="T26" s="8"/>
      <c r="U26" s="8">
        <v>104856635028</v>
      </c>
      <c r="V26" s="8"/>
      <c r="W26" s="8">
        <v>117999574328.034</v>
      </c>
      <c r="Y26" s="7" t="s">
        <v>47</v>
      </c>
    </row>
    <row r="27" spans="1:25" x14ac:dyDescent="0.55000000000000004">
      <c r="A27" s="1" t="s">
        <v>48</v>
      </c>
      <c r="C27" s="8">
        <v>2797631</v>
      </c>
      <c r="D27" s="8"/>
      <c r="E27" s="8">
        <v>142110255697</v>
      </c>
      <c r="F27" s="8"/>
      <c r="G27" s="8">
        <v>126785110506.12399</v>
      </c>
      <c r="H27" s="8"/>
      <c r="I27" s="8">
        <v>0</v>
      </c>
      <c r="J27" s="8"/>
      <c r="K27" s="8">
        <v>0</v>
      </c>
      <c r="L27" s="8"/>
      <c r="M27" s="6">
        <v>-14578</v>
      </c>
      <c r="N27" s="8"/>
      <c r="O27" s="8">
        <v>656026077</v>
      </c>
      <c r="P27" s="8"/>
      <c r="Q27" s="8">
        <v>2783053</v>
      </c>
      <c r="R27" s="8"/>
      <c r="S27" s="8">
        <v>45900</v>
      </c>
      <c r="T27" s="8"/>
      <c r="U27" s="8">
        <v>141369742275</v>
      </c>
      <c r="V27" s="8"/>
      <c r="W27" s="8">
        <v>126982067010.435</v>
      </c>
      <c r="Y27" s="7" t="s">
        <v>45</v>
      </c>
    </row>
    <row r="28" spans="1:25" x14ac:dyDescent="0.55000000000000004">
      <c r="A28" s="1" t="s">
        <v>49</v>
      </c>
      <c r="C28" s="8">
        <v>5907825</v>
      </c>
      <c r="D28" s="8"/>
      <c r="E28" s="8">
        <v>47928680469</v>
      </c>
      <c r="F28" s="8"/>
      <c r="G28" s="8">
        <v>115632940058.21201</v>
      </c>
      <c r="H28" s="8"/>
      <c r="I28" s="8">
        <v>0</v>
      </c>
      <c r="J28" s="8"/>
      <c r="K28" s="8">
        <v>0</v>
      </c>
      <c r="L28" s="8"/>
      <c r="M28" s="6">
        <v>0</v>
      </c>
      <c r="N28" s="8"/>
      <c r="O28" s="8">
        <v>0</v>
      </c>
      <c r="P28" s="8"/>
      <c r="Q28" s="8">
        <v>5907825</v>
      </c>
      <c r="R28" s="8"/>
      <c r="S28" s="8">
        <v>23780</v>
      </c>
      <c r="T28" s="8"/>
      <c r="U28" s="8">
        <v>47928680469</v>
      </c>
      <c r="V28" s="8"/>
      <c r="W28" s="8">
        <v>139652174432.92499</v>
      </c>
      <c r="Y28" s="7" t="s">
        <v>25</v>
      </c>
    </row>
    <row r="29" spans="1:25" x14ac:dyDescent="0.55000000000000004">
      <c r="A29" s="1" t="s">
        <v>50</v>
      </c>
      <c r="C29" s="8">
        <v>5929047</v>
      </c>
      <c r="D29" s="8"/>
      <c r="E29" s="8">
        <v>134728029809</v>
      </c>
      <c r="F29" s="8"/>
      <c r="G29" s="8">
        <v>109447293493.39999</v>
      </c>
      <c r="H29" s="8"/>
      <c r="I29" s="8">
        <v>0</v>
      </c>
      <c r="J29" s="8"/>
      <c r="K29" s="8">
        <v>0</v>
      </c>
      <c r="L29" s="8"/>
      <c r="M29" s="6">
        <v>0</v>
      </c>
      <c r="N29" s="8"/>
      <c r="O29" s="8">
        <v>0</v>
      </c>
      <c r="P29" s="8"/>
      <c r="Q29" s="8">
        <v>5929047</v>
      </c>
      <c r="R29" s="8"/>
      <c r="S29" s="8">
        <v>21200</v>
      </c>
      <c r="T29" s="8"/>
      <c r="U29" s="8">
        <v>134728029809</v>
      </c>
      <c r="V29" s="8"/>
      <c r="W29" s="8">
        <v>124947906411.42</v>
      </c>
      <c r="Y29" s="7" t="s">
        <v>51</v>
      </c>
    </row>
    <row r="30" spans="1:25" x14ac:dyDescent="0.55000000000000004">
      <c r="A30" s="1" t="s">
        <v>52</v>
      </c>
      <c r="C30" s="8">
        <v>19410754</v>
      </c>
      <c r="D30" s="8"/>
      <c r="E30" s="8">
        <v>164878276016</v>
      </c>
      <c r="F30" s="8"/>
      <c r="G30" s="8">
        <v>177130486925.76599</v>
      </c>
      <c r="H30" s="8"/>
      <c r="I30" s="8">
        <v>0</v>
      </c>
      <c r="J30" s="8"/>
      <c r="K30" s="8">
        <v>0</v>
      </c>
      <c r="L30" s="8"/>
      <c r="M30" s="6">
        <v>0</v>
      </c>
      <c r="N30" s="8"/>
      <c r="O30" s="8">
        <v>0</v>
      </c>
      <c r="P30" s="8"/>
      <c r="Q30" s="8">
        <v>19410754</v>
      </c>
      <c r="R30" s="8"/>
      <c r="S30" s="8">
        <v>9490</v>
      </c>
      <c r="T30" s="8"/>
      <c r="U30" s="8">
        <v>164878276016</v>
      </c>
      <c r="V30" s="8"/>
      <c r="W30" s="8">
        <v>183112017530.013</v>
      </c>
      <c r="Y30" s="7" t="s">
        <v>53</v>
      </c>
    </row>
    <row r="31" spans="1:25" x14ac:dyDescent="0.55000000000000004">
      <c r="A31" s="1" t="s">
        <v>54</v>
      </c>
      <c r="C31" s="8">
        <v>104300</v>
      </c>
      <c r="D31" s="8"/>
      <c r="E31" s="8">
        <v>214551462300</v>
      </c>
      <c r="F31" s="8"/>
      <c r="G31" s="8">
        <v>407719808080.375</v>
      </c>
      <c r="H31" s="8"/>
      <c r="I31" s="8">
        <v>0</v>
      </c>
      <c r="J31" s="8"/>
      <c r="K31" s="8">
        <v>0</v>
      </c>
      <c r="L31" s="8"/>
      <c r="M31" s="8">
        <v>0</v>
      </c>
      <c r="N31" s="8"/>
      <c r="O31" s="8">
        <v>0</v>
      </c>
      <c r="P31" s="8"/>
      <c r="Q31" s="8">
        <v>104300</v>
      </c>
      <c r="R31" s="8"/>
      <c r="S31" s="8">
        <v>4000004</v>
      </c>
      <c r="T31" s="8"/>
      <c r="U31" s="8">
        <v>214551462300</v>
      </c>
      <c r="V31" s="8"/>
      <c r="W31" s="8">
        <v>416678916678.5</v>
      </c>
      <c r="Y31" s="7" t="s">
        <v>55</v>
      </c>
    </row>
    <row r="32" spans="1:25" x14ac:dyDescent="0.55000000000000004">
      <c r="A32" s="1" t="s">
        <v>56</v>
      </c>
      <c r="C32" s="8">
        <v>114900</v>
      </c>
      <c r="D32" s="8"/>
      <c r="E32" s="8">
        <v>146401433417</v>
      </c>
      <c r="F32" s="8"/>
      <c r="G32" s="8">
        <v>449041695375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114900</v>
      </c>
      <c r="R32" s="8"/>
      <c r="S32" s="8">
        <v>4020000</v>
      </c>
      <c r="T32" s="8"/>
      <c r="U32" s="8">
        <v>146401433417</v>
      </c>
      <c r="V32" s="8"/>
      <c r="W32" s="8">
        <v>461320627500</v>
      </c>
      <c r="Y32" s="7" t="s">
        <v>57</v>
      </c>
    </row>
    <row r="33" spans="1:25" x14ac:dyDescent="0.55000000000000004">
      <c r="A33" s="1" t="s">
        <v>58</v>
      </c>
      <c r="C33" s="8">
        <v>5230014</v>
      </c>
      <c r="D33" s="8"/>
      <c r="E33" s="8">
        <v>37446850557</v>
      </c>
      <c r="F33" s="8"/>
      <c r="G33" s="8">
        <v>28541935837.682999</v>
      </c>
      <c r="H33" s="8"/>
      <c r="I33" s="8">
        <v>0</v>
      </c>
      <c r="J33" s="8"/>
      <c r="K33" s="8">
        <v>0</v>
      </c>
      <c r="L33" s="8"/>
      <c r="M33" s="8">
        <v>0</v>
      </c>
      <c r="N33" s="8"/>
      <c r="O33" s="8">
        <v>0</v>
      </c>
      <c r="P33" s="8"/>
      <c r="Q33" s="8">
        <v>5230014</v>
      </c>
      <c r="R33" s="8"/>
      <c r="S33" s="8">
        <v>6100</v>
      </c>
      <c r="T33" s="8"/>
      <c r="U33" s="8">
        <v>37446850557</v>
      </c>
      <c r="V33" s="8"/>
      <c r="W33" s="8">
        <v>31713262041.869999</v>
      </c>
      <c r="Y33" s="7" t="s">
        <v>59</v>
      </c>
    </row>
    <row r="34" spans="1:25" x14ac:dyDescent="0.55000000000000004">
      <c r="A34" s="1" t="s">
        <v>60</v>
      </c>
      <c r="C34" s="8">
        <v>1377870</v>
      </c>
      <c r="D34" s="8"/>
      <c r="E34" s="8">
        <v>108218799958</v>
      </c>
      <c r="F34" s="8"/>
      <c r="G34" s="8">
        <v>98821811243.024994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1377870</v>
      </c>
      <c r="R34" s="8"/>
      <c r="S34" s="8">
        <v>83150</v>
      </c>
      <c r="T34" s="8"/>
      <c r="U34" s="8">
        <v>108218799958</v>
      </c>
      <c r="V34" s="8"/>
      <c r="W34" s="8">
        <v>113888199651.52499</v>
      </c>
      <c r="Y34" s="7" t="s">
        <v>61</v>
      </c>
    </row>
    <row r="35" spans="1:25" x14ac:dyDescent="0.55000000000000004">
      <c r="A35" s="1" t="s">
        <v>62</v>
      </c>
      <c r="C35" s="8">
        <v>625000</v>
      </c>
      <c r="D35" s="8"/>
      <c r="E35" s="8">
        <v>5636363175</v>
      </c>
      <c r="F35" s="8"/>
      <c r="G35" s="8">
        <v>5249826562.5</v>
      </c>
      <c r="H35" s="8"/>
      <c r="I35" s="8">
        <v>0</v>
      </c>
      <c r="J35" s="8"/>
      <c r="K35" s="8">
        <v>0</v>
      </c>
      <c r="L35" s="8"/>
      <c r="M35" s="8">
        <v>-625000</v>
      </c>
      <c r="N35" s="8"/>
      <c r="O35" s="8">
        <v>5052756353</v>
      </c>
      <c r="P35" s="8"/>
      <c r="Q35" s="8">
        <v>0</v>
      </c>
      <c r="R35" s="8"/>
      <c r="S35" s="8">
        <v>0</v>
      </c>
      <c r="T35" s="8"/>
      <c r="U35" s="8">
        <v>0</v>
      </c>
      <c r="V35" s="8"/>
      <c r="W35" s="8">
        <v>0</v>
      </c>
      <c r="Y35" s="7" t="s">
        <v>37</v>
      </c>
    </row>
    <row r="36" spans="1:25" x14ac:dyDescent="0.55000000000000004">
      <c r="A36" s="1" t="s">
        <v>63</v>
      </c>
      <c r="C36" s="8">
        <v>15563307</v>
      </c>
      <c r="D36" s="8"/>
      <c r="E36" s="8">
        <v>65879478531</v>
      </c>
      <c r="F36" s="8"/>
      <c r="G36" s="8">
        <v>159812385990.20599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15563307</v>
      </c>
      <c r="R36" s="8"/>
      <c r="S36" s="8">
        <v>7300</v>
      </c>
      <c r="T36" s="8"/>
      <c r="U36" s="8">
        <v>65879478531</v>
      </c>
      <c r="V36" s="8"/>
      <c r="W36" s="8">
        <v>112936148860.455</v>
      </c>
      <c r="Y36" s="7" t="s">
        <v>61</v>
      </c>
    </row>
    <row r="37" spans="1:25" x14ac:dyDescent="0.55000000000000004">
      <c r="A37" s="1" t="s">
        <v>64</v>
      </c>
      <c r="C37" s="8">
        <v>18734008</v>
      </c>
      <c r="D37" s="8"/>
      <c r="E37" s="8">
        <v>340571985387</v>
      </c>
      <c r="F37" s="8"/>
      <c r="G37" s="8">
        <v>290325408770.91602</v>
      </c>
      <c r="H37" s="8"/>
      <c r="I37" s="8">
        <v>0</v>
      </c>
      <c r="J37" s="8"/>
      <c r="K37" s="8">
        <v>0</v>
      </c>
      <c r="L37" s="8"/>
      <c r="M37" s="8">
        <v>0</v>
      </c>
      <c r="N37" s="8"/>
      <c r="O37" s="8">
        <v>0</v>
      </c>
      <c r="P37" s="8"/>
      <c r="Q37" s="8">
        <v>18734008</v>
      </c>
      <c r="R37" s="8"/>
      <c r="S37" s="8">
        <v>13590</v>
      </c>
      <c r="T37" s="8"/>
      <c r="U37" s="8">
        <v>340571985387</v>
      </c>
      <c r="V37" s="8"/>
      <c r="W37" s="8">
        <v>253080327466.116</v>
      </c>
      <c r="Y37" s="7" t="s">
        <v>65</v>
      </c>
    </row>
    <row r="38" spans="1:25" x14ac:dyDescent="0.55000000000000004">
      <c r="A38" s="1" t="s">
        <v>66</v>
      </c>
      <c r="C38" s="8">
        <v>8288198</v>
      </c>
      <c r="D38" s="8"/>
      <c r="E38" s="8">
        <v>115216027029</v>
      </c>
      <c r="F38" s="8"/>
      <c r="G38" s="8">
        <v>101338263629.37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8288198</v>
      </c>
      <c r="R38" s="8"/>
      <c r="S38" s="8">
        <v>13400</v>
      </c>
      <c r="T38" s="8"/>
      <c r="U38" s="8">
        <v>115216027029</v>
      </c>
      <c r="V38" s="8"/>
      <c r="W38" s="8">
        <v>110401035173.46001</v>
      </c>
      <c r="Y38" s="7" t="s">
        <v>67</v>
      </c>
    </row>
    <row r="39" spans="1:25" x14ac:dyDescent="0.55000000000000004">
      <c r="A39" s="1" t="s">
        <v>68</v>
      </c>
      <c r="C39" s="8">
        <v>1643854</v>
      </c>
      <c r="D39" s="8"/>
      <c r="E39" s="8">
        <v>57644251181</v>
      </c>
      <c r="F39" s="8"/>
      <c r="G39" s="8">
        <v>36341785047.888</v>
      </c>
      <c r="H39" s="8"/>
      <c r="I39" s="8">
        <v>0</v>
      </c>
      <c r="J39" s="8"/>
      <c r="K39" s="8">
        <v>0</v>
      </c>
      <c r="L39" s="8"/>
      <c r="M39" s="8">
        <v>0</v>
      </c>
      <c r="N39" s="8"/>
      <c r="O39" s="8">
        <v>0</v>
      </c>
      <c r="P39" s="8"/>
      <c r="Q39" s="8">
        <v>1643854</v>
      </c>
      <c r="R39" s="8"/>
      <c r="S39" s="8">
        <v>25180</v>
      </c>
      <c r="T39" s="8"/>
      <c r="U39" s="8">
        <v>57644251181</v>
      </c>
      <c r="V39" s="8"/>
      <c r="W39" s="8">
        <v>41145959869.865997</v>
      </c>
      <c r="Y39" s="7" t="s">
        <v>69</v>
      </c>
    </row>
    <row r="40" spans="1:25" x14ac:dyDescent="0.55000000000000004">
      <c r="A40" s="1" t="s">
        <v>70</v>
      </c>
      <c r="C40" s="8">
        <v>57169255</v>
      </c>
      <c r="D40" s="8"/>
      <c r="E40" s="8">
        <v>112081177313</v>
      </c>
      <c r="F40" s="8"/>
      <c r="G40" s="8">
        <v>275166492190.375</v>
      </c>
      <c r="H40" s="8"/>
      <c r="I40" s="8">
        <v>0</v>
      </c>
      <c r="J40" s="8"/>
      <c r="K40" s="8">
        <v>0</v>
      </c>
      <c r="L40" s="8"/>
      <c r="M40" s="8">
        <v>0</v>
      </c>
      <c r="N40" s="8"/>
      <c r="O40" s="8">
        <v>0</v>
      </c>
      <c r="P40" s="8"/>
      <c r="Q40" s="8">
        <v>57169255</v>
      </c>
      <c r="R40" s="8"/>
      <c r="S40" s="8">
        <v>5930</v>
      </c>
      <c r="T40" s="8"/>
      <c r="U40" s="8">
        <v>112081177313</v>
      </c>
      <c r="V40" s="8"/>
      <c r="W40" s="8">
        <v>336996550741.20801</v>
      </c>
      <c r="Y40" s="7" t="s">
        <v>71</v>
      </c>
    </row>
    <row r="41" spans="1:25" x14ac:dyDescent="0.55000000000000004">
      <c r="A41" s="1" t="s">
        <v>72</v>
      </c>
      <c r="C41" s="8">
        <v>11740461</v>
      </c>
      <c r="D41" s="8"/>
      <c r="E41" s="8">
        <v>225979147072</v>
      </c>
      <c r="F41" s="8"/>
      <c r="G41" s="8">
        <v>176692963591.737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11740461</v>
      </c>
      <c r="R41" s="8"/>
      <c r="S41" s="8">
        <v>15040</v>
      </c>
      <c r="T41" s="8"/>
      <c r="U41" s="8">
        <v>225979147072</v>
      </c>
      <c r="V41" s="8"/>
      <c r="W41" s="8">
        <v>175525903066.03201</v>
      </c>
      <c r="Y41" s="7" t="s">
        <v>73</v>
      </c>
    </row>
    <row r="42" spans="1:25" x14ac:dyDescent="0.55000000000000004">
      <c r="A42" s="1" t="s">
        <v>74</v>
      </c>
      <c r="C42" s="8">
        <v>173728614</v>
      </c>
      <c r="D42" s="8"/>
      <c r="E42" s="8">
        <v>309449441873</v>
      </c>
      <c r="F42" s="8"/>
      <c r="G42" s="8">
        <v>263877851124.95801</v>
      </c>
      <c r="H42" s="8"/>
      <c r="I42" s="8">
        <v>0</v>
      </c>
      <c r="J42" s="8"/>
      <c r="K42" s="8">
        <v>0</v>
      </c>
      <c r="L42" s="8"/>
      <c r="M42" s="8">
        <v>0</v>
      </c>
      <c r="N42" s="8"/>
      <c r="O42" s="8">
        <v>0</v>
      </c>
      <c r="P42" s="8"/>
      <c r="Q42" s="8">
        <v>173728614</v>
      </c>
      <c r="R42" s="8"/>
      <c r="S42" s="8">
        <v>1625</v>
      </c>
      <c r="T42" s="8"/>
      <c r="U42" s="8">
        <v>309449441873</v>
      </c>
      <c r="V42" s="8"/>
      <c r="W42" s="8">
        <v>280629259213.388</v>
      </c>
      <c r="Y42" s="7" t="s">
        <v>75</v>
      </c>
    </row>
    <row r="43" spans="1:25" x14ac:dyDescent="0.55000000000000004">
      <c r="A43" s="1" t="s">
        <v>76</v>
      </c>
      <c r="C43" s="8">
        <v>60374211</v>
      </c>
      <c r="D43" s="8"/>
      <c r="E43" s="8">
        <v>459141593933</v>
      </c>
      <c r="F43" s="8"/>
      <c r="G43" s="8">
        <v>382295450911.784</v>
      </c>
      <c r="H43" s="8"/>
      <c r="I43" s="8">
        <v>0</v>
      </c>
      <c r="J43" s="8"/>
      <c r="K43" s="8">
        <v>0</v>
      </c>
      <c r="L43" s="8"/>
      <c r="M43" s="8">
        <v>0</v>
      </c>
      <c r="N43" s="8"/>
      <c r="O43" s="8">
        <v>0</v>
      </c>
      <c r="P43" s="8"/>
      <c r="Q43" s="8">
        <v>60374211</v>
      </c>
      <c r="R43" s="8"/>
      <c r="S43" s="8">
        <v>7320</v>
      </c>
      <c r="T43" s="8"/>
      <c r="U43" s="8">
        <v>459141593933</v>
      </c>
      <c r="V43" s="8"/>
      <c r="W43" s="8">
        <v>439309686134.10602</v>
      </c>
      <c r="Y43" s="7" t="s">
        <v>77</v>
      </c>
    </row>
    <row r="44" spans="1:25" x14ac:dyDescent="0.55000000000000004">
      <c r="A44" s="1" t="s">
        <v>78</v>
      </c>
      <c r="C44" s="8">
        <v>1608495</v>
      </c>
      <c r="D44" s="8"/>
      <c r="E44" s="8">
        <v>136464073469</v>
      </c>
      <c r="F44" s="8"/>
      <c r="G44" s="8">
        <v>178759754041.04999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1608495</v>
      </c>
      <c r="R44" s="8"/>
      <c r="S44" s="8">
        <v>123700</v>
      </c>
      <c r="T44" s="8"/>
      <c r="U44" s="8">
        <v>136464073469</v>
      </c>
      <c r="V44" s="8"/>
      <c r="W44" s="8">
        <v>197786955052.57501</v>
      </c>
      <c r="Y44" s="7" t="s">
        <v>79</v>
      </c>
    </row>
    <row r="45" spans="1:25" x14ac:dyDescent="0.55000000000000004">
      <c r="A45" s="1" t="s">
        <v>80</v>
      </c>
      <c r="C45" s="8">
        <v>8868106</v>
      </c>
      <c r="D45" s="8"/>
      <c r="E45" s="8">
        <v>65854388596</v>
      </c>
      <c r="F45" s="8"/>
      <c r="G45" s="8">
        <v>41511439682.633698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8868106</v>
      </c>
      <c r="R45" s="8"/>
      <c r="S45" s="8">
        <v>4525</v>
      </c>
      <c r="T45" s="8"/>
      <c r="U45" s="8">
        <v>65854388596</v>
      </c>
      <c r="V45" s="8"/>
      <c r="W45" s="8">
        <v>39889416981.082497</v>
      </c>
      <c r="Y45" s="7" t="s">
        <v>69</v>
      </c>
    </row>
    <row r="46" spans="1:25" x14ac:dyDescent="0.55000000000000004">
      <c r="A46" s="1" t="s">
        <v>81</v>
      </c>
      <c r="C46" s="8">
        <v>832111323</v>
      </c>
      <c r="D46" s="8"/>
      <c r="E46" s="8">
        <v>942569216880</v>
      </c>
      <c r="F46" s="8"/>
      <c r="G46" s="8">
        <v>851975068446.995</v>
      </c>
      <c r="H46" s="8"/>
      <c r="I46" s="8">
        <v>0</v>
      </c>
      <c r="J46" s="8"/>
      <c r="K46" s="8">
        <v>0</v>
      </c>
      <c r="L46" s="8"/>
      <c r="M46" s="8">
        <v>-60000000</v>
      </c>
      <c r="N46" s="8"/>
      <c r="O46" s="8">
        <v>70641573241</v>
      </c>
      <c r="P46" s="8"/>
      <c r="Q46" s="8">
        <v>772111323</v>
      </c>
      <c r="R46" s="8"/>
      <c r="S46" s="8">
        <v>1124</v>
      </c>
      <c r="T46" s="8"/>
      <c r="U46" s="8">
        <v>874604569055</v>
      </c>
      <c r="V46" s="8"/>
      <c r="W46" s="8">
        <v>862689400946.04102</v>
      </c>
      <c r="Y46" s="7" t="s">
        <v>82</v>
      </c>
    </row>
    <row r="47" spans="1:25" x14ac:dyDescent="0.55000000000000004">
      <c r="A47" s="1" t="s">
        <v>83</v>
      </c>
      <c r="C47" s="8">
        <v>2218435</v>
      </c>
      <c r="D47" s="8"/>
      <c r="E47" s="8">
        <v>45211528364</v>
      </c>
      <c r="F47" s="8"/>
      <c r="G47" s="8">
        <v>42693355635.480003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2218435</v>
      </c>
      <c r="R47" s="8"/>
      <c r="S47" s="8">
        <v>20600</v>
      </c>
      <c r="T47" s="8"/>
      <c r="U47" s="8">
        <v>45211528364</v>
      </c>
      <c r="V47" s="8"/>
      <c r="W47" s="8">
        <v>45427847422.050003</v>
      </c>
      <c r="Y47" s="7" t="s">
        <v>84</v>
      </c>
    </row>
    <row r="48" spans="1:25" x14ac:dyDescent="0.55000000000000004">
      <c r="A48" s="1" t="s">
        <v>85</v>
      </c>
      <c r="C48" s="8">
        <v>6700702</v>
      </c>
      <c r="D48" s="8"/>
      <c r="E48" s="8">
        <v>124658162320</v>
      </c>
      <c r="F48" s="8"/>
      <c r="G48" s="8">
        <v>175845986529.84</v>
      </c>
      <c r="H48" s="8"/>
      <c r="I48" s="8">
        <v>0</v>
      </c>
      <c r="J48" s="8"/>
      <c r="K48" s="8">
        <v>0</v>
      </c>
      <c r="L48" s="8"/>
      <c r="M48" s="8">
        <v>0</v>
      </c>
      <c r="N48" s="8"/>
      <c r="O48" s="8">
        <v>0</v>
      </c>
      <c r="P48" s="8"/>
      <c r="Q48" s="8">
        <v>6700702</v>
      </c>
      <c r="R48" s="8"/>
      <c r="S48" s="8">
        <v>25100</v>
      </c>
      <c r="T48" s="8"/>
      <c r="U48" s="8">
        <v>124658162320</v>
      </c>
      <c r="V48" s="8"/>
      <c r="W48" s="8">
        <v>167186903859.81</v>
      </c>
      <c r="Y48" s="7" t="s">
        <v>86</v>
      </c>
    </row>
    <row r="49" spans="1:25" x14ac:dyDescent="0.55000000000000004">
      <c r="A49" s="1" t="s">
        <v>87</v>
      </c>
      <c r="C49" s="8">
        <v>845046</v>
      </c>
      <c r="D49" s="8"/>
      <c r="E49" s="8">
        <v>7530223830</v>
      </c>
      <c r="F49" s="8"/>
      <c r="G49" s="8">
        <v>8484181560.6300001</v>
      </c>
      <c r="H49" s="8"/>
      <c r="I49" s="8">
        <v>0</v>
      </c>
      <c r="J49" s="8"/>
      <c r="K49" s="8">
        <v>0</v>
      </c>
      <c r="L49" s="8"/>
      <c r="M49" s="8">
        <v>0</v>
      </c>
      <c r="N49" s="8"/>
      <c r="O49" s="8">
        <v>0</v>
      </c>
      <c r="P49" s="8"/>
      <c r="Q49" s="8">
        <v>845046</v>
      </c>
      <c r="R49" s="8"/>
      <c r="S49" s="8">
        <v>11110</v>
      </c>
      <c r="T49" s="8"/>
      <c r="U49" s="8">
        <v>7530223830</v>
      </c>
      <c r="V49" s="8"/>
      <c r="W49" s="8">
        <v>9332599716.6930008</v>
      </c>
      <c r="Y49" s="7" t="s">
        <v>88</v>
      </c>
    </row>
    <row r="50" spans="1:25" x14ac:dyDescent="0.55000000000000004">
      <c r="A50" s="1" t="s">
        <v>89</v>
      </c>
      <c r="C50" s="8">
        <v>33807493</v>
      </c>
      <c r="D50" s="8"/>
      <c r="E50" s="8">
        <v>226851496596</v>
      </c>
      <c r="F50" s="8"/>
      <c r="G50" s="8">
        <v>275235911632.36401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33807493</v>
      </c>
      <c r="R50" s="8"/>
      <c r="S50" s="8">
        <v>9500</v>
      </c>
      <c r="T50" s="8"/>
      <c r="U50" s="8">
        <v>226851496596</v>
      </c>
      <c r="V50" s="8"/>
      <c r="W50" s="8">
        <v>319260214958.17499</v>
      </c>
      <c r="Y50" s="7" t="s">
        <v>90</v>
      </c>
    </row>
    <row r="51" spans="1:25" x14ac:dyDescent="0.55000000000000004">
      <c r="A51" s="1" t="s">
        <v>91</v>
      </c>
      <c r="C51" s="8">
        <v>73142499</v>
      </c>
      <c r="D51" s="8"/>
      <c r="E51" s="8">
        <v>240772701022</v>
      </c>
      <c r="F51" s="8"/>
      <c r="G51" s="8">
        <v>299117836852.72803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73142499</v>
      </c>
      <c r="R51" s="8"/>
      <c r="S51" s="8">
        <v>4245</v>
      </c>
      <c r="T51" s="8"/>
      <c r="U51" s="8">
        <v>240772701022</v>
      </c>
      <c r="V51" s="8"/>
      <c r="W51" s="8">
        <v>308642493300.883</v>
      </c>
      <c r="Y51" s="7" t="s">
        <v>92</v>
      </c>
    </row>
    <row r="52" spans="1:25" x14ac:dyDescent="0.55000000000000004">
      <c r="A52" s="1" t="s">
        <v>93</v>
      </c>
      <c r="C52" s="8">
        <v>90337087</v>
      </c>
      <c r="D52" s="8"/>
      <c r="E52" s="8">
        <v>271656585198</v>
      </c>
      <c r="F52" s="8"/>
      <c r="G52" s="8">
        <v>362790308582.69397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90337087</v>
      </c>
      <c r="R52" s="8"/>
      <c r="S52" s="8">
        <v>4375</v>
      </c>
      <c r="T52" s="8"/>
      <c r="U52" s="8">
        <v>271656585198</v>
      </c>
      <c r="V52" s="8"/>
      <c r="W52" s="8">
        <v>392873168329.03101</v>
      </c>
      <c r="Y52" s="7" t="s">
        <v>94</v>
      </c>
    </row>
    <row r="53" spans="1:25" x14ac:dyDescent="0.55000000000000004">
      <c r="A53" s="1" t="s">
        <v>95</v>
      </c>
      <c r="C53" s="8">
        <v>32162530</v>
      </c>
      <c r="D53" s="8"/>
      <c r="E53" s="8">
        <v>208567459224</v>
      </c>
      <c r="F53" s="8"/>
      <c r="G53" s="8">
        <v>130314460169.93401</v>
      </c>
      <c r="H53" s="8"/>
      <c r="I53" s="8">
        <v>0</v>
      </c>
      <c r="J53" s="8"/>
      <c r="K53" s="8">
        <v>0</v>
      </c>
      <c r="L53" s="8"/>
      <c r="M53" s="8">
        <v>-1832386</v>
      </c>
      <c r="N53" s="8"/>
      <c r="O53" s="8">
        <v>7715177007</v>
      </c>
      <c r="P53" s="8"/>
      <c r="Q53" s="8">
        <v>30330144</v>
      </c>
      <c r="R53" s="8"/>
      <c r="S53" s="8">
        <v>3950</v>
      </c>
      <c r="T53" s="8"/>
      <c r="U53" s="8">
        <v>196684809061</v>
      </c>
      <c r="V53" s="8"/>
      <c r="W53" s="8">
        <v>119091234590.64</v>
      </c>
      <c r="Y53" s="7" t="s">
        <v>47</v>
      </c>
    </row>
    <row r="54" spans="1:25" x14ac:dyDescent="0.55000000000000004">
      <c r="A54" s="1" t="s">
        <v>96</v>
      </c>
      <c r="C54" s="8">
        <v>21219355</v>
      </c>
      <c r="D54" s="8"/>
      <c r="E54" s="8">
        <v>75381455999</v>
      </c>
      <c r="F54" s="8"/>
      <c r="G54" s="8">
        <v>73256335736.505798</v>
      </c>
      <c r="H54" s="8"/>
      <c r="I54" s="8">
        <v>0</v>
      </c>
      <c r="J54" s="8"/>
      <c r="K54" s="8">
        <v>0</v>
      </c>
      <c r="L54" s="8"/>
      <c r="M54" s="8">
        <v>0</v>
      </c>
      <c r="N54" s="8"/>
      <c r="O54" s="8">
        <v>0</v>
      </c>
      <c r="P54" s="8"/>
      <c r="Q54" s="8">
        <v>21219355</v>
      </c>
      <c r="R54" s="8"/>
      <c r="S54" s="8">
        <v>3490</v>
      </c>
      <c r="T54" s="8"/>
      <c r="U54" s="8">
        <v>75381455999</v>
      </c>
      <c r="V54" s="8"/>
      <c r="W54" s="8">
        <v>73614918433.747498</v>
      </c>
      <c r="Y54" s="7" t="s">
        <v>97</v>
      </c>
    </row>
    <row r="55" spans="1:25" x14ac:dyDescent="0.55000000000000004">
      <c r="A55" s="1" t="s">
        <v>98</v>
      </c>
      <c r="C55" s="8">
        <v>59136052</v>
      </c>
      <c r="D55" s="8"/>
      <c r="E55" s="8">
        <v>833733645829</v>
      </c>
      <c r="F55" s="8"/>
      <c r="G55" s="8">
        <v>1163927011313.8799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59136052</v>
      </c>
      <c r="R55" s="8"/>
      <c r="S55" s="8">
        <v>22040</v>
      </c>
      <c r="T55" s="8"/>
      <c r="U55" s="8">
        <v>833733645829</v>
      </c>
      <c r="V55" s="8"/>
      <c r="W55" s="8">
        <v>1295603602492.8201</v>
      </c>
      <c r="Y55" s="7" t="s">
        <v>99</v>
      </c>
    </row>
    <row r="56" spans="1:25" x14ac:dyDescent="0.55000000000000004">
      <c r="A56" s="1" t="s">
        <v>100</v>
      </c>
      <c r="C56" s="8">
        <v>5544000</v>
      </c>
      <c r="D56" s="8"/>
      <c r="E56" s="8">
        <v>267961237476</v>
      </c>
      <c r="F56" s="8"/>
      <c r="G56" s="8">
        <v>208646959752</v>
      </c>
      <c r="H56" s="8"/>
      <c r="I56" s="8">
        <v>0</v>
      </c>
      <c r="J56" s="8"/>
      <c r="K56" s="8">
        <v>0</v>
      </c>
      <c r="L56" s="8"/>
      <c r="M56" s="8">
        <v>-783256</v>
      </c>
      <c r="N56" s="8"/>
      <c r="O56" s="8">
        <v>31315116251</v>
      </c>
      <c r="P56" s="8"/>
      <c r="Q56" s="8">
        <v>4760744</v>
      </c>
      <c r="R56" s="8"/>
      <c r="S56" s="8">
        <v>38500</v>
      </c>
      <c r="T56" s="8"/>
      <c r="U56" s="8">
        <v>230103689316</v>
      </c>
      <c r="V56" s="8"/>
      <c r="W56" s="8">
        <v>182198076568.20001</v>
      </c>
      <c r="Y56" s="7" t="s">
        <v>53</v>
      </c>
    </row>
    <row r="57" spans="1:25" x14ac:dyDescent="0.55000000000000004">
      <c r="A57" s="1" t="s">
        <v>101</v>
      </c>
      <c r="C57" s="8">
        <v>2171106</v>
      </c>
      <c r="D57" s="8"/>
      <c r="E57" s="8">
        <v>107499178977</v>
      </c>
      <c r="F57" s="8"/>
      <c r="G57" s="8">
        <v>286931083870.935</v>
      </c>
      <c r="H57" s="8"/>
      <c r="I57" s="8">
        <v>55216531</v>
      </c>
      <c r="J57" s="8"/>
      <c r="K57" s="8">
        <v>0</v>
      </c>
      <c r="L57" s="8"/>
      <c r="M57" s="8">
        <v>0</v>
      </c>
      <c r="N57" s="8"/>
      <c r="O57" s="8">
        <v>0</v>
      </c>
      <c r="P57" s="8"/>
      <c r="Q57" s="8">
        <v>57387637</v>
      </c>
      <c r="R57" s="8"/>
      <c r="S57" s="8">
        <v>5554</v>
      </c>
      <c r="T57" s="8"/>
      <c r="U57" s="8">
        <v>107499178977</v>
      </c>
      <c r="V57" s="8"/>
      <c r="W57" s="8">
        <v>316834486829.40698</v>
      </c>
      <c r="Y57" s="7" t="s">
        <v>102</v>
      </c>
    </row>
    <row r="58" spans="1:25" x14ac:dyDescent="0.55000000000000004">
      <c r="A58" s="1" t="s">
        <v>103</v>
      </c>
      <c r="C58" s="8">
        <v>3469705</v>
      </c>
      <c r="D58" s="8"/>
      <c r="E58" s="8">
        <v>97890155591</v>
      </c>
      <c r="F58" s="8"/>
      <c r="G58" s="8">
        <v>119268503626.545</v>
      </c>
      <c r="H58" s="8"/>
      <c r="I58" s="8">
        <v>0</v>
      </c>
      <c r="J58" s="8"/>
      <c r="K58" s="8">
        <v>0</v>
      </c>
      <c r="L58" s="8"/>
      <c r="M58" s="8">
        <v>0</v>
      </c>
      <c r="N58" s="8"/>
      <c r="O58" s="8">
        <v>0</v>
      </c>
      <c r="P58" s="8"/>
      <c r="Q58" s="8">
        <v>3469705</v>
      </c>
      <c r="R58" s="8"/>
      <c r="S58" s="8">
        <v>34180</v>
      </c>
      <c r="T58" s="8"/>
      <c r="U58" s="8">
        <v>97890155591</v>
      </c>
      <c r="V58" s="8"/>
      <c r="W58" s="8">
        <v>117888879524.44501</v>
      </c>
      <c r="Y58" s="7" t="s">
        <v>47</v>
      </c>
    </row>
    <row r="59" spans="1:25" x14ac:dyDescent="0.55000000000000004">
      <c r="A59" s="1" t="s">
        <v>104</v>
      </c>
      <c r="C59" s="8">
        <v>7076114</v>
      </c>
      <c r="D59" s="8"/>
      <c r="E59" s="8">
        <v>262399400056</v>
      </c>
      <c r="F59" s="8"/>
      <c r="G59" s="8">
        <v>235850392910.60101</v>
      </c>
      <c r="H59" s="8"/>
      <c r="I59" s="8">
        <v>0</v>
      </c>
      <c r="J59" s="8"/>
      <c r="K59" s="8">
        <v>0</v>
      </c>
      <c r="L59" s="8"/>
      <c r="M59" s="8">
        <v>0</v>
      </c>
      <c r="N59" s="8"/>
      <c r="O59" s="8">
        <v>0</v>
      </c>
      <c r="P59" s="8"/>
      <c r="Q59" s="8">
        <v>7076114</v>
      </c>
      <c r="R59" s="8"/>
      <c r="S59" s="8">
        <v>29020</v>
      </c>
      <c r="T59" s="8"/>
      <c r="U59" s="8">
        <v>262399400056</v>
      </c>
      <c r="V59" s="8"/>
      <c r="W59" s="8">
        <v>204127002751.73401</v>
      </c>
      <c r="Y59" s="7" t="s">
        <v>105</v>
      </c>
    </row>
    <row r="60" spans="1:25" x14ac:dyDescent="0.55000000000000004">
      <c r="A60" s="1" t="s">
        <v>106</v>
      </c>
      <c r="C60" s="8">
        <v>2468479</v>
      </c>
      <c r="D60" s="8"/>
      <c r="E60" s="8">
        <v>81145873999</v>
      </c>
      <c r="F60" s="8"/>
      <c r="G60" s="8">
        <v>67135736806.632004</v>
      </c>
      <c r="H60" s="8"/>
      <c r="I60" s="8">
        <v>0</v>
      </c>
      <c r="J60" s="8"/>
      <c r="K60" s="8">
        <v>0</v>
      </c>
      <c r="L60" s="8"/>
      <c r="M60" s="8">
        <v>0</v>
      </c>
      <c r="N60" s="8"/>
      <c r="O60" s="8">
        <v>0</v>
      </c>
      <c r="P60" s="8"/>
      <c r="Q60" s="8">
        <v>2468479</v>
      </c>
      <c r="R60" s="8"/>
      <c r="S60" s="8">
        <v>29800</v>
      </c>
      <c r="T60" s="8"/>
      <c r="U60" s="8">
        <v>81145873999</v>
      </c>
      <c r="V60" s="8"/>
      <c r="W60" s="8">
        <v>73122988188.509995</v>
      </c>
      <c r="Y60" s="7" t="s">
        <v>97</v>
      </c>
    </row>
    <row r="61" spans="1:25" x14ac:dyDescent="0.55000000000000004">
      <c r="A61" s="1" t="s">
        <v>107</v>
      </c>
      <c r="C61" s="8">
        <v>7514971</v>
      </c>
      <c r="D61" s="8"/>
      <c r="E61" s="8">
        <v>187316025147</v>
      </c>
      <c r="F61" s="8"/>
      <c r="G61" s="8">
        <v>312929062485.62</v>
      </c>
      <c r="H61" s="8"/>
      <c r="I61" s="8">
        <v>0</v>
      </c>
      <c r="J61" s="8"/>
      <c r="K61" s="8">
        <v>0</v>
      </c>
      <c r="L61" s="8"/>
      <c r="M61" s="8">
        <v>0</v>
      </c>
      <c r="N61" s="8"/>
      <c r="O61" s="8">
        <v>0</v>
      </c>
      <c r="P61" s="8"/>
      <c r="Q61" s="8">
        <v>7514971</v>
      </c>
      <c r="R61" s="8"/>
      <c r="S61" s="8">
        <v>49290</v>
      </c>
      <c r="T61" s="8"/>
      <c r="U61" s="8">
        <v>187316025147</v>
      </c>
      <c r="V61" s="8"/>
      <c r="W61" s="8">
        <v>368208963712.48999</v>
      </c>
      <c r="Y61" s="7" t="s">
        <v>108</v>
      </c>
    </row>
    <row r="62" spans="1:25" x14ac:dyDescent="0.55000000000000004">
      <c r="A62" s="1" t="s">
        <v>109</v>
      </c>
      <c r="C62" s="8">
        <v>1216161</v>
      </c>
      <c r="D62" s="8"/>
      <c r="E62" s="8">
        <v>26317936315</v>
      </c>
      <c r="F62" s="8"/>
      <c r="G62" s="8">
        <v>21470505194.807999</v>
      </c>
      <c r="H62" s="8"/>
      <c r="I62" s="8">
        <v>0</v>
      </c>
      <c r="J62" s="8"/>
      <c r="K62" s="8">
        <v>0</v>
      </c>
      <c r="L62" s="8"/>
      <c r="M62" s="8">
        <v>-290457</v>
      </c>
      <c r="N62" s="8"/>
      <c r="O62" s="8">
        <v>5447195910</v>
      </c>
      <c r="P62" s="8"/>
      <c r="Q62" s="8">
        <v>925704</v>
      </c>
      <c r="R62" s="8"/>
      <c r="S62" s="8">
        <v>18280</v>
      </c>
      <c r="T62" s="8"/>
      <c r="U62" s="8">
        <v>20032396115</v>
      </c>
      <c r="V62" s="8"/>
      <c r="W62" s="8">
        <v>16821183998.736</v>
      </c>
      <c r="Y62" s="7" t="s">
        <v>110</v>
      </c>
    </row>
    <row r="63" spans="1:25" x14ac:dyDescent="0.55000000000000004">
      <c r="A63" s="1" t="s">
        <v>111</v>
      </c>
      <c r="C63" s="8">
        <v>10383929</v>
      </c>
      <c r="D63" s="8"/>
      <c r="E63" s="8">
        <v>248003408667</v>
      </c>
      <c r="F63" s="8"/>
      <c r="G63" s="8">
        <v>227809731817.47101</v>
      </c>
      <c r="H63" s="8"/>
      <c r="I63" s="8">
        <v>0</v>
      </c>
      <c r="J63" s="8"/>
      <c r="K63" s="8">
        <v>0</v>
      </c>
      <c r="L63" s="8"/>
      <c r="M63" s="8">
        <v>0</v>
      </c>
      <c r="N63" s="8"/>
      <c r="O63" s="8">
        <v>0</v>
      </c>
      <c r="P63" s="8"/>
      <c r="Q63" s="8">
        <v>10383929</v>
      </c>
      <c r="R63" s="8"/>
      <c r="S63" s="8">
        <v>24980</v>
      </c>
      <c r="T63" s="8"/>
      <c r="U63" s="8">
        <v>248003408667</v>
      </c>
      <c r="V63" s="8"/>
      <c r="W63" s="8">
        <v>257847172668.80099</v>
      </c>
      <c r="Y63" s="7" t="s">
        <v>112</v>
      </c>
    </row>
    <row r="64" spans="1:25" x14ac:dyDescent="0.55000000000000004">
      <c r="A64" s="1" t="s">
        <v>113</v>
      </c>
      <c r="C64" s="8">
        <v>7930612</v>
      </c>
      <c r="D64" s="8"/>
      <c r="E64" s="8">
        <v>226807442651</v>
      </c>
      <c r="F64" s="8"/>
      <c r="G64" s="8">
        <v>429015980805.01202</v>
      </c>
      <c r="H64" s="8"/>
      <c r="I64" s="8">
        <v>0</v>
      </c>
      <c r="J64" s="8"/>
      <c r="K64" s="8">
        <v>0</v>
      </c>
      <c r="L64" s="8"/>
      <c r="M64" s="8">
        <v>0</v>
      </c>
      <c r="N64" s="8"/>
      <c r="O64" s="8">
        <v>0</v>
      </c>
      <c r="P64" s="8"/>
      <c r="Q64" s="8">
        <v>7930612</v>
      </c>
      <c r="R64" s="8"/>
      <c r="S64" s="8">
        <v>60000</v>
      </c>
      <c r="T64" s="8"/>
      <c r="U64" s="8">
        <v>226807442651</v>
      </c>
      <c r="V64" s="8"/>
      <c r="W64" s="8">
        <v>473005491516</v>
      </c>
      <c r="Y64" s="7" t="s">
        <v>114</v>
      </c>
    </row>
    <row r="65" spans="1:25" x14ac:dyDescent="0.55000000000000004">
      <c r="A65" s="1" t="s">
        <v>115</v>
      </c>
      <c r="C65" s="8">
        <v>13965086</v>
      </c>
      <c r="D65" s="8"/>
      <c r="E65" s="8">
        <v>169122245296</v>
      </c>
      <c r="F65" s="8"/>
      <c r="G65" s="8">
        <v>262230861716.487</v>
      </c>
      <c r="H65" s="8"/>
      <c r="I65" s="8">
        <v>0</v>
      </c>
      <c r="J65" s="8"/>
      <c r="K65" s="8">
        <v>0</v>
      </c>
      <c r="L65" s="8"/>
      <c r="M65" s="8">
        <v>0</v>
      </c>
      <c r="N65" s="8"/>
      <c r="O65" s="8">
        <v>0</v>
      </c>
      <c r="P65" s="8"/>
      <c r="Q65" s="8">
        <v>13965086</v>
      </c>
      <c r="R65" s="8"/>
      <c r="S65" s="8">
        <v>19190</v>
      </c>
      <c r="T65" s="8"/>
      <c r="U65" s="8">
        <v>169122245296</v>
      </c>
      <c r="V65" s="8"/>
      <c r="W65" s="8">
        <v>266395459837.97699</v>
      </c>
      <c r="Y65" s="7" t="s">
        <v>116</v>
      </c>
    </row>
    <row r="66" spans="1:25" x14ac:dyDescent="0.55000000000000004">
      <c r="A66" s="1" t="s">
        <v>117</v>
      </c>
      <c r="C66" s="8">
        <v>1471873</v>
      </c>
      <c r="D66" s="8"/>
      <c r="E66" s="8">
        <v>7232758775</v>
      </c>
      <c r="F66" s="8"/>
      <c r="G66" s="8">
        <v>5709076117.7462997</v>
      </c>
      <c r="H66" s="8"/>
      <c r="I66" s="8">
        <v>0</v>
      </c>
      <c r="J66" s="8"/>
      <c r="K66" s="8">
        <v>0</v>
      </c>
      <c r="L66" s="8"/>
      <c r="M66" s="8">
        <v>0</v>
      </c>
      <c r="N66" s="8"/>
      <c r="O66" s="8">
        <v>0</v>
      </c>
      <c r="P66" s="8"/>
      <c r="Q66" s="8">
        <v>1471873</v>
      </c>
      <c r="R66" s="8"/>
      <c r="S66" s="8">
        <v>3597</v>
      </c>
      <c r="T66" s="8"/>
      <c r="U66" s="8">
        <v>7232758775</v>
      </c>
      <c r="V66" s="8"/>
      <c r="W66" s="8">
        <v>5262825934.2730503</v>
      </c>
      <c r="Y66" s="7" t="s">
        <v>118</v>
      </c>
    </row>
    <row r="67" spans="1:25" x14ac:dyDescent="0.55000000000000004">
      <c r="A67" s="1" t="s">
        <v>119</v>
      </c>
      <c r="C67" s="8">
        <v>84855799</v>
      </c>
      <c r="D67" s="8"/>
      <c r="E67" s="8">
        <v>36876847481</v>
      </c>
      <c r="F67" s="8"/>
      <c r="G67" s="8">
        <v>36608293636.242302</v>
      </c>
      <c r="H67" s="8"/>
      <c r="I67" s="8">
        <v>0</v>
      </c>
      <c r="J67" s="8"/>
      <c r="K67" s="8">
        <v>0</v>
      </c>
      <c r="L67" s="8"/>
      <c r="M67" s="8">
        <v>0</v>
      </c>
      <c r="N67" s="8"/>
      <c r="O67" s="8">
        <v>0</v>
      </c>
      <c r="P67" s="8"/>
      <c r="Q67" s="8">
        <v>84855799</v>
      </c>
      <c r="R67" s="8"/>
      <c r="S67" s="8">
        <v>434</v>
      </c>
      <c r="T67" s="8"/>
      <c r="U67" s="8">
        <v>36876847481</v>
      </c>
      <c r="V67" s="8"/>
      <c r="W67" s="8">
        <v>36608293636.242302</v>
      </c>
      <c r="Y67" s="7" t="s">
        <v>120</v>
      </c>
    </row>
    <row r="68" spans="1:25" x14ac:dyDescent="0.55000000000000004">
      <c r="A68" s="1" t="s">
        <v>121</v>
      </c>
      <c r="C68" s="8">
        <v>159510</v>
      </c>
      <c r="D68" s="8"/>
      <c r="E68" s="8">
        <v>522351276235</v>
      </c>
      <c r="F68" s="8"/>
      <c r="G68" s="8">
        <v>708135028461.12</v>
      </c>
      <c r="H68" s="8"/>
      <c r="I68" s="8">
        <v>0</v>
      </c>
      <c r="J68" s="8"/>
      <c r="K68" s="8">
        <v>0</v>
      </c>
      <c r="L68" s="8"/>
      <c r="M68" s="8">
        <v>0</v>
      </c>
      <c r="N68" s="8"/>
      <c r="O68" s="8">
        <v>0</v>
      </c>
      <c r="P68" s="8"/>
      <c r="Q68" s="8">
        <v>159510</v>
      </c>
      <c r="R68" s="8"/>
      <c r="S68" s="8">
        <v>4450000</v>
      </c>
      <c r="T68" s="8"/>
      <c r="U68" s="8">
        <v>522351276235</v>
      </c>
      <c r="V68" s="8"/>
      <c r="W68" s="8">
        <v>708115933200</v>
      </c>
      <c r="Y68" s="7" t="s">
        <v>122</v>
      </c>
    </row>
    <row r="69" spans="1:25" x14ac:dyDescent="0.55000000000000004">
      <c r="A69" s="1" t="s">
        <v>123</v>
      </c>
      <c r="C69" s="8">
        <v>109806374</v>
      </c>
      <c r="D69" s="8"/>
      <c r="E69" s="8">
        <v>306908642563</v>
      </c>
      <c r="F69" s="8"/>
      <c r="G69" s="8">
        <v>154669837947.85001</v>
      </c>
      <c r="H69" s="8"/>
      <c r="I69" s="8">
        <v>0</v>
      </c>
      <c r="J69" s="8"/>
      <c r="K69" s="8">
        <v>0</v>
      </c>
      <c r="L69" s="8"/>
      <c r="M69" s="8">
        <v>0</v>
      </c>
      <c r="N69" s="8"/>
      <c r="O69" s="8">
        <v>0</v>
      </c>
      <c r="P69" s="8"/>
      <c r="Q69" s="8">
        <v>109806374</v>
      </c>
      <c r="R69" s="8"/>
      <c r="S69" s="8">
        <v>1264</v>
      </c>
      <c r="T69" s="8"/>
      <c r="U69" s="8">
        <v>306908642563</v>
      </c>
      <c r="V69" s="8"/>
      <c r="W69" s="8">
        <v>137969424958.42099</v>
      </c>
      <c r="Y69" s="7" t="s">
        <v>27</v>
      </c>
    </row>
    <row r="70" spans="1:25" x14ac:dyDescent="0.55000000000000004">
      <c r="A70" s="1" t="s">
        <v>124</v>
      </c>
      <c r="C70" s="8">
        <v>4855477</v>
      </c>
      <c r="D70" s="8"/>
      <c r="E70" s="8">
        <v>99878606895</v>
      </c>
      <c r="F70" s="8"/>
      <c r="G70" s="8">
        <v>78866430139.628998</v>
      </c>
      <c r="H70" s="8"/>
      <c r="I70" s="8">
        <v>0</v>
      </c>
      <c r="J70" s="8"/>
      <c r="K70" s="8">
        <v>0</v>
      </c>
      <c r="L70" s="8"/>
      <c r="M70" s="8">
        <v>0</v>
      </c>
      <c r="N70" s="8"/>
      <c r="O70" s="8">
        <v>0</v>
      </c>
      <c r="P70" s="8"/>
      <c r="Q70" s="8">
        <v>4855477</v>
      </c>
      <c r="R70" s="8"/>
      <c r="S70" s="8">
        <v>16550</v>
      </c>
      <c r="T70" s="8"/>
      <c r="U70" s="8">
        <v>99878606895</v>
      </c>
      <c r="V70" s="8"/>
      <c r="W70" s="8">
        <v>79880013391.117493</v>
      </c>
      <c r="Y70" s="7" t="s">
        <v>125</v>
      </c>
    </row>
    <row r="71" spans="1:25" x14ac:dyDescent="0.55000000000000004">
      <c r="A71" s="1" t="s">
        <v>126</v>
      </c>
      <c r="C71" s="8">
        <v>18971237</v>
      </c>
      <c r="D71" s="8"/>
      <c r="E71" s="8">
        <v>74117496402</v>
      </c>
      <c r="F71" s="8"/>
      <c r="G71" s="8">
        <v>64495584838.287003</v>
      </c>
      <c r="H71" s="8"/>
      <c r="I71" s="8">
        <v>0</v>
      </c>
      <c r="J71" s="8"/>
      <c r="K71" s="8">
        <v>0</v>
      </c>
      <c r="L71" s="8"/>
      <c r="M71" s="8">
        <v>0</v>
      </c>
      <c r="N71" s="8"/>
      <c r="O71" s="8">
        <v>0</v>
      </c>
      <c r="P71" s="8"/>
      <c r="Q71" s="8">
        <v>18971237</v>
      </c>
      <c r="R71" s="8"/>
      <c r="S71" s="8">
        <v>3226</v>
      </c>
      <c r="T71" s="8"/>
      <c r="U71" s="8">
        <v>74117496402</v>
      </c>
      <c r="V71" s="8"/>
      <c r="W71" s="8">
        <v>60837063359.156097</v>
      </c>
      <c r="Y71" s="7" t="s">
        <v>127</v>
      </c>
    </row>
    <row r="72" spans="1:25" x14ac:dyDescent="0.55000000000000004">
      <c r="A72" s="1" t="s">
        <v>128</v>
      </c>
      <c r="C72" s="8">
        <v>15563307</v>
      </c>
      <c r="D72" s="8"/>
      <c r="E72" s="8">
        <v>81471437276</v>
      </c>
      <c r="F72" s="8"/>
      <c r="G72" s="8">
        <v>175283091313.556</v>
      </c>
      <c r="H72" s="8"/>
      <c r="I72" s="8">
        <v>0</v>
      </c>
      <c r="J72" s="8"/>
      <c r="K72" s="8">
        <v>0</v>
      </c>
      <c r="L72" s="8"/>
      <c r="M72" s="8">
        <v>-12014417</v>
      </c>
      <c r="N72" s="8"/>
      <c r="O72" s="8">
        <v>151060011110</v>
      </c>
      <c r="P72" s="8"/>
      <c r="Q72" s="8">
        <v>3548890</v>
      </c>
      <c r="R72" s="8"/>
      <c r="S72" s="8">
        <v>12170</v>
      </c>
      <c r="T72" s="8"/>
      <c r="U72" s="8">
        <v>18577874806</v>
      </c>
      <c r="V72" s="8"/>
      <c r="W72" s="8">
        <v>42933010851.764999</v>
      </c>
      <c r="Y72" s="7" t="s">
        <v>29</v>
      </c>
    </row>
    <row r="73" spans="1:25" x14ac:dyDescent="0.55000000000000004">
      <c r="A73" s="1" t="s">
        <v>129</v>
      </c>
      <c r="C73" s="8">
        <v>2402248</v>
      </c>
      <c r="D73" s="8"/>
      <c r="E73" s="8">
        <v>42347246384</v>
      </c>
      <c r="F73" s="8"/>
      <c r="G73" s="8">
        <v>38302792175.375999</v>
      </c>
      <c r="H73" s="8"/>
      <c r="I73" s="8">
        <v>0</v>
      </c>
      <c r="J73" s="8"/>
      <c r="K73" s="8">
        <v>0</v>
      </c>
      <c r="L73" s="8"/>
      <c r="M73" s="8">
        <v>0</v>
      </c>
      <c r="N73" s="8"/>
      <c r="O73" s="8">
        <v>0</v>
      </c>
      <c r="P73" s="8"/>
      <c r="Q73" s="8">
        <v>2402248</v>
      </c>
      <c r="R73" s="8"/>
      <c r="S73" s="8">
        <v>15770</v>
      </c>
      <c r="T73" s="8"/>
      <c r="U73" s="8">
        <v>42347246384</v>
      </c>
      <c r="V73" s="8"/>
      <c r="W73" s="8">
        <v>37658044426.788002</v>
      </c>
      <c r="Y73" s="7" t="s">
        <v>120</v>
      </c>
    </row>
    <row r="74" spans="1:25" x14ac:dyDescent="0.55000000000000004">
      <c r="A74" s="1" t="s">
        <v>130</v>
      </c>
      <c r="C74" s="8">
        <v>21288003</v>
      </c>
      <c r="D74" s="8"/>
      <c r="E74" s="8">
        <v>107987322173</v>
      </c>
      <c r="F74" s="8"/>
      <c r="G74" s="8">
        <v>95120220522.764297</v>
      </c>
      <c r="H74" s="8"/>
      <c r="I74" s="8">
        <v>0</v>
      </c>
      <c r="J74" s="8"/>
      <c r="K74" s="8">
        <v>0</v>
      </c>
      <c r="L74" s="8"/>
      <c r="M74" s="8">
        <v>0</v>
      </c>
      <c r="N74" s="8"/>
      <c r="O74" s="8">
        <v>0</v>
      </c>
      <c r="P74" s="8"/>
      <c r="Q74" s="8">
        <v>21288003</v>
      </c>
      <c r="R74" s="8"/>
      <c r="S74" s="8">
        <v>4615</v>
      </c>
      <c r="T74" s="8"/>
      <c r="U74" s="8">
        <v>107987322173</v>
      </c>
      <c r="V74" s="8"/>
      <c r="W74" s="8">
        <v>97659581248.622299</v>
      </c>
      <c r="Y74" s="7" t="s">
        <v>131</v>
      </c>
    </row>
    <row r="75" spans="1:25" x14ac:dyDescent="0.55000000000000004">
      <c r="A75" s="1" t="s">
        <v>132</v>
      </c>
      <c r="C75" s="8">
        <v>9291184</v>
      </c>
      <c r="D75" s="8"/>
      <c r="E75" s="8">
        <v>95020665968</v>
      </c>
      <c r="F75" s="8"/>
      <c r="G75" s="8">
        <v>93652040755.727997</v>
      </c>
      <c r="H75" s="8"/>
      <c r="I75" s="8">
        <v>0</v>
      </c>
      <c r="J75" s="8"/>
      <c r="K75" s="8">
        <v>0</v>
      </c>
      <c r="L75" s="8"/>
      <c r="M75" s="8">
        <v>0</v>
      </c>
      <c r="N75" s="8"/>
      <c r="O75" s="8">
        <v>0</v>
      </c>
      <c r="P75" s="8"/>
      <c r="Q75" s="8">
        <v>9291184</v>
      </c>
      <c r="R75" s="8"/>
      <c r="S75" s="8">
        <v>8660</v>
      </c>
      <c r="T75" s="8"/>
      <c r="U75" s="8">
        <v>95020665968</v>
      </c>
      <c r="V75" s="8"/>
      <c r="W75" s="8">
        <v>79982906602.031998</v>
      </c>
      <c r="Y75" s="7" t="s">
        <v>125</v>
      </c>
    </row>
    <row r="76" spans="1:25" x14ac:dyDescent="0.55000000000000004">
      <c r="A76" s="1" t="s">
        <v>133</v>
      </c>
      <c r="C76" s="8">
        <v>74028914</v>
      </c>
      <c r="D76" s="8"/>
      <c r="E76" s="8">
        <v>235703979059</v>
      </c>
      <c r="F76" s="8"/>
      <c r="G76" s="8">
        <v>168664708976.216</v>
      </c>
      <c r="H76" s="8"/>
      <c r="I76" s="8">
        <v>0</v>
      </c>
      <c r="J76" s="8"/>
      <c r="K76" s="8">
        <v>0</v>
      </c>
      <c r="L76" s="8"/>
      <c r="M76" s="8">
        <v>0</v>
      </c>
      <c r="N76" s="8"/>
      <c r="O76" s="8">
        <v>0</v>
      </c>
      <c r="P76" s="8"/>
      <c r="Q76" s="8">
        <v>74028914</v>
      </c>
      <c r="R76" s="8"/>
      <c r="S76" s="8">
        <v>2189</v>
      </c>
      <c r="T76" s="8"/>
      <c r="U76" s="8">
        <v>235703979059</v>
      </c>
      <c r="V76" s="8"/>
      <c r="W76" s="8">
        <v>161085099454.16101</v>
      </c>
      <c r="Y76" s="7" t="s">
        <v>134</v>
      </c>
    </row>
    <row r="77" spans="1:25" x14ac:dyDescent="0.55000000000000004">
      <c r="A77" s="1" t="s">
        <v>135</v>
      </c>
      <c r="C77" s="8">
        <v>180435755</v>
      </c>
      <c r="D77" s="8"/>
      <c r="E77" s="8">
        <v>493095887658</v>
      </c>
      <c r="F77" s="8"/>
      <c r="G77" s="8">
        <v>585976184096.06897</v>
      </c>
      <c r="H77" s="8"/>
      <c r="I77" s="8">
        <v>0</v>
      </c>
      <c r="J77" s="8"/>
      <c r="K77" s="8">
        <v>0</v>
      </c>
      <c r="L77" s="8"/>
      <c r="M77" s="8">
        <v>0</v>
      </c>
      <c r="N77" s="8"/>
      <c r="O77" s="8">
        <v>0</v>
      </c>
      <c r="P77" s="8"/>
      <c r="Q77" s="8">
        <v>180435755</v>
      </c>
      <c r="R77" s="8"/>
      <c r="S77" s="8">
        <v>2922</v>
      </c>
      <c r="T77" s="8"/>
      <c r="U77" s="8">
        <v>493095887658</v>
      </c>
      <c r="V77" s="8"/>
      <c r="W77" s="8">
        <v>524096238117.146</v>
      </c>
      <c r="Y77" s="7" t="s">
        <v>136</v>
      </c>
    </row>
    <row r="78" spans="1:25" x14ac:dyDescent="0.55000000000000004">
      <c r="A78" s="1" t="s">
        <v>137</v>
      </c>
      <c r="C78" s="8">
        <v>398311256</v>
      </c>
      <c r="D78" s="8"/>
      <c r="E78" s="8">
        <v>1318329023767</v>
      </c>
      <c r="F78" s="8"/>
      <c r="G78" s="8">
        <v>1866467307182.3401</v>
      </c>
      <c r="H78" s="8"/>
      <c r="I78" s="8">
        <v>0</v>
      </c>
      <c r="J78" s="8"/>
      <c r="K78" s="8">
        <v>0</v>
      </c>
      <c r="L78" s="8"/>
      <c r="M78" s="8">
        <v>-10000000</v>
      </c>
      <c r="N78" s="8"/>
      <c r="O78" s="8">
        <v>49879694114</v>
      </c>
      <c r="P78" s="8"/>
      <c r="Q78" s="8">
        <v>388311256</v>
      </c>
      <c r="R78" s="8"/>
      <c r="S78" s="8">
        <v>4790</v>
      </c>
      <c r="T78" s="8"/>
      <c r="U78" s="8">
        <v>1285231063225</v>
      </c>
      <c r="V78" s="8"/>
      <c r="W78" s="8">
        <v>1848943851288.3701</v>
      </c>
      <c r="Y78" s="7" t="s">
        <v>138</v>
      </c>
    </row>
    <row r="79" spans="1:25" x14ac:dyDescent="0.55000000000000004">
      <c r="A79" s="1" t="s">
        <v>139</v>
      </c>
      <c r="C79" s="8">
        <v>1373065</v>
      </c>
      <c r="D79" s="8"/>
      <c r="E79" s="8">
        <v>15147920255</v>
      </c>
      <c r="F79" s="8"/>
      <c r="G79" s="8">
        <v>15000198943.1175</v>
      </c>
      <c r="H79" s="8"/>
      <c r="I79" s="8">
        <v>577878</v>
      </c>
      <c r="J79" s="8"/>
      <c r="K79" s="8">
        <v>6392264544</v>
      </c>
      <c r="L79" s="8"/>
      <c r="M79" s="8">
        <v>0</v>
      </c>
      <c r="N79" s="8"/>
      <c r="O79" s="8">
        <v>0</v>
      </c>
      <c r="P79" s="8"/>
      <c r="Q79" s="8">
        <v>1950943</v>
      </c>
      <c r="R79" s="8"/>
      <c r="S79" s="8">
        <v>11440</v>
      </c>
      <c r="T79" s="8"/>
      <c r="U79" s="8">
        <v>21540184799</v>
      </c>
      <c r="V79" s="8"/>
      <c r="W79" s="8">
        <v>22185991131.875999</v>
      </c>
      <c r="Y79" s="7" t="s">
        <v>140</v>
      </c>
    </row>
    <row r="80" spans="1:25" x14ac:dyDescent="0.55000000000000004">
      <c r="A80" s="1" t="s">
        <v>141</v>
      </c>
      <c r="C80" s="8">
        <v>269308847</v>
      </c>
      <c r="D80" s="8"/>
      <c r="E80" s="8">
        <v>437245549614</v>
      </c>
      <c r="F80" s="8"/>
      <c r="G80" s="8">
        <v>417086663683.42499</v>
      </c>
      <c r="H80" s="8"/>
      <c r="I80" s="8">
        <v>0</v>
      </c>
      <c r="J80" s="8"/>
      <c r="K80" s="8">
        <v>0</v>
      </c>
      <c r="L80" s="8"/>
      <c r="M80" s="8">
        <v>0</v>
      </c>
      <c r="N80" s="8"/>
      <c r="O80" s="8">
        <v>0</v>
      </c>
      <c r="P80" s="8"/>
      <c r="Q80" s="8">
        <v>269308847</v>
      </c>
      <c r="R80" s="8"/>
      <c r="S80" s="8">
        <v>1701</v>
      </c>
      <c r="T80" s="8"/>
      <c r="U80" s="8">
        <v>437245549614</v>
      </c>
      <c r="V80" s="8"/>
      <c r="W80" s="8">
        <v>455368687371.95502</v>
      </c>
      <c r="Y80" s="7" t="s">
        <v>142</v>
      </c>
    </row>
    <row r="81" spans="1:25" x14ac:dyDescent="0.55000000000000004">
      <c r="A81" s="1" t="s">
        <v>143</v>
      </c>
      <c r="C81" s="8">
        <v>35663432</v>
      </c>
      <c r="D81" s="8"/>
      <c r="E81" s="8">
        <v>1261441680136</v>
      </c>
      <c r="F81" s="8"/>
      <c r="G81" s="8">
        <v>1076299481836.66</v>
      </c>
      <c r="H81" s="8"/>
      <c r="I81" s="8">
        <v>801999</v>
      </c>
      <c r="J81" s="8"/>
      <c r="K81" s="8">
        <v>24741015390</v>
      </c>
      <c r="L81" s="8"/>
      <c r="M81" s="8">
        <v>0</v>
      </c>
      <c r="N81" s="8"/>
      <c r="O81" s="8">
        <v>0</v>
      </c>
      <c r="P81" s="8"/>
      <c r="Q81" s="8">
        <v>36465431</v>
      </c>
      <c r="R81" s="8"/>
      <c r="S81" s="8">
        <v>32860</v>
      </c>
      <c r="T81" s="8"/>
      <c r="U81" s="8">
        <v>1286182695526</v>
      </c>
      <c r="V81" s="8"/>
      <c r="W81" s="8">
        <v>1191124450987.1699</v>
      </c>
      <c r="Y81" s="7" t="s">
        <v>144</v>
      </c>
    </row>
    <row r="82" spans="1:25" x14ac:dyDescent="0.55000000000000004">
      <c r="A82" s="1" t="s">
        <v>145</v>
      </c>
      <c r="C82" s="8">
        <v>21100000</v>
      </c>
      <c r="D82" s="8"/>
      <c r="E82" s="8">
        <v>189852690917</v>
      </c>
      <c r="F82" s="8"/>
      <c r="G82" s="8">
        <v>114101035200</v>
      </c>
      <c r="H82" s="8"/>
      <c r="I82" s="8">
        <v>0</v>
      </c>
      <c r="J82" s="8"/>
      <c r="K82" s="8">
        <v>0</v>
      </c>
      <c r="L82" s="8"/>
      <c r="M82" s="8">
        <v>0</v>
      </c>
      <c r="N82" s="8"/>
      <c r="O82" s="8">
        <v>0</v>
      </c>
      <c r="P82" s="8"/>
      <c r="Q82" s="8">
        <v>21100000</v>
      </c>
      <c r="R82" s="8"/>
      <c r="S82" s="8">
        <v>6430</v>
      </c>
      <c r="T82" s="8"/>
      <c r="U82" s="8">
        <v>189852690917</v>
      </c>
      <c r="V82" s="8"/>
      <c r="W82" s="8">
        <v>134865745650</v>
      </c>
      <c r="Y82" s="7" t="s">
        <v>146</v>
      </c>
    </row>
    <row r="83" spans="1:25" x14ac:dyDescent="0.55000000000000004">
      <c r="A83" s="1" t="s">
        <v>147</v>
      </c>
      <c r="C83" s="8">
        <v>101793017</v>
      </c>
      <c r="D83" s="8"/>
      <c r="E83" s="8">
        <v>1034144374153</v>
      </c>
      <c r="F83" s="8"/>
      <c r="G83" s="8">
        <v>820629396731.17297</v>
      </c>
      <c r="H83" s="8"/>
      <c r="I83" s="8">
        <v>0</v>
      </c>
      <c r="J83" s="8"/>
      <c r="K83" s="8">
        <v>0</v>
      </c>
      <c r="L83" s="8"/>
      <c r="M83" s="8">
        <v>0</v>
      </c>
      <c r="N83" s="8"/>
      <c r="O83" s="8">
        <v>0</v>
      </c>
      <c r="P83" s="8"/>
      <c r="Q83" s="8">
        <v>101793017</v>
      </c>
      <c r="R83" s="8"/>
      <c r="S83" s="8">
        <v>7950</v>
      </c>
      <c r="T83" s="8"/>
      <c r="U83" s="8">
        <v>1034144374153</v>
      </c>
      <c r="V83" s="8"/>
      <c r="W83" s="8">
        <v>804439420963.35803</v>
      </c>
      <c r="Y83" s="7" t="s">
        <v>148</v>
      </c>
    </row>
    <row r="84" spans="1:25" x14ac:dyDescent="0.55000000000000004">
      <c r="A84" s="1" t="s">
        <v>149</v>
      </c>
      <c r="C84" s="8">
        <v>2112972</v>
      </c>
      <c r="D84" s="8"/>
      <c r="E84" s="8">
        <v>164884998716</v>
      </c>
      <c r="F84" s="8"/>
      <c r="G84" s="8">
        <v>140726787712.20001</v>
      </c>
      <c r="H84" s="8"/>
      <c r="I84" s="8">
        <v>0</v>
      </c>
      <c r="J84" s="8"/>
      <c r="K84" s="8">
        <v>0</v>
      </c>
      <c r="L84" s="8"/>
      <c r="M84" s="8">
        <v>0</v>
      </c>
      <c r="N84" s="8"/>
      <c r="O84" s="8">
        <v>0</v>
      </c>
      <c r="P84" s="8"/>
      <c r="Q84" s="8">
        <v>2112972</v>
      </c>
      <c r="R84" s="8"/>
      <c r="S84" s="8">
        <v>78000</v>
      </c>
      <c r="T84" s="8"/>
      <c r="U84" s="8">
        <v>164884998716</v>
      </c>
      <c r="V84" s="8"/>
      <c r="W84" s="8">
        <v>163831185694.79999</v>
      </c>
      <c r="Y84" s="7" t="s">
        <v>150</v>
      </c>
    </row>
    <row r="85" spans="1:25" x14ac:dyDescent="0.55000000000000004">
      <c r="A85" s="1" t="s">
        <v>151</v>
      </c>
      <c r="C85" s="8">
        <v>57352549</v>
      </c>
      <c r="D85" s="8"/>
      <c r="E85" s="8">
        <v>211087355293</v>
      </c>
      <c r="F85" s="8"/>
      <c r="G85" s="8">
        <v>392237753174.13599</v>
      </c>
      <c r="H85" s="8"/>
      <c r="I85" s="8">
        <v>0</v>
      </c>
      <c r="J85" s="8"/>
      <c r="K85" s="8">
        <v>0</v>
      </c>
      <c r="L85" s="8"/>
      <c r="M85" s="8">
        <v>-30886362</v>
      </c>
      <c r="N85" s="8"/>
      <c r="O85" s="8">
        <v>222703907599</v>
      </c>
      <c r="P85" s="8"/>
      <c r="Q85" s="8">
        <v>26466187</v>
      </c>
      <c r="R85" s="8"/>
      <c r="S85" s="8">
        <v>7660</v>
      </c>
      <c r="T85" s="8"/>
      <c r="U85" s="8">
        <v>97409400564</v>
      </c>
      <c r="V85" s="8"/>
      <c r="W85" s="8">
        <v>201524743015.10101</v>
      </c>
      <c r="Y85" s="7" t="s">
        <v>152</v>
      </c>
    </row>
    <row r="86" spans="1:25" x14ac:dyDescent="0.55000000000000004">
      <c r="A86" s="1" t="s">
        <v>153</v>
      </c>
      <c r="C86" s="8">
        <v>3474154</v>
      </c>
      <c r="D86" s="8"/>
      <c r="E86" s="8">
        <v>123397788056</v>
      </c>
      <c r="F86" s="8"/>
      <c r="G86" s="8">
        <v>253830984601.95001</v>
      </c>
      <c r="H86" s="8"/>
      <c r="I86" s="8">
        <v>0</v>
      </c>
      <c r="J86" s="8"/>
      <c r="K86" s="8">
        <v>0</v>
      </c>
      <c r="L86" s="8"/>
      <c r="M86" s="8">
        <v>0</v>
      </c>
      <c r="N86" s="8"/>
      <c r="O86" s="8">
        <v>0</v>
      </c>
      <c r="P86" s="8"/>
      <c r="Q86" s="8">
        <v>3474154</v>
      </c>
      <c r="R86" s="8"/>
      <c r="S86" s="8">
        <v>68750</v>
      </c>
      <c r="T86" s="8"/>
      <c r="U86" s="8">
        <v>123397788056</v>
      </c>
      <c r="V86" s="8"/>
      <c r="W86" s="8">
        <v>237426941379.375</v>
      </c>
      <c r="Y86" s="7" t="s">
        <v>154</v>
      </c>
    </row>
    <row r="87" spans="1:25" x14ac:dyDescent="0.55000000000000004">
      <c r="A87" s="1" t="s">
        <v>155</v>
      </c>
      <c r="C87" s="8">
        <v>3479195</v>
      </c>
      <c r="D87" s="8"/>
      <c r="E87" s="8">
        <v>57840819957</v>
      </c>
      <c r="F87" s="8"/>
      <c r="G87" s="8">
        <v>86289420054.262497</v>
      </c>
      <c r="H87" s="8"/>
      <c r="I87" s="8">
        <v>0</v>
      </c>
      <c r="J87" s="8"/>
      <c r="K87" s="8">
        <v>0</v>
      </c>
      <c r="L87" s="8"/>
      <c r="M87" s="8">
        <v>0</v>
      </c>
      <c r="N87" s="8"/>
      <c r="O87" s="8">
        <v>0</v>
      </c>
      <c r="P87" s="8"/>
      <c r="Q87" s="8">
        <v>3479195</v>
      </c>
      <c r="R87" s="8"/>
      <c r="S87" s="8">
        <v>22600</v>
      </c>
      <c r="T87" s="8"/>
      <c r="U87" s="8">
        <v>57840819957</v>
      </c>
      <c r="V87" s="8"/>
      <c r="W87" s="8">
        <v>78161959648.350006</v>
      </c>
      <c r="Y87" s="7" t="s">
        <v>156</v>
      </c>
    </row>
    <row r="88" spans="1:25" x14ac:dyDescent="0.55000000000000004">
      <c r="A88" s="1" t="s">
        <v>157</v>
      </c>
      <c r="C88" s="8">
        <v>78769040</v>
      </c>
      <c r="D88" s="8"/>
      <c r="E88" s="8">
        <v>308373194248</v>
      </c>
      <c r="F88" s="8"/>
      <c r="G88" s="8">
        <v>367620209975.34003</v>
      </c>
      <c r="H88" s="8"/>
      <c r="I88" s="8">
        <v>0</v>
      </c>
      <c r="J88" s="8"/>
      <c r="K88" s="8">
        <v>0</v>
      </c>
      <c r="L88" s="8"/>
      <c r="M88" s="8">
        <v>0</v>
      </c>
      <c r="N88" s="8"/>
      <c r="O88" s="8">
        <v>0</v>
      </c>
      <c r="P88" s="8"/>
      <c r="Q88" s="8">
        <v>78769040</v>
      </c>
      <c r="R88" s="8"/>
      <c r="S88" s="8">
        <v>4320</v>
      </c>
      <c r="T88" s="8"/>
      <c r="U88" s="8">
        <v>308373194248</v>
      </c>
      <c r="V88" s="8"/>
      <c r="W88" s="8">
        <v>338257573395.84003</v>
      </c>
      <c r="Y88" s="7" t="s">
        <v>158</v>
      </c>
    </row>
    <row r="89" spans="1:25" x14ac:dyDescent="0.55000000000000004">
      <c r="A89" s="1" t="s">
        <v>159</v>
      </c>
      <c r="C89" s="8">
        <v>20099681</v>
      </c>
      <c r="D89" s="8"/>
      <c r="E89" s="8">
        <v>157096305767</v>
      </c>
      <c r="F89" s="8"/>
      <c r="G89" s="8">
        <v>281319637604.54401</v>
      </c>
      <c r="H89" s="8"/>
      <c r="I89" s="8">
        <v>0</v>
      </c>
      <c r="J89" s="8"/>
      <c r="K89" s="8">
        <v>0</v>
      </c>
      <c r="L89" s="8"/>
      <c r="M89" s="8">
        <v>0</v>
      </c>
      <c r="N89" s="8"/>
      <c r="O89" s="8">
        <v>0</v>
      </c>
      <c r="P89" s="8"/>
      <c r="Q89" s="8">
        <v>20099681</v>
      </c>
      <c r="R89" s="8"/>
      <c r="S89" s="8">
        <v>11200</v>
      </c>
      <c r="T89" s="8"/>
      <c r="U89" s="8">
        <v>157096305767</v>
      </c>
      <c r="V89" s="8"/>
      <c r="W89" s="8">
        <v>223776984458.16</v>
      </c>
      <c r="Y89" s="7" t="s">
        <v>160</v>
      </c>
    </row>
    <row r="90" spans="1:25" x14ac:dyDescent="0.55000000000000004">
      <c r="A90" s="1" t="s">
        <v>161</v>
      </c>
      <c r="C90" s="8">
        <v>13527822</v>
      </c>
      <c r="D90" s="8"/>
      <c r="E90" s="8">
        <v>116773707796</v>
      </c>
      <c r="F90" s="8"/>
      <c r="G90" s="8">
        <v>123715449423.72</v>
      </c>
      <c r="H90" s="8"/>
      <c r="I90" s="8">
        <v>0</v>
      </c>
      <c r="J90" s="8"/>
      <c r="K90" s="8">
        <v>0</v>
      </c>
      <c r="L90" s="8"/>
      <c r="M90" s="8">
        <v>0</v>
      </c>
      <c r="N90" s="8"/>
      <c r="O90" s="8">
        <v>0</v>
      </c>
      <c r="P90" s="8"/>
      <c r="Q90" s="8">
        <v>13527822</v>
      </c>
      <c r="R90" s="8"/>
      <c r="S90" s="8">
        <v>8890</v>
      </c>
      <c r="T90" s="8"/>
      <c r="U90" s="8">
        <v>116773707796</v>
      </c>
      <c r="V90" s="8"/>
      <c r="W90" s="8">
        <v>119546776671.399</v>
      </c>
      <c r="Y90" s="7" t="s">
        <v>162</v>
      </c>
    </row>
    <row r="91" spans="1:25" x14ac:dyDescent="0.55000000000000004">
      <c r="A91" s="1" t="s">
        <v>163</v>
      </c>
      <c r="C91" s="8">
        <v>5342486</v>
      </c>
      <c r="D91" s="8"/>
      <c r="E91" s="8">
        <v>38662572779</v>
      </c>
      <c r="F91" s="8"/>
      <c r="G91" s="8">
        <v>39033631831.004997</v>
      </c>
      <c r="H91" s="8"/>
      <c r="I91" s="8">
        <v>9013490</v>
      </c>
      <c r="J91" s="8"/>
      <c r="K91" s="8">
        <v>73426013563</v>
      </c>
      <c r="L91" s="8"/>
      <c r="M91" s="8">
        <v>0</v>
      </c>
      <c r="N91" s="8"/>
      <c r="O91" s="8">
        <v>0</v>
      </c>
      <c r="P91" s="8"/>
      <c r="Q91" s="8">
        <v>14355976</v>
      </c>
      <c r="R91" s="8"/>
      <c r="S91" s="8">
        <v>7890</v>
      </c>
      <c r="T91" s="8"/>
      <c r="U91" s="8">
        <v>112088586342</v>
      </c>
      <c r="V91" s="8"/>
      <c r="W91" s="8">
        <v>112594702168.692</v>
      </c>
      <c r="Y91" s="7" t="s">
        <v>61</v>
      </c>
    </row>
    <row r="92" spans="1:25" x14ac:dyDescent="0.55000000000000004">
      <c r="A92" s="1" t="s">
        <v>164</v>
      </c>
      <c r="C92" s="8">
        <v>5482372</v>
      </c>
      <c r="D92" s="8"/>
      <c r="E92" s="8">
        <v>70676816607</v>
      </c>
      <c r="F92" s="8"/>
      <c r="G92" s="8">
        <v>85016129430.960007</v>
      </c>
      <c r="H92" s="8"/>
      <c r="I92" s="8">
        <v>0</v>
      </c>
      <c r="J92" s="8"/>
      <c r="K92" s="8">
        <v>0</v>
      </c>
      <c r="L92" s="8"/>
      <c r="M92" s="8">
        <v>0</v>
      </c>
      <c r="N92" s="8"/>
      <c r="O92" s="8">
        <v>0</v>
      </c>
      <c r="P92" s="8"/>
      <c r="Q92" s="8">
        <v>5482372</v>
      </c>
      <c r="R92" s="8"/>
      <c r="S92" s="8">
        <v>15390</v>
      </c>
      <c r="T92" s="8"/>
      <c r="U92" s="8">
        <v>70676816607</v>
      </c>
      <c r="V92" s="8"/>
      <c r="W92" s="8">
        <v>83871681534.774002</v>
      </c>
      <c r="Y92" s="7" t="s">
        <v>165</v>
      </c>
    </row>
    <row r="93" spans="1:25" x14ac:dyDescent="0.55000000000000004">
      <c r="A93" s="1" t="s">
        <v>166</v>
      </c>
      <c r="C93" s="8">
        <v>8820337</v>
      </c>
      <c r="D93" s="8"/>
      <c r="E93" s="8">
        <v>85495498595</v>
      </c>
      <c r="F93" s="8"/>
      <c r="G93" s="8">
        <v>71194990678.182007</v>
      </c>
      <c r="H93" s="8"/>
      <c r="I93" s="8">
        <v>0</v>
      </c>
      <c r="J93" s="8"/>
      <c r="K93" s="8">
        <v>0</v>
      </c>
      <c r="L93" s="8"/>
      <c r="M93" s="8">
        <v>0</v>
      </c>
      <c r="N93" s="8"/>
      <c r="O93" s="8">
        <v>0</v>
      </c>
      <c r="P93" s="8"/>
      <c r="Q93" s="8">
        <v>8820337</v>
      </c>
      <c r="R93" s="8"/>
      <c r="S93" s="8">
        <v>8650</v>
      </c>
      <c r="T93" s="8"/>
      <c r="U93" s="8">
        <v>85495498595</v>
      </c>
      <c r="V93" s="8"/>
      <c r="W93" s="8">
        <v>75841954355.452499</v>
      </c>
      <c r="Y93" s="7" t="s">
        <v>167</v>
      </c>
    </row>
    <row r="94" spans="1:25" x14ac:dyDescent="0.55000000000000004">
      <c r="A94" s="1" t="s">
        <v>168</v>
      </c>
      <c r="C94" s="8">
        <v>0</v>
      </c>
      <c r="D94" s="8"/>
      <c r="E94" s="8">
        <v>0</v>
      </c>
      <c r="F94" s="8"/>
      <c r="G94" s="8">
        <v>0</v>
      </c>
      <c r="H94" s="8"/>
      <c r="I94" s="8">
        <v>1500000</v>
      </c>
      <c r="J94" s="8"/>
      <c r="K94" s="8">
        <v>102092136000</v>
      </c>
      <c r="L94" s="8"/>
      <c r="M94" s="8">
        <v>0</v>
      </c>
      <c r="N94" s="8"/>
      <c r="O94" s="8">
        <v>0</v>
      </c>
      <c r="P94" s="8"/>
      <c r="Q94" s="8">
        <v>1500000</v>
      </c>
      <c r="R94" s="8"/>
      <c r="S94" s="8">
        <v>57700</v>
      </c>
      <c r="T94" s="8"/>
      <c r="U94" s="8">
        <v>102092136000</v>
      </c>
      <c r="V94" s="8"/>
      <c r="W94" s="8">
        <v>86035027500</v>
      </c>
      <c r="Y94" s="7" t="s">
        <v>169</v>
      </c>
    </row>
    <row r="95" spans="1:25" x14ac:dyDescent="0.55000000000000004">
      <c r="A95" s="1" t="s">
        <v>170</v>
      </c>
      <c r="C95" s="8">
        <v>0</v>
      </c>
      <c r="D95" s="8"/>
      <c r="E95" s="8">
        <v>0</v>
      </c>
      <c r="F95" s="8"/>
      <c r="G95" s="8">
        <v>0</v>
      </c>
      <c r="H95" s="8"/>
      <c r="I95" s="8">
        <v>42635071</v>
      </c>
      <c r="J95" s="8"/>
      <c r="K95" s="8">
        <v>50642896987</v>
      </c>
      <c r="L95" s="8"/>
      <c r="M95" s="8">
        <v>0</v>
      </c>
      <c r="N95" s="8"/>
      <c r="O95" s="8">
        <v>0</v>
      </c>
      <c r="P95" s="8"/>
      <c r="Q95" s="8">
        <v>42635071</v>
      </c>
      <c r="R95" s="8"/>
      <c r="S95" s="8">
        <v>6350</v>
      </c>
      <c r="T95" s="8"/>
      <c r="U95" s="8">
        <v>250295772291</v>
      </c>
      <c r="V95" s="8"/>
      <c r="W95" s="8">
        <v>269121841279.94299</v>
      </c>
      <c r="Y95" s="7" t="s">
        <v>171</v>
      </c>
    </row>
    <row r="96" spans="1:25" x14ac:dyDescent="0.55000000000000004">
      <c r="A96" s="1" t="s">
        <v>172</v>
      </c>
      <c r="C96" s="8">
        <v>0</v>
      </c>
      <c r="D96" s="8"/>
      <c r="E96" s="8">
        <v>0</v>
      </c>
      <c r="F96" s="8"/>
      <c r="G96" s="8">
        <v>0</v>
      </c>
      <c r="H96" s="8"/>
      <c r="I96" s="8">
        <v>35000000</v>
      </c>
      <c r="J96" s="8"/>
      <c r="K96" s="8">
        <v>164652875304</v>
      </c>
      <c r="L96" s="8"/>
      <c r="M96" s="8">
        <v>-35000000</v>
      </c>
      <c r="N96" s="8"/>
      <c r="O96" s="8">
        <v>0</v>
      </c>
      <c r="P96" s="8"/>
      <c r="Q96" s="8">
        <v>0</v>
      </c>
      <c r="R96" s="8"/>
      <c r="S96" s="8">
        <v>0</v>
      </c>
      <c r="T96" s="8"/>
      <c r="U96" s="8">
        <v>0</v>
      </c>
      <c r="V96" s="8"/>
      <c r="W96" s="8">
        <v>0</v>
      </c>
      <c r="Y96" s="7" t="s">
        <v>37</v>
      </c>
    </row>
    <row r="97" spans="1:25" x14ac:dyDescent="0.55000000000000004">
      <c r="A97" s="1" t="s">
        <v>173</v>
      </c>
      <c r="C97" s="7" t="s">
        <v>173</v>
      </c>
      <c r="D97" s="7"/>
      <c r="E97" s="9">
        <f>SUM(E9:E96)</f>
        <v>19698420197686</v>
      </c>
      <c r="F97" s="7"/>
      <c r="G97" s="9">
        <f>SUM(G9:G96)</f>
        <v>22293707780549.633</v>
      </c>
      <c r="H97" s="7"/>
      <c r="I97" s="7" t="s">
        <v>173</v>
      </c>
      <c r="J97" s="7"/>
      <c r="K97" s="9">
        <f>SUM(K9:K96)</f>
        <v>621353849965</v>
      </c>
      <c r="L97" s="7"/>
      <c r="M97" s="7" t="s">
        <v>173</v>
      </c>
      <c r="N97" s="7"/>
      <c r="O97" s="9">
        <f>SUM(O9:O96)</f>
        <v>878360470696</v>
      </c>
      <c r="P97" s="7"/>
      <c r="Q97" s="7" t="s">
        <v>173</v>
      </c>
      <c r="R97" s="7"/>
      <c r="S97" s="7" t="s">
        <v>173</v>
      </c>
      <c r="T97" s="7"/>
      <c r="U97" s="9">
        <f>SUM(U9:U96)</f>
        <v>19887696357484</v>
      </c>
      <c r="V97" s="7"/>
      <c r="W97" s="9">
        <f>SUM(W9:W96)</f>
        <v>22956880544079.02</v>
      </c>
      <c r="Y97" s="10" t="s">
        <v>174</v>
      </c>
    </row>
    <row r="100" spans="1:25" x14ac:dyDescent="0.55000000000000004">
      <c r="Y100" s="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2:U23"/>
  <sheetViews>
    <sheetView rightToLeft="1" topLeftCell="A5" workbookViewId="0">
      <selection activeCell="C18" sqref="C18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6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6" style="1" customWidth="1"/>
    <col min="18" max="18" width="1" style="1" customWidth="1"/>
    <col min="19" max="19" width="21" style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</row>
    <row r="3" spans="1:21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  <c r="F3" s="16" t="s">
        <v>209</v>
      </c>
      <c r="G3" s="16" t="s">
        <v>209</v>
      </c>
      <c r="H3" s="16" t="s">
        <v>209</v>
      </c>
      <c r="I3" s="16" t="s">
        <v>209</v>
      </c>
      <c r="J3" s="16" t="s">
        <v>209</v>
      </c>
      <c r="K3" s="16" t="s">
        <v>209</v>
      </c>
      <c r="L3" s="16" t="s">
        <v>209</v>
      </c>
      <c r="M3" s="16" t="s">
        <v>209</v>
      </c>
      <c r="N3" s="16" t="s">
        <v>209</v>
      </c>
      <c r="O3" s="16" t="s">
        <v>209</v>
      </c>
      <c r="P3" s="16" t="s">
        <v>209</v>
      </c>
      <c r="Q3" s="16" t="s">
        <v>209</v>
      </c>
      <c r="R3" s="16" t="s">
        <v>209</v>
      </c>
      <c r="S3" s="16" t="s">
        <v>209</v>
      </c>
    </row>
    <row r="4" spans="1:21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  <c r="R4" s="16" t="s">
        <v>2</v>
      </c>
      <c r="S4" s="16" t="s">
        <v>2</v>
      </c>
    </row>
    <row r="6" spans="1:21" ht="24.75" x14ac:dyDescent="0.55000000000000004">
      <c r="A6" s="15" t="s">
        <v>210</v>
      </c>
      <c r="B6" s="15" t="s">
        <v>210</v>
      </c>
      <c r="C6" s="15" t="s">
        <v>210</v>
      </c>
      <c r="D6" s="15" t="s">
        <v>210</v>
      </c>
      <c r="E6" s="15" t="s">
        <v>210</v>
      </c>
      <c r="F6" s="15" t="s">
        <v>210</v>
      </c>
      <c r="G6" s="15" t="s">
        <v>210</v>
      </c>
      <c r="I6" s="15" t="s">
        <v>211</v>
      </c>
      <c r="J6" s="15" t="s">
        <v>211</v>
      </c>
      <c r="K6" s="15" t="s">
        <v>211</v>
      </c>
      <c r="L6" s="15" t="s">
        <v>211</v>
      </c>
      <c r="M6" s="15" t="s">
        <v>211</v>
      </c>
      <c r="O6" s="15" t="s">
        <v>212</v>
      </c>
      <c r="P6" s="15" t="s">
        <v>212</v>
      </c>
      <c r="Q6" s="15" t="s">
        <v>212</v>
      </c>
      <c r="R6" s="15" t="s">
        <v>212</v>
      </c>
      <c r="S6" s="15" t="s">
        <v>212</v>
      </c>
    </row>
    <row r="7" spans="1:21" ht="24.75" x14ac:dyDescent="0.55000000000000004">
      <c r="A7" s="15" t="s">
        <v>213</v>
      </c>
      <c r="C7" s="15" t="s">
        <v>214</v>
      </c>
      <c r="E7" s="15" t="s">
        <v>181</v>
      </c>
      <c r="G7" s="15" t="s">
        <v>182</v>
      </c>
      <c r="I7" s="15" t="s">
        <v>215</v>
      </c>
      <c r="K7" s="15" t="s">
        <v>216</v>
      </c>
      <c r="M7" s="15" t="s">
        <v>217</v>
      </c>
      <c r="O7" s="15" t="s">
        <v>215</v>
      </c>
      <c r="Q7" s="15" t="s">
        <v>216</v>
      </c>
      <c r="S7" s="15" t="s">
        <v>217</v>
      </c>
    </row>
    <row r="8" spans="1:21" x14ac:dyDescent="0.55000000000000004">
      <c r="A8" s="1" t="s">
        <v>218</v>
      </c>
      <c r="C8" s="7" t="s">
        <v>473</v>
      </c>
      <c r="D8" s="7"/>
      <c r="E8" s="7" t="s">
        <v>219</v>
      </c>
      <c r="F8" s="7"/>
      <c r="G8" s="6">
        <v>20.5</v>
      </c>
      <c r="I8" s="6">
        <v>0</v>
      </c>
      <c r="J8" s="7"/>
      <c r="K8" s="6">
        <v>0</v>
      </c>
      <c r="L8" s="7"/>
      <c r="M8" s="6">
        <v>0</v>
      </c>
      <c r="N8" s="7"/>
      <c r="O8" s="6">
        <v>8154914755</v>
      </c>
      <c r="P8" s="7"/>
      <c r="Q8" s="6">
        <v>0</v>
      </c>
      <c r="R8" s="7"/>
      <c r="S8" s="6">
        <v>8154914755</v>
      </c>
      <c r="T8" s="7"/>
      <c r="U8" s="7"/>
    </row>
    <row r="9" spans="1:21" x14ac:dyDescent="0.55000000000000004">
      <c r="A9" s="1" t="s">
        <v>220</v>
      </c>
      <c r="C9" s="7" t="s">
        <v>473</v>
      </c>
      <c r="D9" s="7"/>
      <c r="E9" s="7" t="s">
        <v>221</v>
      </c>
      <c r="F9" s="7"/>
      <c r="G9" s="6">
        <v>18</v>
      </c>
      <c r="I9" s="6">
        <v>0</v>
      </c>
      <c r="J9" s="7"/>
      <c r="K9" s="6">
        <v>0</v>
      </c>
      <c r="L9" s="7"/>
      <c r="M9" s="6">
        <v>0</v>
      </c>
      <c r="N9" s="7"/>
      <c r="O9" s="6">
        <v>1017936987</v>
      </c>
      <c r="P9" s="7"/>
      <c r="Q9" s="6">
        <v>0</v>
      </c>
      <c r="R9" s="7"/>
      <c r="S9" s="6">
        <v>1017936987</v>
      </c>
      <c r="T9" s="7"/>
      <c r="U9" s="7"/>
    </row>
    <row r="10" spans="1:21" x14ac:dyDescent="0.55000000000000004">
      <c r="A10" s="1" t="s">
        <v>222</v>
      </c>
      <c r="C10" s="7" t="s">
        <v>473</v>
      </c>
      <c r="D10" s="7"/>
      <c r="E10" s="7" t="s">
        <v>223</v>
      </c>
      <c r="F10" s="7"/>
      <c r="G10" s="6">
        <v>17</v>
      </c>
      <c r="I10" s="6">
        <v>0</v>
      </c>
      <c r="J10" s="7"/>
      <c r="K10" s="6">
        <v>0</v>
      </c>
      <c r="L10" s="7"/>
      <c r="M10" s="6">
        <v>0</v>
      </c>
      <c r="N10" s="7"/>
      <c r="O10" s="6">
        <v>7571961523</v>
      </c>
      <c r="P10" s="7"/>
      <c r="Q10" s="6">
        <v>0</v>
      </c>
      <c r="R10" s="7"/>
      <c r="S10" s="6">
        <v>7571961523</v>
      </c>
      <c r="T10" s="7"/>
      <c r="U10" s="7"/>
    </row>
    <row r="11" spans="1:21" x14ac:dyDescent="0.55000000000000004">
      <c r="A11" s="1" t="s">
        <v>188</v>
      </c>
      <c r="C11" s="7" t="s">
        <v>473</v>
      </c>
      <c r="D11" s="7"/>
      <c r="E11" s="7" t="s">
        <v>190</v>
      </c>
      <c r="F11" s="7"/>
      <c r="G11" s="6">
        <v>18</v>
      </c>
      <c r="I11" s="6">
        <v>399441558</v>
      </c>
      <c r="J11" s="7"/>
      <c r="K11" s="6">
        <v>0</v>
      </c>
      <c r="L11" s="7"/>
      <c r="M11" s="6">
        <v>399441558</v>
      </c>
      <c r="N11" s="7"/>
      <c r="O11" s="6">
        <v>3449432767</v>
      </c>
      <c r="P11" s="7"/>
      <c r="Q11" s="6">
        <v>0</v>
      </c>
      <c r="R11" s="7"/>
      <c r="S11" s="6">
        <v>3449432767</v>
      </c>
      <c r="T11" s="7"/>
      <c r="U11" s="7"/>
    </row>
    <row r="12" spans="1:21" x14ac:dyDescent="0.55000000000000004">
      <c r="A12" s="1" t="s">
        <v>195</v>
      </c>
      <c r="C12" s="7" t="s">
        <v>473</v>
      </c>
      <c r="D12" s="7"/>
      <c r="E12" s="7" t="s">
        <v>197</v>
      </c>
      <c r="F12" s="7"/>
      <c r="G12" s="6">
        <v>18</v>
      </c>
      <c r="I12" s="6">
        <v>835464421</v>
      </c>
      <c r="J12" s="7"/>
      <c r="K12" s="6">
        <v>0</v>
      </c>
      <c r="L12" s="7"/>
      <c r="M12" s="6">
        <v>835464421</v>
      </c>
      <c r="N12" s="7"/>
      <c r="O12" s="6">
        <v>2800085708</v>
      </c>
      <c r="P12" s="7"/>
      <c r="Q12" s="6">
        <v>0</v>
      </c>
      <c r="R12" s="7"/>
      <c r="S12" s="6">
        <v>2800085708</v>
      </c>
      <c r="T12" s="7"/>
      <c r="U12" s="7"/>
    </row>
    <row r="13" spans="1:21" ht="24.75" thickBot="1" x14ac:dyDescent="0.6">
      <c r="A13" s="1" t="s">
        <v>191</v>
      </c>
      <c r="C13" s="7" t="s">
        <v>473</v>
      </c>
      <c r="D13" s="7"/>
      <c r="E13" s="7" t="s">
        <v>193</v>
      </c>
      <c r="F13" s="7"/>
      <c r="G13" s="6">
        <v>18</v>
      </c>
      <c r="I13" s="6">
        <v>1601370134</v>
      </c>
      <c r="J13" s="7"/>
      <c r="K13" s="6">
        <v>0</v>
      </c>
      <c r="L13" s="7"/>
      <c r="M13" s="6">
        <v>1601370134</v>
      </c>
      <c r="N13" s="7"/>
      <c r="O13" s="6">
        <v>7332160101</v>
      </c>
      <c r="P13" s="7"/>
      <c r="Q13" s="6">
        <v>0</v>
      </c>
      <c r="R13" s="7"/>
      <c r="S13" s="6">
        <v>7332160101</v>
      </c>
      <c r="T13" s="7"/>
      <c r="U13" s="7"/>
    </row>
    <row r="14" spans="1:21" ht="24.75" thickBot="1" x14ac:dyDescent="0.6">
      <c r="A14" s="1" t="s">
        <v>173</v>
      </c>
      <c r="C14" s="7" t="s">
        <v>173</v>
      </c>
      <c r="D14" s="7"/>
      <c r="E14" s="7" t="s">
        <v>173</v>
      </c>
      <c r="F14" s="7"/>
      <c r="G14" s="7"/>
      <c r="I14" s="9">
        <f>SUM(I8:I13)</f>
        <v>2836276113</v>
      </c>
      <c r="J14" s="7"/>
      <c r="K14" s="9">
        <f>SUM(K8:K13)</f>
        <v>0</v>
      </c>
      <c r="L14" s="7"/>
      <c r="M14" s="9">
        <f>SUM(M8:M13)</f>
        <v>2836276113</v>
      </c>
      <c r="N14" s="7"/>
      <c r="O14" s="9">
        <f>SUM(O8:O13)</f>
        <v>30326491841</v>
      </c>
      <c r="P14" s="7"/>
      <c r="Q14" s="9">
        <f>SUM(Q8:Q13)</f>
        <v>0</v>
      </c>
      <c r="R14" s="7"/>
      <c r="S14" s="9">
        <f>SUM(S8:S13)</f>
        <v>30326491841</v>
      </c>
      <c r="T14" s="7"/>
      <c r="U14" s="7"/>
    </row>
    <row r="15" spans="1:21" x14ac:dyDescent="0.55000000000000004">
      <c r="C15" s="7"/>
      <c r="D15" s="7"/>
      <c r="E15" s="7"/>
      <c r="F15" s="7"/>
      <c r="G15" s="7"/>
      <c r="I15" s="7"/>
      <c r="J15" s="7"/>
      <c r="K15" s="7"/>
      <c r="L15" s="7"/>
      <c r="M15" s="6"/>
      <c r="N15" s="6"/>
      <c r="O15" s="6"/>
      <c r="P15" s="6"/>
      <c r="Q15" s="6"/>
      <c r="R15" s="6"/>
      <c r="S15" s="6"/>
      <c r="T15" s="7"/>
      <c r="U15" s="7"/>
    </row>
    <row r="16" spans="1:21" x14ac:dyDescent="0.55000000000000004"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9:21" x14ac:dyDescent="0.55000000000000004"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9:21" x14ac:dyDescent="0.55000000000000004">
      <c r="I18" s="7"/>
      <c r="J18" s="7"/>
      <c r="K18" s="7"/>
      <c r="L18" s="7"/>
      <c r="M18" s="6"/>
      <c r="N18" s="6"/>
      <c r="O18" s="6"/>
      <c r="P18" s="6"/>
      <c r="Q18" s="6"/>
      <c r="R18" s="6"/>
      <c r="S18" s="6"/>
      <c r="T18" s="7"/>
      <c r="U18" s="7"/>
    </row>
    <row r="19" spans="9:21" x14ac:dyDescent="0.55000000000000004"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9:21" x14ac:dyDescent="0.55000000000000004"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9:21" x14ac:dyDescent="0.55000000000000004"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9:21" x14ac:dyDescent="0.55000000000000004"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9:21" x14ac:dyDescent="0.55000000000000004"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2C2DC-C20B-4C5B-905B-21533F59730A}">
  <sheetPr codeName="Sheet13"/>
  <dimension ref="A2:O20"/>
  <sheetViews>
    <sheetView rightToLeft="1" topLeftCell="A5" workbookViewId="0">
      <selection activeCell="G20" sqref="G20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16" style="1" customWidth="1"/>
    <col min="6" max="6" width="1" style="1" customWidth="1"/>
    <col min="7" max="7" width="20" style="1" customWidth="1"/>
    <col min="8" max="8" width="1" style="1" customWidth="1"/>
    <col min="9" max="9" width="21" style="1" customWidth="1"/>
    <col min="10" max="10" width="1" style="1" customWidth="1"/>
    <col min="11" max="11" width="16" style="1" customWidth="1"/>
    <col min="12" max="12" width="1" style="1" customWidth="1"/>
    <col min="13" max="13" width="21" style="1" customWidth="1"/>
    <col min="14" max="14" width="1" style="1" customWidth="1"/>
    <col min="15" max="15" width="9.140625" style="1" customWidth="1"/>
    <col min="16" max="16384" width="9.140625" style="1"/>
  </cols>
  <sheetData>
    <row r="2" spans="1:15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</row>
    <row r="3" spans="1:15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  <c r="F3" s="16" t="s">
        <v>209</v>
      </c>
      <c r="G3" s="16" t="s">
        <v>209</v>
      </c>
      <c r="H3" s="16" t="s">
        <v>209</v>
      </c>
      <c r="I3" s="16" t="s">
        <v>209</v>
      </c>
      <c r="J3" s="16" t="s">
        <v>209</v>
      </c>
      <c r="K3" s="16" t="s">
        <v>209</v>
      </c>
      <c r="L3" s="16" t="s">
        <v>209</v>
      </c>
      <c r="M3" s="16" t="s">
        <v>209</v>
      </c>
    </row>
    <row r="4" spans="1:15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</row>
    <row r="6" spans="1:15" ht="25.5" thickBot="1" x14ac:dyDescent="0.6">
      <c r="A6" s="14" t="s">
        <v>210</v>
      </c>
      <c r="C6" s="15" t="s">
        <v>211</v>
      </c>
      <c r="D6" s="15" t="s">
        <v>211</v>
      </c>
      <c r="E6" s="15" t="s">
        <v>211</v>
      </c>
      <c r="F6" s="15" t="s">
        <v>211</v>
      </c>
      <c r="G6" s="15" t="s">
        <v>211</v>
      </c>
      <c r="I6" s="15" t="s">
        <v>212</v>
      </c>
      <c r="J6" s="15" t="s">
        <v>212</v>
      </c>
      <c r="K6" s="15" t="s">
        <v>212</v>
      </c>
      <c r="L6" s="15" t="s">
        <v>212</v>
      </c>
      <c r="M6" s="15" t="s">
        <v>212</v>
      </c>
    </row>
    <row r="7" spans="1:15" ht="25.5" thickBot="1" x14ac:dyDescent="0.6">
      <c r="A7" s="14" t="s">
        <v>213</v>
      </c>
      <c r="C7" s="14" t="s">
        <v>215</v>
      </c>
      <c r="E7" s="14" t="s">
        <v>216</v>
      </c>
      <c r="G7" s="14" t="s">
        <v>217</v>
      </c>
      <c r="I7" s="14" t="s">
        <v>215</v>
      </c>
      <c r="K7" s="14" t="s">
        <v>216</v>
      </c>
      <c r="M7" s="14" t="s">
        <v>217</v>
      </c>
    </row>
    <row r="8" spans="1:15" x14ac:dyDescent="0.55000000000000004">
      <c r="A8" s="1" t="s">
        <v>204</v>
      </c>
      <c r="C8" s="6">
        <v>2391512</v>
      </c>
      <c r="D8" s="7"/>
      <c r="E8" s="6">
        <v>0</v>
      </c>
      <c r="F8" s="7"/>
      <c r="G8" s="6">
        <v>2391512</v>
      </c>
      <c r="H8" s="7"/>
      <c r="I8" s="6">
        <v>20688569</v>
      </c>
      <c r="J8" s="7"/>
      <c r="K8" s="6">
        <v>0</v>
      </c>
      <c r="L8" s="7"/>
      <c r="M8" s="6">
        <v>20688569</v>
      </c>
      <c r="N8" s="7"/>
      <c r="O8" s="7"/>
    </row>
    <row r="9" spans="1:15" x14ac:dyDescent="0.55000000000000004">
      <c r="A9" s="1" t="s">
        <v>205</v>
      </c>
      <c r="C9" s="6">
        <v>1654589</v>
      </c>
      <c r="D9" s="7"/>
      <c r="E9" s="6">
        <v>0</v>
      </c>
      <c r="F9" s="7"/>
      <c r="G9" s="6">
        <v>1654589</v>
      </c>
      <c r="H9" s="7"/>
      <c r="I9" s="6">
        <v>139989428</v>
      </c>
      <c r="J9" s="7"/>
      <c r="K9" s="6">
        <v>0</v>
      </c>
      <c r="L9" s="7"/>
      <c r="M9" s="6">
        <v>139989428</v>
      </c>
      <c r="N9" s="7"/>
      <c r="O9" s="7"/>
    </row>
    <row r="10" spans="1:15" ht="24.75" thickBot="1" x14ac:dyDescent="0.6">
      <c r="A10" s="1" t="s">
        <v>206</v>
      </c>
      <c r="C10" s="6">
        <v>6255727593</v>
      </c>
      <c r="D10" s="7"/>
      <c r="E10" s="6">
        <v>0</v>
      </c>
      <c r="F10" s="7"/>
      <c r="G10" s="6">
        <v>6255727593</v>
      </c>
      <c r="H10" s="7"/>
      <c r="I10" s="6">
        <v>30714563556</v>
      </c>
      <c r="J10" s="7"/>
      <c r="K10" s="6">
        <v>0</v>
      </c>
      <c r="L10" s="7"/>
      <c r="M10" s="6">
        <v>30714563556</v>
      </c>
      <c r="N10" s="7"/>
      <c r="O10" s="7"/>
    </row>
    <row r="11" spans="1:15" ht="24.75" thickBot="1" x14ac:dyDescent="0.6">
      <c r="A11" s="1" t="s">
        <v>173</v>
      </c>
      <c r="C11" s="9">
        <f>SUM(C8:C10)</f>
        <v>6259773694</v>
      </c>
      <c r="D11" s="7"/>
      <c r="E11" s="9">
        <f>SUM(E8:E10)</f>
        <v>0</v>
      </c>
      <c r="F11" s="7"/>
      <c r="G11" s="9">
        <f>SUM(G8:G10)</f>
        <v>6259773694</v>
      </c>
      <c r="H11" s="7"/>
      <c r="I11" s="9">
        <f>SUM(I8:I10)</f>
        <v>30875241553</v>
      </c>
      <c r="J11" s="7"/>
      <c r="K11" s="9">
        <f>SUM(K8:K10)</f>
        <v>0</v>
      </c>
      <c r="L11" s="7"/>
      <c r="M11" s="9">
        <f>SUM(M8:M10)</f>
        <v>30875241553</v>
      </c>
      <c r="N11" s="7"/>
      <c r="O11" s="7"/>
    </row>
    <row r="12" spans="1:15" ht="24.75" thickTop="1" x14ac:dyDescent="0.55000000000000004">
      <c r="C12" s="7"/>
      <c r="D12" s="7"/>
      <c r="E12" s="7"/>
      <c r="F12" s="7"/>
      <c r="G12" s="6"/>
      <c r="H12" s="6"/>
      <c r="I12" s="6"/>
      <c r="J12" s="6"/>
      <c r="K12" s="6"/>
      <c r="L12" s="6"/>
      <c r="M12" s="6"/>
      <c r="N12" s="7"/>
      <c r="O12" s="7"/>
    </row>
    <row r="13" spans="1:15" x14ac:dyDescent="0.55000000000000004"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55000000000000004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55000000000000004">
      <c r="C15" s="7"/>
      <c r="D15" s="7"/>
      <c r="E15" s="7"/>
      <c r="F15" s="7"/>
      <c r="G15" s="6"/>
      <c r="H15" s="6"/>
      <c r="I15" s="6"/>
      <c r="J15" s="6"/>
      <c r="K15" s="6"/>
      <c r="L15" s="6"/>
      <c r="M15" s="6"/>
      <c r="N15" s="7"/>
      <c r="O15" s="7"/>
    </row>
    <row r="16" spans="1:15" x14ac:dyDescent="0.55000000000000004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3:15" x14ac:dyDescent="0.5500000000000000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3:15" x14ac:dyDescent="0.55000000000000004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3:15" x14ac:dyDescent="0.55000000000000004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3:15" x14ac:dyDescent="0.55000000000000004"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</sheetData>
  <mergeCells count="5">
    <mergeCell ref="A2:M2"/>
    <mergeCell ref="A3:M3"/>
    <mergeCell ref="A4:M4"/>
    <mergeCell ref="C6:G6"/>
    <mergeCell ref="I6:M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2:T113"/>
  <sheetViews>
    <sheetView rightToLeft="1" topLeftCell="A82" workbookViewId="0">
      <selection activeCell="G104" sqref="G104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18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</row>
    <row r="3" spans="1:17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  <c r="F3" s="16" t="s">
        <v>209</v>
      </c>
      <c r="G3" s="16" t="s">
        <v>209</v>
      </c>
      <c r="H3" s="16" t="s">
        <v>209</v>
      </c>
      <c r="I3" s="16" t="s">
        <v>209</v>
      </c>
      <c r="J3" s="16" t="s">
        <v>209</v>
      </c>
      <c r="K3" s="16" t="s">
        <v>209</v>
      </c>
      <c r="L3" s="16" t="s">
        <v>209</v>
      </c>
      <c r="M3" s="16" t="s">
        <v>209</v>
      </c>
      <c r="N3" s="16" t="s">
        <v>209</v>
      </c>
      <c r="O3" s="16" t="s">
        <v>209</v>
      </c>
      <c r="P3" s="16" t="s">
        <v>209</v>
      </c>
      <c r="Q3" s="16" t="s">
        <v>209</v>
      </c>
    </row>
    <row r="4" spans="1:17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</row>
    <row r="6" spans="1:17" ht="24.75" x14ac:dyDescent="0.55000000000000004">
      <c r="A6" s="15" t="s">
        <v>3</v>
      </c>
      <c r="C6" s="15" t="s">
        <v>211</v>
      </c>
      <c r="D6" s="15" t="s">
        <v>211</v>
      </c>
      <c r="E6" s="15" t="s">
        <v>211</v>
      </c>
      <c r="F6" s="15" t="s">
        <v>211</v>
      </c>
      <c r="G6" s="15" t="s">
        <v>211</v>
      </c>
      <c r="H6" s="15" t="s">
        <v>211</v>
      </c>
      <c r="I6" s="15" t="s">
        <v>211</v>
      </c>
      <c r="K6" s="15" t="s">
        <v>212</v>
      </c>
      <c r="L6" s="15" t="s">
        <v>212</v>
      </c>
      <c r="M6" s="15" t="s">
        <v>212</v>
      </c>
      <c r="N6" s="15" t="s">
        <v>212</v>
      </c>
      <c r="O6" s="15" t="s">
        <v>212</v>
      </c>
      <c r="P6" s="15" t="s">
        <v>212</v>
      </c>
      <c r="Q6" s="15" t="s">
        <v>212</v>
      </c>
    </row>
    <row r="7" spans="1:17" ht="24.75" x14ac:dyDescent="0.55000000000000004">
      <c r="A7" s="15" t="s">
        <v>3</v>
      </c>
      <c r="C7" s="15" t="s">
        <v>7</v>
      </c>
      <c r="E7" s="15" t="s">
        <v>271</v>
      </c>
      <c r="G7" s="15" t="s">
        <v>272</v>
      </c>
      <c r="I7" s="15" t="s">
        <v>274</v>
      </c>
      <c r="K7" s="15" t="s">
        <v>7</v>
      </c>
      <c r="M7" s="15" t="s">
        <v>271</v>
      </c>
      <c r="O7" s="15" t="s">
        <v>272</v>
      </c>
      <c r="Q7" s="15" t="s">
        <v>274</v>
      </c>
    </row>
    <row r="8" spans="1:17" x14ac:dyDescent="0.55000000000000004">
      <c r="A8" s="1" t="s">
        <v>95</v>
      </c>
      <c r="C8" s="6">
        <v>1832386</v>
      </c>
      <c r="D8" s="7"/>
      <c r="E8" s="6">
        <v>7715177007</v>
      </c>
      <c r="F8" s="7"/>
      <c r="G8" s="6">
        <v>9562787341</v>
      </c>
      <c r="H8" s="7"/>
      <c r="I8" s="6">
        <f>E8-G8</f>
        <v>-1847610334</v>
      </c>
      <c r="J8" s="7"/>
      <c r="K8" s="6">
        <v>5469856</v>
      </c>
      <c r="L8" s="7"/>
      <c r="M8" s="6">
        <v>24721735472</v>
      </c>
      <c r="N8" s="7"/>
      <c r="O8" s="6">
        <v>28545879380</v>
      </c>
      <c r="P8" s="7"/>
      <c r="Q8" s="6">
        <f>M8-O8</f>
        <v>-3824143908</v>
      </c>
    </row>
    <row r="9" spans="1:17" x14ac:dyDescent="0.55000000000000004">
      <c r="A9" s="1" t="s">
        <v>109</v>
      </c>
      <c r="C9" s="6">
        <v>290457</v>
      </c>
      <c r="D9" s="7"/>
      <c r="E9" s="6">
        <v>5447195910</v>
      </c>
      <c r="F9" s="7"/>
      <c r="G9" s="6">
        <v>6285540200</v>
      </c>
      <c r="H9" s="7"/>
      <c r="I9" s="6">
        <f t="shared" ref="I9:I72" si="0">E9-G9</f>
        <v>-838344290</v>
      </c>
      <c r="J9" s="7"/>
      <c r="K9" s="6">
        <v>290457</v>
      </c>
      <c r="L9" s="7"/>
      <c r="M9" s="6">
        <v>5447195910</v>
      </c>
      <c r="N9" s="7"/>
      <c r="O9" s="6">
        <v>6285540200</v>
      </c>
      <c r="P9" s="7"/>
      <c r="Q9" s="6">
        <f t="shared" ref="Q9:Q72" si="1">M9-O9</f>
        <v>-838344290</v>
      </c>
    </row>
    <row r="10" spans="1:17" x14ac:dyDescent="0.55000000000000004">
      <c r="A10" s="1" t="s">
        <v>28</v>
      </c>
      <c r="C10" s="6">
        <v>193300</v>
      </c>
      <c r="D10" s="7"/>
      <c r="E10" s="6">
        <v>527245486</v>
      </c>
      <c r="F10" s="7"/>
      <c r="G10" s="6">
        <v>687393550</v>
      </c>
      <c r="H10" s="7"/>
      <c r="I10" s="6">
        <f t="shared" si="0"/>
        <v>-160148064</v>
      </c>
      <c r="J10" s="7"/>
      <c r="K10" s="6">
        <v>3125252</v>
      </c>
      <c r="L10" s="7"/>
      <c r="M10" s="6">
        <v>9603097969</v>
      </c>
      <c r="N10" s="7"/>
      <c r="O10" s="6">
        <v>11113699257</v>
      </c>
      <c r="P10" s="7"/>
      <c r="Q10" s="6">
        <f t="shared" si="1"/>
        <v>-1510601288</v>
      </c>
    </row>
    <row r="11" spans="1:17" x14ac:dyDescent="0.55000000000000004">
      <c r="A11" s="1" t="s">
        <v>26</v>
      </c>
      <c r="C11" s="6">
        <v>13901180</v>
      </c>
      <c r="D11" s="7"/>
      <c r="E11" s="6">
        <v>40115012762</v>
      </c>
      <c r="F11" s="7"/>
      <c r="G11" s="6">
        <v>47742806857</v>
      </c>
      <c r="H11" s="7"/>
      <c r="I11" s="6">
        <f t="shared" si="0"/>
        <v>-7627794095</v>
      </c>
      <c r="J11" s="7"/>
      <c r="K11" s="6">
        <v>41172366</v>
      </c>
      <c r="L11" s="7"/>
      <c r="M11" s="6">
        <v>125448451644</v>
      </c>
      <c r="N11" s="7"/>
      <c r="O11" s="6">
        <v>141404133584</v>
      </c>
      <c r="P11" s="7"/>
      <c r="Q11" s="6">
        <f t="shared" si="1"/>
        <v>-15955681940</v>
      </c>
    </row>
    <row r="12" spans="1:17" x14ac:dyDescent="0.55000000000000004">
      <c r="A12" s="1" t="s">
        <v>100</v>
      </c>
      <c r="C12" s="6">
        <v>783256</v>
      </c>
      <c r="D12" s="7"/>
      <c r="E12" s="6">
        <v>31315116251</v>
      </c>
      <c r="F12" s="7"/>
      <c r="G12" s="6">
        <v>37857548160</v>
      </c>
      <c r="H12" s="7"/>
      <c r="I12" s="6">
        <f t="shared" si="0"/>
        <v>-6542431909</v>
      </c>
      <c r="J12" s="7"/>
      <c r="K12" s="6">
        <v>783256</v>
      </c>
      <c r="L12" s="7"/>
      <c r="M12" s="6">
        <v>31315116251</v>
      </c>
      <c r="N12" s="7"/>
      <c r="O12" s="6">
        <v>37857548160</v>
      </c>
      <c r="P12" s="7"/>
      <c r="Q12" s="6">
        <f t="shared" si="1"/>
        <v>-6542431909</v>
      </c>
    </row>
    <row r="13" spans="1:17" x14ac:dyDescent="0.55000000000000004">
      <c r="A13" s="1" t="s">
        <v>128</v>
      </c>
      <c r="C13" s="6">
        <v>12014417</v>
      </c>
      <c r="D13" s="7"/>
      <c r="E13" s="6">
        <v>151060011110</v>
      </c>
      <c r="F13" s="7"/>
      <c r="G13" s="6">
        <v>174864372652</v>
      </c>
      <c r="H13" s="7"/>
      <c r="I13" s="6">
        <f t="shared" si="0"/>
        <v>-23804361542</v>
      </c>
      <c r="J13" s="7"/>
      <c r="K13" s="6">
        <v>12218690</v>
      </c>
      <c r="L13" s="7"/>
      <c r="M13" s="6">
        <v>155070398255</v>
      </c>
      <c r="N13" s="7"/>
      <c r="O13" s="6">
        <v>178702160824</v>
      </c>
      <c r="P13" s="7"/>
      <c r="Q13" s="6">
        <f t="shared" si="1"/>
        <v>-23631762569</v>
      </c>
    </row>
    <row r="14" spans="1:17" x14ac:dyDescent="0.55000000000000004">
      <c r="A14" s="1" t="s">
        <v>172</v>
      </c>
      <c r="C14" s="6">
        <v>35000000</v>
      </c>
      <c r="D14" s="7"/>
      <c r="E14" s="6">
        <v>164652875304</v>
      </c>
      <c r="F14" s="7"/>
      <c r="G14" s="6">
        <v>164652875304</v>
      </c>
      <c r="H14" s="7"/>
      <c r="I14" s="6">
        <f t="shared" si="0"/>
        <v>0</v>
      </c>
      <c r="J14" s="7"/>
      <c r="K14" s="6">
        <v>35000000</v>
      </c>
      <c r="L14" s="7"/>
      <c r="M14" s="6">
        <v>164652875304</v>
      </c>
      <c r="N14" s="7"/>
      <c r="O14" s="6">
        <v>164652875304</v>
      </c>
      <c r="P14" s="7"/>
      <c r="Q14" s="6">
        <f t="shared" si="1"/>
        <v>0</v>
      </c>
    </row>
    <row r="15" spans="1:17" x14ac:dyDescent="0.55000000000000004">
      <c r="A15" s="1" t="s">
        <v>22</v>
      </c>
      <c r="C15" s="6">
        <v>24930630</v>
      </c>
      <c r="D15" s="7"/>
      <c r="E15" s="6">
        <v>48369455016</v>
      </c>
      <c r="F15" s="7"/>
      <c r="G15" s="6">
        <v>46987906432</v>
      </c>
      <c r="H15" s="7"/>
      <c r="I15" s="6">
        <f t="shared" si="0"/>
        <v>1381548584</v>
      </c>
      <c r="J15" s="7"/>
      <c r="K15" s="6">
        <v>24930631</v>
      </c>
      <c r="L15" s="7"/>
      <c r="M15" s="6">
        <v>48369455017</v>
      </c>
      <c r="N15" s="7"/>
      <c r="O15" s="6">
        <v>46987908317</v>
      </c>
      <c r="P15" s="7"/>
      <c r="Q15" s="6">
        <f t="shared" si="1"/>
        <v>1381546700</v>
      </c>
    </row>
    <row r="16" spans="1:17" x14ac:dyDescent="0.55000000000000004">
      <c r="A16" s="1" t="s">
        <v>137</v>
      </c>
      <c r="C16" s="6">
        <v>10000000</v>
      </c>
      <c r="D16" s="7"/>
      <c r="E16" s="6">
        <v>49879694114</v>
      </c>
      <c r="F16" s="7"/>
      <c r="G16" s="6">
        <v>39614733322</v>
      </c>
      <c r="H16" s="7"/>
      <c r="I16" s="6">
        <f t="shared" si="0"/>
        <v>10264960792</v>
      </c>
      <c r="J16" s="7"/>
      <c r="K16" s="6">
        <v>11161660</v>
      </c>
      <c r="L16" s="7"/>
      <c r="M16" s="6">
        <v>55494915367</v>
      </c>
      <c r="N16" s="7"/>
      <c r="O16" s="6">
        <v>44216618441</v>
      </c>
      <c r="P16" s="7"/>
      <c r="Q16" s="6">
        <f t="shared" si="1"/>
        <v>11278296926</v>
      </c>
    </row>
    <row r="17" spans="1:17" x14ac:dyDescent="0.55000000000000004">
      <c r="A17" s="1" t="s">
        <v>62</v>
      </c>
      <c r="C17" s="6">
        <v>625000</v>
      </c>
      <c r="D17" s="7"/>
      <c r="E17" s="6">
        <v>5052756353</v>
      </c>
      <c r="F17" s="7"/>
      <c r="G17" s="6">
        <v>5636363175</v>
      </c>
      <c r="H17" s="7"/>
      <c r="I17" s="6">
        <f t="shared" si="0"/>
        <v>-583606822</v>
      </c>
      <c r="J17" s="7"/>
      <c r="K17" s="6">
        <v>625000</v>
      </c>
      <c r="L17" s="7"/>
      <c r="M17" s="6">
        <v>5052756353</v>
      </c>
      <c r="N17" s="7"/>
      <c r="O17" s="6">
        <v>5636363175</v>
      </c>
      <c r="P17" s="7"/>
      <c r="Q17" s="6">
        <f t="shared" si="1"/>
        <v>-583606822</v>
      </c>
    </row>
    <row r="18" spans="1:17" x14ac:dyDescent="0.55000000000000004">
      <c r="A18" s="1" t="s">
        <v>81</v>
      </c>
      <c r="C18" s="6">
        <v>60000000</v>
      </c>
      <c r="D18" s="7"/>
      <c r="E18" s="6">
        <v>70641573241</v>
      </c>
      <c r="F18" s="7"/>
      <c r="G18" s="6">
        <v>65314150474</v>
      </c>
      <c r="H18" s="7"/>
      <c r="I18" s="6">
        <f t="shared" si="0"/>
        <v>5327422767</v>
      </c>
      <c r="J18" s="7"/>
      <c r="K18" s="6">
        <v>81917569</v>
      </c>
      <c r="L18" s="7"/>
      <c r="M18" s="6">
        <v>97474694574</v>
      </c>
      <c r="N18" s="7"/>
      <c r="O18" s="6">
        <v>120511894138</v>
      </c>
      <c r="P18" s="7"/>
      <c r="Q18" s="6">
        <f t="shared" si="1"/>
        <v>-23037199564</v>
      </c>
    </row>
    <row r="19" spans="1:17" x14ac:dyDescent="0.55000000000000004">
      <c r="A19" s="1" t="s">
        <v>36</v>
      </c>
      <c r="C19" s="6">
        <v>4000000</v>
      </c>
      <c r="D19" s="7"/>
      <c r="E19" s="6">
        <v>239378881817</v>
      </c>
      <c r="F19" s="7"/>
      <c r="G19" s="6">
        <v>191851650000</v>
      </c>
      <c r="H19" s="7"/>
      <c r="I19" s="6">
        <f t="shared" si="0"/>
        <v>47527231817</v>
      </c>
      <c r="J19" s="7"/>
      <c r="K19" s="6">
        <v>4000000</v>
      </c>
      <c r="L19" s="7"/>
      <c r="M19" s="6">
        <v>239378881817</v>
      </c>
      <c r="N19" s="7"/>
      <c r="O19" s="6">
        <v>191851650000</v>
      </c>
      <c r="P19" s="7"/>
      <c r="Q19" s="6">
        <f t="shared" si="1"/>
        <v>47527231817</v>
      </c>
    </row>
    <row r="20" spans="1:17" x14ac:dyDescent="0.55000000000000004">
      <c r="A20" s="1" t="s">
        <v>40</v>
      </c>
      <c r="C20" s="6">
        <v>442560</v>
      </c>
      <c r="D20" s="7"/>
      <c r="E20" s="6">
        <v>5411385130</v>
      </c>
      <c r="F20" s="7"/>
      <c r="G20" s="6">
        <v>6387736624</v>
      </c>
      <c r="H20" s="7"/>
      <c r="I20" s="6">
        <f t="shared" si="0"/>
        <v>-976351494</v>
      </c>
      <c r="J20" s="7"/>
      <c r="K20" s="6">
        <v>4442560</v>
      </c>
      <c r="L20" s="7"/>
      <c r="M20" s="6">
        <v>66008673230</v>
      </c>
      <c r="N20" s="7"/>
      <c r="O20" s="6">
        <v>64122160614</v>
      </c>
      <c r="P20" s="7"/>
      <c r="Q20" s="6">
        <f t="shared" si="1"/>
        <v>1886512616</v>
      </c>
    </row>
    <row r="21" spans="1:17" x14ac:dyDescent="0.55000000000000004">
      <c r="A21" s="1" t="s">
        <v>18</v>
      </c>
      <c r="C21" s="6">
        <v>11125</v>
      </c>
      <c r="D21" s="7"/>
      <c r="E21" s="6">
        <v>87032823</v>
      </c>
      <c r="F21" s="7"/>
      <c r="G21" s="6">
        <v>88479030</v>
      </c>
      <c r="H21" s="7"/>
      <c r="I21" s="6">
        <f t="shared" si="0"/>
        <v>-1446207</v>
      </c>
      <c r="J21" s="7"/>
      <c r="K21" s="6">
        <v>2133627</v>
      </c>
      <c r="L21" s="7"/>
      <c r="M21" s="6">
        <v>16646972844</v>
      </c>
      <c r="N21" s="7"/>
      <c r="O21" s="6">
        <v>16969100979</v>
      </c>
      <c r="P21" s="7"/>
      <c r="Q21" s="6">
        <f t="shared" si="1"/>
        <v>-322128135</v>
      </c>
    </row>
    <row r="22" spans="1:17" x14ac:dyDescent="0.55000000000000004">
      <c r="A22" s="1" t="s">
        <v>151</v>
      </c>
      <c r="C22" s="6">
        <v>30886362</v>
      </c>
      <c r="D22" s="7"/>
      <c r="E22" s="6">
        <v>222703907599</v>
      </c>
      <c r="F22" s="7"/>
      <c r="G22" s="6">
        <v>164849281522</v>
      </c>
      <c r="H22" s="7"/>
      <c r="I22" s="6">
        <f t="shared" si="0"/>
        <v>57854626077</v>
      </c>
      <c r="J22" s="7"/>
      <c r="K22" s="6">
        <v>68757884</v>
      </c>
      <c r="L22" s="7"/>
      <c r="M22" s="6">
        <v>468095194282</v>
      </c>
      <c r="N22" s="7"/>
      <c r="O22" s="6">
        <v>376587455598</v>
      </c>
      <c r="P22" s="7"/>
      <c r="Q22" s="6">
        <f t="shared" si="1"/>
        <v>91507738684</v>
      </c>
    </row>
    <row r="23" spans="1:17" x14ac:dyDescent="0.55000000000000004">
      <c r="A23" s="1" t="s">
        <v>48</v>
      </c>
      <c r="C23" s="6">
        <v>14578</v>
      </c>
      <c r="D23" s="7"/>
      <c r="E23" s="6">
        <v>656026077</v>
      </c>
      <c r="F23" s="7"/>
      <c r="G23" s="6">
        <v>621530188</v>
      </c>
      <c r="H23" s="7"/>
      <c r="I23" s="6">
        <f t="shared" si="0"/>
        <v>34495889</v>
      </c>
      <c r="J23" s="7"/>
      <c r="K23" s="6">
        <v>869732</v>
      </c>
      <c r="L23" s="7"/>
      <c r="M23" s="6">
        <v>42147649797</v>
      </c>
      <c r="N23" s="7"/>
      <c r="O23" s="6">
        <v>37080854135</v>
      </c>
      <c r="P23" s="7"/>
      <c r="Q23" s="6">
        <f t="shared" si="1"/>
        <v>5066795662</v>
      </c>
    </row>
    <row r="24" spans="1:17" x14ac:dyDescent="0.55000000000000004">
      <c r="A24" s="1" t="s">
        <v>275</v>
      </c>
      <c r="C24" s="6">
        <v>0</v>
      </c>
      <c r="D24" s="7"/>
      <c r="E24" s="6">
        <v>0</v>
      </c>
      <c r="F24" s="7"/>
      <c r="G24" s="6">
        <v>0</v>
      </c>
      <c r="H24" s="7"/>
      <c r="I24" s="6">
        <f t="shared" si="0"/>
        <v>0</v>
      </c>
      <c r="J24" s="7"/>
      <c r="K24" s="6">
        <v>15000000</v>
      </c>
      <c r="L24" s="7"/>
      <c r="M24" s="6">
        <v>70810409525</v>
      </c>
      <c r="N24" s="7"/>
      <c r="O24" s="6">
        <v>72585000000</v>
      </c>
      <c r="P24" s="7"/>
      <c r="Q24" s="6">
        <f t="shared" si="1"/>
        <v>-1774590475</v>
      </c>
    </row>
    <row r="25" spans="1:17" x14ac:dyDescent="0.55000000000000004">
      <c r="A25" s="1" t="s">
        <v>276</v>
      </c>
      <c r="C25" s="6">
        <v>0</v>
      </c>
      <c r="D25" s="7"/>
      <c r="E25" s="6">
        <v>0</v>
      </c>
      <c r="F25" s="7"/>
      <c r="G25" s="6">
        <v>0</v>
      </c>
      <c r="H25" s="7"/>
      <c r="I25" s="6">
        <f t="shared" si="0"/>
        <v>0</v>
      </c>
      <c r="J25" s="7"/>
      <c r="K25" s="6">
        <v>8176766</v>
      </c>
      <c r="L25" s="7"/>
      <c r="M25" s="6">
        <v>147425837897</v>
      </c>
      <c r="N25" s="7"/>
      <c r="O25" s="6">
        <v>147425837897</v>
      </c>
      <c r="P25" s="7"/>
      <c r="Q25" s="6">
        <f t="shared" si="1"/>
        <v>0</v>
      </c>
    </row>
    <row r="26" spans="1:17" x14ac:dyDescent="0.55000000000000004">
      <c r="A26" s="1" t="s">
        <v>277</v>
      </c>
      <c r="C26" s="6">
        <v>0</v>
      </c>
      <c r="D26" s="7"/>
      <c r="E26" s="6">
        <v>0</v>
      </c>
      <c r="F26" s="7"/>
      <c r="G26" s="6">
        <v>0</v>
      </c>
      <c r="H26" s="7"/>
      <c r="I26" s="6">
        <f t="shared" si="0"/>
        <v>0</v>
      </c>
      <c r="J26" s="7"/>
      <c r="K26" s="6">
        <v>35793109</v>
      </c>
      <c r="L26" s="7"/>
      <c r="M26" s="6">
        <v>108846844469</v>
      </c>
      <c r="N26" s="7"/>
      <c r="O26" s="6">
        <v>108768487984</v>
      </c>
      <c r="P26" s="7"/>
      <c r="Q26" s="6">
        <f t="shared" si="1"/>
        <v>78356485</v>
      </c>
    </row>
    <row r="27" spans="1:17" x14ac:dyDescent="0.55000000000000004">
      <c r="A27" s="1" t="s">
        <v>278</v>
      </c>
      <c r="C27" s="6">
        <v>0</v>
      </c>
      <c r="D27" s="7"/>
      <c r="E27" s="6">
        <v>0</v>
      </c>
      <c r="F27" s="7"/>
      <c r="G27" s="6">
        <v>0</v>
      </c>
      <c r="H27" s="7"/>
      <c r="I27" s="6">
        <f t="shared" si="0"/>
        <v>0</v>
      </c>
      <c r="J27" s="7"/>
      <c r="K27" s="6">
        <v>1145000</v>
      </c>
      <c r="L27" s="7"/>
      <c r="M27" s="6">
        <v>18090723707</v>
      </c>
      <c r="N27" s="7"/>
      <c r="O27" s="6">
        <v>14671828930</v>
      </c>
      <c r="P27" s="7"/>
      <c r="Q27" s="6">
        <f t="shared" si="1"/>
        <v>3418894777</v>
      </c>
    </row>
    <row r="28" spans="1:17" x14ac:dyDescent="0.55000000000000004">
      <c r="A28" s="1" t="s">
        <v>155</v>
      </c>
      <c r="C28" s="6">
        <v>0</v>
      </c>
      <c r="D28" s="7"/>
      <c r="E28" s="6">
        <v>0</v>
      </c>
      <c r="F28" s="7"/>
      <c r="G28" s="6">
        <v>0</v>
      </c>
      <c r="H28" s="7"/>
      <c r="I28" s="6">
        <f t="shared" si="0"/>
        <v>0</v>
      </c>
      <c r="J28" s="7"/>
      <c r="K28" s="6">
        <v>2520985</v>
      </c>
      <c r="L28" s="7"/>
      <c r="M28" s="6">
        <v>77145880704</v>
      </c>
      <c r="N28" s="7"/>
      <c r="O28" s="6">
        <v>82446910864</v>
      </c>
      <c r="P28" s="7"/>
      <c r="Q28" s="6">
        <f t="shared" si="1"/>
        <v>-5301030160</v>
      </c>
    </row>
    <row r="29" spans="1:17" x14ac:dyDescent="0.55000000000000004">
      <c r="A29" s="1" t="s">
        <v>279</v>
      </c>
      <c r="C29" s="6">
        <v>0</v>
      </c>
      <c r="D29" s="7"/>
      <c r="E29" s="6">
        <v>0</v>
      </c>
      <c r="F29" s="7"/>
      <c r="G29" s="6">
        <v>0</v>
      </c>
      <c r="H29" s="7"/>
      <c r="I29" s="6">
        <f t="shared" si="0"/>
        <v>0</v>
      </c>
      <c r="J29" s="7"/>
      <c r="K29" s="6">
        <v>35793109</v>
      </c>
      <c r="L29" s="7"/>
      <c r="M29" s="6">
        <v>108512790660</v>
      </c>
      <c r="N29" s="7"/>
      <c r="O29" s="6">
        <v>108846844469</v>
      </c>
      <c r="P29" s="7"/>
      <c r="Q29" s="6">
        <f t="shared" si="1"/>
        <v>-334053809</v>
      </c>
    </row>
    <row r="30" spans="1:17" x14ac:dyDescent="0.55000000000000004">
      <c r="A30" s="1" t="s">
        <v>44</v>
      </c>
      <c r="C30" s="6">
        <v>0</v>
      </c>
      <c r="D30" s="7"/>
      <c r="E30" s="6">
        <v>0</v>
      </c>
      <c r="F30" s="7"/>
      <c r="G30" s="6">
        <v>0</v>
      </c>
      <c r="H30" s="7"/>
      <c r="I30" s="6">
        <f t="shared" si="0"/>
        <v>0</v>
      </c>
      <c r="J30" s="7"/>
      <c r="K30" s="6">
        <v>11576308</v>
      </c>
      <c r="L30" s="7"/>
      <c r="M30" s="6">
        <v>369191787533</v>
      </c>
      <c r="N30" s="7"/>
      <c r="O30" s="6">
        <v>339123932046</v>
      </c>
      <c r="P30" s="7"/>
      <c r="Q30" s="6">
        <f t="shared" si="1"/>
        <v>30067855487</v>
      </c>
    </row>
    <row r="31" spans="1:17" x14ac:dyDescent="0.55000000000000004">
      <c r="A31" s="1" t="s">
        <v>124</v>
      </c>
      <c r="C31" s="6">
        <v>0</v>
      </c>
      <c r="D31" s="7"/>
      <c r="E31" s="6">
        <v>0</v>
      </c>
      <c r="F31" s="7"/>
      <c r="G31" s="6">
        <v>0</v>
      </c>
      <c r="H31" s="7"/>
      <c r="I31" s="6">
        <f t="shared" si="0"/>
        <v>0</v>
      </c>
      <c r="J31" s="7"/>
      <c r="K31" s="6">
        <v>200001</v>
      </c>
      <c r="L31" s="7"/>
      <c r="M31" s="6">
        <v>8074668192</v>
      </c>
      <c r="N31" s="7"/>
      <c r="O31" s="6">
        <v>7736171260</v>
      </c>
      <c r="P31" s="7"/>
      <c r="Q31" s="6">
        <f t="shared" si="1"/>
        <v>338496932</v>
      </c>
    </row>
    <row r="32" spans="1:17" x14ac:dyDescent="0.55000000000000004">
      <c r="A32" s="1" t="s">
        <v>133</v>
      </c>
      <c r="C32" s="6">
        <v>0</v>
      </c>
      <c r="D32" s="7"/>
      <c r="E32" s="6">
        <v>0</v>
      </c>
      <c r="F32" s="7"/>
      <c r="G32" s="6">
        <v>0</v>
      </c>
      <c r="H32" s="7"/>
      <c r="I32" s="6">
        <f t="shared" si="0"/>
        <v>0</v>
      </c>
      <c r="J32" s="7"/>
      <c r="K32" s="6">
        <v>400000</v>
      </c>
      <c r="L32" s="7"/>
      <c r="M32" s="6">
        <v>1351908000</v>
      </c>
      <c r="N32" s="7"/>
      <c r="O32" s="6">
        <v>1532248780</v>
      </c>
      <c r="P32" s="7"/>
      <c r="Q32" s="6">
        <f t="shared" si="1"/>
        <v>-180340780</v>
      </c>
    </row>
    <row r="33" spans="1:17" x14ac:dyDescent="0.55000000000000004">
      <c r="A33" s="1" t="s">
        <v>96</v>
      </c>
      <c r="C33" s="6">
        <v>0</v>
      </c>
      <c r="D33" s="7"/>
      <c r="E33" s="6">
        <v>0</v>
      </c>
      <c r="F33" s="7"/>
      <c r="G33" s="6">
        <v>0</v>
      </c>
      <c r="H33" s="7"/>
      <c r="I33" s="6">
        <f t="shared" si="0"/>
        <v>0</v>
      </c>
      <c r="J33" s="7"/>
      <c r="K33" s="6">
        <v>21393270</v>
      </c>
      <c r="L33" s="7"/>
      <c r="M33" s="6">
        <v>80669056164</v>
      </c>
      <c r="N33" s="7"/>
      <c r="O33" s="6">
        <v>85531771125</v>
      </c>
      <c r="P33" s="7"/>
      <c r="Q33" s="6">
        <f t="shared" si="1"/>
        <v>-4862714961</v>
      </c>
    </row>
    <row r="34" spans="1:17" x14ac:dyDescent="0.55000000000000004">
      <c r="A34" s="1" t="s">
        <v>30</v>
      </c>
      <c r="C34" s="6">
        <v>0</v>
      </c>
      <c r="D34" s="7"/>
      <c r="E34" s="6">
        <v>0</v>
      </c>
      <c r="F34" s="7"/>
      <c r="G34" s="6">
        <v>0</v>
      </c>
      <c r="H34" s="7"/>
      <c r="I34" s="6">
        <f t="shared" si="0"/>
        <v>0</v>
      </c>
      <c r="J34" s="7"/>
      <c r="K34" s="6">
        <v>26967658</v>
      </c>
      <c r="L34" s="7"/>
      <c r="M34" s="6">
        <v>371422793077</v>
      </c>
      <c r="N34" s="7"/>
      <c r="O34" s="6">
        <v>364577925920</v>
      </c>
      <c r="P34" s="7"/>
      <c r="Q34" s="6">
        <f t="shared" si="1"/>
        <v>6844867157</v>
      </c>
    </row>
    <row r="35" spans="1:17" x14ac:dyDescent="0.55000000000000004">
      <c r="A35" s="1" t="s">
        <v>280</v>
      </c>
      <c r="C35" s="6">
        <v>0</v>
      </c>
      <c r="D35" s="7"/>
      <c r="E35" s="6">
        <v>0</v>
      </c>
      <c r="F35" s="7"/>
      <c r="G35" s="6">
        <v>0</v>
      </c>
      <c r="H35" s="7"/>
      <c r="I35" s="6">
        <f t="shared" si="0"/>
        <v>0</v>
      </c>
      <c r="J35" s="7"/>
      <c r="K35" s="6">
        <v>75000</v>
      </c>
      <c r="L35" s="7"/>
      <c r="M35" s="6">
        <v>294375000000</v>
      </c>
      <c r="N35" s="7"/>
      <c r="O35" s="6">
        <v>218651718750</v>
      </c>
      <c r="P35" s="7"/>
      <c r="Q35" s="6">
        <f t="shared" si="1"/>
        <v>75723281250</v>
      </c>
    </row>
    <row r="36" spans="1:17" x14ac:dyDescent="0.55000000000000004">
      <c r="A36" s="1" t="s">
        <v>135</v>
      </c>
      <c r="C36" s="6">
        <v>0</v>
      </c>
      <c r="D36" s="7"/>
      <c r="E36" s="6">
        <v>0</v>
      </c>
      <c r="F36" s="7"/>
      <c r="G36" s="6">
        <v>0</v>
      </c>
      <c r="H36" s="7"/>
      <c r="I36" s="6">
        <f t="shared" si="0"/>
        <v>0</v>
      </c>
      <c r="J36" s="7"/>
      <c r="K36" s="6">
        <v>2677645</v>
      </c>
      <c r="L36" s="7"/>
      <c r="M36" s="6">
        <v>9928058674</v>
      </c>
      <c r="N36" s="7"/>
      <c r="O36" s="6">
        <v>8761577088</v>
      </c>
      <c r="P36" s="7"/>
      <c r="Q36" s="6">
        <f t="shared" si="1"/>
        <v>1166481586</v>
      </c>
    </row>
    <row r="37" spans="1:17" x14ac:dyDescent="0.55000000000000004">
      <c r="A37" s="1" t="s">
        <v>281</v>
      </c>
      <c r="C37" s="6">
        <v>0</v>
      </c>
      <c r="D37" s="7"/>
      <c r="E37" s="6">
        <v>0</v>
      </c>
      <c r="F37" s="7"/>
      <c r="G37" s="6">
        <v>0</v>
      </c>
      <c r="H37" s="7"/>
      <c r="I37" s="6">
        <f t="shared" si="0"/>
        <v>0</v>
      </c>
      <c r="J37" s="7"/>
      <c r="K37" s="6">
        <v>150000</v>
      </c>
      <c r="L37" s="7"/>
      <c r="M37" s="6">
        <v>9274486520</v>
      </c>
      <c r="N37" s="7"/>
      <c r="O37" s="6">
        <v>8948117509</v>
      </c>
      <c r="P37" s="7"/>
      <c r="Q37" s="6">
        <f t="shared" si="1"/>
        <v>326369011</v>
      </c>
    </row>
    <row r="38" spans="1:17" x14ac:dyDescent="0.55000000000000004">
      <c r="A38" s="1" t="s">
        <v>93</v>
      </c>
      <c r="C38" s="6">
        <v>0</v>
      </c>
      <c r="D38" s="7"/>
      <c r="E38" s="6">
        <v>0</v>
      </c>
      <c r="F38" s="7"/>
      <c r="G38" s="6">
        <v>0</v>
      </c>
      <c r="H38" s="7"/>
      <c r="I38" s="6">
        <f t="shared" si="0"/>
        <v>0</v>
      </c>
      <c r="J38" s="7"/>
      <c r="K38" s="6">
        <v>800000</v>
      </c>
      <c r="L38" s="7"/>
      <c r="M38" s="6">
        <v>3992219119</v>
      </c>
      <c r="N38" s="7"/>
      <c r="O38" s="6">
        <v>3314360384</v>
      </c>
      <c r="P38" s="7"/>
      <c r="Q38" s="6">
        <f t="shared" si="1"/>
        <v>677858735</v>
      </c>
    </row>
    <row r="39" spans="1:17" x14ac:dyDescent="0.55000000000000004">
      <c r="A39" s="1" t="s">
        <v>166</v>
      </c>
      <c r="C39" s="6">
        <v>0</v>
      </c>
      <c r="D39" s="7"/>
      <c r="E39" s="6">
        <v>0</v>
      </c>
      <c r="F39" s="7"/>
      <c r="G39" s="6">
        <v>0</v>
      </c>
      <c r="H39" s="7"/>
      <c r="I39" s="6">
        <f t="shared" si="0"/>
        <v>0</v>
      </c>
      <c r="J39" s="7"/>
      <c r="K39" s="6">
        <v>100000</v>
      </c>
      <c r="L39" s="7"/>
      <c r="M39" s="6">
        <v>1162127887</v>
      </c>
      <c r="N39" s="7"/>
      <c r="O39" s="6">
        <v>1051941497</v>
      </c>
      <c r="P39" s="7"/>
      <c r="Q39" s="6">
        <f t="shared" si="1"/>
        <v>110186390</v>
      </c>
    </row>
    <row r="40" spans="1:17" x14ac:dyDescent="0.55000000000000004">
      <c r="A40" s="1" t="s">
        <v>157</v>
      </c>
      <c r="C40" s="6">
        <v>0</v>
      </c>
      <c r="D40" s="7"/>
      <c r="E40" s="6">
        <v>0</v>
      </c>
      <c r="F40" s="7"/>
      <c r="G40" s="6">
        <v>0</v>
      </c>
      <c r="H40" s="7"/>
      <c r="I40" s="6">
        <f t="shared" si="0"/>
        <v>0</v>
      </c>
      <c r="J40" s="7"/>
      <c r="K40" s="6">
        <v>159008</v>
      </c>
      <c r="L40" s="7"/>
      <c r="M40" s="6">
        <v>760278863</v>
      </c>
      <c r="N40" s="7"/>
      <c r="O40" s="6">
        <v>758697131</v>
      </c>
      <c r="P40" s="7"/>
      <c r="Q40" s="6">
        <f t="shared" si="1"/>
        <v>1581732</v>
      </c>
    </row>
    <row r="41" spans="1:17" x14ac:dyDescent="0.55000000000000004">
      <c r="A41" s="1" t="s">
        <v>282</v>
      </c>
      <c r="C41" s="6">
        <v>0</v>
      </c>
      <c r="D41" s="7"/>
      <c r="E41" s="6">
        <v>0</v>
      </c>
      <c r="F41" s="7"/>
      <c r="G41" s="6">
        <v>0</v>
      </c>
      <c r="H41" s="7"/>
      <c r="I41" s="6">
        <f t="shared" si="0"/>
        <v>0</v>
      </c>
      <c r="J41" s="7"/>
      <c r="K41" s="6">
        <v>7690378</v>
      </c>
      <c r="L41" s="7"/>
      <c r="M41" s="6">
        <v>80825211061</v>
      </c>
      <c r="N41" s="7"/>
      <c r="O41" s="6">
        <v>63373901879</v>
      </c>
      <c r="P41" s="7"/>
      <c r="Q41" s="6">
        <f t="shared" si="1"/>
        <v>17451309182</v>
      </c>
    </row>
    <row r="42" spans="1:17" x14ac:dyDescent="0.55000000000000004">
      <c r="A42" s="1" t="s">
        <v>283</v>
      </c>
      <c r="C42" s="6">
        <v>0</v>
      </c>
      <c r="D42" s="7"/>
      <c r="E42" s="6">
        <v>0</v>
      </c>
      <c r="F42" s="7"/>
      <c r="G42" s="6">
        <v>0</v>
      </c>
      <c r="H42" s="7"/>
      <c r="I42" s="6">
        <f t="shared" si="0"/>
        <v>0</v>
      </c>
      <c r="J42" s="7"/>
      <c r="K42" s="6">
        <v>983703</v>
      </c>
      <c r="L42" s="7"/>
      <c r="M42" s="6">
        <v>41069698624</v>
      </c>
      <c r="N42" s="7"/>
      <c r="O42" s="6">
        <v>39113998686</v>
      </c>
      <c r="P42" s="7"/>
      <c r="Q42" s="6">
        <f t="shared" si="1"/>
        <v>1955699938</v>
      </c>
    </row>
    <row r="43" spans="1:17" x14ac:dyDescent="0.55000000000000004">
      <c r="A43" s="1" t="s">
        <v>91</v>
      </c>
      <c r="C43" s="6">
        <v>0</v>
      </c>
      <c r="D43" s="7"/>
      <c r="E43" s="6">
        <v>0</v>
      </c>
      <c r="F43" s="7"/>
      <c r="G43" s="6">
        <v>0</v>
      </c>
      <c r="H43" s="7"/>
      <c r="I43" s="6">
        <f t="shared" si="0"/>
        <v>0</v>
      </c>
      <c r="J43" s="7"/>
      <c r="K43" s="6">
        <v>8117419</v>
      </c>
      <c r="L43" s="7"/>
      <c r="M43" s="6">
        <v>36326277414</v>
      </c>
      <c r="N43" s="7"/>
      <c r="O43" s="6">
        <v>38305831609</v>
      </c>
      <c r="P43" s="7"/>
      <c r="Q43" s="6">
        <f t="shared" si="1"/>
        <v>-1979554195</v>
      </c>
    </row>
    <row r="44" spans="1:17" x14ac:dyDescent="0.55000000000000004">
      <c r="A44" s="1" t="s">
        <v>284</v>
      </c>
      <c r="C44" s="6">
        <v>0</v>
      </c>
      <c r="D44" s="7"/>
      <c r="E44" s="6">
        <v>0</v>
      </c>
      <c r="F44" s="7"/>
      <c r="G44" s="6">
        <v>0</v>
      </c>
      <c r="H44" s="7"/>
      <c r="I44" s="6">
        <f t="shared" si="0"/>
        <v>0</v>
      </c>
      <c r="J44" s="7"/>
      <c r="K44" s="6">
        <v>472580</v>
      </c>
      <c r="L44" s="7"/>
      <c r="M44" s="6">
        <v>270409461973</v>
      </c>
      <c r="N44" s="7"/>
      <c r="O44" s="6">
        <v>213098219674</v>
      </c>
      <c r="P44" s="7"/>
      <c r="Q44" s="6">
        <f t="shared" si="1"/>
        <v>57311242299</v>
      </c>
    </row>
    <row r="45" spans="1:17" x14ac:dyDescent="0.55000000000000004">
      <c r="A45" s="1" t="s">
        <v>285</v>
      </c>
      <c r="C45" s="6">
        <v>0</v>
      </c>
      <c r="D45" s="7"/>
      <c r="E45" s="6">
        <v>0</v>
      </c>
      <c r="F45" s="7"/>
      <c r="G45" s="6">
        <v>0</v>
      </c>
      <c r="H45" s="7"/>
      <c r="I45" s="6">
        <f t="shared" si="0"/>
        <v>0</v>
      </c>
      <c r="J45" s="7"/>
      <c r="K45" s="6">
        <v>3208908</v>
      </c>
      <c r="L45" s="7"/>
      <c r="M45" s="6">
        <v>18167171326</v>
      </c>
      <c r="N45" s="7"/>
      <c r="O45" s="6">
        <v>18724214034</v>
      </c>
      <c r="P45" s="7"/>
      <c r="Q45" s="6">
        <f t="shared" si="1"/>
        <v>-557042708</v>
      </c>
    </row>
    <row r="46" spans="1:17" x14ac:dyDescent="0.55000000000000004">
      <c r="A46" s="1" t="s">
        <v>286</v>
      </c>
      <c r="C46" s="6">
        <v>0</v>
      </c>
      <c r="D46" s="7"/>
      <c r="E46" s="6">
        <v>0</v>
      </c>
      <c r="F46" s="7"/>
      <c r="G46" s="6">
        <v>0</v>
      </c>
      <c r="H46" s="7"/>
      <c r="I46" s="6">
        <f t="shared" si="0"/>
        <v>0</v>
      </c>
      <c r="J46" s="7"/>
      <c r="K46" s="6">
        <v>41326245</v>
      </c>
      <c r="L46" s="7"/>
      <c r="M46" s="6">
        <v>100368114659</v>
      </c>
      <c r="N46" s="7"/>
      <c r="O46" s="6">
        <v>106808919989</v>
      </c>
      <c r="P46" s="7"/>
      <c r="Q46" s="6">
        <f t="shared" si="1"/>
        <v>-6440805330</v>
      </c>
    </row>
    <row r="47" spans="1:17" x14ac:dyDescent="0.55000000000000004">
      <c r="A47" s="1" t="s">
        <v>287</v>
      </c>
      <c r="C47" s="6">
        <v>0</v>
      </c>
      <c r="D47" s="7"/>
      <c r="E47" s="6">
        <v>0</v>
      </c>
      <c r="F47" s="7"/>
      <c r="G47" s="6">
        <v>0</v>
      </c>
      <c r="H47" s="7"/>
      <c r="I47" s="6">
        <f t="shared" si="0"/>
        <v>0</v>
      </c>
      <c r="J47" s="7"/>
      <c r="K47" s="6">
        <v>15000000</v>
      </c>
      <c r="L47" s="7"/>
      <c r="M47" s="6">
        <v>72585000000</v>
      </c>
      <c r="N47" s="7"/>
      <c r="O47" s="6">
        <v>72650907150</v>
      </c>
      <c r="P47" s="7"/>
      <c r="Q47" s="6">
        <f t="shared" si="1"/>
        <v>-65907150</v>
      </c>
    </row>
    <row r="48" spans="1:17" x14ac:dyDescent="0.55000000000000004">
      <c r="A48" s="1" t="s">
        <v>164</v>
      </c>
      <c r="C48" s="6">
        <v>0</v>
      </c>
      <c r="D48" s="7"/>
      <c r="E48" s="6">
        <v>0</v>
      </c>
      <c r="F48" s="7"/>
      <c r="G48" s="6">
        <v>0</v>
      </c>
      <c r="H48" s="7"/>
      <c r="I48" s="6">
        <f t="shared" si="0"/>
        <v>0</v>
      </c>
      <c r="J48" s="7"/>
      <c r="K48" s="6">
        <v>448588</v>
      </c>
      <c r="L48" s="7"/>
      <c r="M48" s="6">
        <v>13957595719</v>
      </c>
      <c r="N48" s="7"/>
      <c r="O48" s="6">
        <v>13564852956</v>
      </c>
      <c r="P48" s="7"/>
      <c r="Q48" s="6">
        <f t="shared" si="1"/>
        <v>392742763</v>
      </c>
    </row>
    <row r="49" spans="1:17" x14ac:dyDescent="0.55000000000000004">
      <c r="A49" s="1" t="s">
        <v>288</v>
      </c>
      <c r="C49" s="6">
        <v>0</v>
      </c>
      <c r="D49" s="7"/>
      <c r="E49" s="6">
        <v>0</v>
      </c>
      <c r="F49" s="7"/>
      <c r="G49" s="6">
        <v>0</v>
      </c>
      <c r="H49" s="7"/>
      <c r="I49" s="6">
        <f t="shared" si="0"/>
        <v>0</v>
      </c>
      <c r="J49" s="7"/>
      <c r="K49" s="6">
        <v>63259332</v>
      </c>
      <c r="L49" s="7"/>
      <c r="M49" s="6">
        <v>589409023750</v>
      </c>
      <c r="N49" s="7"/>
      <c r="O49" s="6">
        <v>588895609307</v>
      </c>
      <c r="P49" s="7"/>
      <c r="Q49" s="6">
        <f t="shared" si="1"/>
        <v>513414443</v>
      </c>
    </row>
    <row r="50" spans="1:17" x14ac:dyDescent="0.55000000000000004">
      <c r="A50" s="1" t="s">
        <v>126</v>
      </c>
      <c r="C50" s="6">
        <v>0</v>
      </c>
      <c r="D50" s="7"/>
      <c r="E50" s="6">
        <v>0</v>
      </c>
      <c r="F50" s="7"/>
      <c r="G50" s="6">
        <v>0</v>
      </c>
      <c r="H50" s="7"/>
      <c r="I50" s="6">
        <f t="shared" si="0"/>
        <v>0</v>
      </c>
      <c r="J50" s="7"/>
      <c r="K50" s="6">
        <v>3849514</v>
      </c>
      <c r="L50" s="7"/>
      <c r="M50" s="6">
        <v>26046207178</v>
      </c>
      <c r="N50" s="7"/>
      <c r="O50" s="6">
        <v>23483446050</v>
      </c>
      <c r="P50" s="7"/>
      <c r="Q50" s="6">
        <f t="shared" si="1"/>
        <v>2562761128</v>
      </c>
    </row>
    <row r="51" spans="1:17" x14ac:dyDescent="0.55000000000000004">
      <c r="A51" s="1" t="s">
        <v>289</v>
      </c>
      <c r="C51" s="6">
        <v>0</v>
      </c>
      <c r="D51" s="7"/>
      <c r="E51" s="6">
        <v>0</v>
      </c>
      <c r="F51" s="7"/>
      <c r="G51" s="6">
        <v>0</v>
      </c>
      <c r="H51" s="7"/>
      <c r="I51" s="6">
        <f t="shared" si="0"/>
        <v>0</v>
      </c>
      <c r="J51" s="7"/>
      <c r="K51" s="6">
        <v>696260</v>
      </c>
      <c r="L51" s="7"/>
      <c r="M51" s="6">
        <v>93575855917</v>
      </c>
      <c r="N51" s="7"/>
      <c r="O51" s="6">
        <v>88591008384</v>
      </c>
      <c r="P51" s="7"/>
      <c r="Q51" s="6">
        <f t="shared" si="1"/>
        <v>4984847533</v>
      </c>
    </row>
    <row r="52" spans="1:17" x14ac:dyDescent="0.55000000000000004">
      <c r="A52" s="1" t="s">
        <v>290</v>
      </c>
      <c r="C52" s="6">
        <v>0</v>
      </c>
      <c r="D52" s="7"/>
      <c r="E52" s="6">
        <v>0</v>
      </c>
      <c r="F52" s="7"/>
      <c r="G52" s="6">
        <v>0</v>
      </c>
      <c r="H52" s="7"/>
      <c r="I52" s="6">
        <f t="shared" si="0"/>
        <v>0</v>
      </c>
      <c r="J52" s="7"/>
      <c r="K52" s="6">
        <v>42566739</v>
      </c>
      <c r="L52" s="7"/>
      <c r="M52" s="6">
        <v>278413370626</v>
      </c>
      <c r="N52" s="7"/>
      <c r="O52" s="6">
        <v>223415105247</v>
      </c>
      <c r="P52" s="7"/>
      <c r="Q52" s="6">
        <f t="shared" si="1"/>
        <v>54998265379</v>
      </c>
    </row>
    <row r="53" spans="1:17" x14ac:dyDescent="0.55000000000000004">
      <c r="A53" s="1" t="s">
        <v>147</v>
      </c>
      <c r="C53" s="6">
        <v>0</v>
      </c>
      <c r="D53" s="7"/>
      <c r="E53" s="6">
        <v>0</v>
      </c>
      <c r="F53" s="7"/>
      <c r="G53" s="6">
        <v>0</v>
      </c>
      <c r="H53" s="7"/>
      <c r="I53" s="6">
        <f t="shared" si="0"/>
        <v>0</v>
      </c>
      <c r="J53" s="7"/>
      <c r="K53" s="6">
        <v>200000</v>
      </c>
      <c r="L53" s="7"/>
      <c r="M53" s="6">
        <v>1742309415</v>
      </c>
      <c r="N53" s="7"/>
      <c r="O53" s="6">
        <v>1190769017</v>
      </c>
      <c r="P53" s="7"/>
      <c r="Q53" s="6">
        <f t="shared" si="1"/>
        <v>551540398</v>
      </c>
    </row>
    <row r="54" spans="1:17" x14ac:dyDescent="0.55000000000000004">
      <c r="A54" s="1" t="s">
        <v>291</v>
      </c>
      <c r="C54" s="6">
        <v>0</v>
      </c>
      <c r="D54" s="7"/>
      <c r="E54" s="6">
        <v>0</v>
      </c>
      <c r="F54" s="7"/>
      <c r="G54" s="6">
        <v>0</v>
      </c>
      <c r="H54" s="7"/>
      <c r="I54" s="6">
        <f t="shared" si="0"/>
        <v>0</v>
      </c>
      <c r="J54" s="7"/>
      <c r="K54" s="6">
        <v>33309</v>
      </c>
      <c r="L54" s="7"/>
      <c r="M54" s="6">
        <v>553492868</v>
      </c>
      <c r="N54" s="7"/>
      <c r="O54" s="6">
        <v>553337435</v>
      </c>
      <c r="P54" s="7"/>
      <c r="Q54" s="6">
        <f t="shared" si="1"/>
        <v>155433</v>
      </c>
    </row>
    <row r="55" spans="1:17" x14ac:dyDescent="0.55000000000000004">
      <c r="A55" s="1" t="s">
        <v>292</v>
      </c>
      <c r="C55" s="6">
        <v>0</v>
      </c>
      <c r="D55" s="7"/>
      <c r="E55" s="6">
        <v>0</v>
      </c>
      <c r="F55" s="7"/>
      <c r="G55" s="6">
        <v>0</v>
      </c>
      <c r="H55" s="7"/>
      <c r="I55" s="6">
        <f t="shared" si="0"/>
        <v>0</v>
      </c>
      <c r="J55" s="7"/>
      <c r="K55" s="6">
        <v>267014</v>
      </c>
      <c r="L55" s="7"/>
      <c r="M55" s="6">
        <v>2009808637</v>
      </c>
      <c r="N55" s="7"/>
      <c r="O55" s="6">
        <v>2009808637</v>
      </c>
      <c r="P55" s="7"/>
      <c r="Q55" s="6">
        <f t="shared" si="1"/>
        <v>0</v>
      </c>
    </row>
    <row r="56" spans="1:17" x14ac:dyDescent="0.55000000000000004">
      <c r="A56" s="1" t="s">
        <v>293</v>
      </c>
      <c r="C56" s="6">
        <v>0</v>
      </c>
      <c r="D56" s="7"/>
      <c r="E56" s="6">
        <v>0</v>
      </c>
      <c r="F56" s="7"/>
      <c r="G56" s="6">
        <v>0</v>
      </c>
      <c r="H56" s="7"/>
      <c r="I56" s="6">
        <f t="shared" si="0"/>
        <v>0</v>
      </c>
      <c r="J56" s="7"/>
      <c r="K56" s="6">
        <v>12527046</v>
      </c>
      <c r="L56" s="7"/>
      <c r="M56" s="6">
        <v>60860624062</v>
      </c>
      <c r="N56" s="7"/>
      <c r="O56" s="6">
        <v>66567292972</v>
      </c>
      <c r="P56" s="7"/>
      <c r="Q56" s="6">
        <f t="shared" si="1"/>
        <v>-5706668910</v>
      </c>
    </row>
    <row r="57" spans="1:17" x14ac:dyDescent="0.55000000000000004">
      <c r="A57" s="1" t="s">
        <v>294</v>
      </c>
      <c r="C57" s="6">
        <v>0</v>
      </c>
      <c r="D57" s="7"/>
      <c r="E57" s="6">
        <v>0</v>
      </c>
      <c r="F57" s="7"/>
      <c r="G57" s="6">
        <v>0</v>
      </c>
      <c r="H57" s="7"/>
      <c r="I57" s="6">
        <f t="shared" si="0"/>
        <v>0</v>
      </c>
      <c r="J57" s="7"/>
      <c r="K57" s="6">
        <v>6034106</v>
      </c>
      <c r="L57" s="7"/>
      <c r="M57" s="6">
        <v>42068024782</v>
      </c>
      <c r="N57" s="7"/>
      <c r="O57" s="6">
        <v>32422003378</v>
      </c>
      <c r="P57" s="7"/>
      <c r="Q57" s="6">
        <f t="shared" si="1"/>
        <v>9646021404</v>
      </c>
    </row>
    <row r="58" spans="1:17" x14ac:dyDescent="0.55000000000000004">
      <c r="A58" s="1" t="s">
        <v>89</v>
      </c>
      <c r="C58" s="6">
        <v>0</v>
      </c>
      <c r="D58" s="7"/>
      <c r="E58" s="6">
        <v>0</v>
      </c>
      <c r="F58" s="7"/>
      <c r="G58" s="6">
        <v>0</v>
      </c>
      <c r="H58" s="7"/>
      <c r="I58" s="6">
        <f t="shared" si="0"/>
        <v>0</v>
      </c>
      <c r="J58" s="7"/>
      <c r="K58" s="6">
        <v>24800000</v>
      </c>
      <c r="L58" s="7"/>
      <c r="M58" s="6">
        <v>217674183720</v>
      </c>
      <c r="N58" s="7"/>
      <c r="O58" s="6">
        <v>193028605198</v>
      </c>
      <c r="P58" s="7"/>
      <c r="Q58" s="6">
        <f t="shared" si="1"/>
        <v>24645578522</v>
      </c>
    </row>
    <row r="59" spans="1:17" x14ac:dyDescent="0.55000000000000004">
      <c r="A59" s="1" t="s">
        <v>24</v>
      </c>
      <c r="C59" s="6">
        <v>0</v>
      </c>
      <c r="D59" s="7"/>
      <c r="E59" s="6">
        <v>0</v>
      </c>
      <c r="F59" s="7"/>
      <c r="G59" s="6">
        <v>0</v>
      </c>
      <c r="H59" s="7"/>
      <c r="I59" s="6">
        <f t="shared" si="0"/>
        <v>0</v>
      </c>
      <c r="J59" s="7"/>
      <c r="K59" s="6">
        <v>1</v>
      </c>
      <c r="L59" s="7"/>
      <c r="M59" s="6">
        <v>1</v>
      </c>
      <c r="N59" s="7"/>
      <c r="O59" s="6">
        <v>2182</v>
      </c>
      <c r="P59" s="7"/>
      <c r="Q59" s="6">
        <f t="shared" si="1"/>
        <v>-2181</v>
      </c>
    </row>
    <row r="60" spans="1:17" x14ac:dyDescent="0.55000000000000004">
      <c r="A60" s="1" t="s">
        <v>295</v>
      </c>
      <c r="C60" s="6">
        <v>0</v>
      </c>
      <c r="D60" s="7"/>
      <c r="E60" s="6">
        <v>0</v>
      </c>
      <c r="F60" s="7"/>
      <c r="G60" s="6">
        <v>0</v>
      </c>
      <c r="H60" s="7"/>
      <c r="I60" s="6">
        <f t="shared" si="0"/>
        <v>0</v>
      </c>
      <c r="J60" s="7"/>
      <c r="K60" s="6">
        <v>2354702</v>
      </c>
      <c r="L60" s="7"/>
      <c r="M60" s="6">
        <v>190056772164</v>
      </c>
      <c r="N60" s="7"/>
      <c r="O60" s="6">
        <v>167827582206</v>
      </c>
      <c r="P60" s="7"/>
      <c r="Q60" s="6">
        <f t="shared" si="1"/>
        <v>22229189958</v>
      </c>
    </row>
    <row r="61" spans="1:17" x14ac:dyDescent="0.55000000000000004">
      <c r="A61" s="1" t="s">
        <v>70</v>
      </c>
      <c r="C61" s="6">
        <v>0</v>
      </c>
      <c r="D61" s="7"/>
      <c r="E61" s="6">
        <v>0</v>
      </c>
      <c r="F61" s="7"/>
      <c r="G61" s="6">
        <v>0</v>
      </c>
      <c r="H61" s="7"/>
      <c r="I61" s="6">
        <f t="shared" si="0"/>
        <v>0</v>
      </c>
      <c r="J61" s="7"/>
      <c r="K61" s="6">
        <v>1</v>
      </c>
      <c r="L61" s="7"/>
      <c r="M61" s="6">
        <v>1</v>
      </c>
      <c r="N61" s="7"/>
      <c r="O61" s="6">
        <v>3439</v>
      </c>
      <c r="P61" s="7"/>
      <c r="Q61" s="6">
        <f t="shared" si="1"/>
        <v>-3438</v>
      </c>
    </row>
    <row r="62" spans="1:17" x14ac:dyDescent="0.55000000000000004">
      <c r="A62" s="1" t="s">
        <v>296</v>
      </c>
      <c r="C62" s="6">
        <v>0</v>
      </c>
      <c r="D62" s="7"/>
      <c r="E62" s="6">
        <v>0</v>
      </c>
      <c r="F62" s="7"/>
      <c r="G62" s="6">
        <v>0</v>
      </c>
      <c r="H62" s="7"/>
      <c r="I62" s="6">
        <f t="shared" si="0"/>
        <v>0</v>
      </c>
      <c r="J62" s="7"/>
      <c r="K62" s="6">
        <v>22863192</v>
      </c>
      <c r="L62" s="7"/>
      <c r="M62" s="6">
        <v>109165194991</v>
      </c>
      <c r="N62" s="7"/>
      <c r="O62" s="6">
        <v>110908521317</v>
      </c>
      <c r="P62" s="7"/>
      <c r="Q62" s="6">
        <f t="shared" si="1"/>
        <v>-1743326326</v>
      </c>
    </row>
    <row r="63" spans="1:17" x14ac:dyDescent="0.55000000000000004">
      <c r="A63" s="1" t="s">
        <v>297</v>
      </c>
      <c r="C63" s="6">
        <v>0</v>
      </c>
      <c r="D63" s="7"/>
      <c r="E63" s="6">
        <v>0</v>
      </c>
      <c r="F63" s="7"/>
      <c r="G63" s="6">
        <v>0</v>
      </c>
      <c r="H63" s="7"/>
      <c r="I63" s="6">
        <f t="shared" si="0"/>
        <v>0</v>
      </c>
      <c r="J63" s="7"/>
      <c r="K63" s="6">
        <v>17987582</v>
      </c>
      <c r="L63" s="7"/>
      <c r="M63" s="6">
        <v>36083089492</v>
      </c>
      <c r="N63" s="7"/>
      <c r="O63" s="6">
        <v>59274042765</v>
      </c>
      <c r="P63" s="7"/>
      <c r="Q63" s="6">
        <f t="shared" si="1"/>
        <v>-23190953273</v>
      </c>
    </row>
    <row r="64" spans="1:17" x14ac:dyDescent="0.55000000000000004">
      <c r="A64" s="1" t="s">
        <v>298</v>
      </c>
      <c r="C64" s="6">
        <v>0</v>
      </c>
      <c r="D64" s="7"/>
      <c r="E64" s="6">
        <v>0</v>
      </c>
      <c r="F64" s="7"/>
      <c r="G64" s="6">
        <v>0</v>
      </c>
      <c r="H64" s="7"/>
      <c r="I64" s="6">
        <f t="shared" si="0"/>
        <v>0</v>
      </c>
      <c r="J64" s="7"/>
      <c r="K64" s="6">
        <v>571017</v>
      </c>
      <c r="L64" s="7"/>
      <c r="M64" s="6">
        <v>105410250947</v>
      </c>
      <c r="N64" s="7"/>
      <c r="O64" s="6">
        <v>104231959392</v>
      </c>
      <c r="P64" s="7"/>
      <c r="Q64" s="6">
        <f t="shared" si="1"/>
        <v>1178291555</v>
      </c>
    </row>
    <row r="65" spans="1:17" x14ac:dyDescent="0.55000000000000004">
      <c r="A65" s="1" t="s">
        <v>143</v>
      </c>
      <c r="C65" s="6">
        <v>0</v>
      </c>
      <c r="D65" s="7"/>
      <c r="E65" s="6">
        <v>0</v>
      </c>
      <c r="F65" s="7"/>
      <c r="G65" s="6">
        <v>0</v>
      </c>
      <c r="H65" s="7"/>
      <c r="I65" s="6">
        <f t="shared" si="0"/>
        <v>0</v>
      </c>
      <c r="J65" s="7"/>
      <c r="K65" s="6">
        <v>106990296</v>
      </c>
      <c r="L65" s="7"/>
      <c r="M65" s="6">
        <v>1261441684773</v>
      </c>
      <c r="N65" s="7"/>
      <c r="O65" s="6">
        <v>1357782284398</v>
      </c>
      <c r="P65" s="7"/>
      <c r="Q65" s="6">
        <f t="shared" si="1"/>
        <v>-96340599625</v>
      </c>
    </row>
    <row r="66" spans="1:17" x14ac:dyDescent="0.55000000000000004">
      <c r="A66" s="1" t="s">
        <v>117</v>
      </c>
      <c r="C66" s="6">
        <v>0</v>
      </c>
      <c r="D66" s="7"/>
      <c r="E66" s="6">
        <v>0</v>
      </c>
      <c r="F66" s="7"/>
      <c r="G66" s="6">
        <v>0</v>
      </c>
      <c r="H66" s="7"/>
      <c r="I66" s="6">
        <f t="shared" si="0"/>
        <v>0</v>
      </c>
      <c r="J66" s="7"/>
      <c r="K66" s="6">
        <v>7186425</v>
      </c>
      <c r="L66" s="7"/>
      <c r="M66" s="6">
        <v>28847710761</v>
      </c>
      <c r="N66" s="7"/>
      <c r="O66" s="6">
        <v>27552765659</v>
      </c>
      <c r="P66" s="7"/>
      <c r="Q66" s="6">
        <f t="shared" si="1"/>
        <v>1294945102</v>
      </c>
    </row>
    <row r="67" spans="1:17" x14ac:dyDescent="0.55000000000000004">
      <c r="A67" s="1" t="s">
        <v>31</v>
      </c>
      <c r="C67" s="6">
        <v>0</v>
      </c>
      <c r="D67" s="7"/>
      <c r="E67" s="6">
        <v>0</v>
      </c>
      <c r="F67" s="7"/>
      <c r="G67" s="6">
        <v>0</v>
      </c>
      <c r="H67" s="7"/>
      <c r="I67" s="6">
        <f t="shared" si="0"/>
        <v>0</v>
      </c>
      <c r="J67" s="7"/>
      <c r="K67" s="6">
        <v>18000001</v>
      </c>
      <c r="L67" s="7"/>
      <c r="M67" s="6">
        <v>102078995273</v>
      </c>
      <c r="N67" s="7"/>
      <c r="O67" s="6">
        <v>90456604747</v>
      </c>
      <c r="P67" s="7"/>
      <c r="Q67" s="6">
        <f t="shared" si="1"/>
        <v>11622390526</v>
      </c>
    </row>
    <row r="68" spans="1:17" x14ac:dyDescent="0.55000000000000004">
      <c r="A68" s="1" t="s">
        <v>130</v>
      </c>
      <c r="C68" s="6">
        <v>0</v>
      </c>
      <c r="D68" s="7"/>
      <c r="E68" s="6">
        <v>0</v>
      </c>
      <c r="F68" s="7"/>
      <c r="G68" s="6">
        <v>0</v>
      </c>
      <c r="H68" s="7"/>
      <c r="I68" s="6">
        <f t="shared" si="0"/>
        <v>0</v>
      </c>
      <c r="J68" s="7"/>
      <c r="K68" s="6">
        <v>17515061</v>
      </c>
      <c r="L68" s="7"/>
      <c r="M68" s="6">
        <v>99243142587</v>
      </c>
      <c r="N68" s="7"/>
      <c r="O68" s="6">
        <v>88182170872</v>
      </c>
      <c r="P68" s="7"/>
      <c r="Q68" s="6">
        <f t="shared" si="1"/>
        <v>11060971715</v>
      </c>
    </row>
    <row r="69" spans="1:17" x14ac:dyDescent="0.55000000000000004">
      <c r="A69" s="1" t="s">
        <v>35</v>
      </c>
      <c r="C69" s="6">
        <v>0</v>
      </c>
      <c r="D69" s="7"/>
      <c r="E69" s="6">
        <v>0</v>
      </c>
      <c r="F69" s="7"/>
      <c r="G69" s="6">
        <v>0</v>
      </c>
      <c r="H69" s="7"/>
      <c r="I69" s="6">
        <f t="shared" si="0"/>
        <v>0</v>
      </c>
      <c r="J69" s="7"/>
      <c r="K69" s="6">
        <v>553642</v>
      </c>
      <c r="L69" s="7"/>
      <c r="M69" s="6">
        <v>1485974858</v>
      </c>
      <c r="N69" s="7"/>
      <c r="O69" s="6">
        <v>1620950728</v>
      </c>
      <c r="P69" s="7"/>
      <c r="Q69" s="6">
        <f t="shared" si="1"/>
        <v>-134975870</v>
      </c>
    </row>
    <row r="70" spans="1:17" x14ac:dyDescent="0.55000000000000004">
      <c r="A70" s="1" t="s">
        <v>299</v>
      </c>
      <c r="C70" s="6">
        <v>0</v>
      </c>
      <c r="D70" s="7"/>
      <c r="E70" s="6">
        <v>0</v>
      </c>
      <c r="F70" s="7"/>
      <c r="G70" s="6">
        <v>0</v>
      </c>
      <c r="H70" s="7"/>
      <c r="I70" s="6">
        <f t="shared" si="0"/>
        <v>0</v>
      </c>
      <c r="J70" s="7"/>
      <c r="K70" s="6">
        <v>56660297</v>
      </c>
      <c r="L70" s="7"/>
      <c r="M70" s="6">
        <v>105639115152</v>
      </c>
      <c r="N70" s="7"/>
      <c r="O70" s="6">
        <v>99309201453</v>
      </c>
      <c r="P70" s="7"/>
      <c r="Q70" s="6">
        <f t="shared" si="1"/>
        <v>6329913699</v>
      </c>
    </row>
    <row r="71" spans="1:17" x14ac:dyDescent="0.55000000000000004">
      <c r="A71" s="1" t="s">
        <v>22</v>
      </c>
      <c r="C71" s="6">
        <v>0</v>
      </c>
      <c r="D71" s="7"/>
      <c r="E71" s="6">
        <v>0</v>
      </c>
      <c r="F71" s="7"/>
      <c r="G71" s="6">
        <v>0</v>
      </c>
      <c r="H71" s="7"/>
      <c r="I71" s="6">
        <f t="shared" si="0"/>
        <v>0</v>
      </c>
      <c r="J71" s="7"/>
      <c r="K71" s="6">
        <v>74822053</v>
      </c>
      <c r="L71" s="7"/>
      <c r="M71" s="6">
        <v>233519627413</v>
      </c>
      <c r="N71" s="7"/>
      <c r="O71" s="6">
        <v>234435868345</v>
      </c>
      <c r="P71" s="7"/>
      <c r="Q71" s="6">
        <f t="shared" si="1"/>
        <v>-916240932</v>
      </c>
    </row>
    <row r="72" spans="1:17" x14ac:dyDescent="0.55000000000000004">
      <c r="A72" s="1" t="s">
        <v>123</v>
      </c>
      <c r="C72" s="6">
        <v>0</v>
      </c>
      <c r="D72" s="7"/>
      <c r="E72" s="6">
        <v>0</v>
      </c>
      <c r="F72" s="7"/>
      <c r="G72" s="6">
        <v>0</v>
      </c>
      <c r="H72" s="7"/>
      <c r="I72" s="6">
        <f t="shared" si="0"/>
        <v>0</v>
      </c>
      <c r="J72" s="7"/>
      <c r="K72" s="6">
        <v>202230</v>
      </c>
      <c r="L72" s="7"/>
      <c r="M72" s="6">
        <v>9247229738</v>
      </c>
      <c r="N72" s="7"/>
      <c r="O72" s="6">
        <v>8613995511</v>
      </c>
      <c r="P72" s="7"/>
      <c r="Q72" s="6">
        <f t="shared" si="1"/>
        <v>633234227</v>
      </c>
    </row>
    <row r="73" spans="1:17" x14ac:dyDescent="0.55000000000000004">
      <c r="A73" s="1" t="s">
        <v>87</v>
      </c>
      <c r="C73" s="6">
        <v>0</v>
      </c>
      <c r="D73" s="7"/>
      <c r="E73" s="6">
        <v>0</v>
      </c>
      <c r="F73" s="7"/>
      <c r="G73" s="6">
        <v>0</v>
      </c>
      <c r="H73" s="7"/>
      <c r="I73" s="6">
        <f t="shared" ref="I73:I103" si="2">E73-G73</f>
        <v>0</v>
      </c>
      <c r="J73" s="7"/>
      <c r="K73" s="6">
        <v>2000000</v>
      </c>
      <c r="L73" s="7"/>
      <c r="M73" s="6">
        <v>38375744939</v>
      </c>
      <c r="N73" s="7"/>
      <c r="O73" s="6">
        <v>31789719000</v>
      </c>
      <c r="P73" s="7"/>
      <c r="Q73" s="6">
        <f t="shared" ref="Q73:Q103" si="3">M73-O73</f>
        <v>6586025939</v>
      </c>
    </row>
    <row r="74" spans="1:17" x14ac:dyDescent="0.55000000000000004">
      <c r="A74" s="1" t="s">
        <v>300</v>
      </c>
      <c r="C74" s="6">
        <v>0</v>
      </c>
      <c r="D74" s="7"/>
      <c r="E74" s="6">
        <v>0</v>
      </c>
      <c r="F74" s="7"/>
      <c r="G74" s="6">
        <v>0</v>
      </c>
      <c r="H74" s="7"/>
      <c r="I74" s="6">
        <f t="shared" si="2"/>
        <v>0</v>
      </c>
      <c r="J74" s="7"/>
      <c r="K74" s="6">
        <v>50335</v>
      </c>
      <c r="L74" s="7"/>
      <c r="M74" s="6">
        <v>27706379558</v>
      </c>
      <c r="N74" s="7"/>
      <c r="O74" s="6">
        <v>22556166629</v>
      </c>
      <c r="P74" s="7"/>
      <c r="Q74" s="6">
        <f t="shared" si="3"/>
        <v>5150212929</v>
      </c>
    </row>
    <row r="75" spans="1:17" x14ac:dyDescent="0.55000000000000004">
      <c r="A75" s="1" t="s">
        <v>98</v>
      </c>
      <c r="C75" s="6">
        <v>0</v>
      </c>
      <c r="D75" s="7"/>
      <c r="E75" s="6">
        <v>0</v>
      </c>
      <c r="F75" s="7"/>
      <c r="G75" s="6">
        <v>0</v>
      </c>
      <c r="H75" s="7"/>
      <c r="I75" s="6">
        <f t="shared" si="2"/>
        <v>0</v>
      </c>
      <c r="J75" s="7"/>
      <c r="K75" s="6">
        <v>1803809</v>
      </c>
      <c r="L75" s="7"/>
      <c r="M75" s="6">
        <v>42079080751</v>
      </c>
      <c r="N75" s="7"/>
      <c r="O75" s="6">
        <v>36552821012</v>
      </c>
      <c r="P75" s="7"/>
      <c r="Q75" s="6">
        <f t="shared" si="3"/>
        <v>5526259739</v>
      </c>
    </row>
    <row r="76" spans="1:17" x14ac:dyDescent="0.55000000000000004">
      <c r="A76" s="1" t="s">
        <v>121</v>
      </c>
      <c r="C76" s="6">
        <v>0</v>
      </c>
      <c r="D76" s="7"/>
      <c r="E76" s="6">
        <v>0</v>
      </c>
      <c r="F76" s="7"/>
      <c r="G76" s="6">
        <v>0</v>
      </c>
      <c r="H76" s="7"/>
      <c r="I76" s="6">
        <f t="shared" si="2"/>
        <v>0</v>
      </c>
      <c r="J76" s="7"/>
      <c r="K76" s="6">
        <v>5389</v>
      </c>
      <c r="L76" s="7"/>
      <c r="M76" s="6">
        <v>20595353248</v>
      </c>
      <c r="N76" s="7"/>
      <c r="O76" s="6">
        <v>17647489360</v>
      </c>
      <c r="P76" s="7"/>
      <c r="Q76" s="6">
        <f t="shared" si="3"/>
        <v>2947863888</v>
      </c>
    </row>
    <row r="77" spans="1:17" x14ac:dyDescent="0.55000000000000004">
      <c r="A77" s="1" t="s">
        <v>301</v>
      </c>
      <c r="C77" s="6">
        <v>0</v>
      </c>
      <c r="D77" s="7"/>
      <c r="E77" s="6">
        <v>0</v>
      </c>
      <c r="F77" s="7"/>
      <c r="G77" s="6">
        <v>0</v>
      </c>
      <c r="H77" s="7"/>
      <c r="I77" s="6">
        <f t="shared" si="2"/>
        <v>0</v>
      </c>
      <c r="J77" s="7"/>
      <c r="K77" s="6">
        <v>43199</v>
      </c>
      <c r="L77" s="7"/>
      <c r="M77" s="6">
        <v>23897586940</v>
      </c>
      <c r="N77" s="7"/>
      <c r="O77" s="6">
        <v>19358375726</v>
      </c>
      <c r="P77" s="7"/>
      <c r="Q77" s="6">
        <f t="shared" si="3"/>
        <v>4539211214</v>
      </c>
    </row>
    <row r="78" spans="1:17" x14ac:dyDescent="0.55000000000000004">
      <c r="A78" s="1" t="s">
        <v>302</v>
      </c>
      <c r="C78" s="6">
        <v>0</v>
      </c>
      <c r="D78" s="7"/>
      <c r="E78" s="6">
        <v>0</v>
      </c>
      <c r="F78" s="7"/>
      <c r="G78" s="6">
        <v>0</v>
      </c>
      <c r="H78" s="7"/>
      <c r="I78" s="6">
        <f t="shared" si="2"/>
        <v>0</v>
      </c>
      <c r="J78" s="7"/>
      <c r="K78" s="6">
        <v>40438498</v>
      </c>
      <c r="L78" s="7"/>
      <c r="M78" s="6">
        <v>324131240810</v>
      </c>
      <c r="N78" s="7"/>
      <c r="O78" s="6">
        <v>350816893396</v>
      </c>
      <c r="P78" s="7"/>
      <c r="Q78" s="6">
        <f t="shared" si="3"/>
        <v>-26685652586</v>
      </c>
    </row>
    <row r="79" spans="1:17" x14ac:dyDescent="0.55000000000000004">
      <c r="A79" s="1" t="s">
        <v>303</v>
      </c>
      <c r="C79" s="6">
        <v>0</v>
      </c>
      <c r="D79" s="7"/>
      <c r="E79" s="6">
        <v>0</v>
      </c>
      <c r="F79" s="7"/>
      <c r="G79" s="6">
        <v>0</v>
      </c>
      <c r="H79" s="7"/>
      <c r="I79" s="6">
        <f t="shared" si="2"/>
        <v>0</v>
      </c>
      <c r="J79" s="7"/>
      <c r="K79" s="6">
        <v>4700000</v>
      </c>
      <c r="L79" s="7"/>
      <c r="M79" s="6">
        <v>49870274464</v>
      </c>
      <c r="N79" s="7"/>
      <c r="O79" s="6">
        <v>43029442350</v>
      </c>
      <c r="P79" s="7"/>
      <c r="Q79" s="6">
        <f t="shared" si="3"/>
        <v>6840832114</v>
      </c>
    </row>
    <row r="80" spans="1:17" x14ac:dyDescent="0.55000000000000004">
      <c r="A80" s="1" t="s">
        <v>304</v>
      </c>
      <c r="C80" s="6">
        <v>0</v>
      </c>
      <c r="D80" s="7"/>
      <c r="E80" s="6">
        <v>0</v>
      </c>
      <c r="F80" s="7"/>
      <c r="G80" s="6">
        <v>0</v>
      </c>
      <c r="H80" s="7"/>
      <c r="I80" s="6">
        <f t="shared" si="2"/>
        <v>0</v>
      </c>
      <c r="J80" s="7"/>
      <c r="K80" s="6">
        <v>34367103</v>
      </c>
      <c r="L80" s="7"/>
      <c r="M80" s="6">
        <v>105350780671</v>
      </c>
      <c r="N80" s="7"/>
      <c r="O80" s="6">
        <v>122996581887</v>
      </c>
      <c r="P80" s="7"/>
      <c r="Q80" s="6">
        <f t="shared" si="3"/>
        <v>-17645801216</v>
      </c>
    </row>
    <row r="81" spans="1:17" x14ac:dyDescent="0.55000000000000004">
      <c r="A81" s="1" t="s">
        <v>74</v>
      </c>
      <c r="C81" s="6">
        <v>0</v>
      </c>
      <c r="D81" s="7"/>
      <c r="E81" s="6">
        <v>0</v>
      </c>
      <c r="F81" s="7"/>
      <c r="G81" s="6">
        <v>0</v>
      </c>
      <c r="H81" s="7"/>
      <c r="I81" s="6">
        <f t="shared" si="2"/>
        <v>0</v>
      </c>
      <c r="J81" s="7"/>
      <c r="K81" s="6">
        <v>3000000</v>
      </c>
      <c r="L81" s="7"/>
      <c r="M81" s="6">
        <v>5137495587</v>
      </c>
      <c r="N81" s="7"/>
      <c r="O81" s="6">
        <v>5501700287</v>
      </c>
      <c r="P81" s="7"/>
      <c r="Q81" s="6">
        <f t="shared" si="3"/>
        <v>-364204700</v>
      </c>
    </row>
    <row r="82" spans="1:17" x14ac:dyDescent="0.55000000000000004">
      <c r="A82" s="1" t="s">
        <v>141</v>
      </c>
      <c r="C82" s="6">
        <v>0</v>
      </c>
      <c r="D82" s="7"/>
      <c r="E82" s="6">
        <v>0</v>
      </c>
      <c r="F82" s="7"/>
      <c r="G82" s="6">
        <v>0</v>
      </c>
      <c r="H82" s="7"/>
      <c r="I82" s="6">
        <f t="shared" si="2"/>
        <v>0</v>
      </c>
      <c r="J82" s="7"/>
      <c r="K82" s="6">
        <v>44313358</v>
      </c>
      <c r="L82" s="7"/>
      <c r="M82" s="6">
        <v>74713424874</v>
      </c>
      <c r="N82" s="7"/>
      <c r="O82" s="6">
        <v>68942675302</v>
      </c>
      <c r="P82" s="7"/>
      <c r="Q82" s="6">
        <f t="shared" si="3"/>
        <v>5770749572</v>
      </c>
    </row>
    <row r="83" spans="1:17" x14ac:dyDescent="0.55000000000000004">
      <c r="A83" s="1" t="s">
        <v>58</v>
      </c>
      <c r="C83" s="6">
        <v>0</v>
      </c>
      <c r="D83" s="7"/>
      <c r="E83" s="6">
        <v>0</v>
      </c>
      <c r="F83" s="7"/>
      <c r="G83" s="6">
        <v>0</v>
      </c>
      <c r="H83" s="7"/>
      <c r="I83" s="6">
        <f t="shared" si="2"/>
        <v>0</v>
      </c>
      <c r="J83" s="7"/>
      <c r="K83" s="6">
        <v>11099073</v>
      </c>
      <c r="L83" s="7"/>
      <c r="M83" s="6">
        <v>78976908518</v>
      </c>
      <c r="N83" s="7"/>
      <c r="O83" s="6">
        <v>79469257226</v>
      </c>
      <c r="P83" s="7"/>
      <c r="Q83" s="6">
        <f t="shared" si="3"/>
        <v>-492348708</v>
      </c>
    </row>
    <row r="84" spans="1:17" x14ac:dyDescent="0.55000000000000004">
      <c r="A84" s="1" t="s">
        <v>305</v>
      </c>
      <c r="C84" s="6">
        <v>0</v>
      </c>
      <c r="D84" s="7"/>
      <c r="E84" s="6">
        <v>0</v>
      </c>
      <c r="F84" s="7"/>
      <c r="G84" s="6">
        <v>0</v>
      </c>
      <c r="H84" s="7"/>
      <c r="I84" s="6">
        <f t="shared" si="2"/>
        <v>0</v>
      </c>
      <c r="J84" s="7"/>
      <c r="K84" s="6">
        <v>3700000</v>
      </c>
      <c r="L84" s="7"/>
      <c r="M84" s="6">
        <v>49001780771</v>
      </c>
      <c r="N84" s="7"/>
      <c r="O84" s="6">
        <v>48696521400</v>
      </c>
      <c r="P84" s="7"/>
      <c r="Q84" s="6">
        <f t="shared" si="3"/>
        <v>305259371</v>
      </c>
    </row>
    <row r="85" spans="1:17" x14ac:dyDescent="0.55000000000000004">
      <c r="A85" s="1" t="s">
        <v>306</v>
      </c>
      <c r="C85" s="6">
        <v>0</v>
      </c>
      <c r="D85" s="7"/>
      <c r="E85" s="6">
        <v>0</v>
      </c>
      <c r="F85" s="7"/>
      <c r="G85" s="6">
        <v>0</v>
      </c>
      <c r="H85" s="7"/>
      <c r="I85" s="6">
        <f t="shared" si="2"/>
        <v>0</v>
      </c>
      <c r="J85" s="7"/>
      <c r="K85" s="6">
        <v>10000000</v>
      </c>
      <c r="L85" s="7"/>
      <c r="M85" s="6">
        <v>99342608309</v>
      </c>
      <c r="N85" s="7"/>
      <c r="O85" s="6">
        <v>102592220000</v>
      </c>
      <c r="P85" s="7"/>
      <c r="Q85" s="6">
        <f t="shared" si="3"/>
        <v>-3249611691</v>
      </c>
    </row>
    <row r="86" spans="1:17" x14ac:dyDescent="0.55000000000000004">
      <c r="A86" s="1" t="s">
        <v>307</v>
      </c>
      <c r="C86" s="6">
        <v>0</v>
      </c>
      <c r="D86" s="7"/>
      <c r="E86" s="6">
        <v>0</v>
      </c>
      <c r="F86" s="7"/>
      <c r="G86" s="6">
        <v>0</v>
      </c>
      <c r="H86" s="7"/>
      <c r="I86" s="6">
        <f t="shared" si="2"/>
        <v>0</v>
      </c>
      <c r="J86" s="7"/>
      <c r="K86" s="6">
        <v>65468220</v>
      </c>
      <c r="L86" s="7"/>
      <c r="M86" s="6">
        <v>99118885080</v>
      </c>
      <c r="N86" s="7"/>
      <c r="O86" s="6">
        <v>98529127713</v>
      </c>
      <c r="P86" s="7"/>
      <c r="Q86" s="6">
        <f t="shared" si="3"/>
        <v>589757367</v>
      </c>
    </row>
    <row r="87" spans="1:17" x14ac:dyDescent="0.55000000000000004">
      <c r="A87" s="1" t="s">
        <v>184</v>
      </c>
      <c r="C87" s="6">
        <v>35000</v>
      </c>
      <c r="D87" s="7"/>
      <c r="E87" s="6">
        <v>31870472432</v>
      </c>
      <c r="F87" s="7"/>
      <c r="G87" s="6">
        <v>30308321969</v>
      </c>
      <c r="H87" s="7"/>
      <c r="I87" s="6">
        <f t="shared" si="2"/>
        <v>1562150463</v>
      </c>
      <c r="J87" s="7"/>
      <c r="K87" s="6">
        <v>35000</v>
      </c>
      <c r="L87" s="7"/>
      <c r="M87" s="6">
        <v>31870472432</v>
      </c>
      <c r="N87" s="7"/>
      <c r="O87" s="6">
        <v>30308321969</v>
      </c>
      <c r="P87" s="7"/>
      <c r="Q87" s="6">
        <f t="shared" si="3"/>
        <v>1562150463</v>
      </c>
    </row>
    <row r="88" spans="1:17" x14ac:dyDescent="0.55000000000000004">
      <c r="A88" s="1" t="s">
        <v>308</v>
      </c>
      <c r="C88" s="6">
        <v>0</v>
      </c>
      <c r="D88" s="7"/>
      <c r="E88" s="6">
        <v>0</v>
      </c>
      <c r="F88" s="7"/>
      <c r="G88" s="6">
        <v>0</v>
      </c>
      <c r="H88" s="7"/>
      <c r="I88" s="6">
        <f t="shared" si="2"/>
        <v>0</v>
      </c>
      <c r="J88" s="7"/>
      <c r="K88" s="6">
        <v>61700</v>
      </c>
      <c r="L88" s="7"/>
      <c r="M88" s="6">
        <v>41659691818</v>
      </c>
      <c r="N88" s="7"/>
      <c r="O88" s="6">
        <v>41251482466</v>
      </c>
      <c r="P88" s="7"/>
      <c r="Q88" s="6">
        <f t="shared" si="3"/>
        <v>408209352</v>
      </c>
    </row>
    <row r="89" spans="1:17" x14ac:dyDescent="0.55000000000000004">
      <c r="A89" s="1" t="s">
        <v>309</v>
      </c>
      <c r="C89" s="6">
        <v>0</v>
      </c>
      <c r="D89" s="7"/>
      <c r="E89" s="6">
        <v>0</v>
      </c>
      <c r="F89" s="7"/>
      <c r="G89" s="6">
        <v>0</v>
      </c>
      <c r="H89" s="7"/>
      <c r="I89" s="6">
        <f t="shared" si="2"/>
        <v>0</v>
      </c>
      <c r="J89" s="7"/>
      <c r="K89" s="6">
        <v>58848</v>
      </c>
      <c r="L89" s="7"/>
      <c r="M89" s="6">
        <v>58848000000</v>
      </c>
      <c r="N89" s="7"/>
      <c r="O89" s="6">
        <v>57692359284</v>
      </c>
      <c r="P89" s="7"/>
      <c r="Q89" s="6">
        <f t="shared" si="3"/>
        <v>1155640716</v>
      </c>
    </row>
    <row r="90" spans="1:17" x14ac:dyDescent="0.55000000000000004">
      <c r="A90" s="1" t="s">
        <v>220</v>
      </c>
      <c r="C90" s="6">
        <v>0</v>
      </c>
      <c r="D90" s="7"/>
      <c r="E90" s="6">
        <v>0</v>
      </c>
      <c r="F90" s="7"/>
      <c r="G90" s="6">
        <v>0</v>
      </c>
      <c r="H90" s="7"/>
      <c r="I90" s="6">
        <f t="shared" si="2"/>
        <v>0</v>
      </c>
      <c r="J90" s="7"/>
      <c r="K90" s="6">
        <v>110000</v>
      </c>
      <c r="L90" s="7"/>
      <c r="M90" s="6">
        <v>100507858642</v>
      </c>
      <c r="N90" s="7"/>
      <c r="O90" s="6">
        <v>100390636718</v>
      </c>
      <c r="P90" s="7"/>
      <c r="Q90" s="6">
        <f t="shared" si="3"/>
        <v>117221924</v>
      </c>
    </row>
    <row r="91" spans="1:17" x14ac:dyDescent="0.55000000000000004">
      <c r="A91" s="1" t="s">
        <v>310</v>
      </c>
      <c r="C91" s="6">
        <v>0</v>
      </c>
      <c r="D91" s="7"/>
      <c r="E91" s="6">
        <v>0</v>
      </c>
      <c r="F91" s="7"/>
      <c r="G91" s="6">
        <v>0</v>
      </c>
      <c r="H91" s="7"/>
      <c r="I91" s="6">
        <f t="shared" si="2"/>
        <v>0</v>
      </c>
      <c r="J91" s="7"/>
      <c r="K91" s="6">
        <v>600</v>
      </c>
      <c r="L91" s="7"/>
      <c r="M91" s="6">
        <v>365340774</v>
      </c>
      <c r="N91" s="7"/>
      <c r="O91" s="6">
        <v>362501690</v>
      </c>
      <c r="P91" s="7"/>
      <c r="Q91" s="6">
        <f t="shared" si="3"/>
        <v>2839084</v>
      </c>
    </row>
    <row r="92" spans="1:17" x14ac:dyDescent="0.55000000000000004">
      <c r="A92" s="1" t="s">
        <v>311</v>
      </c>
      <c r="C92" s="6">
        <v>0</v>
      </c>
      <c r="D92" s="7"/>
      <c r="E92" s="6">
        <v>0</v>
      </c>
      <c r="F92" s="7"/>
      <c r="G92" s="6">
        <v>0</v>
      </c>
      <c r="H92" s="7"/>
      <c r="I92" s="6">
        <f t="shared" si="2"/>
        <v>0</v>
      </c>
      <c r="J92" s="7"/>
      <c r="K92" s="6">
        <v>13000</v>
      </c>
      <c r="L92" s="7"/>
      <c r="M92" s="6">
        <v>8100139599</v>
      </c>
      <c r="N92" s="7"/>
      <c r="O92" s="6">
        <v>7992188317</v>
      </c>
      <c r="P92" s="7"/>
      <c r="Q92" s="6">
        <f t="shared" si="3"/>
        <v>107951282</v>
      </c>
    </row>
    <row r="93" spans="1:17" x14ac:dyDescent="0.55000000000000004">
      <c r="A93" s="1" t="s">
        <v>312</v>
      </c>
      <c r="C93" s="6">
        <v>0</v>
      </c>
      <c r="D93" s="7"/>
      <c r="E93" s="6">
        <v>0</v>
      </c>
      <c r="F93" s="7"/>
      <c r="G93" s="6">
        <v>0</v>
      </c>
      <c r="H93" s="7"/>
      <c r="I93" s="6">
        <f t="shared" si="2"/>
        <v>0</v>
      </c>
      <c r="J93" s="7"/>
      <c r="K93" s="6">
        <v>98000</v>
      </c>
      <c r="L93" s="7"/>
      <c r="M93" s="6">
        <v>63689378217</v>
      </c>
      <c r="N93" s="7"/>
      <c r="O93" s="6">
        <v>62601728094</v>
      </c>
      <c r="P93" s="7"/>
      <c r="Q93" s="6">
        <f t="shared" si="3"/>
        <v>1087650123</v>
      </c>
    </row>
    <row r="94" spans="1:17" x14ac:dyDescent="0.55000000000000004">
      <c r="A94" s="1" t="s">
        <v>313</v>
      </c>
      <c r="C94" s="6">
        <v>0</v>
      </c>
      <c r="D94" s="7"/>
      <c r="E94" s="6">
        <v>0</v>
      </c>
      <c r="F94" s="7"/>
      <c r="G94" s="6">
        <v>0</v>
      </c>
      <c r="H94" s="7"/>
      <c r="I94" s="6">
        <f t="shared" si="2"/>
        <v>0</v>
      </c>
      <c r="J94" s="7"/>
      <c r="K94" s="6">
        <v>33435</v>
      </c>
      <c r="L94" s="7"/>
      <c r="M94" s="6">
        <v>33435000000</v>
      </c>
      <c r="N94" s="7"/>
      <c r="O94" s="6">
        <v>32307073744</v>
      </c>
      <c r="P94" s="7"/>
      <c r="Q94" s="6">
        <f t="shared" si="3"/>
        <v>1127926256</v>
      </c>
    </row>
    <row r="95" spans="1:17" x14ac:dyDescent="0.55000000000000004">
      <c r="A95" s="1" t="s">
        <v>314</v>
      </c>
      <c r="C95" s="6">
        <v>0</v>
      </c>
      <c r="D95" s="7"/>
      <c r="E95" s="6">
        <v>0</v>
      </c>
      <c r="F95" s="7"/>
      <c r="G95" s="6">
        <v>0</v>
      </c>
      <c r="H95" s="7"/>
      <c r="I95" s="6">
        <f t="shared" si="2"/>
        <v>0</v>
      </c>
      <c r="J95" s="7"/>
      <c r="K95" s="6">
        <v>3100</v>
      </c>
      <c r="L95" s="7"/>
      <c r="M95" s="6">
        <v>1982617587</v>
      </c>
      <c r="N95" s="7"/>
      <c r="O95" s="6">
        <v>1964764047</v>
      </c>
      <c r="P95" s="7"/>
      <c r="Q95" s="6">
        <f t="shared" si="3"/>
        <v>17853540</v>
      </c>
    </row>
    <row r="96" spans="1:17" x14ac:dyDescent="0.55000000000000004">
      <c r="A96" s="1" t="s">
        <v>218</v>
      </c>
      <c r="C96" s="6">
        <v>0</v>
      </c>
      <c r="D96" s="7"/>
      <c r="E96" s="6">
        <v>0</v>
      </c>
      <c r="F96" s="7"/>
      <c r="G96" s="6">
        <v>0</v>
      </c>
      <c r="H96" s="7"/>
      <c r="I96" s="6">
        <f t="shared" si="2"/>
        <v>0</v>
      </c>
      <c r="J96" s="7"/>
      <c r="K96" s="6">
        <v>262373</v>
      </c>
      <c r="L96" s="7"/>
      <c r="M96" s="6">
        <v>248239446377</v>
      </c>
      <c r="N96" s="7"/>
      <c r="O96" s="6">
        <v>251811868746</v>
      </c>
      <c r="P96" s="7"/>
      <c r="Q96" s="6">
        <f t="shared" si="3"/>
        <v>-3572422369</v>
      </c>
    </row>
    <row r="97" spans="1:20" x14ac:dyDescent="0.55000000000000004">
      <c r="A97" s="1" t="s">
        <v>195</v>
      </c>
      <c r="C97" s="6">
        <v>0</v>
      </c>
      <c r="D97" s="7"/>
      <c r="E97" s="6">
        <v>0</v>
      </c>
      <c r="F97" s="7"/>
      <c r="G97" s="6">
        <v>0</v>
      </c>
      <c r="H97" s="7"/>
      <c r="I97" s="6">
        <f t="shared" si="2"/>
        <v>0</v>
      </c>
      <c r="J97" s="7"/>
      <c r="K97" s="6">
        <v>45000</v>
      </c>
      <c r="L97" s="7"/>
      <c r="M97" s="6">
        <v>41581012077</v>
      </c>
      <c r="N97" s="7"/>
      <c r="O97" s="6">
        <v>41713559212</v>
      </c>
      <c r="P97" s="7"/>
      <c r="Q97" s="6">
        <f t="shared" si="3"/>
        <v>-132547135</v>
      </c>
    </row>
    <row r="98" spans="1:20" x14ac:dyDescent="0.55000000000000004">
      <c r="A98" s="1" t="s">
        <v>315</v>
      </c>
      <c r="C98" s="6">
        <v>0</v>
      </c>
      <c r="D98" s="7"/>
      <c r="E98" s="6">
        <v>0</v>
      </c>
      <c r="F98" s="7"/>
      <c r="G98" s="6">
        <v>0</v>
      </c>
      <c r="H98" s="7"/>
      <c r="I98" s="6">
        <f t="shared" si="2"/>
        <v>0</v>
      </c>
      <c r="J98" s="7"/>
      <c r="K98" s="6">
        <v>1800</v>
      </c>
      <c r="L98" s="7"/>
      <c r="M98" s="6">
        <v>1800000000</v>
      </c>
      <c r="N98" s="7"/>
      <c r="O98" s="6">
        <v>1790675381</v>
      </c>
      <c r="P98" s="7"/>
      <c r="Q98" s="6">
        <f t="shared" si="3"/>
        <v>9324619</v>
      </c>
    </row>
    <row r="99" spans="1:20" x14ac:dyDescent="0.55000000000000004">
      <c r="A99" s="1" t="s">
        <v>316</v>
      </c>
      <c r="C99" s="6">
        <v>0</v>
      </c>
      <c r="D99" s="7"/>
      <c r="E99" s="6">
        <v>0</v>
      </c>
      <c r="F99" s="7"/>
      <c r="G99" s="6">
        <v>0</v>
      </c>
      <c r="H99" s="7"/>
      <c r="I99" s="6">
        <f t="shared" si="2"/>
        <v>0</v>
      </c>
      <c r="J99" s="7"/>
      <c r="K99" s="6">
        <v>4500</v>
      </c>
      <c r="L99" s="7"/>
      <c r="M99" s="6">
        <v>4500000000</v>
      </c>
      <c r="N99" s="7"/>
      <c r="O99" s="6">
        <v>4364163851</v>
      </c>
      <c r="P99" s="7"/>
      <c r="Q99" s="6">
        <f t="shared" si="3"/>
        <v>135836149</v>
      </c>
    </row>
    <row r="100" spans="1:20" x14ac:dyDescent="0.55000000000000004">
      <c r="A100" s="1" t="s">
        <v>317</v>
      </c>
      <c r="C100" s="6">
        <v>0</v>
      </c>
      <c r="D100" s="7"/>
      <c r="E100" s="6">
        <v>0</v>
      </c>
      <c r="F100" s="7"/>
      <c r="G100" s="6">
        <v>0</v>
      </c>
      <c r="H100" s="7"/>
      <c r="I100" s="6">
        <f t="shared" si="2"/>
        <v>0</v>
      </c>
      <c r="J100" s="7"/>
      <c r="K100" s="6">
        <v>135700</v>
      </c>
      <c r="L100" s="7"/>
      <c r="M100" s="6">
        <v>111950697779</v>
      </c>
      <c r="N100" s="7"/>
      <c r="O100" s="6">
        <v>108865944470</v>
      </c>
      <c r="P100" s="7"/>
      <c r="Q100" s="6">
        <f t="shared" si="3"/>
        <v>3084753309</v>
      </c>
    </row>
    <row r="101" spans="1:20" x14ac:dyDescent="0.55000000000000004">
      <c r="A101" s="1" t="s">
        <v>188</v>
      </c>
      <c r="C101" s="6">
        <v>0</v>
      </c>
      <c r="D101" s="7"/>
      <c r="E101" s="6">
        <v>0</v>
      </c>
      <c r="F101" s="7"/>
      <c r="G101" s="6">
        <v>0</v>
      </c>
      <c r="H101" s="7"/>
      <c r="I101" s="6">
        <f t="shared" si="2"/>
        <v>0</v>
      </c>
      <c r="J101" s="7"/>
      <c r="K101" s="6">
        <v>77827</v>
      </c>
      <c r="L101" s="7"/>
      <c r="M101" s="6">
        <v>69988449668</v>
      </c>
      <c r="N101" s="7"/>
      <c r="O101" s="6">
        <v>69688649104</v>
      </c>
      <c r="P101" s="7"/>
      <c r="Q101" s="6">
        <f t="shared" si="3"/>
        <v>299800564</v>
      </c>
    </row>
    <row r="102" spans="1:20" x14ac:dyDescent="0.55000000000000004">
      <c r="A102" s="1" t="s">
        <v>222</v>
      </c>
      <c r="C102" s="6">
        <v>0</v>
      </c>
      <c r="D102" s="7"/>
      <c r="E102" s="6">
        <v>0</v>
      </c>
      <c r="F102" s="7"/>
      <c r="G102" s="6">
        <v>0</v>
      </c>
      <c r="H102" s="7"/>
      <c r="I102" s="6">
        <f t="shared" si="2"/>
        <v>0</v>
      </c>
      <c r="J102" s="7"/>
      <c r="K102" s="6">
        <v>188385</v>
      </c>
      <c r="L102" s="7"/>
      <c r="M102" s="6">
        <v>176872776209</v>
      </c>
      <c r="N102" s="7"/>
      <c r="O102" s="6">
        <v>178085733609</v>
      </c>
      <c r="P102" s="7"/>
      <c r="Q102" s="6">
        <f t="shared" si="3"/>
        <v>-1212957400</v>
      </c>
    </row>
    <row r="103" spans="1:20" x14ac:dyDescent="0.55000000000000004">
      <c r="A103" s="1" t="s">
        <v>318</v>
      </c>
      <c r="C103" s="6">
        <v>0</v>
      </c>
      <c r="D103" s="7"/>
      <c r="E103" s="6">
        <v>0</v>
      </c>
      <c r="F103" s="7"/>
      <c r="G103" s="6">
        <v>0</v>
      </c>
      <c r="H103" s="7"/>
      <c r="I103" s="6">
        <f t="shared" si="2"/>
        <v>0</v>
      </c>
      <c r="J103" s="7"/>
      <c r="K103" s="6">
        <v>43100</v>
      </c>
      <c r="L103" s="7"/>
      <c r="M103" s="6">
        <v>30306735911</v>
      </c>
      <c r="N103" s="7"/>
      <c r="O103" s="6">
        <v>29570480656</v>
      </c>
      <c r="P103" s="7"/>
      <c r="Q103" s="6">
        <f t="shared" si="3"/>
        <v>736255255</v>
      </c>
    </row>
    <row r="104" spans="1:20" x14ac:dyDescent="0.55000000000000004">
      <c r="A104" s="1" t="s">
        <v>173</v>
      </c>
      <c r="C104" s="7" t="s">
        <v>173</v>
      </c>
      <c r="D104" s="7"/>
      <c r="E104" s="9">
        <f>SUM(E8:E103)</f>
        <v>1074883818432</v>
      </c>
      <c r="F104" s="7"/>
      <c r="G104" s="9">
        <f>SUM(G8:G103)</f>
        <v>993313476800</v>
      </c>
      <c r="H104" s="7"/>
      <c r="I104" s="9">
        <f>SUM(I8:I103)</f>
        <v>81570341632</v>
      </c>
      <c r="J104" s="7"/>
      <c r="K104" s="7" t="s">
        <v>173</v>
      </c>
      <c r="L104" s="7"/>
      <c r="M104" s="9">
        <f>SUM(M8:M103)</f>
        <v>9528238316569</v>
      </c>
      <c r="N104" s="7"/>
      <c r="O104" s="9">
        <f>SUM(O8:O103)</f>
        <v>9252494121002</v>
      </c>
      <c r="P104" s="7"/>
      <c r="Q104" s="9">
        <f>SUM(Q8:Q103)</f>
        <v>275744195567</v>
      </c>
      <c r="T104" s="3"/>
    </row>
    <row r="105" spans="1:20" x14ac:dyDescent="0.55000000000000004">
      <c r="I105" s="3"/>
      <c r="J105" s="3">
        <f t="shared" ref="J105:Q105" si="4">SUM(J8:J86)</f>
        <v>0</v>
      </c>
      <c r="K105" s="3"/>
      <c r="L105" s="3"/>
      <c r="M105" s="3"/>
      <c r="N105" s="3"/>
      <c r="O105" s="3"/>
      <c r="P105" s="3">
        <f t="shared" si="4"/>
        <v>0</v>
      </c>
      <c r="Q105" s="3"/>
      <c r="T105" s="3"/>
    </row>
    <row r="106" spans="1:20" x14ac:dyDescent="0.55000000000000004">
      <c r="T106" s="3"/>
    </row>
    <row r="107" spans="1:20" x14ac:dyDescent="0.55000000000000004">
      <c r="E107" s="3"/>
      <c r="T107" s="3"/>
    </row>
    <row r="108" spans="1:20" x14ac:dyDescent="0.55000000000000004">
      <c r="E108" s="3"/>
      <c r="T108" s="3"/>
    </row>
    <row r="109" spans="1:20" x14ac:dyDescent="0.55000000000000004">
      <c r="E109" s="3"/>
      <c r="T109" s="3"/>
    </row>
    <row r="110" spans="1:20" x14ac:dyDescent="0.55000000000000004">
      <c r="E110" s="3"/>
      <c r="I110" s="3"/>
      <c r="J110" s="3">
        <f t="shared" ref="J110:P110" si="5">SUM(J87:J103)</f>
        <v>0</v>
      </c>
      <c r="K110" s="3"/>
      <c r="L110" s="3"/>
      <c r="M110" s="3"/>
      <c r="N110" s="3"/>
      <c r="O110" s="3"/>
      <c r="P110" s="3">
        <f t="shared" si="5"/>
        <v>0</v>
      </c>
      <c r="Q110" s="3"/>
      <c r="T110" s="3"/>
    </row>
    <row r="111" spans="1:20" x14ac:dyDescent="0.55000000000000004">
      <c r="Q111" s="3"/>
      <c r="T111" s="3"/>
    </row>
    <row r="112" spans="1:20" x14ac:dyDescent="0.55000000000000004">
      <c r="Q112" s="3"/>
      <c r="T112" s="3"/>
    </row>
    <row r="113" spans="20:20" x14ac:dyDescent="0.55000000000000004">
      <c r="T113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2:Q108"/>
  <sheetViews>
    <sheetView rightToLeft="1" tabSelected="1" topLeftCell="A85" workbookViewId="0">
      <selection activeCell="Q97" sqref="Q97"/>
    </sheetView>
  </sheetViews>
  <sheetFormatPr defaultRowHeight="24" x14ac:dyDescent="0.55000000000000004"/>
  <cols>
    <col min="1" max="1" width="40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20" width="40.140625" style="1" bestFit="1" customWidth="1"/>
    <col min="21" max="16384" width="9.140625" style="1"/>
  </cols>
  <sheetData>
    <row r="2" spans="1:17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</row>
    <row r="3" spans="1:17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  <c r="F3" s="16" t="s">
        <v>209</v>
      </c>
      <c r="G3" s="16" t="s">
        <v>209</v>
      </c>
      <c r="H3" s="16" t="s">
        <v>209</v>
      </c>
      <c r="I3" s="16" t="s">
        <v>209</v>
      </c>
      <c r="J3" s="16" t="s">
        <v>209</v>
      </c>
      <c r="K3" s="16" t="s">
        <v>209</v>
      </c>
      <c r="L3" s="16" t="s">
        <v>209</v>
      </c>
      <c r="M3" s="16" t="s">
        <v>209</v>
      </c>
      <c r="N3" s="16" t="s">
        <v>209</v>
      </c>
      <c r="O3" s="16" t="s">
        <v>209</v>
      </c>
      <c r="P3" s="16" t="s">
        <v>209</v>
      </c>
      <c r="Q3" s="16" t="s">
        <v>209</v>
      </c>
    </row>
    <row r="4" spans="1:17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</row>
    <row r="6" spans="1:17" ht="24.75" x14ac:dyDescent="0.55000000000000004">
      <c r="A6" s="15" t="s">
        <v>3</v>
      </c>
      <c r="C6" s="15" t="s">
        <v>211</v>
      </c>
      <c r="D6" s="15" t="s">
        <v>211</v>
      </c>
      <c r="E6" s="15" t="s">
        <v>211</v>
      </c>
      <c r="F6" s="15" t="s">
        <v>211</v>
      </c>
      <c r="G6" s="15" t="s">
        <v>211</v>
      </c>
      <c r="H6" s="15" t="s">
        <v>211</v>
      </c>
      <c r="I6" s="15" t="s">
        <v>211</v>
      </c>
      <c r="K6" s="15" t="s">
        <v>212</v>
      </c>
      <c r="L6" s="15" t="s">
        <v>212</v>
      </c>
      <c r="M6" s="15" t="s">
        <v>212</v>
      </c>
      <c r="N6" s="15" t="s">
        <v>212</v>
      </c>
      <c r="O6" s="15" t="s">
        <v>212</v>
      </c>
      <c r="P6" s="15" t="s">
        <v>212</v>
      </c>
      <c r="Q6" s="15" t="s">
        <v>212</v>
      </c>
    </row>
    <row r="7" spans="1:17" ht="24.75" x14ac:dyDescent="0.55000000000000004">
      <c r="A7" s="15" t="s">
        <v>3</v>
      </c>
      <c r="C7" s="15" t="s">
        <v>7</v>
      </c>
      <c r="E7" s="15" t="s">
        <v>271</v>
      </c>
      <c r="G7" s="15" t="s">
        <v>272</v>
      </c>
      <c r="I7" s="15" t="s">
        <v>273</v>
      </c>
      <c r="K7" s="15" t="s">
        <v>7</v>
      </c>
      <c r="M7" s="15" t="s">
        <v>271</v>
      </c>
      <c r="O7" s="15" t="s">
        <v>272</v>
      </c>
      <c r="Q7" s="15" t="s">
        <v>273</v>
      </c>
    </row>
    <row r="8" spans="1:17" x14ac:dyDescent="0.55000000000000004">
      <c r="A8" s="1" t="s">
        <v>93</v>
      </c>
      <c r="C8" s="6">
        <v>90337087</v>
      </c>
      <c r="D8" s="7"/>
      <c r="E8" s="6">
        <v>392873168329</v>
      </c>
      <c r="F8" s="7"/>
      <c r="G8" s="6">
        <v>362790308582</v>
      </c>
      <c r="I8" s="6">
        <f>E8-G8</f>
        <v>30082859747</v>
      </c>
      <c r="K8" s="6">
        <v>90337087</v>
      </c>
      <c r="L8" s="7"/>
      <c r="M8" s="6">
        <v>392873168329</v>
      </c>
      <c r="N8" s="7"/>
      <c r="O8" s="6">
        <v>374262078073</v>
      </c>
      <c r="Q8" s="6">
        <f>M8-O8</f>
        <v>18611090256</v>
      </c>
    </row>
    <row r="9" spans="1:17" x14ac:dyDescent="0.55000000000000004">
      <c r="A9" s="1" t="s">
        <v>129</v>
      </c>
      <c r="C9" s="6">
        <v>2402248</v>
      </c>
      <c r="D9" s="7"/>
      <c r="E9" s="6">
        <v>37658044426</v>
      </c>
      <c r="F9" s="7"/>
      <c r="G9" s="6">
        <v>38302792175</v>
      </c>
      <c r="I9" s="6">
        <f t="shared" ref="I9:I72" si="0">E9-G9</f>
        <v>-644747749</v>
      </c>
      <c r="K9" s="6">
        <v>2402248</v>
      </c>
      <c r="L9" s="7"/>
      <c r="M9" s="6">
        <v>37658044426</v>
      </c>
      <c r="N9" s="7"/>
      <c r="O9" s="6">
        <v>46289006833</v>
      </c>
      <c r="Q9" s="6">
        <f t="shared" ref="Q9:Q72" si="1">M9-O9</f>
        <v>-8630962407</v>
      </c>
    </row>
    <row r="10" spans="1:17" x14ac:dyDescent="0.55000000000000004">
      <c r="A10" s="1" t="s">
        <v>166</v>
      </c>
      <c r="C10" s="6">
        <v>8820337</v>
      </c>
      <c r="D10" s="7"/>
      <c r="E10" s="6">
        <v>75841954355</v>
      </c>
      <c r="F10" s="7"/>
      <c r="G10" s="6">
        <v>71194990678</v>
      </c>
      <c r="I10" s="6">
        <f t="shared" si="0"/>
        <v>4646963677</v>
      </c>
      <c r="K10" s="6">
        <v>8820337</v>
      </c>
      <c r="L10" s="7"/>
      <c r="M10" s="6">
        <v>75841954355</v>
      </c>
      <c r="N10" s="7"/>
      <c r="O10" s="6">
        <v>93097034537</v>
      </c>
      <c r="Q10" s="6">
        <f t="shared" si="1"/>
        <v>-17255080182</v>
      </c>
    </row>
    <row r="11" spans="1:17" x14ac:dyDescent="0.55000000000000004">
      <c r="A11" s="1" t="s">
        <v>157</v>
      </c>
      <c r="C11" s="6">
        <v>78769040</v>
      </c>
      <c r="D11" s="7"/>
      <c r="E11" s="6">
        <v>338257573395</v>
      </c>
      <c r="F11" s="7"/>
      <c r="G11" s="6">
        <v>367620209975</v>
      </c>
      <c r="I11" s="6">
        <f t="shared" si="0"/>
        <v>-29362636580</v>
      </c>
      <c r="K11" s="6">
        <v>78769040</v>
      </c>
      <c r="L11" s="7"/>
      <c r="M11" s="6">
        <v>338257573395</v>
      </c>
      <c r="N11" s="7"/>
      <c r="O11" s="6">
        <v>379504580218</v>
      </c>
      <c r="Q11" s="6">
        <f t="shared" si="1"/>
        <v>-41247006823</v>
      </c>
    </row>
    <row r="12" spans="1:17" x14ac:dyDescent="0.55000000000000004">
      <c r="A12" s="1" t="s">
        <v>64</v>
      </c>
      <c r="C12" s="6">
        <v>18734008</v>
      </c>
      <c r="D12" s="7"/>
      <c r="E12" s="6">
        <v>253080327466</v>
      </c>
      <c r="F12" s="7"/>
      <c r="G12" s="6">
        <v>290325408770</v>
      </c>
      <c r="I12" s="6">
        <f t="shared" si="0"/>
        <v>-37245081304</v>
      </c>
      <c r="K12" s="6">
        <v>18734008</v>
      </c>
      <c r="L12" s="7"/>
      <c r="M12" s="6">
        <v>253080327466</v>
      </c>
      <c r="N12" s="7"/>
      <c r="O12" s="6">
        <v>354243217189</v>
      </c>
      <c r="Q12" s="6">
        <f t="shared" si="1"/>
        <v>-101162889723</v>
      </c>
    </row>
    <row r="13" spans="1:17" x14ac:dyDescent="0.55000000000000004">
      <c r="A13" s="1" t="s">
        <v>100</v>
      </c>
      <c r="C13" s="6">
        <v>4760744</v>
      </c>
      <c r="D13" s="7"/>
      <c r="E13" s="6">
        <v>182198076568</v>
      </c>
      <c r="F13" s="7"/>
      <c r="G13" s="6">
        <v>170789411592</v>
      </c>
      <c r="I13" s="6">
        <f t="shared" si="0"/>
        <v>11408664976</v>
      </c>
      <c r="K13" s="6">
        <v>4760744</v>
      </c>
      <c r="L13" s="7"/>
      <c r="M13" s="6">
        <v>182198076568</v>
      </c>
      <c r="N13" s="7"/>
      <c r="O13" s="6">
        <v>230103689316</v>
      </c>
      <c r="Q13" s="6">
        <f t="shared" si="1"/>
        <v>-47905612748</v>
      </c>
    </row>
    <row r="14" spans="1:17" x14ac:dyDescent="0.55000000000000004">
      <c r="A14" s="1" t="s">
        <v>42</v>
      </c>
      <c r="C14" s="6">
        <v>9007031</v>
      </c>
      <c r="D14" s="7"/>
      <c r="E14" s="6">
        <v>421886053480</v>
      </c>
      <c r="F14" s="7"/>
      <c r="G14" s="6">
        <v>439854009228</v>
      </c>
      <c r="I14" s="6">
        <f t="shared" si="0"/>
        <v>-17967955748</v>
      </c>
      <c r="K14" s="6">
        <v>9007031</v>
      </c>
      <c r="L14" s="7"/>
      <c r="M14" s="6">
        <v>421886053480</v>
      </c>
      <c r="N14" s="7"/>
      <c r="O14" s="6">
        <v>456254183668</v>
      </c>
      <c r="Q14" s="6">
        <f t="shared" si="1"/>
        <v>-34368130188</v>
      </c>
    </row>
    <row r="15" spans="1:17" x14ac:dyDescent="0.55000000000000004">
      <c r="A15" s="1" t="s">
        <v>170</v>
      </c>
      <c r="C15" s="6">
        <v>42635071</v>
      </c>
      <c r="D15" s="7"/>
      <c r="E15" s="6">
        <v>269121841279</v>
      </c>
      <c r="F15" s="7"/>
      <c r="G15" s="6">
        <v>250295772291</v>
      </c>
      <c r="I15" s="6">
        <f t="shared" si="0"/>
        <v>18826068988</v>
      </c>
      <c r="K15" s="6">
        <v>42635071</v>
      </c>
      <c r="L15" s="7"/>
      <c r="M15" s="6">
        <v>269121841279</v>
      </c>
      <c r="N15" s="7"/>
      <c r="O15" s="6">
        <v>250295772291</v>
      </c>
      <c r="Q15" s="6">
        <f t="shared" si="1"/>
        <v>18826068988</v>
      </c>
    </row>
    <row r="16" spans="1:17" x14ac:dyDescent="0.55000000000000004">
      <c r="A16" s="1" t="s">
        <v>16</v>
      </c>
      <c r="C16" s="6">
        <v>5150911</v>
      </c>
      <c r="D16" s="7"/>
      <c r="E16" s="6">
        <v>66921838449</v>
      </c>
      <c r="F16" s="7"/>
      <c r="G16" s="6">
        <v>61289549062</v>
      </c>
      <c r="I16" s="6">
        <f t="shared" si="0"/>
        <v>5632289387</v>
      </c>
      <c r="K16" s="6">
        <v>5150911</v>
      </c>
      <c r="L16" s="7"/>
      <c r="M16" s="6">
        <v>66921838449</v>
      </c>
      <c r="N16" s="7"/>
      <c r="O16" s="6">
        <v>61101565719</v>
      </c>
      <c r="Q16" s="6">
        <f t="shared" si="1"/>
        <v>5820272730</v>
      </c>
    </row>
    <row r="17" spans="1:17" x14ac:dyDescent="0.55000000000000004">
      <c r="A17" s="1" t="s">
        <v>139</v>
      </c>
      <c r="C17" s="6">
        <v>1950943</v>
      </c>
      <c r="D17" s="7"/>
      <c r="E17" s="6">
        <v>22185991131</v>
      </c>
      <c r="F17" s="7"/>
      <c r="G17" s="6">
        <v>21392463487</v>
      </c>
      <c r="I17" s="6">
        <f t="shared" si="0"/>
        <v>793527644</v>
      </c>
      <c r="K17" s="6">
        <v>1950943</v>
      </c>
      <c r="L17" s="7"/>
      <c r="M17" s="6">
        <v>22185991131</v>
      </c>
      <c r="N17" s="7"/>
      <c r="O17" s="6">
        <v>21540184799</v>
      </c>
      <c r="Q17" s="6">
        <f t="shared" si="1"/>
        <v>645806332</v>
      </c>
    </row>
    <row r="18" spans="1:17" x14ac:dyDescent="0.55000000000000004">
      <c r="A18" s="1" t="s">
        <v>132</v>
      </c>
      <c r="C18" s="6">
        <v>9291184</v>
      </c>
      <c r="D18" s="7"/>
      <c r="E18" s="6">
        <v>79982906602</v>
      </c>
      <c r="F18" s="7"/>
      <c r="G18" s="6">
        <v>93652040755</v>
      </c>
      <c r="I18" s="6">
        <f t="shared" si="0"/>
        <v>-13669134153</v>
      </c>
      <c r="K18" s="6">
        <v>9291184</v>
      </c>
      <c r="L18" s="7"/>
      <c r="M18" s="6">
        <v>79982906602</v>
      </c>
      <c r="N18" s="7"/>
      <c r="O18" s="6">
        <v>121821540194</v>
      </c>
      <c r="Q18" s="6">
        <f t="shared" si="1"/>
        <v>-41838633592</v>
      </c>
    </row>
    <row r="19" spans="1:17" x14ac:dyDescent="0.55000000000000004">
      <c r="A19" s="1" t="s">
        <v>115</v>
      </c>
      <c r="C19" s="6">
        <v>13965086</v>
      </c>
      <c r="D19" s="7"/>
      <c r="E19" s="6">
        <v>266395459837</v>
      </c>
      <c r="F19" s="7"/>
      <c r="G19" s="6">
        <v>262230861716</v>
      </c>
      <c r="I19" s="6">
        <f t="shared" si="0"/>
        <v>4164598121</v>
      </c>
      <c r="K19" s="6">
        <v>13965086</v>
      </c>
      <c r="L19" s="7"/>
      <c r="M19" s="6">
        <v>266395459837</v>
      </c>
      <c r="N19" s="7"/>
      <c r="O19" s="6">
        <v>361175665606</v>
      </c>
      <c r="Q19" s="6">
        <f t="shared" si="1"/>
        <v>-94780205769</v>
      </c>
    </row>
    <row r="20" spans="1:17" x14ac:dyDescent="0.55000000000000004">
      <c r="A20" s="1" t="s">
        <v>56</v>
      </c>
      <c r="C20" s="6">
        <v>114900</v>
      </c>
      <c r="D20" s="7"/>
      <c r="E20" s="6">
        <v>461320627500</v>
      </c>
      <c r="F20" s="7"/>
      <c r="G20" s="6">
        <v>449041695375</v>
      </c>
      <c r="I20" s="6">
        <f t="shared" si="0"/>
        <v>12278932125</v>
      </c>
      <c r="K20" s="6">
        <v>114900</v>
      </c>
      <c r="L20" s="7"/>
      <c r="M20" s="6">
        <v>461320627500</v>
      </c>
      <c r="N20" s="7"/>
      <c r="O20" s="6">
        <v>334514374099</v>
      </c>
      <c r="Q20" s="6">
        <f t="shared" si="1"/>
        <v>126806253401</v>
      </c>
    </row>
    <row r="21" spans="1:17" x14ac:dyDescent="0.55000000000000004">
      <c r="A21" s="1" t="s">
        <v>74</v>
      </c>
      <c r="C21" s="6">
        <v>173728614</v>
      </c>
      <c r="D21" s="7"/>
      <c r="E21" s="6">
        <v>280629259213</v>
      </c>
      <c r="F21" s="7"/>
      <c r="G21" s="6">
        <v>263877851124</v>
      </c>
      <c r="I21" s="6">
        <f t="shared" si="0"/>
        <v>16751408089</v>
      </c>
      <c r="K21" s="6">
        <v>173728614</v>
      </c>
      <c r="L21" s="7"/>
      <c r="M21" s="6">
        <v>280629259213</v>
      </c>
      <c r="N21" s="7"/>
      <c r="O21" s="6">
        <v>318600922019</v>
      </c>
      <c r="Q21" s="6">
        <f t="shared" si="1"/>
        <v>-37971662806</v>
      </c>
    </row>
    <row r="22" spans="1:17" x14ac:dyDescent="0.55000000000000004">
      <c r="A22" s="1" t="s">
        <v>48</v>
      </c>
      <c r="C22" s="6">
        <v>2783053</v>
      </c>
      <c r="D22" s="7"/>
      <c r="E22" s="6">
        <v>126982067010</v>
      </c>
      <c r="F22" s="7"/>
      <c r="G22" s="6">
        <v>126163580318</v>
      </c>
      <c r="I22" s="6">
        <f t="shared" si="0"/>
        <v>818486692</v>
      </c>
      <c r="K22" s="6">
        <v>2783053</v>
      </c>
      <c r="L22" s="7"/>
      <c r="M22" s="6">
        <v>126982067010</v>
      </c>
      <c r="N22" s="7"/>
      <c r="O22" s="6">
        <v>118654920220</v>
      </c>
      <c r="Q22" s="6">
        <f t="shared" si="1"/>
        <v>8327146790</v>
      </c>
    </row>
    <row r="23" spans="1:17" x14ac:dyDescent="0.55000000000000004">
      <c r="A23" s="1" t="s">
        <v>124</v>
      </c>
      <c r="C23" s="6">
        <v>4855477</v>
      </c>
      <c r="D23" s="7"/>
      <c r="E23" s="6">
        <v>79880013391</v>
      </c>
      <c r="F23" s="7"/>
      <c r="G23" s="6">
        <v>78866430139</v>
      </c>
      <c r="I23" s="6">
        <f t="shared" si="0"/>
        <v>1013583252</v>
      </c>
      <c r="K23" s="6">
        <v>4855477</v>
      </c>
      <c r="L23" s="7"/>
      <c r="M23" s="6">
        <v>79880013391</v>
      </c>
      <c r="N23" s="7"/>
      <c r="O23" s="6">
        <v>96406471953</v>
      </c>
      <c r="Q23" s="6">
        <f t="shared" si="1"/>
        <v>-16526458562</v>
      </c>
    </row>
    <row r="24" spans="1:17" x14ac:dyDescent="0.55000000000000004">
      <c r="A24" s="1" t="s">
        <v>133</v>
      </c>
      <c r="C24" s="6">
        <v>74028914</v>
      </c>
      <c r="D24" s="7"/>
      <c r="E24" s="6">
        <v>161085099454</v>
      </c>
      <c r="F24" s="7"/>
      <c r="G24" s="6">
        <v>168664708976</v>
      </c>
      <c r="I24" s="6">
        <f t="shared" si="0"/>
        <v>-7579609522</v>
      </c>
      <c r="K24" s="6">
        <v>74028914</v>
      </c>
      <c r="L24" s="7"/>
      <c r="M24" s="6">
        <v>161085099454</v>
      </c>
      <c r="N24" s="7"/>
      <c r="O24" s="6">
        <v>254581121422</v>
      </c>
      <c r="Q24" s="6">
        <f t="shared" si="1"/>
        <v>-93496021968</v>
      </c>
    </row>
    <row r="25" spans="1:17" x14ac:dyDescent="0.55000000000000004">
      <c r="A25" s="1" t="s">
        <v>163</v>
      </c>
      <c r="C25" s="6">
        <v>14355976</v>
      </c>
      <c r="D25" s="7"/>
      <c r="E25" s="6">
        <v>112594702168</v>
      </c>
      <c r="F25" s="7"/>
      <c r="G25" s="6">
        <v>112459645394</v>
      </c>
      <c r="I25" s="6">
        <f t="shared" si="0"/>
        <v>135056774</v>
      </c>
      <c r="K25" s="6">
        <v>14355976</v>
      </c>
      <c r="L25" s="7"/>
      <c r="M25" s="6">
        <v>112594702168</v>
      </c>
      <c r="N25" s="7"/>
      <c r="O25" s="6">
        <v>112088586342</v>
      </c>
      <c r="Q25" s="6">
        <f t="shared" si="1"/>
        <v>506115826</v>
      </c>
    </row>
    <row r="26" spans="1:17" x14ac:dyDescent="0.55000000000000004">
      <c r="A26" s="1" t="s">
        <v>96</v>
      </c>
      <c r="C26" s="6">
        <v>21219355</v>
      </c>
      <c r="D26" s="7"/>
      <c r="E26" s="6">
        <v>73614918433</v>
      </c>
      <c r="F26" s="7"/>
      <c r="G26" s="6">
        <v>73256335736</v>
      </c>
      <c r="I26" s="6">
        <f t="shared" si="0"/>
        <v>358582697</v>
      </c>
      <c r="K26" s="6">
        <v>21219355</v>
      </c>
      <c r="L26" s="7"/>
      <c r="M26" s="6">
        <v>73614918433</v>
      </c>
      <c r="N26" s="7"/>
      <c r="O26" s="6">
        <v>84836448157</v>
      </c>
      <c r="Q26" s="6">
        <f t="shared" si="1"/>
        <v>-11221529724</v>
      </c>
    </row>
    <row r="27" spans="1:17" x14ac:dyDescent="0.55000000000000004">
      <c r="A27" s="1" t="s">
        <v>33</v>
      </c>
      <c r="C27" s="6">
        <v>13776909</v>
      </c>
      <c r="D27" s="7"/>
      <c r="E27" s="6">
        <v>151055148397</v>
      </c>
      <c r="F27" s="7"/>
      <c r="G27" s="6">
        <v>166804325247</v>
      </c>
      <c r="I27" s="6">
        <f t="shared" si="0"/>
        <v>-15749176850</v>
      </c>
      <c r="K27" s="6">
        <v>13776909</v>
      </c>
      <c r="L27" s="7"/>
      <c r="M27" s="6">
        <v>151055148397</v>
      </c>
      <c r="N27" s="7"/>
      <c r="O27" s="6">
        <v>179781512329</v>
      </c>
      <c r="Q27" s="6">
        <f t="shared" si="1"/>
        <v>-28726363932</v>
      </c>
    </row>
    <row r="28" spans="1:17" x14ac:dyDescent="0.55000000000000004">
      <c r="A28" s="1" t="s">
        <v>95</v>
      </c>
      <c r="C28" s="6">
        <v>30330144</v>
      </c>
      <c r="D28" s="7"/>
      <c r="E28" s="6">
        <v>119091234590</v>
      </c>
      <c r="F28" s="7"/>
      <c r="G28" s="6">
        <v>120751672828</v>
      </c>
      <c r="I28" s="6">
        <f t="shared" si="0"/>
        <v>-1660438238</v>
      </c>
      <c r="K28" s="6">
        <v>30330144</v>
      </c>
      <c r="L28" s="7"/>
      <c r="M28" s="6">
        <v>119091234590</v>
      </c>
      <c r="N28" s="7"/>
      <c r="O28" s="6">
        <v>158285818120</v>
      </c>
      <c r="Q28" s="6">
        <f t="shared" si="1"/>
        <v>-39194583530</v>
      </c>
    </row>
    <row r="29" spans="1:17" x14ac:dyDescent="0.55000000000000004">
      <c r="A29" s="1" t="s">
        <v>155</v>
      </c>
      <c r="C29" s="6">
        <v>3479195</v>
      </c>
      <c r="D29" s="7"/>
      <c r="E29" s="6">
        <v>78161959648</v>
      </c>
      <c r="F29" s="7"/>
      <c r="G29" s="6">
        <v>86289420054</v>
      </c>
      <c r="I29" s="6">
        <f t="shared" si="0"/>
        <v>-8127460406</v>
      </c>
      <c r="K29" s="6">
        <v>3479195</v>
      </c>
      <c r="L29" s="7"/>
      <c r="M29" s="6">
        <v>78161959648</v>
      </c>
      <c r="N29" s="7"/>
      <c r="O29" s="6">
        <v>113784445900</v>
      </c>
      <c r="Q29" s="6">
        <f t="shared" si="1"/>
        <v>-35622486252</v>
      </c>
    </row>
    <row r="30" spans="1:17" x14ac:dyDescent="0.55000000000000004">
      <c r="A30" s="1" t="s">
        <v>145</v>
      </c>
      <c r="C30" s="6">
        <v>21100000</v>
      </c>
      <c r="D30" s="7"/>
      <c r="E30" s="6">
        <v>134865745650</v>
      </c>
      <c r="F30" s="7"/>
      <c r="G30" s="6">
        <v>114101035200</v>
      </c>
      <c r="I30" s="6">
        <f t="shared" si="0"/>
        <v>20764710450</v>
      </c>
      <c r="K30" s="6">
        <v>21100000</v>
      </c>
      <c r="L30" s="7"/>
      <c r="M30" s="6">
        <v>134865745650</v>
      </c>
      <c r="N30" s="7"/>
      <c r="O30" s="6">
        <v>182897247600</v>
      </c>
      <c r="Q30" s="6">
        <f t="shared" si="1"/>
        <v>-48031501950</v>
      </c>
    </row>
    <row r="31" spans="1:17" x14ac:dyDescent="0.55000000000000004">
      <c r="A31" s="1" t="s">
        <v>109</v>
      </c>
      <c r="C31" s="6">
        <v>925704</v>
      </c>
      <c r="D31" s="7"/>
      <c r="E31" s="6">
        <v>16821183998</v>
      </c>
      <c r="F31" s="7"/>
      <c r="G31" s="6">
        <v>15184964994</v>
      </c>
      <c r="I31" s="6">
        <f t="shared" si="0"/>
        <v>1636219004</v>
      </c>
      <c r="K31" s="6">
        <v>925704</v>
      </c>
      <c r="L31" s="7"/>
      <c r="M31" s="6">
        <v>16821183998</v>
      </c>
      <c r="N31" s="7"/>
      <c r="O31" s="6">
        <v>20032396115</v>
      </c>
      <c r="Q31" s="6">
        <f t="shared" si="1"/>
        <v>-3211212117</v>
      </c>
    </row>
    <row r="32" spans="1:17" x14ac:dyDescent="0.55000000000000004">
      <c r="A32" s="1" t="s">
        <v>44</v>
      </c>
      <c r="C32" s="6">
        <v>4862468</v>
      </c>
      <c r="D32" s="7"/>
      <c r="E32" s="6">
        <v>128330389173</v>
      </c>
      <c r="F32" s="7"/>
      <c r="G32" s="6">
        <v>136934083815</v>
      </c>
      <c r="I32" s="6">
        <f t="shared" si="0"/>
        <v>-8603694642</v>
      </c>
      <c r="K32" s="6">
        <v>4862468</v>
      </c>
      <c r="L32" s="7"/>
      <c r="M32" s="6">
        <v>128330389173</v>
      </c>
      <c r="N32" s="7"/>
      <c r="O32" s="6">
        <v>142444314838</v>
      </c>
      <c r="Q32" s="6">
        <f t="shared" si="1"/>
        <v>-14113925665</v>
      </c>
    </row>
    <row r="33" spans="1:17" x14ac:dyDescent="0.55000000000000004">
      <c r="A33" s="1" t="s">
        <v>76</v>
      </c>
      <c r="C33" s="6">
        <v>60374211</v>
      </c>
      <c r="D33" s="7"/>
      <c r="E33" s="6">
        <v>439309686134</v>
      </c>
      <c r="F33" s="7"/>
      <c r="G33" s="6">
        <v>382295450911</v>
      </c>
      <c r="I33" s="6">
        <f t="shared" si="0"/>
        <v>57014235223</v>
      </c>
      <c r="K33" s="6">
        <v>60374211</v>
      </c>
      <c r="L33" s="7"/>
      <c r="M33" s="6">
        <v>439309686134</v>
      </c>
      <c r="N33" s="7"/>
      <c r="O33" s="6">
        <v>459141593933</v>
      </c>
      <c r="Q33" s="6">
        <f t="shared" si="1"/>
        <v>-19831907799</v>
      </c>
    </row>
    <row r="34" spans="1:17" x14ac:dyDescent="0.55000000000000004">
      <c r="A34" s="1" t="s">
        <v>52</v>
      </c>
      <c r="C34" s="6">
        <v>19410754</v>
      </c>
      <c r="D34" s="7"/>
      <c r="E34" s="6">
        <v>183112017530</v>
      </c>
      <c r="F34" s="7"/>
      <c r="G34" s="6">
        <v>177130486925</v>
      </c>
      <c r="I34" s="6">
        <f t="shared" si="0"/>
        <v>5981530605</v>
      </c>
      <c r="K34" s="6">
        <v>19410754</v>
      </c>
      <c r="L34" s="7"/>
      <c r="M34" s="6">
        <v>183112017530</v>
      </c>
      <c r="N34" s="7"/>
      <c r="O34" s="6">
        <v>176560815183</v>
      </c>
      <c r="Q34" s="6">
        <f t="shared" si="1"/>
        <v>6551202347</v>
      </c>
    </row>
    <row r="35" spans="1:17" x14ac:dyDescent="0.55000000000000004">
      <c r="A35" s="1" t="s">
        <v>103</v>
      </c>
      <c r="C35" s="6">
        <v>3469705</v>
      </c>
      <c r="D35" s="7"/>
      <c r="E35" s="6">
        <v>117888879524</v>
      </c>
      <c r="F35" s="7"/>
      <c r="G35" s="6">
        <v>119268503626</v>
      </c>
      <c r="I35" s="6">
        <f t="shared" si="0"/>
        <v>-1379624102</v>
      </c>
      <c r="K35" s="6">
        <v>3469705</v>
      </c>
      <c r="L35" s="7"/>
      <c r="M35" s="6">
        <v>117888879524</v>
      </c>
      <c r="N35" s="7"/>
      <c r="O35" s="6">
        <v>115123303569</v>
      </c>
      <c r="Q35" s="6">
        <f t="shared" si="1"/>
        <v>2765575955</v>
      </c>
    </row>
    <row r="36" spans="1:17" x14ac:dyDescent="0.55000000000000004">
      <c r="A36" s="1" t="s">
        <v>66</v>
      </c>
      <c r="C36" s="6">
        <v>8288198</v>
      </c>
      <c r="D36" s="7"/>
      <c r="E36" s="6">
        <v>110401035173</v>
      </c>
      <c r="F36" s="7"/>
      <c r="G36" s="6">
        <v>101338263629</v>
      </c>
      <c r="I36" s="6">
        <f t="shared" si="0"/>
        <v>9062771544</v>
      </c>
      <c r="K36" s="6">
        <v>8288198</v>
      </c>
      <c r="L36" s="7"/>
      <c r="M36" s="6">
        <v>110401035173</v>
      </c>
      <c r="N36" s="7"/>
      <c r="O36" s="6">
        <v>128969823236</v>
      </c>
      <c r="Q36" s="6">
        <f t="shared" si="1"/>
        <v>-18568788063</v>
      </c>
    </row>
    <row r="37" spans="1:17" x14ac:dyDescent="0.55000000000000004">
      <c r="A37" s="1" t="s">
        <v>143</v>
      </c>
      <c r="C37" s="6">
        <v>36465431</v>
      </c>
      <c r="D37" s="7"/>
      <c r="E37" s="6">
        <v>1191124450987</v>
      </c>
      <c r="F37" s="7"/>
      <c r="G37" s="6">
        <v>1101040497226</v>
      </c>
      <c r="I37" s="6">
        <f t="shared" si="0"/>
        <v>90083953761</v>
      </c>
      <c r="K37" s="6">
        <v>36465431</v>
      </c>
      <c r="L37" s="7"/>
      <c r="M37" s="6">
        <v>1191124450987</v>
      </c>
      <c r="N37" s="7"/>
      <c r="O37" s="6">
        <v>1286182695526</v>
      </c>
      <c r="Q37" s="6">
        <f t="shared" si="1"/>
        <v>-95058244539</v>
      </c>
    </row>
    <row r="38" spans="1:17" x14ac:dyDescent="0.55000000000000004">
      <c r="A38" s="1" t="s">
        <v>101</v>
      </c>
      <c r="C38" s="6">
        <v>57387637</v>
      </c>
      <c r="D38" s="7"/>
      <c r="E38" s="6">
        <v>316834486829</v>
      </c>
      <c r="F38" s="7"/>
      <c r="G38" s="6">
        <v>286931083870</v>
      </c>
      <c r="I38" s="6">
        <f t="shared" si="0"/>
        <v>29903402959</v>
      </c>
      <c r="K38" s="6">
        <v>57387637</v>
      </c>
      <c r="L38" s="7"/>
      <c r="M38" s="6">
        <v>316834486829</v>
      </c>
      <c r="N38" s="7"/>
      <c r="O38" s="6">
        <v>286715265079</v>
      </c>
      <c r="Q38" s="6">
        <f t="shared" si="1"/>
        <v>30119221750</v>
      </c>
    </row>
    <row r="39" spans="1:17" x14ac:dyDescent="0.55000000000000004">
      <c r="A39" s="1" t="s">
        <v>117</v>
      </c>
      <c r="C39" s="6">
        <v>1471873</v>
      </c>
      <c r="D39" s="7"/>
      <c r="E39" s="6">
        <v>5262825934</v>
      </c>
      <c r="F39" s="7"/>
      <c r="G39" s="6">
        <v>5709076117</v>
      </c>
      <c r="I39" s="6">
        <f t="shared" si="0"/>
        <v>-446250183</v>
      </c>
      <c r="K39" s="6">
        <v>1471873</v>
      </c>
      <c r="L39" s="7"/>
      <c r="M39" s="6">
        <v>5262825934</v>
      </c>
      <c r="N39" s="7"/>
      <c r="O39" s="6">
        <v>5643163210</v>
      </c>
      <c r="Q39" s="6">
        <f t="shared" si="1"/>
        <v>-380337276</v>
      </c>
    </row>
    <row r="40" spans="1:17" x14ac:dyDescent="0.55000000000000004">
      <c r="A40" s="1" t="s">
        <v>168</v>
      </c>
      <c r="C40" s="6">
        <v>1500000</v>
      </c>
      <c r="D40" s="7"/>
      <c r="E40" s="6">
        <v>86035027500</v>
      </c>
      <c r="F40" s="7"/>
      <c r="G40" s="6">
        <v>102092136000</v>
      </c>
      <c r="I40" s="6">
        <f t="shared" si="0"/>
        <v>-16057108500</v>
      </c>
      <c r="K40" s="6">
        <v>1500000</v>
      </c>
      <c r="L40" s="7"/>
      <c r="M40" s="6">
        <v>86035027500</v>
      </c>
      <c r="N40" s="7"/>
      <c r="O40" s="6">
        <v>102092136000</v>
      </c>
      <c r="Q40" s="6">
        <f t="shared" si="1"/>
        <v>-16057108500</v>
      </c>
    </row>
    <row r="41" spans="1:17" x14ac:dyDescent="0.55000000000000004">
      <c r="A41" s="1" t="s">
        <v>68</v>
      </c>
      <c r="C41" s="6">
        <v>1643854</v>
      </c>
      <c r="D41" s="7"/>
      <c r="E41" s="6">
        <v>41145959869</v>
      </c>
      <c r="F41" s="7"/>
      <c r="G41" s="6">
        <v>36341785047</v>
      </c>
      <c r="I41" s="6">
        <f t="shared" si="0"/>
        <v>4804174822</v>
      </c>
      <c r="K41" s="6">
        <v>1643854</v>
      </c>
      <c r="L41" s="7"/>
      <c r="M41" s="6">
        <v>41145959869</v>
      </c>
      <c r="N41" s="7"/>
      <c r="O41" s="6">
        <v>57644251181</v>
      </c>
      <c r="Q41" s="6">
        <f t="shared" si="1"/>
        <v>-16498291312</v>
      </c>
    </row>
    <row r="42" spans="1:17" x14ac:dyDescent="0.55000000000000004">
      <c r="A42" s="1" t="s">
        <v>106</v>
      </c>
      <c r="C42" s="6">
        <v>2468479</v>
      </c>
      <c r="D42" s="7"/>
      <c r="E42" s="6">
        <v>73122988188</v>
      </c>
      <c r="F42" s="7"/>
      <c r="G42" s="6">
        <v>67135736806</v>
      </c>
      <c r="I42" s="6">
        <f t="shared" si="0"/>
        <v>5987251382</v>
      </c>
      <c r="K42" s="6">
        <v>2468479</v>
      </c>
      <c r="L42" s="7"/>
      <c r="M42" s="6">
        <v>73122988188</v>
      </c>
      <c r="N42" s="7"/>
      <c r="O42" s="6">
        <v>81145873999</v>
      </c>
      <c r="Q42" s="6">
        <f t="shared" si="1"/>
        <v>-8022885811</v>
      </c>
    </row>
    <row r="43" spans="1:17" x14ac:dyDescent="0.55000000000000004">
      <c r="A43" s="1" t="s">
        <v>31</v>
      </c>
      <c r="C43" s="6">
        <v>183091515</v>
      </c>
      <c r="D43" s="7"/>
      <c r="E43" s="6">
        <v>831385686378</v>
      </c>
      <c r="F43" s="7"/>
      <c r="G43" s="6">
        <v>953691111345</v>
      </c>
      <c r="I43" s="6">
        <f t="shared" si="0"/>
        <v>-122305424967</v>
      </c>
      <c r="K43" s="6">
        <v>183091515</v>
      </c>
      <c r="L43" s="7"/>
      <c r="M43" s="6">
        <v>831385686378</v>
      </c>
      <c r="N43" s="7"/>
      <c r="O43" s="6">
        <v>929436087740</v>
      </c>
      <c r="Q43" s="6">
        <f t="shared" si="1"/>
        <v>-98050401362</v>
      </c>
    </row>
    <row r="44" spans="1:17" x14ac:dyDescent="0.55000000000000004">
      <c r="A44" s="1" t="s">
        <v>123</v>
      </c>
      <c r="C44" s="6">
        <v>109806374</v>
      </c>
      <c r="D44" s="7"/>
      <c r="E44" s="6">
        <v>137969424958</v>
      </c>
      <c r="F44" s="7"/>
      <c r="G44" s="6">
        <v>154669837947</v>
      </c>
      <c r="I44" s="6">
        <f t="shared" si="0"/>
        <v>-16700412989</v>
      </c>
      <c r="K44" s="6">
        <v>109806374</v>
      </c>
      <c r="L44" s="7"/>
      <c r="M44" s="6">
        <v>137969424958</v>
      </c>
      <c r="N44" s="7"/>
      <c r="O44" s="6">
        <v>259213418929</v>
      </c>
      <c r="Q44" s="6">
        <f t="shared" si="1"/>
        <v>-121243993971</v>
      </c>
    </row>
    <row r="45" spans="1:17" x14ac:dyDescent="0.55000000000000004">
      <c r="A45" s="1" t="s">
        <v>87</v>
      </c>
      <c r="C45" s="6">
        <v>845046</v>
      </c>
      <c r="D45" s="7"/>
      <c r="E45" s="6">
        <v>9332599716</v>
      </c>
      <c r="F45" s="7"/>
      <c r="G45" s="6">
        <v>8484181560</v>
      </c>
      <c r="I45" s="6">
        <f t="shared" si="0"/>
        <v>848418156</v>
      </c>
      <c r="K45" s="6">
        <v>845046</v>
      </c>
      <c r="L45" s="7"/>
      <c r="M45" s="6">
        <v>9332599716</v>
      </c>
      <c r="N45" s="7"/>
      <c r="O45" s="6">
        <v>7530223830</v>
      </c>
      <c r="Q45" s="6">
        <f t="shared" si="1"/>
        <v>1802375886</v>
      </c>
    </row>
    <row r="46" spans="1:17" x14ac:dyDescent="0.55000000000000004">
      <c r="A46" s="1" t="s">
        <v>40</v>
      </c>
      <c r="C46" s="6">
        <v>14546919</v>
      </c>
      <c r="D46" s="7"/>
      <c r="E46" s="6">
        <v>169620079478</v>
      </c>
      <c r="F46" s="7"/>
      <c r="G46" s="6">
        <v>179269896711</v>
      </c>
      <c r="I46" s="6">
        <f t="shared" si="0"/>
        <v>-9649817233</v>
      </c>
      <c r="K46" s="6">
        <v>14546919</v>
      </c>
      <c r="L46" s="7"/>
      <c r="M46" s="6">
        <v>169620079478</v>
      </c>
      <c r="N46" s="7"/>
      <c r="O46" s="6">
        <v>209964497417</v>
      </c>
      <c r="Q46" s="6">
        <f t="shared" si="1"/>
        <v>-40344417939</v>
      </c>
    </row>
    <row r="47" spans="1:17" x14ac:dyDescent="0.55000000000000004">
      <c r="A47" s="1" t="s">
        <v>18</v>
      </c>
      <c r="C47" s="6">
        <v>35466373</v>
      </c>
      <c r="D47" s="7"/>
      <c r="E47" s="6">
        <v>290856621665</v>
      </c>
      <c r="F47" s="7"/>
      <c r="G47" s="6">
        <v>275694822825</v>
      </c>
      <c r="I47" s="6">
        <f t="shared" si="0"/>
        <v>15161798840</v>
      </c>
      <c r="K47" s="6">
        <v>35466373</v>
      </c>
      <c r="L47" s="7"/>
      <c r="M47" s="6">
        <v>290856621665</v>
      </c>
      <c r="N47" s="7"/>
      <c r="O47" s="6">
        <v>282070139181</v>
      </c>
      <c r="Q47" s="6">
        <f t="shared" si="1"/>
        <v>8786482484</v>
      </c>
    </row>
    <row r="48" spans="1:17" x14ac:dyDescent="0.55000000000000004">
      <c r="A48" s="1" t="s">
        <v>151</v>
      </c>
      <c r="C48" s="6">
        <v>26466187</v>
      </c>
      <c r="D48" s="7"/>
      <c r="E48" s="6">
        <v>201524743015</v>
      </c>
      <c r="F48" s="7"/>
      <c r="G48" s="6">
        <v>227388471652</v>
      </c>
      <c r="I48" s="6">
        <f t="shared" si="0"/>
        <v>-25863728637</v>
      </c>
      <c r="K48" s="6">
        <v>26466187</v>
      </c>
      <c r="L48" s="7"/>
      <c r="M48" s="6">
        <v>201524743015</v>
      </c>
      <c r="N48" s="7"/>
      <c r="O48" s="6">
        <v>141257552839</v>
      </c>
      <c r="Q48" s="6">
        <f t="shared" si="1"/>
        <v>60267190176</v>
      </c>
    </row>
    <row r="49" spans="1:17" x14ac:dyDescent="0.55000000000000004">
      <c r="A49" s="1" t="s">
        <v>98</v>
      </c>
      <c r="C49" s="6">
        <v>59136052</v>
      </c>
      <c r="D49" s="7"/>
      <c r="E49" s="6">
        <v>1295603602492</v>
      </c>
      <c r="F49" s="7"/>
      <c r="G49" s="6">
        <v>1163927011313</v>
      </c>
      <c r="I49" s="6">
        <f t="shared" si="0"/>
        <v>131676591179</v>
      </c>
      <c r="K49" s="6">
        <v>59136052</v>
      </c>
      <c r="L49" s="7"/>
      <c r="M49" s="6">
        <v>1295603602492</v>
      </c>
      <c r="N49" s="7"/>
      <c r="O49" s="6">
        <v>1198347232925</v>
      </c>
      <c r="Q49" s="6">
        <f t="shared" si="1"/>
        <v>97256369567</v>
      </c>
    </row>
    <row r="50" spans="1:17" x14ac:dyDescent="0.55000000000000004">
      <c r="A50" s="1" t="s">
        <v>121</v>
      </c>
      <c r="C50" s="6">
        <v>159510</v>
      </c>
      <c r="D50" s="7"/>
      <c r="E50" s="6">
        <v>708115933200</v>
      </c>
      <c r="F50" s="7"/>
      <c r="G50" s="6">
        <v>708135028461</v>
      </c>
      <c r="I50" s="6">
        <f t="shared" si="0"/>
        <v>-19095261</v>
      </c>
      <c r="K50" s="6">
        <v>159510</v>
      </c>
      <c r="L50" s="7"/>
      <c r="M50" s="6">
        <v>708115933200</v>
      </c>
      <c r="N50" s="7"/>
      <c r="O50" s="6">
        <v>522351276235</v>
      </c>
      <c r="Q50" s="6">
        <f t="shared" si="1"/>
        <v>185764656965</v>
      </c>
    </row>
    <row r="51" spans="1:17" x14ac:dyDescent="0.55000000000000004">
      <c r="A51" s="1" t="s">
        <v>153</v>
      </c>
      <c r="C51" s="6">
        <v>3474154</v>
      </c>
      <c r="D51" s="7"/>
      <c r="E51" s="6">
        <v>237426941379</v>
      </c>
      <c r="F51" s="7"/>
      <c r="G51" s="6">
        <v>253830984601</v>
      </c>
      <c r="I51" s="6">
        <f t="shared" si="0"/>
        <v>-16404043222</v>
      </c>
      <c r="K51" s="6">
        <v>3474154</v>
      </c>
      <c r="L51" s="7"/>
      <c r="M51" s="6">
        <v>237426941379</v>
      </c>
      <c r="N51" s="7"/>
      <c r="O51" s="6">
        <v>270407701963</v>
      </c>
      <c r="Q51" s="6">
        <f t="shared" si="1"/>
        <v>-32980760584</v>
      </c>
    </row>
    <row r="52" spans="1:17" x14ac:dyDescent="0.55000000000000004">
      <c r="A52" s="1" t="s">
        <v>83</v>
      </c>
      <c r="C52" s="6">
        <v>2218435</v>
      </c>
      <c r="D52" s="7"/>
      <c r="E52" s="6">
        <v>45427847422</v>
      </c>
      <c r="F52" s="7"/>
      <c r="G52" s="6">
        <v>42693355635</v>
      </c>
      <c r="I52" s="6">
        <f t="shared" si="0"/>
        <v>2734491787</v>
      </c>
      <c r="K52" s="6">
        <v>2218435</v>
      </c>
      <c r="L52" s="7"/>
      <c r="M52" s="6">
        <v>45427847422</v>
      </c>
      <c r="N52" s="7"/>
      <c r="O52" s="6">
        <v>45211528364</v>
      </c>
      <c r="Q52" s="6">
        <f t="shared" si="1"/>
        <v>216319058</v>
      </c>
    </row>
    <row r="53" spans="1:17" x14ac:dyDescent="0.55000000000000004">
      <c r="A53" s="1" t="s">
        <v>111</v>
      </c>
      <c r="C53" s="6">
        <v>10383929</v>
      </c>
      <c r="D53" s="7"/>
      <c r="E53" s="6">
        <v>257847172668</v>
      </c>
      <c r="F53" s="7"/>
      <c r="G53" s="6">
        <v>227809731817</v>
      </c>
      <c r="I53" s="6">
        <f t="shared" si="0"/>
        <v>30037440851</v>
      </c>
      <c r="K53" s="6">
        <v>10383929</v>
      </c>
      <c r="L53" s="7"/>
      <c r="M53" s="6">
        <v>257847172668</v>
      </c>
      <c r="N53" s="7"/>
      <c r="O53" s="6">
        <v>248003408667</v>
      </c>
      <c r="Q53" s="6">
        <f t="shared" si="1"/>
        <v>9843764001</v>
      </c>
    </row>
    <row r="54" spans="1:17" x14ac:dyDescent="0.55000000000000004">
      <c r="A54" s="1" t="s">
        <v>89</v>
      </c>
      <c r="C54" s="6">
        <v>33807493</v>
      </c>
      <c r="D54" s="7"/>
      <c r="E54" s="6">
        <v>319260214958</v>
      </c>
      <c r="F54" s="7"/>
      <c r="G54" s="6">
        <v>275235911632</v>
      </c>
      <c r="I54" s="6">
        <f t="shared" si="0"/>
        <v>44024303326</v>
      </c>
      <c r="K54" s="6">
        <v>33807493</v>
      </c>
      <c r="L54" s="7"/>
      <c r="M54" s="6">
        <v>319260214958</v>
      </c>
      <c r="N54" s="7"/>
      <c r="O54" s="6">
        <v>263137629804</v>
      </c>
      <c r="Q54" s="6">
        <f t="shared" si="1"/>
        <v>56122585154</v>
      </c>
    </row>
    <row r="55" spans="1:17" x14ac:dyDescent="0.55000000000000004">
      <c r="A55" s="1" t="s">
        <v>164</v>
      </c>
      <c r="C55" s="6">
        <v>5482372</v>
      </c>
      <c r="D55" s="7"/>
      <c r="E55" s="6">
        <v>83871681534</v>
      </c>
      <c r="F55" s="7"/>
      <c r="G55" s="6">
        <v>85016129430</v>
      </c>
      <c r="I55" s="6">
        <f t="shared" si="0"/>
        <v>-1144447896</v>
      </c>
      <c r="K55" s="6">
        <v>5482372</v>
      </c>
      <c r="L55" s="7"/>
      <c r="M55" s="6">
        <v>83871681534</v>
      </c>
      <c r="N55" s="7"/>
      <c r="O55" s="6">
        <v>165781452414</v>
      </c>
      <c r="Q55" s="6">
        <f t="shared" si="1"/>
        <v>-81909770880</v>
      </c>
    </row>
    <row r="56" spans="1:17" x14ac:dyDescent="0.55000000000000004">
      <c r="A56" s="1" t="s">
        <v>126</v>
      </c>
      <c r="C56" s="6">
        <v>18971237</v>
      </c>
      <c r="D56" s="7"/>
      <c r="E56" s="6">
        <v>60837063359</v>
      </c>
      <c r="F56" s="7"/>
      <c r="G56" s="6">
        <v>64495584838</v>
      </c>
      <c r="I56" s="6">
        <f t="shared" si="0"/>
        <v>-3658521479</v>
      </c>
      <c r="K56" s="6">
        <v>18971237</v>
      </c>
      <c r="L56" s="7"/>
      <c r="M56" s="6">
        <v>60837063359</v>
      </c>
      <c r="N56" s="7"/>
      <c r="O56" s="6">
        <v>95270617457</v>
      </c>
      <c r="Q56" s="6">
        <f t="shared" si="1"/>
        <v>-34433554098</v>
      </c>
    </row>
    <row r="57" spans="1:17" x14ac:dyDescent="0.55000000000000004">
      <c r="A57" s="1" t="s">
        <v>46</v>
      </c>
      <c r="C57" s="6">
        <v>711922</v>
      </c>
      <c r="D57" s="7"/>
      <c r="E57" s="6">
        <v>117999574328</v>
      </c>
      <c r="F57" s="7"/>
      <c r="G57" s="6">
        <v>115423597054</v>
      </c>
      <c r="I57" s="6">
        <f t="shared" si="0"/>
        <v>2575977274</v>
      </c>
      <c r="K57" s="6">
        <v>711922</v>
      </c>
      <c r="L57" s="7"/>
      <c r="M57" s="6">
        <v>117999574328</v>
      </c>
      <c r="N57" s="7"/>
      <c r="O57" s="6">
        <v>104856635028</v>
      </c>
      <c r="Q57" s="6">
        <f t="shared" si="1"/>
        <v>13142939300</v>
      </c>
    </row>
    <row r="58" spans="1:17" x14ac:dyDescent="0.55000000000000004">
      <c r="A58" s="1" t="s">
        <v>30</v>
      </c>
      <c r="C58" s="6">
        <v>20048854</v>
      </c>
      <c r="D58" s="7"/>
      <c r="E58" s="6">
        <v>301733588645</v>
      </c>
      <c r="F58" s="7"/>
      <c r="G58" s="6">
        <v>273832199998</v>
      </c>
      <c r="I58" s="6">
        <f t="shared" si="0"/>
        <v>27901388647</v>
      </c>
      <c r="K58" s="6">
        <v>20048854</v>
      </c>
      <c r="L58" s="7"/>
      <c r="M58" s="6">
        <v>301733588645</v>
      </c>
      <c r="N58" s="7"/>
      <c r="O58" s="6">
        <v>271042061128</v>
      </c>
      <c r="Q58" s="6">
        <f t="shared" si="1"/>
        <v>30691527517</v>
      </c>
    </row>
    <row r="59" spans="1:17" x14ac:dyDescent="0.55000000000000004">
      <c r="A59" s="1" t="s">
        <v>107</v>
      </c>
      <c r="C59" s="6">
        <v>7514971</v>
      </c>
      <c r="D59" s="7"/>
      <c r="E59" s="6">
        <v>368208963712</v>
      </c>
      <c r="F59" s="7"/>
      <c r="G59" s="6">
        <v>312929062485</v>
      </c>
      <c r="I59" s="6">
        <f t="shared" si="0"/>
        <v>55279901227</v>
      </c>
      <c r="K59" s="6">
        <v>7514971</v>
      </c>
      <c r="L59" s="7"/>
      <c r="M59" s="6">
        <v>368208963712</v>
      </c>
      <c r="N59" s="7"/>
      <c r="O59" s="6">
        <v>306952856947</v>
      </c>
      <c r="Q59" s="6">
        <f t="shared" si="1"/>
        <v>61256106765</v>
      </c>
    </row>
    <row r="60" spans="1:17" x14ac:dyDescent="0.55000000000000004">
      <c r="A60" s="1" t="s">
        <v>135</v>
      </c>
      <c r="C60" s="6">
        <v>180435755</v>
      </c>
      <c r="D60" s="7"/>
      <c r="E60" s="6">
        <v>524096238117</v>
      </c>
      <c r="F60" s="7"/>
      <c r="G60" s="6">
        <v>585976184096</v>
      </c>
      <c r="I60" s="6">
        <f t="shared" si="0"/>
        <v>-61879945979</v>
      </c>
      <c r="K60" s="6">
        <v>180435755</v>
      </c>
      <c r="L60" s="7"/>
      <c r="M60" s="6">
        <v>524096238117</v>
      </c>
      <c r="N60" s="7"/>
      <c r="O60" s="6">
        <v>604443306644</v>
      </c>
      <c r="Q60" s="6">
        <f t="shared" si="1"/>
        <v>-80347068527</v>
      </c>
    </row>
    <row r="61" spans="1:17" x14ac:dyDescent="0.55000000000000004">
      <c r="A61" s="1" t="s">
        <v>28</v>
      </c>
      <c r="C61" s="6">
        <v>15499748</v>
      </c>
      <c r="D61" s="7"/>
      <c r="E61" s="6">
        <v>41600316148</v>
      </c>
      <c r="F61" s="7"/>
      <c r="G61" s="6">
        <v>42196111277</v>
      </c>
      <c r="I61" s="6">
        <f t="shared" si="0"/>
        <v>-595795129</v>
      </c>
      <c r="K61" s="6">
        <v>15499748</v>
      </c>
      <c r="L61" s="7"/>
      <c r="M61" s="6">
        <v>41600316148</v>
      </c>
      <c r="N61" s="7"/>
      <c r="O61" s="6">
        <v>55118607337</v>
      </c>
      <c r="Q61" s="6">
        <f t="shared" si="1"/>
        <v>-13518291189</v>
      </c>
    </row>
    <row r="62" spans="1:17" x14ac:dyDescent="0.55000000000000004">
      <c r="A62" s="1" t="s">
        <v>26</v>
      </c>
      <c r="C62" s="6">
        <v>46728478</v>
      </c>
      <c r="D62" s="7"/>
      <c r="E62" s="6">
        <v>137725565143</v>
      </c>
      <c r="F62" s="7"/>
      <c r="G62" s="6">
        <v>124204397752</v>
      </c>
      <c r="I62" s="6">
        <f t="shared" si="0"/>
        <v>13521167391</v>
      </c>
      <c r="K62" s="6">
        <v>46728478</v>
      </c>
      <c r="L62" s="7"/>
      <c r="M62" s="6">
        <v>137725565143</v>
      </c>
      <c r="N62" s="7"/>
      <c r="O62" s="6">
        <v>160486282810</v>
      </c>
      <c r="Q62" s="6">
        <f t="shared" si="1"/>
        <v>-22760717667</v>
      </c>
    </row>
    <row r="63" spans="1:17" x14ac:dyDescent="0.55000000000000004">
      <c r="A63" s="1" t="s">
        <v>130</v>
      </c>
      <c r="C63" s="6">
        <v>21288003</v>
      </c>
      <c r="D63" s="7"/>
      <c r="E63" s="6">
        <v>97659581248</v>
      </c>
      <c r="F63" s="7"/>
      <c r="G63" s="6">
        <v>95120220522</v>
      </c>
      <c r="I63" s="6">
        <f t="shared" si="0"/>
        <v>2539360726</v>
      </c>
      <c r="K63" s="6">
        <v>21288003</v>
      </c>
      <c r="L63" s="7"/>
      <c r="M63" s="6">
        <v>97659581248</v>
      </c>
      <c r="N63" s="7"/>
      <c r="O63" s="6">
        <v>107177606621</v>
      </c>
      <c r="Q63" s="6">
        <f t="shared" si="1"/>
        <v>-9518025373</v>
      </c>
    </row>
    <row r="64" spans="1:17" x14ac:dyDescent="0.55000000000000004">
      <c r="A64" s="1" t="s">
        <v>35</v>
      </c>
      <c r="C64" s="6">
        <v>49105396</v>
      </c>
      <c r="D64" s="7"/>
      <c r="E64" s="6">
        <v>138141409469</v>
      </c>
      <c r="F64" s="7"/>
      <c r="G64" s="6">
        <v>129403843287</v>
      </c>
      <c r="I64" s="6">
        <f t="shared" si="0"/>
        <v>8737566182</v>
      </c>
      <c r="K64" s="6">
        <v>49105396</v>
      </c>
      <c r="L64" s="7"/>
      <c r="M64" s="6">
        <v>138141409469</v>
      </c>
      <c r="N64" s="7"/>
      <c r="O64" s="6">
        <v>143770573545</v>
      </c>
      <c r="Q64" s="6">
        <f t="shared" si="1"/>
        <v>-5629164076</v>
      </c>
    </row>
    <row r="65" spans="1:17" x14ac:dyDescent="0.55000000000000004">
      <c r="A65" s="1" t="s">
        <v>20</v>
      </c>
      <c r="C65" s="6">
        <v>91096065</v>
      </c>
      <c r="D65" s="7"/>
      <c r="E65" s="6">
        <v>217239150148</v>
      </c>
      <c r="F65" s="7"/>
      <c r="G65" s="6">
        <v>208455407937</v>
      </c>
      <c r="I65" s="6">
        <f t="shared" si="0"/>
        <v>8783742211</v>
      </c>
      <c r="K65" s="6">
        <v>91096065</v>
      </c>
      <c r="L65" s="7"/>
      <c r="M65" s="6">
        <v>217239150148</v>
      </c>
      <c r="N65" s="7"/>
      <c r="O65" s="6">
        <v>223019318212</v>
      </c>
      <c r="Q65" s="6">
        <f t="shared" si="1"/>
        <v>-5780168064</v>
      </c>
    </row>
    <row r="66" spans="1:17" x14ac:dyDescent="0.55000000000000004">
      <c r="A66" s="1" t="s">
        <v>471</v>
      </c>
      <c r="C66" s="6">
        <v>750</v>
      </c>
      <c r="D66" s="7"/>
      <c r="E66" s="6">
        <v>301123125000</v>
      </c>
      <c r="F66" s="7"/>
      <c r="G66" s="6">
        <v>294381562500</v>
      </c>
      <c r="I66" s="6">
        <f t="shared" si="0"/>
        <v>6741562500</v>
      </c>
      <c r="K66" s="6">
        <v>750</v>
      </c>
      <c r="L66" s="7"/>
      <c r="M66" s="6">
        <v>301123125000</v>
      </c>
      <c r="N66" s="7"/>
      <c r="O66" s="6">
        <v>294075000000</v>
      </c>
      <c r="Q66" s="6">
        <f t="shared" si="1"/>
        <v>7048125000</v>
      </c>
    </row>
    <row r="67" spans="1:17" x14ac:dyDescent="0.55000000000000004">
      <c r="A67" s="1" t="s">
        <v>50</v>
      </c>
      <c r="C67" s="6">
        <v>5929047</v>
      </c>
      <c r="D67" s="7"/>
      <c r="E67" s="6">
        <v>124947906411</v>
      </c>
      <c r="F67" s="7"/>
      <c r="G67" s="6">
        <v>109447293493</v>
      </c>
      <c r="I67" s="6">
        <f t="shared" si="0"/>
        <v>15500612918</v>
      </c>
      <c r="K67" s="6">
        <v>5929047</v>
      </c>
      <c r="L67" s="7"/>
      <c r="M67" s="6">
        <v>124947906411</v>
      </c>
      <c r="N67" s="7"/>
      <c r="O67" s="6">
        <v>165025536769</v>
      </c>
      <c r="Q67" s="6">
        <f t="shared" si="1"/>
        <v>-40077630358</v>
      </c>
    </row>
    <row r="68" spans="1:17" x14ac:dyDescent="0.55000000000000004">
      <c r="A68" s="1" t="s">
        <v>72</v>
      </c>
      <c r="C68" s="6">
        <v>11740461</v>
      </c>
      <c r="D68" s="7"/>
      <c r="E68" s="6">
        <v>175525903066</v>
      </c>
      <c r="F68" s="7"/>
      <c r="G68" s="6">
        <v>176692963591</v>
      </c>
      <c r="I68" s="6">
        <f t="shared" si="0"/>
        <v>-1167060525</v>
      </c>
      <c r="K68" s="6">
        <v>11740461</v>
      </c>
      <c r="L68" s="7"/>
      <c r="M68" s="6">
        <v>175525903066</v>
      </c>
      <c r="N68" s="7"/>
      <c r="O68" s="6">
        <v>254419194603</v>
      </c>
      <c r="Q68" s="6">
        <f t="shared" si="1"/>
        <v>-78893291537</v>
      </c>
    </row>
    <row r="69" spans="1:17" x14ac:dyDescent="0.55000000000000004">
      <c r="A69" s="1" t="s">
        <v>81</v>
      </c>
      <c r="C69" s="6">
        <v>772111323</v>
      </c>
      <c r="D69" s="7"/>
      <c r="E69" s="6">
        <v>862689400946</v>
      </c>
      <c r="F69" s="7"/>
      <c r="G69" s="6">
        <v>786660917972</v>
      </c>
      <c r="I69" s="6">
        <f t="shared" si="0"/>
        <v>76028482974</v>
      </c>
      <c r="K69" s="6">
        <v>772111323</v>
      </c>
      <c r="L69" s="7"/>
      <c r="M69" s="6">
        <v>862689400946</v>
      </c>
      <c r="N69" s="7"/>
      <c r="O69" s="6">
        <v>840496585406</v>
      </c>
      <c r="Q69" s="6">
        <f t="shared" si="1"/>
        <v>22192815540</v>
      </c>
    </row>
    <row r="70" spans="1:17" x14ac:dyDescent="0.55000000000000004">
      <c r="A70" s="1" t="s">
        <v>137</v>
      </c>
      <c r="C70" s="6">
        <v>388311256</v>
      </c>
      <c r="D70" s="7"/>
      <c r="E70" s="6">
        <v>1848943851288</v>
      </c>
      <c r="F70" s="7"/>
      <c r="G70" s="6">
        <v>1826852573860</v>
      </c>
      <c r="I70" s="6">
        <f t="shared" si="0"/>
        <v>22091277428</v>
      </c>
      <c r="K70" s="6">
        <v>388311256</v>
      </c>
      <c r="L70" s="7"/>
      <c r="M70" s="6">
        <v>1848943851288</v>
      </c>
      <c r="N70" s="7"/>
      <c r="O70" s="6">
        <v>1538284687266</v>
      </c>
      <c r="Q70" s="6">
        <f t="shared" si="1"/>
        <v>310659164022</v>
      </c>
    </row>
    <row r="71" spans="1:17" x14ac:dyDescent="0.55000000000000004">
      <c r="A71" s="1" t="s">
        <v>24</v>
      </c>
      <c r="C71" s="6">
        <v>75455704</v>
      </c>
      <c r="D71" s="7"/>
      <c r="E71" s="6">
        <v>140262608589</v>
      </c>
      <c r="F71" s="7"/>
      <c r="G71" s="6">
        <v>141237696242</v>
      </c>
      <c r="I71" s="6">
        <f t="shared" si="0"/>
        <v>-975087653</v>
      </c>
      <c r="K71" s="6">
        <v>75455704</v>
      </c>
      <c r="L71" s="7"/>
      <c r="M71" s="6">
        <v>140262608589</v>
      </c>
      <c r="N71" s="7"/>
      <c r="O71" s="6">
        <v>164692533484</v>
      </c>
      <c r="Q71" s="6">
        <f t="shared" si="1"/>
        <v>-24429924895</v>
      </c>
    </row>
    <row r="72" spans="1:17" x14ac:dyDescent="0.55000000000000004">
      <c r="A72" s="1" t="s">
        <v>141</v>
      </c>
      <c r="C72" s="6">
        <v>269308847</v>
      </c>
      <c r="D72" s="7"/>
      <c r="E72" s="6">
        <v>455368687371</v>
      </c>
      <c r="F72" s="7"/>
      <c r="G72" s="6">
        <v>417086663683</v>
      </c>
      <c r="I72" s="6">
        <f t="shared" si="0"/>
        <v>38282023688</v>
      </c>
      <c r="K72" s="6">
        <v>269308847</v>
      </c>
      <c r="L72" s="7"/>
      <c r="M72" s="6">
        <v>455368687371</v>
      </c>
      <c r="N72" s="7"/>
      <c r="O72" s="6">
        <v>437239540750</v>
      </c>
      <c r="Q72" s="6">
        <f t="shared" si="1"/>
        <v>18129146621</v>
      </c>
    </row>
    <row r="73" spans="1:17" x14ac:dyDescent="0.55000000000000004">
      <c r="A73" s="1" t="s">
        <v>58</v>
      </c>
      <c r="C73" s="6">
        <v>5230014</v>
      </c>
      <c r="D73" s="7"/>
      <c r="E73" s="6">
        <v>31713262041</v>
      </c>
      <c r="F73" s="7"/>
      <c r="G73" s="6">
        <v>28541935837</v>
      </c>
      <c r="I73" s="6">
        <f t="shared" ref="I73:I96" si="2">E73-G73</f>
        <v>3171326204</v>
      </c>
      <c r="K73" s="6">
        <v>5230014</v>
      </c>
      <c r="L73" s="7"/>
      <c r="M73" s="6">
        <v>31713262041</v>
      </c>
      <c r="N73" s="7"/>
      <c r="O73" s="6">
        <v>37446850557</v>
      </c>
      <c r="Q73" s="6">
        <f t="shared" ref="Q73:Q96" si="3">M73-O73</f>
        <v>-5733588516</v>
      </c>
    </row>
    <row r="74" spans="1:17" x14ac:dyDescent="0.55000000000000004">
      <c r="A74" s="1" t="s">
        <v>54</v>
      </c>
      <c r="C74" s="6">
        <v>104300</v>
      </c>
      <c r="D74" s="7"/>
      <c r="E74" s="6">
        <v>416678916678</v>
      </c>
      <c r="F74" s="7"/>
      <c r="G74" s="6">
        <v>407719808080</v>
      </c>
      <c r="I74" s="6">
        <f t="shared" si="2"/>
        <v>8959108598</v>
      </c>
      <c r="K74" s="6">
        <v>104300</v>
      </c>
      <c r="L74" s="7"/>
      <c r="M74" s="6">
        <v>416678916678</v>
      </c>
      <c r="N74" s="7"/>
      <c r="O74" s="6">
        <v>303508619400</v>
      </c>
      <c r="Q74" s="6">
        <f t="shared" si="3"/>
        <v>113170297278</v>
      </c>
    </row>
    <row r="75" spans="1:17" x14ac:dyDescent="0.55000000000000004">
      <c r="A75" s="1" t="s">
        <v>78</v>
      </c>
      <c r="C75" s="6">
        <v>1608495</v>
      </c>
      <c r="D75" s="7"/>
      <c r="E75" s="6">
        <v>197786955052</v>
      </c>
      <c r="F75" s="7"/>
      <c r="G75" s="6">
        <v>178759754041</v>
      </c>
      <c r="I75" s="6">
        <f t="shared" si="2"/>
        <v>19027201011</v>
      </c>
      <c r="K75" s="6">
        <v>1608495</v>
      </c>
      <c r="L75" s="7"/>
      <c r="M75" s="6">
        <v>197786955052</v>
      </c>
      <c r="N75" s="7"/>
      <c r="O75" s="6">
        <v>136464073469</v>
      </c>
      <c r="Q75" s="6">
        <f t="shared" si="3"/>
        <v>61322881583</v>
      </c>
    </row>
    <row r="76" spans="1:17" x14ac:dyDescent="0.55000000000000004">
      <c r="A76" s="1" t="s">
        <v>38</v>
      </c>
      <c r="C76" s="6">
        <v>8050000</v>
      </c>
      <c r="D76" s="7"/>
      <c r="E76" s="6">
        <v>1440378450000</v>
      </c>
      <c r="F76" s="7"/>
      <c r="G76" s="6">
        <v>1126616010975</v>
      </c>
      <c r="I76" s="6">
        <f t="shared" si="2"/>
        <v>313762439025</v>
      </c>
      <c r="K76" s="6">
        <v>8050000</v>
      </c>
      <c r="L76" s="7"/>
      <c r="M76" s="6">
        <v>1440378450000</v>
      </c>
      <c r="N76" s="7"/>
      <c r="O76" s="6">
        <v>1288578565575</v>
      </c>
      <c r="Q76" s="6">
        <f t="shared" si="3"/>
        <v>151799884425</v>
      </c>
    </row>
    <row r="77" spans="1:17" x14ac:dyDescent="0.55000000000000004">
      <c r="A77" s="1" t="s">
        <v>22</v>
      </c>
      <c r="C77" s="6">
        <v>102389946</v>
      </c>
      <c r="D77" s="7"/>
      <c r="E77" s="6">
        <v>185444482446</v>
      </c>
      <c r="F77" s="7"/>
      <c r="G77" s="6">
        <v>163233267417</v>
      </c>
      <c r="I77" s="6">
        <f t="shared" si="2"/>
        <v>22211215029</v>
      </c>
      <c r="K77" s="6">
        <v>102389946</v>
      </c>
      <c r="L77" s="7"/>
      <c r="M77" s="6">
        <v>185444482446</v>
      </c>
      <c r="N77" s="7"/>
      <c r="O77" s="6">
        <v>192979046477</v>
      </c>
      <c r="Q77" s="6">
        <f t="shared" si="3"/>
        <v>-7534564031</v>
      </c>
    </row>
    <row r="78" spans="1:17" x14ac:dyDescent="0.55000000000000004">
      <c r="A78" s="1" t="s">
        <v>149</v>
      </c>
      <c r="C78" s="6">
        <v>2112972</v>
      </c>
      <c r="D78" s="7"/>
      <c r="E78" s="6">
        <v>163831185694</v>
      </c>
      <c r="F78" s="7"/>
      <c r="G78" s="6">
        <v>140726787712</v>
      </c>
      <c r="I78" s="6">
        <f t="shared" si="2"/>
        <v>23104397982</v>
      </c>
      <c r="K78" s="6">
        <v>2112972</v>
      </c>
      <c r="L78" s="7"/>
      <c r="M78" s="6">
        <v>163831185694</v>
      </c>
      <c r="N78" s="7"/>
      <c r="O78" s="6">
        <v>164884998716</v>
      </c>
      <c r="Q78" s="6">
        <f t="shared" si="3"/>
        <v>-1053813022</v>
      </c>
    </row>
    <row r="79" spans="1:17" x14ac:dyDescent="0.55000000000000004">
      <c r="A79" s="1" t="s">
        <v>147</v>
      </c>
      <c r="C79" s="6">
        <v>101793017</v>
      </c>
      <c r="D79" s="7"/>
      <c r="E79" s="6">
        <v>804439420963</v>
      </c>
      <c r="F79" s="7"/>
      <c r="G79" s="6">
        <v>820629396731</v>
      </c>
      <c r="I79" s="6">
        <f t="shared" si="2"/>
        <v>-16189975768</v>
      </c>
      <c r="K79" s="6">
        <v>101793017</v>
      </c>
      <c r="L79" s="7"/>
      <c r="M79" s="6">
        <v>804439420963</v>
      </c>
      <c r="N79" s="7"/>
      <c r="O79" s="6">
        <v>898710650938</v>
      </c>
      <c r="Q79" s="6">
        <f t="shared" si="3"/>
        <v>-94271229975</v>
      </c>
    </row>
    <row r="80" spans="1:17" x14ac:dyDescent="0.55000000000000004">
      <c r="A80" s="1" t="s">
        <v>91</v>
      </c>
      <c r="C80" s="6">
        <v>73142499</v>
      </c>
      <c r="D80" s="7"/>
      <c r="E80" s="6">
        <v>308642493300</v>
      </c>
      <c r="F80" s="7"/>
      <c r="G80" s="6">
        <v>299117836852</v>
      </c>
      <c r="I80" s="6">
        <f t="shared" si="2"/>
        <v>9524656448</v>
      </c>
      <c r="K80" s="6">
        <v>73142499</v>
      </c>
      <c r="L80" s="7"/>
      <c r="M80" s="6">
        <v>308642493300</v>
      </c>
      <c r="N80" s="7"/>
      <c r="O80" s="6">
        <v>345157033306</v>
      </c>
      <c r="Q80" s="6">
        <f t="shared" si="3"/>
        <v>-36514540006</v>
      </c>
    </row>
    <row r="81" spans="1:17" x14ac:dyDescent="0.55000000000000004">
      <c r="A81" s="1" t="s">
        <v>159</v>
      </c>
      <c r="C81" s="6">
        <v>20099681</v>
      </c>
      <c r="D81" s="7"/>
      <c r="E81" s="6">
        <v>223776984458</v>
      </c>
      <c r="F81" s="7"/>
      <c r="G81" s="6">
        <v>281319637604</v>
      </c>
      <c r="I81" s="6">
        <f t="shared" si="2"/>
        <v>-57542653146</v>
      </c>
      <c r="K81" s="6">
        <v>20099681</v>
      </c>
      <c r="L81" s="7"/>
      <c r="M81" s="6">
        <v>223776984458</v>
      </c>
      <c r="N81" s="7"/>
      <c r="O81" s="6">
        <v>321002314919</v>
      </c>
      <c r="Q81" s="6">
        <f t="shared" si="3"/>
        <v>-97225330461</v>
      </c>
    </row>
    <row r="82" spans="1:17" x14ac:dyDescent="0.55000000000000004">
      <c r="A82" s="1" t="s">
        <v>128</v>
      </c>
      <c r="C82" s="6">
        <v>3548890</v>
      </c>
      <c r="D82" s="7"/>
      <c r="E82" s="6">
        <v>42933010851</v>
      </c>
      <c r="F82" s="7"/>
      <c r="G82" s="6">
        <v>418718661</v>
      </c>
      <c r="I82" s="6">
        <f t="shared" si="2"/>
        <v>42514292190</v>
      </c>
      <c r="K82" s="6">
        <v>3548890</v>
      </c>
      <c r="L82" s="7"/>
      <c r="M82" s="6">
        <v>42933010851</v>
      </c>
      <c r="N82" s="7"/>
      <c r="O82" s="6">
        <v>51652479436</v>
      </c>
      <c r="Q82" s="6">
        <f t="shared" si="3"/>
        <v>-8719468585</v>
      </c>
    </row>
    <row r="83" spans="1:17" x14ac:dyDescent="0.55000000000000004">
      <c r="A83" s="1" t="s">
        <v>80</v>
      </c>
      <c r="C83" s="6">
        <v>8868106</v>
      </c>
      <c r="D83" s="7"/>
      <c r="E83" s="6">
        <v>39889416981</v>
      </c>
      <c r="F83" s="7"/>
      <c r="G83" s="6">
        <v>41511439682</v>
      </c>
      <c r="I83" s="6">
        <f t="shared" si="2"/>
        <v>-1622022701</v>
      </c>
      <c r="K83" s="6">
        <v>8868106</v>
      </c>
      <c r="L83" s="7"/>
      <c r="M83" s="6">
        <v>39889416981</v>
      </c>
      <c r="N83" s="7"/>
      <c r="O83" s="6">
        <v>58181249077</v>
      </c>
      <c r="Q83" s="6">
        <f t="shared" si="3"/>
        <v>-18291832096</v>
      </c>
    </row>
    <row r="84" spans="1:17" x14ac:dyDescent="0.55000000000000004">
      <c r="A84" s="1" t="s">
        <v>49</v>
      </c>
      <c r="C84" s="6">
        <v>5907825</v>
      </c>
      <c r="D84" s="7"/>
      <c r="E84" s="6">
        <v>139652174432</v>
      </c>
      <c r="F84" s="7"/>
      <c r="G84" s="6">
        <v>115632940058</v>
      </c>
      <c r="I84" s="6">
        <f t="shared" si="2"/>
        <v>24019234374</v>
      </c>
      <c r="K84" s="6">
        <v>5907825</v>
      </c>
      <c r="L84" s="7"/>
      <c r="M84" s="6">
        <v>139652174432</v>
      </c>
      <c r="N84" s="7"/>
      <c r="O84" s="6">
        <v>134308041601</v>
      </c>
      <c r="Q84" s="6">
        <f t="shared" si="3"/>
        <v>5344132831</v>
      </c>
    </row>
    <row r="85" spans="1:17" x14ac:dyDescent="0.55000000000000004">
      <c r="A85" s="1" t="s">
        <v>63</v>
      </c>
      <c r="C85" s="6">
        <v>15563307</v>
      </c>
      <c r="D85" s="7"/>
      <c r="E85" s="6">
        <v>112936148860</v>
      </c>
      <c r="F85" s="7"/>
      <c r="G85" s="6">
        <v>159812385990</v>
      </c>
      <c r="I85" s="6">
        <f t="shared" si="2"/>
        <v>-46876237130</v>
      </c>
      <c r="K85" s="6">
        <v>15563307</v>
      </c>
      <c r="L85" s="7"/>
      <c r="M85" s="6">
        <v>112936148860</v>
      </c>
      <c r="N85" s="7"/>
      <c r="O85" s="6">
        <v>65879478531</v>
      </c>
      <c r="Q85" s="6">
        <f t="shared" si="3"/>
        <v>47056670329</v>
      </c>
    </row>
    <row r="86" spans="1:17" x14ac:dyDescent="0.55000000000000004">
      <c r="A86" s="1" t="s">
        <v>119</v>
      </c>
      <c r="C86" s="6">
        <v>84855799</v>
      </c>
      <c r="D86" s="7"/>
      <c r="E86" s="6">
        <v>36608293636</v>
      </c>
      <c r="F86" s="7"/>
      <c r="G86" s="6">
        <v>36608293636</v>
      </c>
      <c r="I86" s="6">
        <f t="shared" si="2"/>
        <v>0</v>
      </c>
      <c r="K86" s="6">
        <v>84855799</v>
      </c>
      <c r="L86" s="7"/>
      <c r="M86" s="6">
        <v>36608293636</v>
      </c>
      <c r="N86" s="7"/>
      <c r="O86" s="6">
        <v>36608293636</v>
      </c>
      <c r="Q86" s="6">
        <f t="shared" si="3"/>
        <v>0</v>
      </c>
    </row>
    <row r="87" spans="1:17" x14ac:dyDescent="0.55000000000000004">
      <c r="A87" s="1" t="s">
        <v>113</v>
      </c>
      <c r="C87" s="6">
        <v>7930612</v>
      </c>
      <c r="D87" s="7"/>
      <c r="E87" s="6">
        <v>473005491516</v>
      </c>
      <c r="F87" s="7"/>
      <c r="G87" s="6">
        <v>429015980805</v>
      </c>
      <c r="I87" s="6">
        <f t="shared" si="2"/>
        <v>43989510711</v>
      </c>
      <c r="K87" s="6">
        <v>7930612</v>
      </c>
      <c r="L87" s="7"/>
      <c r="M87" s="6">
        <v>473005491516</v>
      </c>
      <c r="N87" s="7"/>
      <c r="O87" s="6">
        <v>453166248331</v>
      </c>
      <c r="Q87" s="6">
        <f t="shared" si="3"/>
        <v>19839243185</v>
      </c>
    </row>
    <row r="88" spans="1:17" x14ac:dyDescent="0.55000000000000004">
      <c r="A88" s="1" t="s">
        <v>60</v>
      </c>
      <c r="C88" s="6">
        <v>1377870</v>
      </c>
      <c r="D88" s="7"/>
      <c r="E88" s="6">
        <v>113888199651</v>
      </c>
      <c r="F88" s="7"/>
      <c r="G88" s="6">
        <v>98821811243</v>
      </c>
      <c r="I88" s="6">
        <f t="shared" si="2"/>
        <v>15066388408</v>
      </c>
      <c r="K88" s="6">
        <v>1377870</v>
      </c>
      <c r="L88" s="7"/>
      <c r="M88" s="6">
        <v>113888199651</v>
      </c>
      <c r="N88" s="7"/>
      <c r="O88" s="6">
        <v>108218799958</v>
      </c>
      <c r="Q88" s="6">
        <f t="shared" si="3"/>
        <v>5669399693</v>
      </c>
    </row>
    <row r="89" spans="1:17" x14ac:dyDescent="0.55000000000000004">
      <c r="A89" s="1" t="s">
        <v>70</v>
      </c>
      <c r="C89" s="6">
        <v>57169255</v>
      </c>
      <c r="D89" s="7"/>
      <c r="E89" s="6">
        <v>336996550741</v>
      </c>
      <c r="F89" s="7"/>
      <c r="G89" s="6">
        <v>275166492190</v>
      </c>
      <c r="I89" s="6">
        <f t="shared" si="2"/>
        <v>61830058551</v>
      </c>
      <c r="K89" s="6">
        <v>57169255</v>
      </c>
      <c r="L89" s="7"/>
      <c r="M89" s="6">
        <v>336996550741</v>
      </c>
      <c r="N89" s="7"/>
      <c r="O89" s="6">
        <v>196608256945</v>
      </c>
      <c r="Q89" s="6">
        <f t="shared" si="3"/>
        <v>140388293796</v>
      </c>
    </row>
    <row r="90" spans="1:17" x14ac:dyDescent="0.55000000000000004">
      <c r="A90" s="1" t="s">
        <v>161</v>
      </c>
      <c r="C90" s="6">
        <v>13527822</v>
      </c>
      <c r="D90" s="7"/>
      <c r="E90" s="6">
        <v>119546776671</v>
      </c>
      <c r="F90" s="7"/>
      <c r="G90" s="6">
        <v>123715449423</v>
      </c>
      <c r="I90" s="6">
        <f t="shared" si="2"/>
        <v>-4168672752</v>
      </c>
      <c r="K90" s="6">
        <v>13527822</v>
      </c>
      <c r="L90" s="7"/>
      <c r="M90" s="6">
        <v>119546776671</v>
      </c>
      <c r="N90" s="7"/>
      <c r="O90" s="6">
        <v>158006144644</v>
      </c>
      <c r="Q90" s="6">
        <f t="shared" si="3"/>
        <v>-38459367973</v>
      </c>
    </row>
    <row r="91" spans="1:17" x14ac:dyDescent="0.55000000000000004">
      <c r="A91" s="1" t="s">
        <v>104</v>
      </c>
      <c r="C91" s="6">
        <v>7076114</v>
      </c>
      <c r="D91" s="7"/>
      <c r="E91" s="6">
        <v>204127002751</v>
      </c>
      <c r="F91" s="7"/>
      <c r="G91" s="6">
        <v>235850392910</v>
      </c>
      <c r="I91" s="6">
        <f t="shared" si="2"/>
        <v>-31723390159</v>
      </c>
      <c r="K91" s="6">
        <v>7076114</v>
      </c>
      <c r="L91" s="7"/>
      <c r="M91" s="6">
        <v>204127002751</v>
      </c>
      <c r="N91" s="7"/>
      <c r="O91" s="6">
        <v>262399400056</v>
      </c>
      <c r="Q91" s="6">
        <f t="shared" si="3"/>
        <v>-58272397305</v>
      </c>
    </row>
    <row r="92" spans="1:17" x14ac:dyDescent="0.55000000000000004">
      <c r="A92" s="1" t="s">
        <v>85</v>
      </c>
      <c r="C92" s="6">
        <v>6700702</v>
      </c>
      <c r="D92" s="7"/>
      <c r="E92" s="6">
        <v>167186903859</v>
      </c>
      <c r="F92" s="7"/>
      <c r="G92" s="6">
        <v>175845986529</v>
      </c>
      <c r="I92" s="6">
        <f t="shared" si="2"/>
        <v>-8659082670</v>
      </c>
      <c r="K92" s="6">
        <v>6700702</v>
      </c>
      <c r="L92" s="7"/>
      <c r="M92" s="6">
        <v>167186903859</v>
      </c>
      <c r="N92" s="7"/>
      <c r="O92" s="6">
        <v>194829360075</v>
      </c>
      <c r="Q92" s="6">
        <f t="shared" si="3"/>
        <v>-27642456216</v>
      </c>
    </row>
    <row r="93" spans="1:17" x14ac:dyDescent="0.55000000000000004">
      <c r="A93" s="1" t="s">
        <v>195</v>
      </c>
      <c r="C93" s="6">
        <v>57506</v>
      </c>
      <c r="D93" s="7"/>
      <c r="E93" s="6">
        <v>54145309763</v>
      </c>
      <c r="F93" s="7"/>
      <c r="G93" s="6">
        <v>54145309763</v>
      </c>
      <c r="I93" s="6">
        <f t="shared" si="2"/>
        <v>0</v>
      </c>
      <c r="K93" s="6">
        <v>57506</v>
      </c>
      <c r="L93" s="7"/>
      <c r="M93" s="6">
        <v>54145309763</v>
      </c>
      <c r="N93" s="7"/>
      <c r="O93" s="6">
        <v>54277894580</v>
      </c>
      <c r="Q93" s="6">
        <f t="shared" si="3"/>
        <v>-132584817</v>
      </c>
    </row>
    <row r="94" spans="1:17" x14ac:dyDescent="0.55000000000000004">
      <c r="A94" s="1" t="s">
        <v>191</v>
      </c>
      <c r="C94" s="6">
        <v>105264</v>
      </c>
      <c r="D94" s="7"/>
      <c r="E94" s="6">
        <v>100226843071</v>
      </c>
      <c r="F94" s="7"/>
      <c r="G94" s="6">
        <v>100226843071</v>
      </c>
      <c r="I94" s="6">
        <f t="shared" si="2"/>
        <v>0</v>
      </c>
      <c r="K94" s="6">
        <v>105264</v>
      </c>
      <c r="L94" s="7"/>
      <c r="M94" s="6">
        <v>100226843071</v>
      </c>
      <c r="N94" s="7"/>
      <c r="O94" s="6">
        <v>100016425025</v>
      </c>
      <c r="Q94" s="6">
        <f t="shared" si="3"/>
        <v>210418046</v>
      </c>
    </row>
    <row r="95" spans="1:17" x14ac:dyDescent="0.55000000000000004">
      <c r="A95" s="1" t="s">
        <v>188</v>
      </c>
      <c r="C95" s="6">
        <v>24414</v>
      </c>
      <c r="D95" s="7"/>
      <c r="E95" s="6">
        <v>21963247359</v>
      </c>
      <c r="F95" s="7"/>
      <c r="G95" s="6">
        <v>21963247359</v>
      </c>
      <c r="I95" s="6">
        <f t="shared" si="2"/>
        <v>0</v>
      </c>
      <c r="K95" s="6">
        <v>24414</v>
      </c>
      <c r="L95" s="7"/>
      <c r="M95" s="6">
        <v>21963247359</v>
      </c>
      <c r="N95" s="7"/>
      <c r="O95" s="6">
        <v>21861033822</v>
      </c>
      <c r="Q95" s="6">
        <f t="shared" si="3"/>
        <v>102213537</v>
      </c>
    </row>
    <row r="96" spans="1:17" x14ac:dyDescent="0.55000000000000004">
      <c r="A96" s="1" t="s">
        <v>184</v>
      </c>
      <c r="C96" s="6">
        <v>65000</v>
      </c>
      <c r="D96" s="7"/>
      <c r="E96" s="6">
        <v>59763165962</v>
      </c>
      <c r="F96" s="7"/>
      <c r="G96" s="6">
        <v>59568384924</v>
      </c>
      <c r="I96" s="6">
        <f t="shared" si="2"/>
        <v>194781038</v>
      </c>
      <c r="K96" s="6">
        <v>65000</v>
      </c>
      <c r="L96" s="7"/>
      <c r="M96" s="6">
        <v>59763165962</v>
      </c>
      <c r="N96" s="7"/>
      <c r="O96" s="6">
        <v>56286883656</v>
      </c>
      <c r="Q96" s="6">
        <f t="shared" si="3"/>
        <v>3476282306</v>
      </c>
    </row>
    <row r="97" spans="1:17" x14ac:dyDescent="0.55000000000000004">
      <c r="A97" s="1" t="s">
        <v>173</v>
      </c>
      <c r="C97" s="1" t="s">
        <v>173</v>
      </c>
      <c r="E97" s="9">
        <f>SUM(E8:E96)</f>
        <v>23192979110197</v>
      </c>
      <c r="F97" s="7"/>
      <c r="G97" s="9">
        <f>SUM(G8:G96)</f>
        <v>22356627454677</v>
      </c>
      <c r="H97" s="7"/>
      <c r="I97" s="9">
        <f>SUM(I8:I96)</f>
        <v>836351655520</v>
      </c>
      <c r="K97" s="1" t="s">
        <v>173</v>
      </c>
      <c r="M97" s="9">
        <f>SUM(M8:M96)</f>
        <v>23192979110197</v>
      </c>
      <c r="N97" s="7"/>
      <c r="O97" s="9">
        <f>SUM(O8:O96)</f>
        <v>23515931255518</v>
      </c>
      <c r="P97" s="7"/>
      <c r="Q97" s="9">
        <f>SUM(Q8:Q96)</f>
        <v>-322952145321</v>
      </c>
    </row>
    <row r="98" spans="1:17" x14ac:dyDescent="0.55000000000000004">
      <c r="I98" s="6"/>
      <c r="J98" s="6"/>
      <c r="K98" s="6"/>
      <c r="L98" s="6"/>
      <c r="M98" s="6"/>
      <c r="N98" s="6"/>
      <c r="O98" s="6"/>
      <c r="P98" s="6"/>
      <c r="Q98" s="6"/>
    </row>
    <row r="99" spans="1:17" x14ac:dyDescent="0.55000000000000004">
      <c r="I99" s="6"/>
      <c r="J99" s="7"/>
      <c r="K99" s="7"/>
      <c r="L99" s="7"/>
      <c r="M99" s="7"/>
      <c r="N99" s="7"/>
      <c r="O99" s="7"/>
      <c r="P99" s="7"/>
      <c r="Q99" s="7"/>
    </row>
    <row r="100" spans="1:17" x14ac:dyDescent="0.55000000000000004">
      <c r="I100" s="6"/>
      <c r="J100" s="7"/>
      <c r="K100" s="7"/>
      <c r="L100" s="7"/>
      <c r="M100" s="7"/>
      <c r="N100" s="7"/>
      <c r="O100" s="7"/>
      <c r="P100" s="7"/>
      <c r="Q100" s="7"/>
    </row>
    <row r="101" spans="1:17" x14ac:dyDescent="0.55000000000000004"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55000000000000004">
      <c r="I102" s="6"/>
      <c r="J102" s="6"/>
      <c r="K102" s="6"/>
      <c r="L102" s="6"/>
      <c r="M102" s="6"/>
      <c r="N102" s="6"/>
      <c r="O102" s="6"/>
      <c r="P102" s="6"/>
      <c r="Q102" s="6"/>
    </row>
    <row r="103" spans="1:17" x14ac:dyDescent="0.55000000000000004"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55000000000000004"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55000000000000004"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55000000000000004"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55000000000000004"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55000000000000004">
      <c r="I108" s="7"/>
      <c r="J108" s="7"/>
      <c r="K108" s="7"/>
      <c r="L108" s="7"/>
      <c r="M108" s="7"/>
      <c r="N108" s="7"/>
      <c r="O108" s="7"/>
      <c r="P108" s="7"/>
      <c r="Q108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L17"/>
  <sheetViews>
    <sheetView rightToLeft="1" workbookViewId="0">
      <selection activeCell="A18" sqref="A18"/>
    </sheetView>
  </sheetViews>
  <sheetFormatPr defaultRowHeight="24" x14ac:dyDescent="0.55000000000000004"/>
  <cols>
    <col min="1" max="1" width="40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2" style="1" customWidth="1"/>
    <col min="12" max="12" width="1" style="1" customWidth="1"/>
    <col min="13" max="13" width="13" style="1" customWidth="1"/>
    <col min="14" max="14" width="1" style="1" customWidth="1"/>
    <col min="15" max="15" width="16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11" style="1" customWidth="1"/>
    <col min="22" max="22" width="1" style="1" customWidth="1"/>
    <col min="23" max="23" width="18" style="1" customWidth="1"/>
    <col min="24" max="24" width="1" style="1" customWidth="1"/>
    <col min="25" max="25" width="15" style="1" customWidth="1"/>
    <col min="26" max="26" width="1" style="1" customWidth="1"/>
    <col min="27" max="27" width="21" style="1" customWidth="1"/>
    <col min="28" max="28" width="1" style="1" customWidth="1"/>
    <col min="29" max="29" width="16" style="1" customWidth="1"/>
    <col min="30" max="30" width="1" style="1" customWidth="1"/>
    <col min="31" max="31" width="23" style="1" customWidth="1"/>
    <col min="32" max="32" width="1" style="1" customWidth="1"/>
    <col min="33" max="33" width="22" style="1" customWidth="1"/>
    <col min="34" max="34" width="1" style="1" customWidth="1"/>
    <col min="35" max="35" width="22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  <c r="T2" s="16" t="s">
        <v>0</v>
      </c>
      <c r="U2" s="16" t="s">
        <v>0</v>
      </c>
      <c r="V2" s="16" t="s">
        <v>0</v>
      </c>
      <c r="W2" s="16" t="s">
        <v>0</v>
      </c>
      <c r="X2" s="16" t="s">
        <v>0</v>
      </c>
      <c r="Y2" s="16" t="s">
        <v>0</v>
      </c>
      <c r="Z2" s="16" t="s">
        <v>0</v>
      </c>
      <c r="AA2" s="16" t="s">
        <v>0</v>
      </c>
      <c r="AB2" s="16" t="s">
        <v>0</v>
      </c>
      <c r="AC2" s="16" t="s">
        <v>0</v>
      </c>
      <c r="AD2" s="16" t="s">
        <v>0</v>
      </c>
      <c r="AE2" s="16" t="s">
        <v>0</v>
      </c>
      <c r="AF2" s="16" t="s">
        <v>0</v>
      </c>
      <c r="AG2" s="16" t="s">
        <v>0</v>
      </c>
      <c r="AH2" s="16" t="s">
        <v>0</v>
      </c>
      <c r="AI2" s="16" t="s">
        <v>0</v>
      </c>
      <c r="AJ2" s="16" t="s">
        <v>0</v>
      </c>
      <c r="AK2" s="16" t="s">
        <v>0</v>
      </c>
    </row>
    <row r="3" spans="1:38" ht="24.75" x14ac:dyDescent="0.55000000000000004">
      <c r="A3" s="16" t="s">
        <v>1</v>
      </c>
      <c r="B3" s="16" t="s">
        <v>1</v>
      </c>
      <c r="C3" s="16" t="s">
        <v>1</v>
      </c>
      <c r="D3" s="16" t="s">
        <v>1</v>
      </c>
      <c r="E3" s="16" t="s">
        <v>1</v>
      </c>
      <c r="F3" s="16" t="s">
        <v>1</v>
      </c>
      <c r="G3" s="16" t="s">
        <v>1</v>
      </c>
      <c r="H3" s="16" t="s">
        <v>1</v>
      </c>
      <c r="I3" s="16" t="s">
        <v>1</v>
      </c>
      <c r="J3" s="16" t="s">
        <v>1</v>
      </c>
      <c r="K3" s="16" t="s">
        <v>1</v>
      </c>
      <c r="L3" s="16" t="s">
        <v>1</v>
      </c>
      <c r="M3" s="16" t="s">
        <v>1</v>
      </c>
      <c r="N3" s="16" t="s">
        <v>1</v>
      </c>
      <c r="O3" s="16" t="s">
        <v>1</v>
      </c>
      <c r="P3" s="16" t="s">
        <v>1</v>
      </c>
      <c r="Q3" s="16" t="s">
        <v>1</v>
      </c>
      <c r="R3" s="16" t="s">
        <v>1</v>
      </c>
      <c r="S3" s="16" t="s">
        <v>1</v>
      </c>
      <c r="T3" s="16" t="s">
        <v>1</v>
      </c>
      <c r="U3" s="16" t="s">
        <v>1</v>
      </c>
      <c r="V3" s="16" t="s">
        <v>1</v>
      </c>
      <c r="W3" s="16" t="s">
        <v>1</v>
      </c>
      <c r="X3" s="16" t="s">
        <v>1</v>
      </c>
      <c r="Y3" s="16" t="s">
        <v>1</v>
      </c>
      <c r="Z3" s="16" t="s">
        <v>1</v>
      </c>
      <c r="AA3" s="16" t="s">
        <v>1</v>
      </c>
      <c r="AB3" s="16" t="s">
        <v>1</v>
      </c>
      <c r="AC3" s="16" t="s">
        <v>1</v>
      </c>
      <c r="AD3" s="16" t="s">
        <v>1</v>
      </c>
      <c r="AE3" s="16" t="s">
        <v>1</v>
      </c>
      <c r="AF3" s="16" t="s">
        <v>1</v>
      </c>
      <c r="AG3" s="16" t="s">
        <v>1</v>
      </c>
      <c r="AH3" s="16" t="s">
        <v>1</v>
      </c>
      <c r="AI3" s="16" t="s">
        <v>1</v>
      </c>
      <c r="AJ3" s="16" t="s">
        <v>1</v>
      </c>
      <c r="AK3" s="16" t="s">
        <v>1</v>
      </c>
    </row>
    <row r="4" spans="1:38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  <c r="R4" s="16" t="s">
        <v>2</v>
      </c>
      <c r="S4" s="16" t="s">
        <v>2</v>
      </c>
      <c r="T4" s="16" t="s">
        <v>2</v>
      </c>
      <c r="U4" s="16" t="s">
        <v>2</v>
      </c>
      <c r="V4" s="16" t="s">
        <v>2</v>
      </c>
      <c r="W4" s="16" t="s">
        <v>2</v>
      </c>
      <c r="X4" s="16" t="s">
        <v>2</v>
      </c>
      <c r="Y4" s="16" t="s">
        <v>2</v>
      </c>
      <c r="Z4" s="16" t="s">
        <v>2</v>
      </c>
      <c r="AA4" s="16" t="s">
        <v>2</v>
      </c>
      <c r="AB4" s="16" t="s">
        <v>2</v>
      </c>
      <c r="AC4" s="16" t="s">
        <v>2</v>
      </c>
      <c r="AD4" s="16" t="s">
        <v>2</v>
      </c>
      <c r="AE4" s="16" t="s">
        <v>2</v>
      </c>
      <c r="AF4" s="16" t="s">
        <v>2</v>
      </c>
      <c r="AG4" s="16" t="s">
        <v>2</v>
      </c>
      <c r="AH4" s="16" t="s">
        <v>2</v>
      </c>
      <c r="AI4" s="16" t="s">
        <v>2</v>
      </c>
      <c r="AJ4" s="16" t="s">
        <v>2</v>
      </c>
      <c r="AK4" s="16" t="s">
        <v>2</v>
      </c>
    </row>
    <row r="6" spans="1:38" ht="24.75" x14ac:dyDescent="0.55000000000000004">
      <c r="A6" s="15" t="s">
        <v>176</v>
      </c>
      <c r="B6" s="15" t="s">
        <v>176</v>
      </c>
      <c r="C6" s="15" t="s">
        <v>176</v>
      </c>
      <c r="D6" s="15" t="s">
        <v>176</v>
      </c>
      <c r="E6" s="15" t="s">
        <v>176</v>
      </c>
      <c r="F6" s="15" t="s">
        <v>176</v>
      </c>
      <c r="G6" s="15" t="s">
        <v>176</v>
      </c>
      <c r="H6" s="15" t="s">
        <v>176</v>
      </c>
      <c r="I6" s="15" t="s">
        <v>176</v>
      </c>
      <c r="J6" s="15" t="s">
        <v>176</v>
      </c>
      <c r="K6" s="15" t="s">
        <v>176</v>
      </c>
      <c r="L6" s="15" t="s">
        <v>176</v>
      </c>
      <c r="M6" s="15" t="s">
        <v>176</v>
      </c>
      <c r="O6" s="15" t="s">
        <v>472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8" ht="24.75" x14ac:dyDescent="0.55000000000000004">
      <c r="A7" s="15" t="s">
        <v>177</v>
      </c>
      <c r="C7" s="15" t="s">
        <v>178</v>
      </c>
      <c r="E7" s="15" t="s">
        <v>179</v>
      </c>
      <c r="G7" s="15" t="s">
        <v>180</v>
      </c>
      <c r="I7" s="15" t="s">
        <v>181</v>
      </c>
      <c r="K7" s="15" t="s">
        <v>182</v>
      </c>
      <c r="M7" s="15" t="s">
        <v>175</v>
      </c>
      <c r="O7" s="15" t="s">
        <v>7</v>
      </c>
      <c r="Q7" s="15" t="s">
        <v>8</v>
      </c>
      <c r="S7" s="15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5" t="s">
        <v>7</v>
      </c>
      <c r="AE7" s="15" t="s">
        <v>183</v>
      </c>
      <c r="AG7" s="15" t="s">
        <v>8</v>
      </c>
      <c r="AI7" s="15" t="s">
        <v>9</v>
      </c>
      <c r="AK7" s="15" t="s">
        <v>13</v>
      </c>
    </row>
    <row r="8" spans="1:38" ht="24.75" x14ac:dyDescent="0.55000000000000004">
      <c r="A8" s="15" t="s">
        <v>177</v>
      </c>
      <c r="C8" s="15" t="s">
        <v>178</v>
      </c>
      <c r="E8" s="15" t="s">
        <v>179</v>
      </c>
      <c r="G8" s="15" t="s">
        <v>180</v>
      </c>
      <c r="I8" s="15" t="s">
        <v>181</v>
      </c>
      <c r="K8" s="15" t="s">
        <v>182</v>
      </c>
      <c r="M8" s="15" t="s">
        <v>175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183</v>
      </c>
      <c r="AG8" s="15" t="s">
        <v>8</v>
      </c>
      <c r="AI8" s="15" t="s">
        <v>9</v>
      </c>
      <c r="AK8" s="15" t="s">
        <v>13</v>
      </c>
    </row>
    <row r="9" spans="1:38" x14ac:dyDescent="0.55000000000000004">
      <c r="A9" s="1" t="s">
        <v>184</v>
      </c>
      <c r="C9" s="7" t="s">
        <v>185</v>
      </c>
      <c r="D9" s="7"/>
      <c r="E9" s="7" t="s">
        <v>185</v>
      </c>
      <c r="F9" s="7"/>
      <c r="G9" s="7" t="s">
        <v>186</v>
      </c>
      <c r="H9" s="7"/>
      <c r="I9" s="7" t="s">
        <v>187</v>
      </c>
      <c r="J9" s="7"/>
      <c r="K9" s="6">
        <v>0</v>
      </c>
      <c r="L9" s="7"/>
      <c r="M9" s="6">
        <v>0</v>
      </c>
      <c r="N9" s="7"/>
      <c r="O9" s="6">
        <v>100000</v>
      </c>
      <c r="P9" s="7"/>
      <c r="Q9" s="6">
        <v>86595205625</v>
      </c>
      <c r="R9" s="7"/>
      <c r="S9" s="6">
        <v>89876706893</v>
      </c>
      <c r="T9" s="7"/>
      <c r="U9" s="6">
        <v>0</v>
      </c>
      <c r="V9" s="7"/>
      <c r="W9" s="6">
        <v>0</v>
      </c>
      <c r="X9" s="7"/>
      <c r="Y9" s="6">
        <v>35000</v>
      </c>
      <c r="Z9" s="7"/>
      <c r="AA9" s="6">
        <v>31870472432</v>
      </c>
      <c r="AB9" s="7"/>
      <c r="AC9" s="6">
        <v>65000</v>
      </c>
      <c r="AD9" s="7"/>
      <c r="AE9" s="6">
        <v>919600</v>
      </c>
      <c r="AF9" s="7"/>
      <c r="AG9" s="6">
        <v>56286883656</v>
      </c>
      <c r="AH9" s="7"/>
      <c r="AI9" s="6">
        <v>59763165962</v>
      </c>
      <c r="AJ9" s="7"/>
      <c r="AK9" s="7" t="s">
        <v>127</v>
      </c>
      <c r="AL9" s="7"/>
    </row>
    <row r="10" spans="1:38" x14ac:dyDescent="0.55000000000000004">
      <c r="A10" s="1" t="s">
        <v>188</v>
      </c>
      <c r="C10" s="7" t="s">
        <v>185</v>
      </c>
      <c r="D10" s="7"/>
      <c r="E10" s="7" t="s">
        <v>185</v>
      </c>
      <c r="F10" s="7"/>
      <c r="G10" s="7" t="s">
        <v>189</v>
      </c>
      <c r="H10" s="7"/>
      <c r="I10" s="7" t="s">
        <v>190</v>
      </c>
      <c r="J10" s="7"/>
      <c r="K10" s="6">
        <v>18</v>
      </c>
      <c r="L10" s="7"/>
      <c r="M10" s="6">
        <v>18</v>
      </c>
      <c r="N10" s="7"/>
      <c r="O10" s="6">
        <v>24414</v>
      </c>
      <c r="P10" s="7"/>
      <c r="Q10" s="6">
        <v>21861033822</v>
      </c>
      <c r="R10" s="7"/>
      <c r="S10" s="6">
        <v>21963247359</v>
      </c>
      <c r="T10" s="7"/>
      <c r="U10" s="6">
        <v>0</v>
      </c>
      <c r="V10" s="7"/>
      <c r="W10" s="6">
        <v>0</v>
      </c>
      <c r="X10" s="7"/>
      <c r="Y10" s="6">
        <v>0</v>
      </c>
      <c r="Z10" s="7"/>
      <c r="AA10" s="6">
        <v>0</v>
      </c>
      <c r="AB10" s="7"/>
      <c r="AC10" s="6">
        <v>24414</v>
      </c>
      <c r="AD10" s="7"/>
      <c r="AE10" s="6">
        <v>899780</v>
      </c>
      <c r="AF10" s="7"/>
      <c r="AG10" s="6">
        <v>21861033822</v>
      </c>
      <c r="AH10" s="7"/>
      <c r="AI10" s="6">
        <v>21963247359</v>
      </c>
      <c r="AJ10" s="7"/>
      <c r="AK10" s="7" t="s">
        <v>140</v>
      </c>
      <c r="AL10" s="7"/>
    </row>
    <row r="11" spans="1:38" x14ac:dyDescent="0.55000000000000004">
      <c r="A11" s="1" t="s">
        <v>191</v>
      </c>
      <c r="C11" s="7" t="s">
        <v>185</v>
      </c>
      <c r="D11" s="7"/>
      <c r="E11" s="7" t="s">
        <v>185</v>
      </c>
      <c r="F11" s="7"/>
      <c r="G11" s="7" t="s">
        <v>192</v>
      </c>
      <c r="H11" s="7"/>
      <c r="I11" s="7" t="s">
        <v>193</v>
      </c>
      <c r="J11" s="7"/>
      <c r="K11" s="6">
        <v>18</v>
      </c>
      <c r="L11" s="7"/>
      <c r="M11" s="6">
        <v>18</v>
      </c>
      <c r="N11" s="7"/>
      <c r="O11" s="6">
        <v>105264</v>
      </c>
      <c r="P11" s="7"/>
      <c r="Q11" s="6">
        <v>100016425025</v>
      </c>
      <c r="R11" s="7"/>
      <c r="S11" s="6">
        <v>100226843071</v>
      </c>
      <c r="T11" s="7"/>
      <c r="U11" s="6">
        <v>0</v>
      </c>
      <c r="V11" s="7"/>
      <c r="W11" s="6">
        <v>0</v>
      </c>
      <c r="X11" s="7"/>
      <c r="Y11" s="6">
        <v>0</v>
      </c>
      <c r="Z11" s="7"/>
      <c r="AA11" s="6">
        <v>0</v>
      </c>
      <c r="AB11" s="7"/>
      <c r="AC11" s="6">
        <v>105264</v>
      </c>
      <c r="AD11" s="7"/>
      <c r="AE11" s="6">
        <v>952320</v>
      </c>
      <c r="AF11" s="7"/>
      <c r="AG11" s="6">
        <v>100016425025</v>
      </c>
      <c r="AH11" s="7"/>
      <c r="AI11" s="6">
        <v>100226843071</v>
      </c>
      <c r="AJ11" s="7"/>
      <c r="AK11" s="7" t="s">
        <v>194</v>
      </c>
      <c r="AL11" s="7"/>
    </row>
    <row r="12" spans="1:38" x14ac:dyDescent="0.55000000000000004">
      <c r="A12" s="1" t="s">
        <v>195</v>
      </c>
      <c r="C12" s="7" t="s">
        <v>185</v>
      </c>
      <c r="D12" s="7"/>
      <c r="E12" s="7" t="s">
        <v>185</v>
      </c>
      <c r="F12" s="7"/>
      <c r="G12" s="7" t="s">
        <v>196</v>
      </c>
      <c r="H12" s="7"/>
      <c r="I12" s="7" t="s">
        <v>197</v>
      </c>
      <c r="J12" s="7"/>
      <c r="K12" s="6">
        <v>18</v>
      </c>
      <c r="L12" s="7"/>
      <c r="M12" s="6">
        <v>18</v>
      </c>
      <c r="N12" s="7"/>
      <c r="O12" s="6">
        <v>57506</v>
      </c>
      <c r="P12" s="7"/>
      <c r="Q12" s="6">
        <v>54277894580</v>
      </c>
      <c r="R12" s="7"/>
      <c r="S12" s="6">
        <v>54145309763</v>
      </c>
      <c r="T12" s="7"/>
      <c r="U12" s="6">
        <v>0</v>
      </c>
      <c r="V12" s="7"/>
      <c r="W12" s="6">
        <v>0</v>
      </c>
      <c r="X12" s="7"/>
      <c r="Y12" s="6">
        <v>0</v>
      </c>
      <c r="Z12" s="7"/>
      <c r="AA12" s="6">
        <v>0</v>
      </c>
      <c r="AB12" s="7"/>
      <c r="AC12" s="6">
        <v>57506</v>
      </c>
      <c r="AD12" s="7"/>
      <c r="AE12" s="6">
        <v>941730</v>
      </c>
      <c r="AF12" s="7"/>
      <c r="AG12" s="6">
        <v>54277894580</v>
      </c>
      <c r="AH12" s="7"/>
      <c r="AI12" s="6">
        <v>54145309763</v>
      </c>
      <c r="AJ12" s="7"/>
      <c r="AK12" s="7" t="s">
        <v>198</v>
      </c>
      <c r="AL12" s="7"/>
    </row>
    <row r="13" spans="1:38" x14ac:dyDescent="0.55000000000000004">
      <c r="A13" s="1" t="s">
        <v>173</v>
      </c>
      <c r="C13" s="7" t="s">
        <v>173</v>
      </c>
      <c r="D13" s="7"/>
      <c r="E13" s="7" t="s">
        <v>173</v>
      </c>
      <c r="F13" s="7"/>
      <c r="G13" s="7" t="s">
        <v>173</v>
      </c>
      <c r="H13" s="7"/>
      <c r="I13" s="7" t="s">
        <v>173</v>
      </c>
      <c r="J13" s="7"/>
      <c r="K13" s="7" t="s">
        <v>173</v>
      </c>
      <c r="L13" s="7"/>
      <c r="M13" s="7" t="s">
        <v>173</v>
      </c>
      <c r="N13" s="7"/>
      <c r="O13" s="7" t="s">
        <v>173</v>
      </c>
      <c r="P13" s="7"/>
      <c r="Q13" s="9">
        <f>SUM(Q9:Q12)</f>
        <v>262750559052</v>
      </c>
      <c r="R13" s="7"/>
      <c r="S13" s="9">
        <f>SUM(S9:S12)</f>
        <v>266212107086</v>
      </c>
      <c r="T13" s="7"/>
      <c r="U13" s="7" t="s">
        <v>173</v>
      </c>
      <c r="V13" s="7"/>
      <c r="W13" s="9">
        <f>SUM(W9:W12)</f>
        <v>0</v>
      </c>
      <c r="X13" s="7"/>
      <c r="Y13" s="7" t="s">
        <v>173</v>
      </c>
      <c r="Z13" s="7"/>
      <c r="AA13" s="9">
        <f>SUM(AA9:AA12)</f>
        <v>31870472432</v>
      </c>
      <c r="AB13" s="7"/>
      <c r="AC13" s="7" t="s">
        <v>173</v>
      </c>
      <c r="AD13" s="7"/>
      <c r="AE13" s="7" t="s">
        <v>173</v>
      </c>
      <c r="AF13" s="7"/>
      <c r="AG13" s="9">
        <f>SUM(AG9:AG12)</f>
        <v>232442237083</v>
      </c>
      <c r="AH13" s="7"/>
      <c r="AI13" s="9">
        <f>SUM(AI9:AI12)</f>
        <v>236098566155</v>
      </c>
      <c r="AJ13" s="7"/>
      <c r="AK13" s="10" t="s">
        <v>154</v>
      </c>
      <c r="AL13" s="7"/>
    </row>
    <row r="14" spans="1:38" x14ac:dyDescent="0.55000000000000004"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x14ac:dyDescent="0.55000000000000004"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x14ac:dyDescent="0.55000000000000004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3:38" x14ac:dyDescent="0.55000000000000004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2:AA17"/>
  <sheetViews>
    <sheetView rightToLeft="1" workbookViewId="0">
      <selection activeCell="E15" sqref="E15"/>
    </sheetView>
  </sheetViews>
  <sheetFormatPr defaultRowHeight="24" x14ac:dyDescent="0.55000000000000004"/>
  <cols>
    <col min="1" max="1" width="26.2851562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27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</row>
    <row r="3" spans="1:27" ht="24.75" x14ac:dyDescent="0.55000000000000004">
      <c r="A3" s="16" t="s">
        <v>1</v>
      </c>
      <c r="B3" s="16" t="s">
        <v>1</v>
      </c>
      <c r="C3" s="16" t="s">
        <v>1</v>
      </c>
      <c r="D3" s="16" t="s">
        <v>1</v>
      </c>
      <c r="E3" s="16" t="s">
        <v>1</v>
      </c>
      <c r="F3" s="16" t="s">
        <v>1</v>
      </c>
      <c r="G3" s="16" t="s">
        <v>1</v>
      </c>
      <c r="H3" s="16" t="s">
        <v>1</v>
      </c>
      <c r="I3" s="16" t="s">
        <v>1</v>
      </c>
      <c r="J3" s="16" t="s">
        <v>1</v>
      </c>
      <c r="K3" s="16" t="s">
        <v>1</v>
      </c>
    </row>
    <row r="4" spans="1:27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</row>
    <row r="6" spans="1:27" ht="24.75" x14ac:dyDescent="0.55000000000000004">
      <c r="A6" s="15" t="s">
        <v>200</v>
      </c>
      <c r="C6" s="15" t="s">
        <v>472</v>
      </c>
      <c r="E6" s="15" t="s">
        <v>5</v>
      </c>
      <c r="F6" s="15" t="s">
        <v>5</v>
      </c>
      <c r="G6" s="15" t="s">
        <v>5</v>
      </c>
      <c r="I6" s="15" t="s">
        <v>6</v>
      </c>
      <c r="J6" s="15" t="s">
        <v>6</v>
      </c>
      <c r="K6" s="15" t="s">
        <v>6</v>
      </c>
    </row>
    <row r="7" spans="1:27" ht="24.75" x14ac:dyDescent="0.55000000000000004">
      <c r="A7" s="15" t="s">
        <v>200</v>
      </c>
      <c r="C7" s="15" t="s">
        <v>201</v>
      </c>
      <c r="E7" s="15" t="s">
        <v>202</v>
      </c>
      <c r="G7" s="15" t="s">
        <v>203</v>
      </c>
      <c r="I7" s="15" t="s">
        <v>201</v>
      </c>
      <c r="K7" s="15" t="s">
        <v>199</v>
      </c>
    </row>
    <row r="8" spans="1:27" x14ac:dyDescent="0.55000000000000004">
      <c r="A8" s="1" t="s">
        <v>204</v>
      </c>
      <c r="B8" s="7"/>
      <c r="C8" s="6">
        <v>567086923</v>
      </c>
      <c r="D8" s="6"/>
      <c r="E8" s="6">
        <v>2391512</v>
      </c>
      <c r="F8" s="6"/>
      <c r="G8" s="6">
        <v>0</v>
      </c>
      <c r="H8" s="6"/>
      <c r="I8" s="6">
        <v>569478435</v>
      </c>
      <c r="J8" s="7"/>
      <c r="K8" s="7" t="s">
        <v>37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x14ac:dyDescent="0.55000000000000004">
      <c r="A9" s="1" t="s">
        <v>205</v>
      </c>
      <c r="B9" s="7"/>
      <c r="C9" s="6">
        <v>391276680</v>
      </c>
      <c r="D9" s="6"/>
      <c r="E9" s="6">
        <v>1654589</v>
      </c>
      <c r="F9" s="6"/>
      <c r="G9" s="6">
        <v>0</v>
      </c>
      <c r="H9" s="6"/>
      <c r="I9" s="6">
        <v>392931269</v>
      </c>
      <c r="J9" s="7"/>
      <c r="K9" s="7" t="s">
        <v>37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55000000000000004">
      <c r="A10" s="1" t="s">
        <v>206</v>
      </c>
      <c r="B10" s="7"/>
      <c r="C10" s="6">
        <v>228082873576</v>
      </c>
      <c r="D10" s="6"/>
      <c r="E10" s="6">
        <v>1220608896188</v>
      </c>
      <c r="F10" s="6"/>
      <c r="G10" s="6">
        <v>769991910000</v>
      </c>
      <c r="H10" s="6"/>
      <c r="I10" s="6">
        <v>678699859764</v>
      </c>
      <c r="J10" s="7"/>
      <c r="K10" s="7" t="s">
        <v>207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55000000000000004">
      <c r="A11" s="1" t="s">
        <v>173</v>
      </c>
      <c r="B11" s="7"/>
      <c r="C11" s="9">
        <f>SUM(C8:C10)</f>
        <v>229041237179</v>
      </c>
      <c r="D11" s="7"/>
      <c r="E11" s="9">
        <f>SUM(E8:E10)</f>
        <v>1220612942289</v>
      </c>
      <c r="F11" s="7"/>
      <c r="G11" s="9">
        <f>SUM(G8:G10)</f>
        <v>769991910000</v>
      </c>
      <c r="H11" s="7"/>
      <c r="I11" s="9">
        <f>SUM(I8:I10)</f>
        <v>679662269468</v>
      </c>
      <c r="J11" s="7"/>
      <c r="K11" s="10" t="s">
        <v>208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55000000000000004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55000000000000004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55000000000000004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55000000000000004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55000000000000004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2:27" x14ac:dyDescent="0.55000000000000004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</row>
  </sheetData>
  <mergeCells count="12"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  <mergeCell ref="I7"/>
    <mergeCell ref="K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2:G16"/>
  <sheetViews>
    <sheetView rightToLeft="1" workbookViewId="0">
      <selection activeCell="A13" sqref="A13"/>
    </sheetView>
  </sheetViews>
  <sheetFormatPr defaultRowHeight="24" x14ac:dyDescent="0.5500000000000000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</row>
    <row r="3" spans="1:7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  <c r="F3" s="16" t="s">
        <v>209</v>
      </c>
      <c r="G3" s="16" t="s">
        <v>209</v>
      </c>
    </row>
    <row r="4" spans="1:7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</row>
    <row r="6" spans="1:7" ht="24.75" x14ac:dyDescent="0.55000000000000004">
      <c r="A6" s="15" t="s">
        <v>213</v>
      </c>
      <c r="C6" s="15" t="s">
        <v>201</v>
      </c>
      <c r="E6" s="15" t="s">
        <v>322</v>
      </c>
      <c r="G6" s="15" t="s">
        <v>13</v>
      </c>
    </row>
    <row r="7" spans="1:7" x14ac:dyDescent="0.55000000000000004">
      <c r="A7" s="1" t="s">
        <v>468</v>
      </c>
      <c r="C7" s="6">
        <f>'درآمد سرمایه‌گذاری در سهام'!I131</f>
        <v>1588667793603</v>
      </c>
      <c r="E7" s="11">
        <f>C7/$C$10</f>
        <v>0.99321485442500501</v>
      </c>
      <c r="F7" s="7"/>
      <c r="G7" s="11">
        <v>6.3421162611874637E-2</v>
      </c>
    </row>
    <row r="8" spans="1:7" x14ac:dyDescent="0.55000000000000004">
      <c r="A8" s="1" t="s">
        <v>469</v>
      </c>
      <c r="C8" s="6">
        <f>'درآمد سرمایه گذاری در اوراق بها'!I26</f>
        <v>4593207614</v>
      </c>
      <c r="E8" s="11">
        <f t="shared" ref="E8:E9" si="0">C8/$C$10</f>
        <v>2.8716148524270176E-3</v>
      </c>
      <c r="F8" s="7"/>
      <c r="G8" s="11">
        <v>6.2362564997585755E-5</v>
      </c>
    </row>
    <row r="9" spans="1:7" x14ac:dyDescent="0.55000000000000004">
      <c r="A9" s="1" t="s">
        <v>470</v>
      </c>
      <c r="C9" s="6">
        <f>'درآمد سپرده بانکی'!C11</f>
        <v>6259773694</v>
      </c>
      <c r="E9" s="11">
        <f t="shared" si="0"/>
        <v>3.9135307225680168E-3</v>
      </c>
      <c r="F9" s="7"/>
      <c r="G9" s="11">
        <v>2.498962507827599E-4</v>
      </c>
    </row>
    <row r="10" spans="1:7" x14ac:dyDescent="0.55000000000000004">
      <c r="A10" s="1" t="s">
        <v>173</v>
      </c>
      <c r="C10" s="9">
        <f>SUM(C7:C9)</f>
        <v>1599520774911</v>
      </c>
      <c r="E10" s="17">
        <f>SUM(E7:E9)</f>
        <v>1</v>
      </c>
      <c r="F10" s="7"/>
      <c r="G10" s="17">
        <f>SUM(G7:G9)</f>
        <v>6.3733421427654979E-2</v>
      </c>
    </row>
    <row r="11" spans="1:7" ht="24.75" thickTop="1" x14ac:dyDescent="0.55000000000000004"/>
    <row r="12" spans="1:7" x14ac:dyDescent="0.55000000000000004">
      <c r="C12" s="6"/>
      <c r="G12" s="3"/>
    </row>
    <row r="13" spans="1:7" x14ac:dyDescent="0.55000000000000004">
      <c r="C13" s="3"/>
    </row>
    <row r="14" spans="1:7" x14ac:dyDescent="0.55000000000000004">
      <c r="G14" s="3"/>
    </row>
    <row r="15" spans="1:7" x14ac:dyDescent="0.55000000000000004">
      <c r="G15" s="3"/>
    </row>
    <row r="16" spans="1:7" x14ac:dyDescent="0.55000000000000004">
      <c r="G16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2:U132"/>
  <sheetViews>
    <sheetView rightToLeft="1" topLeftCell="B118" workbookViewId="0">
      <selection activeCell="Q134" sqref="Q134"/>
    </sheetView>
  </sheetViews>
  <sheetFormatPr defaultRowHeight="24" x14ac:dyDescent="0.55000000000000004"/>
  <cols>
    <col min="1" max="1" width="44.5703125" style="1" bestFit="1" customWidth="1"/>
    <col min="2" max="2" width="1" style="1" customWidth="1"/>
    <col min="3" max="3" width="22" style="7" customWidth="1"/>
    <col min="4" max="4" width="1" style="7" customWidth="1"/>
    <col min="5" max="5" width="23" style="7" customWidth="1"/>
    <col min="6" max="6" width="1" style="7" customWidth="1"/>
    <col min="7" max="7" width="22" style="7" customWidth="1"/>
    <col min="8" max="8" width="1" style="7" customWidth="1"/>
    <col min="9" max="9" width="22" style="7" customWidth="1"/>
    <col min="10" max="10" width="1" style="7" customWidth="1"/>
    <col min="11" max="11" width="23" style="7" customWidth="1"/>
    <col min="12" max="12" width="1" style="1" customWidth="1"/>
    <col min="13" max="13" width="22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  <c r="T2" s="16" t="s">
        <v>0</v>
      </c>
      <c r="U2" s="16" t="s">
        <v>0</v>
      </c>
    </row>
    <row r="3" spans="1:21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  <c r="F3" s="16" t="s">
        <v>209</v>
      </c>
      <c r="G3" s="16" t="s">
        <v>209</v>
      </c>
      <c r="H3" s="16" t="s">
        <v>209</v>
      </c>
      <c r="I3" s="16" t="s">
        <v>209</v>
      </c>
      <c r="J3" s="16" t="s">
        <v>209</v>
      </c>
      <c r="K3" s="16" t="s">
        <v>209</v>
      </c>
      <c r="L3" s="16" t="s">
        <v>209</v>
      </c>
      <c r="M3" s="16" t="s">
        <v>209</v>
      </c>
      <c r="N3" s="16" t="s">
        <v>209</v>
      </c>
      <c r="O3" s="16" t="s">
        <v>209</v>
      </c>
      <c r="P3" s="16" t="s">
        <v>209</v>
      </c>
      <c r="Q3" s="16" t="s">
        <v>209</v>
      </c>
      <c r="R3" s="16" t="s">
        <v>209</v>
      </c>
      <c r="S3" s="16" t="s">
        <v>209</v>
      </c>
      <c r="T3" s="16" t="s">
        <v>209</v>
      </c>
      <c r="U3" s="16" t="s">
        <v>209</v>
      </c>
    </row>
    <row r="4" spans="1:21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  <c r="R4" s="16" t="s">
        <v>2</v>
      </c>
      <c r="S4" s="16" t="s">
        <v>2</v>
      </c>
      <c r="T4" s="16" t="s">
        <v>2</v>
      </c>
      <c r="U4" s="16" t="s">
        <v>2</v>
      </c>
    </row>
    <row r="6" spans="1:21" ht="24.75" x14ac:dyDescent="0.55000000000000004">
      <c r="A6" s="15" t="s">
        <v>3</v>
      </c>
      <c r="C6" s="15" t="s">
        <v>211</v>
      </c>
      <c r="D6" s="15" t="s">
        <v>211</v>
      </c>
      <c r="E6" s="15" t="s">
        <v>211</v>
      </c>
      <c r="F6" s="15" t="s">
        <v>211</v>
      </c>
      <c r="G6" s="15" t="s">
        <v>211</v>
      </c>
      <c r="H6" s="15" t="s">
        <v>211</v>
      </c>
      <c r="I6" s="15" t="s">
        <v>211</v>
      </c>
      <c r="J6" s="15" t="s">
        <v>211</v>
      </c>
      <c r="K6" s="15" t="s">
        <v>211</v>
      </c>
      <c r="M6" s="15" t="s">
        <v>212</v>
      </c>
      <c r="N6" s="15" t="s">
        <v>212</v>
      </c>
      <c r="O6" s="15" t="s">
        <v>212</v>
      </c>
      <c r="P6" s="15" t="s">
        <v>212</v>
      </c>
      <c r="Q6" s="15" t="s">
        <v>212</v>
      </c>
      <c r="R6" s="15" t="s">
        <v>212</v>
      </c>
      <c r="S6" s="15" t="s">
        <v>212</v>
      </c>
      <c r="T6" s="15" t="s">
        <v>212</v>
      </c>
      <c r="U6" s="15" t="s">
        <v>212</v>
      </c>
    </row>
    <row r="7" spans="1:21" ht="24.75" x14ac:dyDescent="0.55000000000000004">
      <c r="A7" s="15" t="s">
        <v>3</v>
      </c>
      <c r="C7" s="15" t="s">
        <v>319</v>
      </c>
      <c r="E7" s="15" t="s">
        <v>320</v>
      </c>
      <c r="G7" s="15" t="s">
        <v>321</v>
      </c>
      <c r="I7" s="15" t="s">
        <v>201</v>
      </c>
      <c r="K7" s="15" t="s">
        <v>322</v>
      </c>
      <c r="M7" s="15" t="s">
        <v>319</v>
      </c>
      <c r="O7" s="15" t="s">
        <v>320</v>
      </c>
      <c r="Q7" s="15" t="s">
        <v>321</v>
      </c>
      <c r="S7" s="15" t="s">
        <v>201</v>
      </c>
      <c r="U7" s="15" t="s">
        <v>322</v>
      </c>
    </row>
    <row r="8" spans="1:21" x14ac:dyDescent="0.55000000000000004">
      <c r="A8" s="1" t="s">
        <v>95</v>
      </c>
      <c r="C8" s="6">
        <v>5662661156</v>
      </c>
      <c r="E8" s="6">
        <v>-1660438237</v>
      </c>
      <c r="G8" s="6">
        <v>-1847610334</v>
      </c>
      <c r="I8" s="6">
        <v>2154612585</v>
      </c>
      <c r="K8" s="7" t="s">
        <v>323</v>
      </c>
      <c r="M8" s="6">
        <v>5662661156</v>
      </c>
      <c r="N8" s="7"/>
      <c r="O8" s="6">
        <v>-39194583529</v>
      </c>
      <c r="P8" s="7"/>
      <c r="Q8" s="6">
        <v>-3824143908</v>
      </c>
      <c r="R8" s="7"/>
      <c r="S8" s="6">
        <f>M8+O8+Q8</f>
        <v>-37356066281</v>
      </c>
      <c r="U8" s="7" t="s">
        <v>324</v>
      </c>
    </row>
    <row r="9" spans="1:21" x14ac:dyDescent="0.55000000000000004">
      <c r="A9" s="1" t="s">
        <v>109</v>
      </c>
      <c r="C9" s="6">
        <v>0</v>
      </c>
      <c r="E9" s="6">
        <v>1636219004</v>
      </c>
      <c r="G9" s="6">
        <v>-838344290</v>
      </c>
      <c r="I9" s="6">
        <v>797874714</v>
      </c>
      <c r="K9" s="7" t="s">
        <v>325</v>
      </c>
      <c r="M9" s="6">
        <v>0</v>
      </c>
      <c r="N9" s="7"/>
      <c r="O9" s="6">
        <v>-3211212116</v>
      </c>
      <c r="P9" s="7"/>
      <c r="Q9" s="6">
        <v>-838344290</v>
      </c>
      <c r="R9" s="7"/>
      <c r="S9" s="6">
        <f t="shared" ref="S9:S72" si="0">M9+O9+Q9</f>
        <v>-4049556406</v>
      </c>
      <c r="U9" s="7" t="s">
        <v>326</v>
      </c>
    </row>
    <row r="10" spans="1:21" x14ac:dyDescent="0.55000000000000004">
      <c r="A10" s="1" t="s">
        <v>28</v>
      </c>
      <c r="C10" s="6">
        <v>0</v>
      </c>
      <c r="E10" s="6">
        <v>-595795128</v>
      </c>
      <c r="G10" s="6">
        <v>-160148064</v>
      </c>
      <c r="I10" s="6">
        <v>-755943192</v>
      </c>
      <c r="K10" s="7" t="s">
        <v>327</v>
      </c>
      <c r="M10" s="6">
        <v>5027074500</v>
      </c>
      <c r="N10" s="7"/>
      <c r="O10" s="6">
        <v>-13518291188</v>
      </c>
      <c r="P10" s="7"/>
      <c r="Q10" s="6">
        <v>-1510601288</v>
      </c>
      <c r="R10" s="7"/>
      <c r="S10" s="6">
        <f t="shared" si="0"/>
        <v>-10001817976</v>
      </c>
      <c r="U10" s="7" t="s">
        <v>328</v>
      </c>
    </row>
    <row r="11" spans="1:21" x14ac:dyDescent="0.55000000000000004">
      <c r="A11" s="1" t="s">
        <v>26</v>
      </c>
      <c r="C11" s="6">
        <v>4307764187</v>
      </c>
      <c r="E11" s="6">
        <v>13521167391</v>
      </c>
      <c r="G11" s="6">
        <v>-7627794095</v>
      </c>
      <c r="I11" s="6">
        <v>10201137483</v>
      </c>
      <c r="K11" s="7" t="s">
        <v>329</v>
      </c>
      <c r="M11" s="6">
        <v>4307764187</v>
      </c>
      <c r="N11" s="7"/>
      <c r="O11" s="6">
        <v>-22760717666</v>
      </c>
      <c r="P11" s="7"/>
      <c r="Q11" s="6">
        <v>-15955681940</v>
      </c>
      <c r="R11" s="7"/>
      <c r="S11" s="6">
        <f t="shared" si="0"/>
        <v>-34408635419</v>
      </c>
      <c r="U11" s="7" t="s">
        <v>330</v>
      </c>
    </row>
    <row r="12" spans="1:21" x14ac:dyDescent="0.55000000000000004">
      <c r="A12" s="1" t="s">
        <v>100</v>
      </c>
      <c r="C12" s="6">
        <v>0</v>
      </c>
      <c r="E12" s="6">
        <v>11408664976</v>
      </c>
      <c r="G12" s="6">
        <v>-6542431909</v>
      </c>
      <c r="I12" s="6">
        <v>4866233067</v>
      </c>
      <c r="K12" s="7" t="s">
        <v>156</v>
      </c>
      <c r="M12" s="6">
        <v>32768222356</v>
      </c>
      <c r="N12" s="7"/>
      <c r="O12" s="6">
        <v>-47905612747</v>
      </c>
      <c r="P12" s="7"/>
      <c r="Q12" s="6">
        <v>-6542431909</v>
      </c>
      <c r="R12" s="7"/>
      <c r="S12" s="6">
        <f t="shared" si="0"/>
        <v>-21679822300</v>
      </c>
      <c r="U12" s="7" t="s">
        <v>331</v>
      </c>
    </row>
    <row r="13" spans="1:21" x14ac:dyDescent="0.55000000000000004">
      <c r="A13" s="1" t="s">
        <v>128</v>
      </c>
      <c r="C13" s="6">
        <v>0</v>
      </c>
      <c r="E13" s="6">
        <v>42514292190</v>
      </c>
      <c r="G13" s="6">
        <v>-23804361542</v>
      </c>
      <c r="I13" s="6">
        <v>18709930648</v>
      </c>
      <c r="K13" s="7" t="s">
        <v>332</v>
      </c>
      <c r="M13" s="6">
        <v>0</v>
      </c>
      <c r="N13" s="7"/>
      <c r="O13" s="6">
        <v>-8719468584</v>
      </c>
      <c r="P13" s="7"/>
      <c r="Q13" s="6">
        <v>-23631762569</v>
      </c>
      <c r="R13" s="7"/>
      <c r="S13" s="6">
        <f t="shared" si="0"/>
        <v>-32351231153</v>
      </c>
      <c r="U13" s="7" t="s">
        <v>333</v>
      </c>
    </row>
    <row r="14" spans="1:21" x14ac:dyDescent="0.55000000000000004">
      <c r="A14" s="1" t="s">
        <v>172</v>
      </c>
      <c r="C14" s="6">
        <v>0</v>
      </c>
      <c r="E14" s="6">
        <v>0</v>
      </c>
      <c r="G14" s="6">
        <v>0</v>
      </c>
      <c r="I14" s="6">
        <v>0</v>
      </c>
      <c r="K14" s="7" t="s">
        <v>37</v>
      </c>
      <c r="M14" s="6">
        <v>0</v>
      </c>
      <c r="N14" s="7"/>
      <c r="O14" s="6">
        <v>0</v>
      </c>
      <c r="P14" s="7"/>
      <c r="Q14" s="6">
        <v>0</v>
      </c>
      <c r="R14" s="7"/>
      <c r="S14" s="6">
        <f t="shared" si="0"/>
        <v>0</v>
      </c>
      <c r="U14" s="7" t="s">
        <v>37</v>
      </c>
    </row>
    <row r="15" spans="1:21" x14ac:dyDescent="0.55000000000000004">
      <c r="A15" s="1" t="s">
        <v>22</v>
      </c>
      <c r="C15" s="6">
        <v>7123384943</v>
      </c>
      <c r="E15" s="6">
        <v>22211215029</v>
      </c>
      <c r="G15" s="6">
        <v>1381548584</v>
      </c>
      <c r="I15" s="6">
        <v>30716148556</v>
      </c>
      <c r="K15" s="7" t="s">
        <v>334</v>
      </c>
      <c r="M15" s="6">
        <v>7123384943</v>
      </c>
      <c r="N15" s="7"/>
      <c r="O15" s="6">
        <v>-7534564030</v>
      </c>
      <c r="P15" s="7"/>
      <c r="Q15" s="6">
        <v>1381546700</v>
      </c>
      <c r="R15" s="7"/>
      <c r="S15" s="6">
        <f t="shared" si="0"/>
        <v>970367613</v>
      </c>
      <c r="U15" s="7" t="s">
        <v>325</v>
      </c>
    </row>
    <row r="16" spans="1:21" x14ac:dyDescent="0.55000000000000004">
      <c r="A16" s="1" t="s">
        <v>137</v>
      </c>
      <c r="C16" s="6">
        <v>148024656334</v>
      </c>
      <c r="E16" s="6">
        <v>22091277428</v>
      </c>
      <c r="G16" s="6">
        <v>10264960792</v>
      </c>
      <c r="I16" s="6">
        <v>180380894554</v>
      </c>
      <c r="K16" s="7" t="s">
        <v>335</v>
      </c>
      <c r="M16" s="6">
        <v>148024656334</v>
      </c>
      <c r="N16" s="7"/>
      <c r="O16" s="6">
        <v>310659164022</v>
      </c>
      <c r="P16" s="7"/>
      <c r="Q16" s="6">
        <v>11278296926</v>
      </c>
      <c r="R16" s="7"/>
      <c r="S16" s="6">
        <f t="shared" si="0"/>
        <v>469962117282</v>
      </c>
      <c r="U16" s="7" t="s">
        <v>336</v>
      </c>
    </row>
    <row r="17" spans="1:21" x14ac:dyDescent="0.55000000000000004">
      <c r="A17" s="1" t="s">
        <v>62</v>
      </c>
      <c r="C17" s="6">
        <v>0</v>
      </c>
      <c r="E17" s="6">
        <v>0</v>
      </c>
      <c r="G17" s="6">
        <v>-583606822</v>
      </c>
      <c r="I17" s="6">
        <v>-583606822</v>
      </c>
      <c r="K17" s="7" t="s">
        <v>337</v>
      </c>
      <c r="M17" s="6">
        <v>1805738786</v>
      </c>
      <c r="N17" s="7"/>
      <c r="O17" s="6">
        <v>0</v>
      </c>
      <c r="P17" s="7"/>
      <c r="Q17" s="6">
        <v>-583606822</v>
      </c>
      <c r="R17" s="7"/>
      <c r="S17" s="6">
        <f t="shared" si="0"/>
        <v>1222131964</v>
      </c>
      <c r="U17" s="7" t="s">
        <v>338</v>
      </c>
    </row>
    <row r="18" spans="1:21" x14ac:dyDescent="0.55000000000000004">
      <c r="A18" s="1" t="s">
        <v>81</v>
      </c>
      <c r="C18" s="6">
        <v>0</v>
      </c>
      <c r="E18" s="6">
        <v>76028482974</v>
      </c>
      <c r="G18" s="6">
        <v>5327422767</v>
      </c>
      <c r="I18" s="6">
        <v>81355905741</v>
      </c>
      <c r="K18" s="7" t="s">
        <v>339</v>
      </c>
      <c r="M18" s="6">
        <v>0</v>
      </c>
      <c r="N18" s="7"/>
      <c r="O18" s="6">
        <v>22192815540</v>
      </c>
      <c r="P18" s="7"/>
      <c r="Q18" s="6">
        <v>-23037199564</v>
      </c>
      <c r="R18" s="7"/>
      <c r="S18" s="6">
        <f t="shared" si="0"/>
        <v>-844384024</v>
      </c>
      <c r="U18" s="7" t="s">
        <v>337</v>
      </c>
    </row>
    <row r="19" spans="1:21" x14ac:dyDescent="0.55000000000000004">
      <c r="A19" s="1" t="s">
        <v>36</v>
      </c>
      <c r="C19" s="6">
        <v>27809523810</v>
      </c>
      <c r="E19" s="6">
        <v>0</v>
      </c>
      <c r="G19" s="6">
        <v>47527231817</v>
      </c>
      <c r="I19" s="6">
        <v>75336755627</v>
      </c>
      <c r="K19" s="7" t="s">
        <v>340</v>
      </c>
      <c r="M19" s="6">
        <v>27809523810</v>
      </c>
      <c r="N19" s="7"/>
      <c r="O19" s="6">
        <v>0</v>
      </c>
      <c r="P19" s="7"/>
      <c r="Q19" s="6">
        <v>47527231817</v>
      </c>
      <c r="R19" s="7"/>
      <c r="S19" s="6">
        <f t="shared" si="0"/>
        <v>75336755627</v>
      </c>
      <c r="U19" s="7" t="s">
        <v>341</v>
      </c>
    </row>
    <row r="20" spans="1:21" x14ac:dyDescent="0.55000000000000004">
      <c r="A20" s="1" t="s">
        <v>40</v>
      </c>
      <c r="C20" s="6">
        <v>0</v>
      </c>
      <c r="E20" s="6">
        <v>-9649817232</v>
      </c>
      <c r="G20" s="6">
        <v>-976351494</v>
      </c>
      <c r="I20" s="6">
        <v>-10626168726</v>
      </c>
      <c r="K20" s="7" t="s">
        <v>342</v>
      </c>
      <c r="M20" s="6">
        <v>28480010100</v>
      </c>
      <c r="N20" s="7"/>
      <c r="O20" s="6">
        <v>-40344417938</v>
      </c>
      <c r="P20" s="7"/>
      <c r="Q20" s="6">
        <v>1886512616</v>
      </c>
      <c r="R20" s="7"/>
      <c r="S20" s="6">
        <f t="shared" si="0"/>
        <v>-9977895222</v>
      </c>
      <c r="U20" s="7" t="s">
        <v>328</v>
      </c>
    </row>
    <row r="21" spans="1:21" x14ac:dyDescent="0.55000000000000004">
      <c r="A21" s="1" t="s">
        <v>18</v>
      </c>
      <c r="C21" s="6">
        <v>0</v>
      </c>
      <c r="E21" s="6">
        <v>15161798840</v>
      </c>
      <c r="G21" s="6">
        <v>-1446207</v>
      </c>
      <c r="I21" s="6">
        <v>15160352633</v>
      </c>
      <c r="K21" s="7" t="s">
        <v>343</v>
      </c>
      <c r="M21" s="6">
        <v>39856000000</v>
      </c>
      <c r="N21" s="7"/>
      <c r="O21" s="6">
        <v>8786482484</v>
      </c>
      <c r="P21" s="7"/>
      <c r="Q21" s="6">
        <v>-322128135</v>
      </c>
      <c r="R21" s="7"/>
      <c r="S21" s="6">
        <f t="shared" si="0"/>
        <v>48320354349</v>
      </c>
      <c r="U21" s="7" t="s">
        <v>344</v>
      </c>
    </row>
    <row r="22" spans="1:21" x14ac:dyDescent="0.55000000000000004">
      <c r="A22" s="1" t="s">
        <v>151</v>
      </c>
      <c r="C22" s="6">
        <v>0</v>
      </c>
      <c r="E22" s="6">
        <v>-25863728636</v>
      </c>
      <c r="G22" s="6">
        <v>57854626077</v>
      </c>
      <c r="I22" s="6">
        <v>31990897441</v>
      </c>
      <c r="K22" s="7" t="s">
        <v>345</v>
      </c>
      <c r="M22" s="6">
        <v>0</v>
      </c>
      <c r="N22" s="7"/>
      <c r="O22" s="6">
        <v>60267190176</v>
      </c>
      <c r="P22" s="7"/>
      <c r="Q22" s="6">
        <v>91507738684</v>
      </c>
      <c r="R22" s="7"/>
      <c r="S22" s="6">
        <f t="shared" si="0"/>
        <v>151774928860</v>
      </c>
      <c r="U22" s="7" t="s">
        <v>346</v>
      </c>
    </row>
    <row r="23" spans="1:21" x14ac:dyDescent="0.55000000000000004">
      <c r="A23" s="1" t="s">
        <v>48</v>
      </c>
      <c r="C23" s="6">
        <v>0</v>
      </c>
      <c r="E23" s="6">
        <v>818486692</v>
      </c>
      <c r="G23" s="6">
        <v>34495889</v>
      </c>
      <c r="I23" s="6">
        <v>852982581</v>
      </c>
      <c r="K23" s="7" t="s">
        <v>338</v>
      </c>
      <c r="M23" s="6">
        <v>17740752000</v>
      </c>
      <c r="N23" s="7"/>
      <c r="O23" s="6">
        <v>8327146790</v>
      </c>
      <c r="P23" s="7"/>
      <c r="Q23" s="6">
        <v>5066795662</v>
      </c>
      <c r="R23" s="7"/>
      <c r="S23" s="6">
        <f t="shared" si="0"/>
        <v>31134694452</v>
      </c>
      <c r="U23" s="7" t="s">
        <v>347</v>
      </c>
    </row>
    <row r="24" spans="1:21" x14ac:dyDescent="0.55000000000000004">
      <c r="A24" s="1" t="s">
        <v>275</v>
      </c>
      <c r="C24" s="6">
        <v>0</v>
      </c>
      <c r="E24" s="6">
        <v>0</v>
      </c>
      <c r="G24" s="6">
        <v>0</v>
      </c>
      <c r="I24" s="6">
        <v>0</v>
      </c>
      <c r="K24" s="7" t="s">
        <v>37</v>
      </c>
      <c r="M24" s="6">
        <v>0</v>
      </c>
      <c r="N24" s="7"/>
      <c r="O24" s="6">
        <v>0</v>
      </c>
      <c r="P24" s="7"/>
      <c r="Q24" s="6">
        <v>-1774590475</v>
      </c>
      <c r="R24" s="7"/>
      <c r="S24" s="6">
        <f t="shared" si="0"/>
        <v>-1774590475</v>
      </c>
      <c r="U24" s="7" t="s">
        <v>348</v>
      </c>
    </row>
    <row r="25" spans="1:21" x14ac:dyDescent="0.55000000000000004">
      <c r="A25" s="1" t="s">
        <v>276</v>
      </c>
      <c r="C25" s="6">
        <v>0</v>
      </c>
      <c r="E25" s="6">
        <v>0</v>
      </c>
      <c r="G25" s="6">
        <v>0</v>
      </c>
      <c r="I25" s="6">
        <v>0</v>
      </c>
      <c r="K25" s="7" t="s">
        <v>37</v>
      </c>
      <c r="M25" s="6">
        <v>0</v>
      </c>
      <c r="N25" s="7"/>
      <c r="O25" s="6">
        <v>0</v>
      </c>
      <c r="P25" s="7"/>
      <c r="Q25" s="6">
        <v>0</v>
      </c>
      <c r="R25" s="7"/>
      <c r="S25" s="6">
        <f t="shared" si="0"/>
        <v>0</v>
      </c>
      <c r="U25" s="7" t="s">
        <v>37</v>
      </c>
    </row>
    <row r="26" spans="1:21" x14ac:dyDescent="0.55000000000000004">
      <c r="A26" s="1" t="s">
        <v>277</v>
      </c>
      <c r="C26" s="6">
        <v>0</v>
      </c>
      <c r="E26" s="6">
        <v>0</v>
      </c>
      <c r="G26" s="6">
        <v>0</v>
      </c>
      <c r="I26" s="6">
        <v>0</v>
      </c>
      <c r="K26" s="7" t="s">
        <v>37</v>
      </c>
      <c r="M26" s="6">
        <v>0</v>
      </c>
      <c r="N26" s="7"/>
      <c r="O26" s="6">
        <v>0</v>
      </c>
      <c r="P26" s="7"/>
      <c r="Q26" s="6">
        <v>78356485</v>
      </c>
      <c r="R26" s="7"/>
      <c r="S26" s="6">
        <f t="shared" si="0"/>
        <v>78356485</v>
      </c>
      <c r="U26" s="7" t="s">
        <v>37</v>
      </c>
    </row>
    <row r="27" spans="1:21" x14ac:dyDescent="0.55000000000000004">
      <c r="A27" s="1" t="s">
        <v>278</v>
      </c>
      <c r="C27" s="6">
        <v>0</v>
      </c>
      <c r="E27" s="6">
        <v>0</v>
      </c>
      <c r="G27" s="6">
        <v>0</v>
      </c>
      <c r="I27" s="6">
        <v>0</v>
      </c>
      <c r="K27" s="7" t="s">
        <v>37</v>
      </c>
      <c r="M27" s="6">
        <v>0</v>
      </c>
      <c r="N27" s="7"/>
      <c r="O27" s="6">
        <v>0</v>
      </c>
      <c r="P27" s="7"/>
      <c r="Q27" s="6">
        <v>3418894777</v>
      </c>
      <c r="R27" s="7"/>
      <c r="S27" s="6">
        <f t="shared" si="0"/>
        <v>3418894777</v>
      </c>
      <c r="U27" s="7" t="s">
        <v>69</v>
      </c>
    </row>
    <row r="28" spans="1:21" x14ac:dyDescent="0.55000000000000004">
      <c r="A28" s="1" t="s">
        <v>155</v>
      </c>
      <c r="C28" s="6">
        <v>10057176563</v>
      </c>
      <c r="E28" s="6">
        <v>-8127460405</v>
      </c>
      <c r="G28" s="6">
        <v>0</v>
      </c>
      <c r="I28" s="6">
        <v>1929716158</v>
      </c>
      <c r="K28" s="7" t="s">
        <v>349</v>
      </c>
      <c r="M28" s="6">
        <v>10057176563</v>
      </c>
      <c r="N28" s="7"/>
      <c r="O28" s="6">
        <v>-35622486251</v>
      </c>
      <c r="P28" s="7"/>
      <c r="Q28" s="6">
        <v>-5301030160</v>
      </c>
      <c r="R28" s="7"/>
      <c r="S28" s="6">
        <f t="shared" si="0"/>
        <v>-30866339848</v>
      </c>
      <c r="U28" s="7" t="s">
        <v>350</v>
      </c>
    </row>
    <row r="29" spans="1:21" x14ac:dyDescent="0.55000000000000004">
      <c r="A29" s="1" t="s">
        <v>279</v>
      </c>
      <c r="C29" s="6">
        <v>0</v>
      </c>
      <c r="E29" s="6">
        <v>0</v>
      </c>
      <c r="G29" s="6">
        <v>0</v>
      </c>
      <c r="I29" s="6">
        <v>0</v>
      </c>
      <c r="K29" s="7" t="s">
        <v>37</v>
      </c>
      <c r="M29" s="6">
        <v>0</v>
      </c>
      <c r="N29" s="7"/>
      <c r="O29" s="6">
        <v>0</v>
      </c>
      <c r="P29" s="7"/>
      <c r="Q29" s="6">
        <v>-334053809</v>
      </c>
      <c r="R29" s="7"/>
      <c r="S29" s="6">
        <f t="shared" si="0"/>
        <v>-334053809</v>
      </c>
      <c r="U29" s="7" t="s">
        <v>351</v>
      </c>
    </row>
    <row r="30" spans="1:21" x14ac:dyDescent="0.55000000000000004">
      <c r="A30" s="1" t="s">
        <v>44</v>
      </c>
      <c r="C30" s="6">
        <v>5550817379</v>
      </c>
      <c r="E30" s="6">
        <v>-8603694641</v>
      </c>
      <c r="G30" s="6">
        <v>0</v>
      </c>
      <c r="I30" s="6">
        <v>-3052877262</v>
      </c>
      <c r="K30" s="7" t="s">
        <v>352</v>
      </c>
      <c r="M30" s="6">
        <v>5550817379</v>
      </c>
      <c r="N30" s="7"/>
      <c r="O30" s="6">
        <v>-14113925664</v>
      </c>
      <c r="P30" s="7"/>
      <c r="Q30" s="6">
        <v>30067855487</v>
      </c>
      <c r="R30" s="7"/>
      <c r="S30" s="6">
        <f t="shared" si="0"/>
        <v>21504747202</v>
      </c>
      <c r="U30" s="7" t="s">
        <v>65</v>
      </c>
    </row>
    <row r="31" spans="1:21" x14ac:dyDescent="0.55000000000000004">
      <c r="A31" s="1" t="s">
        <v>124</v>
      </c>
      <c r="C31" s="6">
        <v>8986640509</v>
      </c>
      <c r="E31" s="6">
        <v>1013583252</v>
      </c>
      <c r="G31" s="6">
        <v>0</v>
      </c>
      <c r="I31" s="6">
        <v>10000223761</v>
      </c>
      <c r="K31" s="7" t="s">
        <v>150</v>
      </c>
      <c r="M31" s="6">
        <v>8986640509</v>
      </c>
      <c r="N31" s="7"/>
      <c r="O31" s="6">
        <v>-16526458561</v>
      </c>
      <c r="P31" s="7"/>
      <c r="Q31" s="6">
        <v>338496932</v>
      </c>
      <c r="R31" s="7"/>
      <c r="S31" s="6">
        <f t="shared" si="0"/>
        <v>-7201321120</v>
      </c>
      <c r="U31" s="7" t="s">
        <v>353</v>
      </c>
    </row>
    <row r="32" spans="1:21" x14ac:dyDescent="0.55000000000000004">
      <c r="A32" s="1" t="s">
        <v>133</v>
      </c>
      <c r="C32" s="6">
        <v>2390888283</v>
      </c>
      <c r="E32" s="6">
        <v>-7579609521</v>
      </c>
      <c r="G32" s="6">
        <v>0</v>
      </c>
      <c r="I32" s="6">
        <v>-5188721238</v>
      </c>
      <c r="K32" s="7" t="s">
        <v>354</v>
      </c>
      <c r="M32" s="6">
        <v>2390888283</v>
      </c>
      <c r="N32" s="7"/>
      <c r="O32" s="6">
        <v>-93496021967</v>
      </c>
      <c r="P32" s="7"/>
      <c r="Q32" s="6">
        <v>-180340780</v>
      </c>
      <c r="R32" s="7"/>
      <c r="S32" s="6">
        <f t="shared" si="0"/>
        <v>-91285474464</v>
      </c>
      <c r="U32" s="7" t="s">
        <v>355</v>
      </c>
    </row>
    <row r="33" spans="1:21" x14ac:dyDescent="0.55000000000000004">
      <c r="A33" s="1" t="s">
        <v>96</v>
      </c>
      <c r="C33" s="6">
        <v>0</v>
      </c>
      <c r="E33" s="6">
        <v>358582697</v>
      </c>
      <c r="G33" s="6">
        <v>0</v>
      </c>
      <c r="I33" s="6">
        <v>358582697</v>
      </c>
      <c r="K33" s="7" t="s">
        <v>118</v>
      </c>
      <c r="M33" s="6">
        <v>6226034895</v>
      </c>
      <c r="N33" s="7"/>
      <c r="O33" s="6">
        <v>-11221529723</v>
      </c>
      <c r="P33" s="7"/>
      <c r="Q33" s="6">
        <v>-4862714961</v>
      </c>
      <c r="R33" s="7"/>
      <c r="S33" s="6">
        <f t="shared" si="0"/>
        <v>-9858209789</v>
      </c>
      <c r="U33" s="7" t="s">
        <v>356</v>
      </c>
    </row>
    <row r="34" spans="1:21" x14ac:dyDescent="0.55000000000000004">
      <c r="A34" s="1" t="s">
        <v>30</v>
      </c>
      <c r="C34" s="6">
        <v>0</v>
      </c>
      <c r="E34" s="6">
        <v>27901388647</v>
      </c>
      <c r="G34" s="6">
        <v>0</v>
      </c>
      <c r="I34" s="6">
        <v>27901388647</v>
      </c>
      <c r="K34" s="7" t="s">
        <v>357</v>
      </c>
      <c r="M34" s="6">
        <v>9716279760</v>
      </c>
      <c r="N34" s="7"/>
      <c r="O34" s="6">
        <v>30691527517</v>
      </c>
      <c r="P34" s="7"/>
      <c r="Q34" s="6">
        <v>6844867157</v>
      </c>
      <c r="R34" s="7"/>
      <c r="S34" s="6">
        <f t="shared" si="0"/>
        <v>47252674434</v>
      </c>
      <c r="U34" s="7" t="s">
        <v>358</v>
      </c>
    </row>
    <row r="35" spans="1:21" x14ac:dyDescent="0.55000000000000004">
      <c r="A35" s="1" t="s">
        <v>280</v>
      </c>
      <c r="C35" s="6">
        <v>0</v>
      </c>
      <c r="E35" s="6">
        <v>0</v>
      </c>
      <c r="G35" s="6">
        <v>0</v>
      </c>
      <c r="I35" s="6">
        <v>0</v>
      </c>
      <c r="K35" s="7" t="s">
        <v>37</v>
      </c>
      <c r="M35" s="6">
        <v>0</v>
      </c>
      <c r="N35" s="7"/>
      <c r="O35" s="6">
        <v>0</v>
      </c>
      <c r="P35" s="7"/>
      <c r="Q35" s="6">
        <v>75723281250</v>
      </c>
      <c r="R35" s="7"/>
      <c r="S35" s="6">
        <f t="shared" si="0"/>
        <v>75723281250</v>
      </c>
      <c r="U35" s="7" t="s">
        <v>359</v>
      </c>
    </row>
    <row r="36" spans="1:21" x14ac:dyDescent="0.55000000000000004">
      <c r="A36" s="1" t="s">
        <v>135</v>
      </c>
      <c r="C36" s="6">
        <v>39468996232</v>
      </c>
      <c r="E36" s="6">
        <v>-61879945978</v>
      </c>
      <c r="G36" s="6">
        <v>0</v>
      </c>
      <c r="I36" s="6">
        <v>-22410949746</v>
      </c>
      <c r="K36" s="7" t="s">
        <v>350</v>
      </c>
      <c r="M36" s="6">
        <v>39468996232</v>
      </c>
      <c r="N36" s="7"/>
      <c r="O36" s="6">
        <v>-80347068526</v>
      </c>
      <c r="P36" s="7"/>
      <c r="Q36" s="6">
        <v>1166481586</v>
      </c>
      <c r="R36" s="7"/>
      <c r="S36" s="6">
        <f t="shared" si="0"/>
        <v>-39711590708</v>
      </c>
      <c r="U36" s="7" t="s">
        <v>360</v>
      </c>
    </row>
    <row r="37" spans="1:21" x14ac:dyDescent="0.55000000000000004">
      <c r="A37" s="1" t="s">
        <v>281</v>
      </c>
      <c r="C37" s="6">
        <v>0</v>
      </c>
      <c r="E37" s="6">
        <v>0</v>
      </c>
      <c r="G37" s="6">
        <v>0</v>
      </c>
      <c r="I37" s="6">
        <v>0</v>
      </c>
      <c r="K37" s="7" t="s">
        <v>37</v>
      </c>
      <c r="M37" s="6">
        <v>0</v>
      </c>
      <c r="N37" s="7"/>
      <c r="O37" s="6">
        <v>0</v>
      </c>
      <c r="P37" s="7"/>
      <c r="Q37" s="6">
        <v>326369011</v>
      </c>
      <c r="R37" s="7"/>
      <c r="S37" s="6">
        <f t="shared" si="0"/>
        <v>326369011</v>
      </c>
      <c r="U37" s="7" t="s">
        <v>118</v>
      </c>
    </row>
    <row r="38" spans="1:21" x14ac:dyDescent="0.55000000000000004">
      <c r="A38" s="1" t="s">
        <v>93</v>
      </c>
      <c r="C38" s="6">
        <v>0</v>
      </c>
      <c r="E38" s="6">
        <v>30082859747</v>
      </c>
      <c r="G38" s="6">
        <v>0</v>
      </c>
      <c r="I38" s="6">
        <v>30082859747</v>
      </c>
      <c r="K38" s="7" t="s">
        <v>361</v>
      </c>
      <c r="M38" s="6">
        <v>107501133530</v>
      </c>
      <c r="N38" s="7"/>
      <c r="O38" s="6">
        <v>18611090256</v>
      </c>
      <c r="P38" s="7"/>
      <c r="Q38" s="6">
        <v>677858735</v>
      </c>
      <c r="R38" s="7"/>
      <c r="S38" s="6">
        <f t="shared" si="0"/>
        <v>126790082521</v>
      </c>
      <c r="U38" s="7" t="s">
        <v>362</v>
      </c>
    </row>
    <row r="39" spans="1:21" x14ac:dyDescent="0.55000000000000004">
      <c r="A39" s="1" t="s">
        <v>166</v>
      </c>
      <c r="C39" s="6">
        <v>0</v>
      </c>
      <c r="E39" s="6">
        <v>4646963677</v>
      </c>
      <c r="G39" s="6">
        <v>0</v>
      </c>
      <c r="I39" s="6">
        <v>4646963677</v>
      </c>
      <c r="K39" s="7" t="s">
        <v>167</v>
      </c>
      <c r="M39" s="6">
        <v>8694792057</v>
      </c>
      <c r="N39" s="7"/>
      <c r="O39" s="6">
        <v>-17255080181</v>
      </c>
      <c r="P39" s="7"/>
      <c r="Q39" s="6">
        <v>110186390</v>
      </c>
      <c r="R39" s="7"/>
      <c r="S39" s="6">
        <f t="shared" si="0"/>
        <v>-8450101734</v>
      </c>
      <c r="U39" s="7" t="s">
        <v>363</v>
      </c>
    </row>
    <row r="40" spans="1:21" x14ac:dyDescent="0.55000000000000004">
      <c r="A40" s="1" t="s">
        <v>157</v>
      </c>
      <c r="C40" s="6">
        <v>46093305972</v>
      </c>
      <c r="E40" s="6">
        <v>-29362636579</v>
      </c>
      <c r="G40" s="6">
        <v>0</v>
      </c>
      <c r="I40" s="6">
        <v>16730669393</v>
      </c>
      <c r="K40" s="7" t="s">
        <v>364</v>
      </c>
      <c r="M40" s="6">
        <v>46093305972</v>
      </c>
      <c r="N40" s="7"/>
      <c r="O40" s="6">
        <v>-41247006822</v>
      </c>
      <c r="P40" s="7"/>
      <c r="Q40" s="6">
        <v>1581732</v>
      </c>
      <c r="R40" s="7"/>
      <c r="S40" s="6">
        <f t="shared" si="0"/>
        <v>4847880882</v>
      </c>
      <c r="U40" s="7" t="s">
        <v>365</v>
      </c>
    </row>
    <row r="41" spans="1:21" x14ac:dyDescent="0.55000000000000004">
      <c r="A41" s="1" t="s">
        <v>282</v>
      </c>
      <c r="C41" s="6">
        <v>0</v>
      </c>
      <c r="E41" s="6">
        <v>0</v>
      </c>
      <c r="G41" s="6">
        <v>0</v>
      </c>
      <c r="I41" s="6">
        <v>0</v>
      </c>
      <c r="K41" s="7" t="s">
        <v>37</v>
      </c>
      <c r="M41" s="6">
        <v>0</v>
      </c>
      <c r="N41" s="7"/>
      <c r="O41" s="6">
        <v>0</v>
      </c>
      <c r="P41" s="7"/>
      <c r="Q41" s="6">
        <v>17451309182</v>
      </c>
      <c r="R41" s="7"/>
      <c r="S41" s="6">
        <f t="shared" si="0"/>
        <v>17451309182</v>
      </c>
      <c r="U41" s="7" t="s">
        <v>366</v>
      </c>
    </row>
    <row r="42" spans="1:21" x14ac:dyDescent="0.55000000000000004">
      <c r="A42" s="1" t="s">
        <v>283</v>
      </c>
      <c r="C42" s="6">
        <v>0</v>
      </c>
      <c r="E42" s="6">
        <v>0</v>
      </c>
      <c r="G42" s="6">
        <v>0</v>
      </c>
      <c r="I42" s="6">
        <v>0</v>
      </c>
      <c r="K42" s="7" t="s">
        <v>37</v>
      </c>
      <c r="M42" s="6">
        <v>0</v>
      </c>
      <c r="N42" s="7"/>
      <c r="O42" s="6">
        <v>0</v>
      </c>
      <c r="P42" s="7"/>
      <c r="Q42" s="6">
        <v>1955699938</v>
      </c>
      <c r="R42" s="7"/>
      <c r="S42" s="6">
        <f t="shared" si="0"/>
        <v>1955699938</v>
      </c>
      <c r="U42" s="7" t="s">
        <v>140</v>
      </c>
    </row>
    <row r="43" spans="1:21" x14ac:dyDescent="0.55000000000000004">
      <c r="A43" s="1" t="s">
        <v>91</v>
      </c>
      <c r="C43" s="6">
        <v>12563299828</v>
      </c>
      <c r="E43" s="6">
        <v>9524656448</v>
      </c>
      <c r="G43" s="6">
        <v>0</v>
      </c>
      <c r="I43" s="6">
        <v>22087956276</v>
      </c>
      <c r="K43" s="7" t="s">
        <v>367</v>
      </c>
      <c r="M43" s="6">
        <v>12563299828</v>
      </c>
      <c r="N43" s="7"/>
      <c r="O43" s="6">
        <v>-36514540005</v>
      </c>
      <c r="P43" s="7"/>
      <c r="Q43" s="6">
        <v>-1979554195</v>
      </c>
      <c r="R43" s="7"/>
      <c r="S43" s="6">
        <f t="shared" si="0"/>
        <v>-25930794372</v>
      </c>
      <c r="U43" s="7" t="s">
        <v>368</v>
      </c>
    </row>
    <row r="44" spans="1:21" x14ac:dyDescent="0.55000000000000004">
      <c r="A44" s="1" t="s">
        <v>284</v>
      </c>
      <c r="C44" s="6">
        <v>0</v>
      </c>
      <c r="E44" s="6">
        <v>0</v>
      </c>
      <c r="G44" s="6">
        <v>0</v>
      </c>
      <c r="I44" s="6">
        <v>0</v>
      </c>
      <c r="K44" s="7" t="s">
        <v>37</v>
      </c>
      <c r="M44" s="6">
        <v>0</v>
      </c>
      <c r="N44" s="7"/>
      <c r="O44" s="6">
        <v>0</v>
      </c>
      <c r="P44" s="7"/>
      <c r="Q44" s="6">
        <v>57311242299</v>
      </c>
      <c r="R44" s="7"/>
      <c r="S44" s="6">
        <f t="shared" si="0"/>
        <v>57311242299</v>
      </c>
      <c r="U44" s="7" t="s">
        <v>369</v>
      </c>
    </row>
    <row r="45" spans="1:21" x14ac:dyDescent="0.55000000000000004">
      <c r="A45" s="1" t="s">
        <v>285</v>
      </c>
      <c r="C45" s="6">
        <v>0</v>
      </c>
      <c r="E45" s="6">
        <v>0</v>
      </c>
      <c r="G45" s="6">
        <v>0</v>
      </c>
      <c r="I45" s="6">
        <v>0</v>
      </c>
      <c r="K45" s="7" t="s">
        <v>37</v>
      </c>
      <c r="M45" s="6">
        <v>0</v>
      </c>
      <c r="N45" s="7"/>
      <c r="O45" s="6">
        <v>0</v>
      </c>
      <c r="P45" s="7"/>
      <c r="Q45" s="6">
        <v>-557042708</v>
      </c>
      <c r="R45" s="7"/>
      <c r="S45" s="6">
        <f t="shared" si="0"/>
        <v>-557042708</v>
      </c>
      <c r="U45" s="7" t="s">
        <v>370</v>
      </c>
    </row>
    <row r="46" spans="1:21" x14ac:dyDescent="0.55000000000000004">
      <c r="A46" s="1" t="s">
        <v>286</v>
      </c>
      <c r="C46" s="6">
        <v>0</v>
      </c>
      <c r="E46" s="6">
        <v>0</v>
      </c>
      <c r="G46" s="6">
        <v>0</v>
      </c>
      <c r="I46" s="6">
        <v>0</v>
      </c>
      <c r="K46" s="7" t="s">
        <v>37</v>
      </c>
      <c r="M46" s="6">
        <v>0</v>
      </c>
      <c r="N46" s="7"/>
      <c r="O46" s="6">
        <v>0</v>
      </c>
      <c r="P46" s="7"/>
      <c r="Q46" s="6">
        <v>-6440805330</v>
      </c>
      <c r="R46" s="7"/>
      <c r="S46" s="6">
        <f t="shared" si="0"/>
        <v>-6440805330</v>
      </c>
      <c r="U46" s="7" t="s">
        <v>371</v>
      </c>
    </row>
    <row r="47" spans="1:21" x14ac:dyDescent="0.55000000000000004">
      <c r="A47" s="1" t="s">
        <v>287</v>
      </c>
      <c r="C47" s="6">
        <v>0</v>
      </c>
      <c r="E47" s="6">
        <v>0</v>
      </c>
      <c r="G47" s="6">
        <v>0</v>
      </c>
      <c r="I47" s="6">
        <v>0</v>
      </c>
      <c r="K47" s="7" t="s">
        <v>37</v>
      </c>
      <c r="M47" s="6">
        <v>0</v>
      </c>
      <c r="N47" s="7"/>
      <c r="O47" s="6">
        <v>0</v>
      </c>
      <c r="P47" s="7"/>
      <c r="Q47" s="6">
        <v>-65907150</v>
      </c>
      <c r="R47" s="7"/>
      <c r="S47" s="6">
        <f t="shared" si="0"/>
        <v>-65907150</v>
      </c>
      <c r="U47" s="7" t="s">
        <v>37</v>
      </c>
    </row>
    <row r="48" spans="1:21" x14ac:dyDescent="0.55000000000000004">
      <c r="A48" s="1" t="s">
        <v>164</v>
      </c>
      <c r="C48" s="6">
        <v>0</v>
      </c>
      <c r="E48" s="6">
        <v>-1144447895</v>
      </c>
      <c r="G48" s="6">
        <v>0</v>
      </c>
      <c r="I48" s="6">
        <v>-1144447895</v>
      </c>
      <c r="K48" s="7" t="s">
        <v>372</v>
      </c>
      <c r="M48" s="6">
        <v>4874703484</v>
      </c>
      <c r="N48" s="7"/>
      <c r="O48" s="6">
        <v>-81909770879</v>
      </c>
      <c r="P48" s="7"/>
      <c r="Q48" s="6">
        <v>392742763</v>
      </c>
      <c r="R48" s="7"/>
      <c r="S48" s="6">
        <f t="shared" si="0"/>
        <v>-76642324632</v>
      </c>
      <c r="U48" s="7" t="s">
        <v>373</v>
      </c>
    </row>
    <row r="49" spans="1:21" x14ac:dyDescent="0.55000000000000004">
      <c r="A49" s="1" t="s">
        <v>288</v>
      </c>
      <c r="C49" s="6">
        <v>0</v>
      </c>
      <c r="E49" s="6">
        <v>0</v>
      </c>
      <c r="G49" s="6">
        <v>0</v>
      </c>
      <c r="I49" s="6">
        <v>0</v>
      </c>
      <c r="K49" s="7" t="s">
        <v>37</v>
      </c>
      <c r="M49" s="6">
        <v>0</v>
      </c>
      <c r="N49" s="7"/>
      <c r="O49" s="6">
        <v>0</v>
      </c>
      <c r="P49" s="7"/>
      <c r="Q49" s="6">
        <v>513414443</v>
      </c>
      <c r="R49" s="7"/>
      <c r="S49" s="6">
        <f t="shared" si="0"/>
        <v>513414443</v>
      </c>
      <c r="U49" s="7" t="s">
        <v>118</v>
      </c>
    </row>
    <row r="50" spans="1:21" x14ac:dyDescent="0.55000000000000004">
      <c r="A50" s="1" t="s">
        <v>126</v>
      </c>
      <c r="C50" s="6">
        <v>0</v>
      </c>
      <c r="E50" s="6">
        <v>-3658521478</v>
      </c>
      <c r="G50" s="6">
        <v>0</v>
      </c>
      <c r="I50" s="6">
        <v>-3658521478</v>
      </c>
      <c r="K50" s="7" t="s">
        <v>374</v>
      </c>
      <c r="M50" s="6">
        <v>5423891518</v>
      </c>
      <c r="N50" s="7"/>
      <c r="O50" s="6">
        <v>-34433554097</v>
      </c>
      <c r="P50" s="7"/>
      <c r="Q50" s="6">
        <v>2562761128</v>
      </c>
      <c r="R50" s="7"/>
      <c r="S50" s="6">
        <f t="shared" si="0"/>
        <v>-26446901451</v>
      </c>
      <c r="U50" s="7" t="s">
        <v>375</v>
      </c>
    </row>
    <row r="51" spans="1:21" x14ac:dyDescent="0.55000000000000004">
      <c r="A51" s="1" t="s">
        <v>289</v>
      </c>
      <c r="C51" s="6">
        <v>0</v>
      </c>
      <c r="E51" s="6">
        <v>0</v>
      </c>
      <c r="G51" s="6">
        <v>0</v>
      </c>
      <c r="I51" s="6">
        <v>0</v>
      </c>
      <c r="K51" s="7" t="s">
        <v>37</v>
      </c>
      <c r="M51" s="6">
        <v>0</v>
      </c>
      <c r="N51" s="7"/>
      <c r="O51" s="6">
        <v>0</v>
      </c>
      <c r="P51" s="7"/>
      <c r="Q51" s="6">
        <v>4984847533</v>
      </c>
      <c r="R51" s="7"/>
      <c r="S51" s="6">
        <f t="shared" si="0"/>
        <v>4984847533</v>
      </c>
      <c r="U51" s="7" t="s">
        <v>365</v>
      </c>
    </row>
    <row r="52" spans="1:21" x14ac:dyDescent="0.55000000000000004">
      <c r="A52" s="1" t="s">
        <v>290</v>
      </c>
      <c r="C52" s="6">
        <v>0</v>
      </c>
      <c r="E52" s="6">
        <v>0</v>
      </c>
      <c r="G52" s="6">
        <v>0</v>
      </c>
      <c r="I52" s="6">
        <v>0</v>
      </c>
      <c r="K52" s="7" t="s">
        <v>37</v>
      </c>
      <c r="M52" s="6">
        <v>0</v>
      </c>
      <c r="N52" s="7"/>
      <c r="O52" s="6">
        <v>0</v>
      </c>
      <c r="P52" s="7"/>
      <c r="Q52" s="6">
        <v>54998265379</v>
      </c>
      <c r="R52" s="7"/>
      <c r="S52" s="6">
        <f t="shared" si="0"/>
        <v>54998265379</v>
      </c>
      <c r="U52" s="7" t="s">
        <v>376</v>
      </c>
    </row>
    <row r="53" spans="1:21" x14ac:dyDescent="0.55000000000000004">
      <c r="A53" s="1" t="s">
        <v>147</v>
      </c>
      <c r="C53" s="6">
        <v>0</v>
      </c>
      <c r="E53" s="6">
        <v>-16189975767</v>
      </c>
      <c r="G53" s="6">
        <v>0</v>
      </c>
      <c r="I53" s="6">
        <v>-16189975767</v>
      </c>
      <c r="K53" s="7" t="s">
        <v>377</v>
      </c>
      <c r="M53" s="6">
        <v>0</v>
      </c>
      <c r="N53" s="7"/>
      <c r="O53" s="6">
        <v>-94271229974</v>
      </c>
      <c r="P53" s="7"/>
      <c r="Q53" s="6">
        <v>551540398</v>
      </c>
      <c r="R53" s="7"/>
      <c r="S53" s="6">
        <f t="shared" si="0"/>
        <v>-93719689576</v>
      </c>
      <c r="U53" s="7" t="s">
        <v>378</v>
      </c>
    </row>
    <row r="54" spans="1:21" x14ac:dyDescent="0.55000000000000004">
      <c r="A54" s="1" t="s">
        <v>291</v>
      </c>
      <c r="C54" s="6">
        <v>0</v>
      </c>
      <c r="E54" s="6">
        <v>0</v>
      </c>
      <c r="G54" s="6">
        <v>0</v>
      </c>
      <c r="I54" s="6">
        <v>0</v>
      </c>
      <c r="K54" s="7" t="s">
        <v>37</v>
      </c>
      <c r="M54" s="6">
        <v>0</v>
      </c>
      <c r="N54" s="7"/>
      <c r="O54" s="6">
        <v>0</v>
      </c>
      <c r="P54" s="7"/>
      <c r="Q54" s="6">
        <v>155433</v>
      </c>
      <c r="R54" s="7"/>
      <c r="S54" s="6">
        <f t="shared" si="0"/>
        <v>155433</v>
      </c>
      <c r="U54" s="7" t="s">
        <v>37</v>
      </c>
    </row>
    <row r="55" spans="1:21" x14ac:dyDescent="0.55000000000000004">
      <c r="A55" s="1" t="s">
        <v>292</v>
      </c>
      <c r="C55" s="6">
        <v>0</v>
      </c>
      <c r="E55" s="6">
        <v>0</v>
      </c>
      <c r="G55" s="6">
        <v>0</v>
      </c>
      <c r="I55" s="6">
        <v>0</v>
      </c>
      <c r="K55" s="7" t="s">
        <v>37</v>
      </c>
      <c r="M55" s="6">
        <v>0</v>
      </c>
      <c r="N55" s="7"/>
      <c r="O55" s="6">
        <v>0</v>
      </c>
      <c r="P55" s="7"/>
      <c r="Q55" s="6">
        <v>0</v>
      </c>
      <c r="R55" s="7"/>
      <c r="S55" s="6">
        <f t="shared" si="0"/>
        <v>0</v>
      </c>
      <c r="U55" s="7" t="s">
        <v>37</v>
      </c>
    </row>
    <row r="56" spans="1:21" x14ac:dyDescent="0.55000000000000004">
      <c r="A56" s="1" t="s">
        <v>293</v>
      </c>
      <c r="C56" s="6">
        <v>0</v>
      </c>
      <c r="E56" s="6">
        <v>0</v>
      </c>
      <c r="G56" s="6">
        <v>0</v>
      </c>
      <c r="I56" s="6">
        <v>0</v>
      </c>
      <c r="K56" s="7" t="s">
        <v>37</v>
      </c>
      <c r="M56" s="6">
        <v>0</v>
      </c>
      <c r="N56" s="7"/>
      <c r="O56" s="6">
        <v>0</v>
      </c>
      <c r="P56" s="7"/>
      <c r="Q56" s="6">
        <v>-5706668910</v>
      </c>
      <c r="R56" s="7"/>
      <c r="S56" s="6">
        <f t="shared" si="0"/>
        <v>-5706668910</v>
      </c>
      <c r="U56" s="7" t="s">
        <v>379</v>
      </c>
    </row>
    <row r="57" spans="1:21" x14ac:dyDescent="0.55000000000000004">
      <c r="A57" s="1" t="s">
        <v>294</v>
      </c>
      <c r="C57" s="6">
        <v>0</v>
      </c>
      <c r="E57" s="6">
        <v>0</v>
      </c>
      <c r="G57" s="6">
        <v>0</v>
      </c>
      <c r="I57" s="6">
        <v>0</v>
      </c>
      <c r="K57" s="7" t="s">
        <v>37</v>
      </c>
      <c r="M57" s="6">
        <v>0</v>
      </c>
      <c r="N57" s="7"/>
      <c r="O57" s="6">
        <v>0</v>
      </c>
      <c r="P57" s="7"/>
      <c r="Q57" s="6">
        <v>9646021404</v>
      </c>
      <c r="R57" s="7"/>
      <c r="S57" s="6">
        <f t="shared" si="0"/>
        <v>9646021404</v>
      </c>
      <c r="U57" s="7" t="s">
        <v>61</v>
      </c>
    </row>
    <row r="58" spans="1:21" x14ac:dyDescent="0.55000000000000004">
      <c r="A58" s="1" t="s">
        <v>89</v>
      </c>
      <c r="C58" s="6">
        <v>0</v>
      </c>
      <c r="E58" s="6">
        <v>44024303326</v>
      </c>
      <c r="G58" s="6">
        <v>0</v>
      </c>
      <c r="I58" s="6">
        <v>44024303326</v>
      </c>
      <c r="K58" s="7" t="s">
        <v>380</v>
      </c>
      <c r="M58" s="6">
        <v>0</v>
      </c>
      <c r="N58" s="7"/>
      <c r="O58" s="6">
        <v>56122585154</v>
      </c>
      <c r="P58" s="7"/>
      <c r="Q58" s="6">
        <v>24645578522</v>
      </c>
      <c r="R58" s="7"/>
      <c r="S58" s="6">
        <f t="shared" si="0"/>
        <v>80768163676</v>
      </c>
      <c r="U58" s="7" t="s">
        <v>381</v>
      </c>
    </row>
    <row r="59" spans="1:21" x14ac:dyDescent="0.55000000000000004">
      <c r="A59" s="1" t="s">
        <v>24</v>
      </c>
      <c r="C59" s="6">
        <v>3141970134</v>
      </c>
      <c r="E59" s="6">
        <v>-975087652</v>
      </c>
      <c r="G59" s="6">
        <v>0</v>
      </c>
      <c r="I59" s="6">
        <v>2166882482</v>
      </c>
      <c r="K59" s="7" t="s">
        <v>323</v>
      </c>
      <c r="M59" s="6">
        <v>3141970134</v>
      </c>
      <c r="N59" s="7"/>
      <c r="O59" s="6">
        <v>-24429924894</v>
      </c>
      <c r="P59" s="7"/>
      <c r="Q59" s="6">
        <v>-2181</v>
      </c>
      <c r="R59" s="7"/>
      <c r="S59" s="6">
        <f t="shared" si="0"/>
        <v>-21287956941</v>
      </c>
      <c r="U59" s="7" t="s">
        <v>382</v>
      </c>
    </row>
    <row r="60" spans="1:21" x14ac:dyDescent="0.55000000000000004">
      <c r="A60" s="1" t="s">
        <v>295</v>
      </c>
      <c r="C60" s="6">
        <v>0</v>
      </c>
      <c r="E60" s="6">
        <v>0</v>
      </c>
      <c r="G60" s="6">
        <v>0</v>
      </c>
      <c r="I60" s="6">
        <v>0</v>
      </c>
      <c r="K60" s="7" t="s">
        <v>37</v>
      </c>
      <c r="M60" s="6">
        <v>0</v>
      </c>
      <c r="N60" s="7"/>
      <c r="O60" s="6">
        <v>0</v>
      </c>
      <c r="P60" s="7"/>
      <c r="Q60" s="6">
        <v>22229189958</v>
      </c>
      <c r="R60" s="7"/>
      <c r="S60" s="6">
        <f t="shared" si="0"/>
        <v>22229189958</v>
      </c>
      <c r="U60" s="7" t="s">
        <v>383</v>
      </c>
    </row>
    <row r="61" spans="1:21" x14ac:dyDescent="0.55000000000000004">
      <c r="A61" s="1" t="s">
        <v>70</v>
      </c>
      <c r="C61" s="6">
        <v>0</v>
      </c>
      <c r="E61" s="6">
        <v>61830058551</v>
      </c>
      <c r="G61" s="6">
        <v>0</v>
      </c>
      <c r="I61" s="6">
        <v>61830058551</v>
      </c>
      <c r="K61" s="7" t="s">
        <v>384</v>
      </c>
      <c r="M61" s="6">
        <v>38719005043</v>
      </c>
      <c r="N61" s="7"/>
      <c r="O61" s="6">
        <v>140388293796</v>
      </c>
      <c r="P61" s="7"/>
      <c r="Q61" s="6">
        <v>-3438</v>
      </c>
      <c r="R61" s="7"/>
      <c r="S61" s="6">
        <f t="shared" si="0"/>
        <v>179107295401</v>
      </c>
      <c r="U61" s="7" t="s">
        <v>385</v>
      </c>
    </row>
    <row r="62" spans="1:21" x14ac:dyDescent="0.55000000000000004">
      <c r="A62" s="1" t="s">
        <v>296</v>
      </c>
      <c r="C62" s="6">
        <v>0</v>
      </c>
      <c r="E62" s="6">
        <v>0</v>
      </c>
      <c r="G62" s="6">
        <v>0</v>
      </c>
      <c r="I62" s="6">
        <v>0</v>
      </c>
      <c r="K62" s="7" t="s">
        <v>37</v>
      </c>
      <c r="M62" s="6">
        <v>0</v>
      </c>
      <c r="N62" s="7"/>
      <c r="O62" s="6">
        <v>0</v>
      </c>
      <c r="P62" s="7"/>
      <c r="Q62" s="6">
        <v>-1743326326</v>
      </c>
      <c r="R62" s="7"/>
      <c r="S62" s="6">
        <f t="shared" si="0"/>
        <v>-1743326326</v>
      </c>
      <c r="U62" s="7" t="s">
        <v>348</v>
      </c>
    </row>
    <row r="63" spans="1:21" x14ac:dyDescent="0.55000000000000004">
      <c r="A63" s="1" t="s">
        <v>297</v>
      </c>
      <c r="C63" s="6">
        <v>0</v>
      </c>
      <c r="E63" s="6">
        <v>0</v>
      </c>
      <c r="G63" s="6">
        <v>0</v>
      </c>
      <c r="I63" s="6">
        <v>0</v>
      </c>
      <c r="K63" s="7" t="s">
        <v>37</v>
      </c>
      <c r="M63" s="6">
        <v>0</v>
      </c>
      <c r="N63" s="7"/>
      <c r="O63" s="6">
        <v>0</v>
      </c>
      <c r="P63" s="7"/>
      <c r="Q63" s="6">
        <v>-23190953273</v>
      </c>
      <c r="R63" s="7"/>
      <c r="S63" s="6">
        <f t="shared" si="0"/>
        <v>-23190953273</v>
      </c>
      <c r="U63" s="7" t="s">
        <v>386</v>
      </c>
    </row>
    <row r="64" spans="1:21" x14ac:dyDescent="0.55000000000000004">
      <c r="A64" s="1" t="s">
        <v>298</v>
      </c>
      <c r="C64" s="6">
        <v>0</v>
      </c>
      <c r="E64" s="6">
        <v>0</v>
      </c>
      <c r="G64" s="6">
        <v>0</v>
      </c>
      <c r="I64" s="6">
        <v>0</v>
      </c>
      <c r="K64" s="7" t="s">
        <v>37</v>
      </c>
      <c r="M64" s="6">
        <v>0</v>
      </c>
      <c r="N64" s="7"/>
      <c r="O64" s="6">
        <v>0</v>
      </c>
      <c r="P64" s="7"/>
      <c r="Q64" s="6">
        <v>1178291555</v>
      </c>
      <c r="R64" s="7"/>
      <c r="S64" s="6">
        <f t="shared" si="0"/>
        <v>1178291555</v>
      </c>
      <c r="U64" s="7" t="s">
        <v>338</v>
      </c>
    </row>
    <row r="65" spans="1:21" x14ac:dyDescent="0.55000000000000004">
      <c r="A65" s="1" t="s">
        <v>143</v>
      </c>
      <c r="C65" s="6">
        <v>0</v>
      </c>
      <c r="E65" s="6">
        <v>90083953761</v>
      </c>
      <c r="G65" s="6">
        <v>0</v>
      </c>
      <c r="I65" s="6">
        <v>90083953761</v>
      </c>
      <c r="K65" s="7" t="s">
        <v>387</v>
      </c>
      <c r="M65" s="6">
        <v>242511337600</v>
      </c>
      <c r="N65" s="7"/>
      <c r="O65" s="6">
        <v>-95058244538</v>
      </c>
      <c r="P65" s="7"/>
      <c r="Q65" s="6">
        <v>-96340599624</v>
      </c>
      <c r="R65" s="7"/>
      <c r="S65" s="6">
        <f t="shared" si="0"/>
        <v>51112493438</v>
      </c>
      <c r="U65" s="7" t="s">
        <v>388</v>
      </c>
    </row>
    <row r="66" spans="1:21" x14ac:dyDescent="0.55000000000000004">
      <c r="A66" s="1" t="s">
        <v>117</v>
      </c>
      <c r="C66" s="6">
        <v>729442395</v>
      </c>
      <c r="E66" s="6">
        <v>-446250182</v>
      </c>
      <c r="G66" s="6">
        <v>0</v>
      </c>
      <c r="I66" s="6">
        <v>283192213</v>
      </c>
      <c r="K66" s="7" t="s">
        <v>118</v>
      </c>
      <c r="M66" s="6">
        <v>729442395</v>
      </c>
      <c r="N66" s="7"/>
      <c r="O66" s="6">
        <v>-380337275</v>
      </c>
      <c r="P66" s="7"/>
      <c r="Q66" s="6">
        <v>1294945102</v>
      </c>
      <c r="R66" s="7"/>
      <c r="S66" s="6">
        <f t="shared" si="0"/>
        <v>1644050222</v>
      </c>
      <c r="U66" s="7" t="s">
        <v>389</v>
      </c>
    </row>
    <row r="67" spans="1:21" x14ac:dyDescent="0.55000000000000004">
      <c r="A67" s="1" t="s">
        <v>31</v>
      </c>
      <c r="C67" s="6">
        <v>107916150403</v>
      </c>
      <c r="E67" s="6">
        <v>-122305424966</v>
      </c>
      <c r="G67" s="6">
        <v>0</v>
      </c>
      <c r="I67" s="6">
        <v>-14389274563</v>
      </c>
      <c r="K67" s="7" t="s">
        <v>390</v>
      </c>
      <c r="M67" s="6">
        <v>107916150403</v>
      </c>
      <c r="N67" s="7"/>
      <c r="O67" s="6">
        <v>-98050401361</v>
      </c>
      <c r="P67" s="7"/>
      <c r="Q67" s="6">
        <v>11622390526</v>
      </c>
      <c r="R67" s="7"/>
      <c r="S67" s="6">
        <f t="shared" si="0"/>
        <v>21488139568</v>
      </c>
      <c r="U67" s="7" t="s">
        <v>65</v>
      </c>
    </row>
    <row r="68" spans="1:21" x14ac:dyDescent="0.55000000000000004">
      <c r="A68" s="1" t="s">
        <v>130</v>
      </c>
      <c r="C68" s="6">
        <v>0</v>
      </c>
      <c r="E68" s="6">
        <v>2539360726</v>
      </c>
      <c r="G68" s="6">
        <v>0</v>
      </c>
      <c r="I68" s="6">
        <v>2539360726</v>
      </c>
      <c r="K68" s="7" t="s">
        <v>69</v>
      </c>
      <c r="M68" s="6">
        <v>5674423917</v>
      </c>
      <c r="N68" s="7"/>
      <c r="O68" s="6">
        <v>-9518025372</v>
      </c>
      <c r="P68" s="7"/>
      <c r="Q68" s="6">
        <v>11060971715</v>
      </c>
      <c r="R68" s="7"/>
      <c r="S68" s="6">
        <f t="shared" si="0"/>
        <v>7217370260</v>
      </c>
      <c r="U68" s="7" t="s">
        <v>169</v>
      </c>
    </row>
    <row r="69" spans="1:21" x14ac:dyDescent="0.55000000000000004">
      <c r="A69" s="1" t="s">
        <v>35</v>
      </c>
      <c r="C69" s="6">
        <v>0</v>
      </c>
      <c r="E69" s="6">
        <v>8737566182</v>
      </c>
      <c r="G69" s="6">
        <v>0</v>
      </c>
      <c r="I69" s="6">
        <v>8737566182</v>
      </c>
      <c r="K69" s="7" t="s">
        <v>25</v>
      </c>
      <c r="M69" s="6">
        <v>0</v>
      </c>
      <c r="N69" s="7"/>
      <c r="O69" s="6">
        <v>-5629164075</v>
      </c>
      <c r="P69" s="7"/>
      <c r="Q69" s="6">
        <v>-134975870</v>
      </c>
      <c r="R69" s="7"/>
      <c r="S69" s="6">
        <f t="shared" si="0"/>
        <v>-5764139945</v>
      </c>
      <c r="U69" s="7" t="s">
        <v>379</v>
      </c>
    </row>
    <row r="70" spans="1:21" x14ac:dyDescent="0.55000000000000004">
      <c r="A70" s="1" t="s">
        <v>299</v>
      </c>
      <c r="C70" s="6">
        <v>0</v>
      </c>
      <c r="E70" s="6">
        <v>0</v>
      </c>
      <c r="G70" s="6">
        <v>0</v>
      </c>
      <c r="I70" s="6">
        <v>0</v>
      </c>
      <c r="K70" s="7" t="s">
        <v>37</v>
      </c>
      <c r="M70" s="6">
        <v>0</v>
      </c>
      <c r="N70" s="7"/>
      <c r="O70" s="6">
        <v>0</v>
      </c>
      <c r="P70" s="7"/>
      <c r="Q70" s="6">
        <v>6329913699</v>
      </c>
      <c r="R70" s="7"/>
      <c r="S70" s="6">
        <f t="shared" si="0"/>
        <v>6329913699</v>
      </c>
      <c r="U70" s="7" t="s">
        <v>167</v>
      </c>
    </row>
    <row r="71" spans="1:21" x14ac:dyDescent="0.55000000000000004">
      <c r="A71" s="1" t="s">
        <v>22</v>
      </c>
      <c r="C71" s="6">
        <v>0</v>
      </c>
      <c r="E71" s="6">
        <v>0</v>
      </c>
      <c r="G71" s="6">
        <v>0</v>
      </c>
      <c r="I71" s="6">
        <v>0</v>
      </c>
      <c r="K71" s="7" t="s">
        <v>37</v>
      </c>
      <c r="M71" s="6">
        <v>0</v>
      </c>
      <c r="N71" s="7"/>
      <c r="O71" s="6">
        <v>0</v>
      </c>
      <c r="P71" s="7"/>
      <c r="Q71" s="6">
        <v>-916240932</v>
      </c>
      <c r="R71" s="7"/>
      <c r="S71" s="6">
        <f t="shared" si="0"/>
        <v>-916240932</v>
      </c>
      <c r="U71" s="7" t="s">
        <v>337</v>
      </c>
    </row>
    <row r="72" spans="1:21" x14ac:dyDescent="0.55000000000000004">
      <c r="A72" s="1" t="s">
        <v>123</v>
      </c>
      <c r="C72" s="6">
        <v>1250850242</v>
      </c>
      <c r="E72" s="6">
        <v>-16700412988</v>
      </c>
      <c r="G72" s="6">
        <v>0</v>
      </c>
      <c r="I72" s="6">
        <v>-15449562746</v>
      </c>
      <c r="K72" s="7" t="s">
        <v>382</v>
      </c>
      <c r="M72" s="6">
        <v>1250850242</v>
      </c>
      <c r="N72" s="7"/>
      <c r="O72" s="6">
        <v>-121243993970</v>
      </c>
      <c r="P72" s="7"/>
      <c r="Q72" s="6">
        <v>633234227</v>
      </c>
      <c r="R72" s="7"/>
      <c r="S72" s="6">
        <f t="shared" si="0"/>
        <v>-119359909501</v>
      </c>
      <c r="U72" s="7" t="s">
        <v>391</v>
      </c>
    </row>
    <row r="73" spans="1:21" x14ac:dyDescent="0.55000000000000004">
      <c r="A73" s="1" t="s">
        <v>87</v>
      </c>
      <c r="C73" s="6">
        <v>0</v>
      </c>
      <c r="E73" s="6">
        <v>848418156</v>
      </c>
      <c r="G73" s="6">
        <v>0</v>
      </c>
      <c r="I73" s="6">
        <v>848418156</v>
      </c>
      <c r="K73" s="7" t="s">
        <v>325</v>
      </c>
      <c r="M73" s="6">
        <v>0</v>
      </c>
      <c r="N73" s="7"/>
      <c r="O73" s="6">
        <v>1802375886</v>
      </c>
      <c r="P73" s="7"/>
      <c r="Q73" s="6">
        <v>6586025939</v>
      </c>
      <c r="R73" s="7"/>
      <c r="S73" s="6">
        <f t="shared" ref="S73:S130" si="1">M73+O73+Q73</f>
        <v>8388401825</v>
      </c>
      <c r="U73" s="7" t="s">
        <v>131</v>
      </c>
    </row>
    <row r="74" spans="1:21" x14ac:dyDescent="0.55000000000000004">
      <c r="A74" s="1" t="s">
        <v>300</v>
      </c>
      <c r="C74" s="6">
        <v>0</v>
      </c>
      <c r="E74" s="6">
        <v>0</v>
      </c>
      <c r="G74" s="6">
        <v>0</v>
      </c>
      <c r="I74" s="6">
        <v>0</v>
      </c>
      <c r="K74" s="7" t="s">
        <v>37</v>
      </c>
      <c r="M74" s="6">
        <v>0</v>
      </c>
      <c r="N74" s="7"/>
      <c r="O74" s="6">
        <v>0</v>
      </c>
      <c r="P74" s="7"/>
      <c r="Q74" s="6">
        <v>5150212929</v>
      </c>
      <c r="R74" s="7"/>
      <c r="S74" s="6">
        <f t="shared" si="1"/>
        <v>5150212929</v>
      </c>
      <c r="U74" s="7" t="s">
        <v>127</v>
      </c>
    </row>
    <row r="75" spans="1:21" x14ac:dyDescent="0.55000000000000004">
      <c r="A75" s="1" t="s">
        <v>98</v>
      </c>
      <c r="C75" s="6">
        <v>0</v>
      </c>
      <c r="E75" s="6">
        <v>131676591179</v>
      </c>
      <c r="G75" s="6">
        <v>0</v>
      </c>
      <c r="I75" s="6">
        <v>131676591179</v>
      </c>
      <c r="K75" s="7" t="s">
        <v>392</v>
      </c>
      <c r="M75" s="6">
        <v>177408156000</v>
      </c>
      <c r="N75" s="7"/>
      <c r="O75" s="6">
        <v>97256369567</v>
      </c>
      <c r="P75" s="7"/>
      <c r="Q75" s="6">
        <v>5526259739</v>
      </c>
      <c r="R75" s="7"/>
      <c r="S75" s="6">
        <f t="shared" si="1"/>
        <v>280190785306</v>
      </c>
      <c r="U75" s="7" t="s">
        <v>393</v>
      </c>
    </row>
    <row r="76" spans="1:21" x14ac:dyDescent="0.55000000000000004">
      <c r="A76" s="1" t="s">
        <v>121</v>
      </c>
      <c r="C76" s="6">
        <v>0</v>
      </c>
      <c r="E76" s="6">
        <v>-19095261</v>
      </c>
      <c r="G76" s="6">
        <v>0</v>
      </c>
      <c r="I76" s="6">
        <v>-19095261</v>
      </c>
      <c r="K76" s="7" t="s">
        <v>37</v>
      </c>
      <c r="M76" s="6">
        <v>0</v>
      </c>
      <c r="N76" s="7"/>
      <c r="O76" s="6">
        <v>185764656965</v>
      </c>
      <c r="P76" s="7"/>
      <c r="Q76" s="6">
        <v>2947863888</v>
      </c>
      <c r="R76" s="7"/>
      <c r="S76" s="6">
        <f t="shared" si="1"/>
        <v>188712520853</v>
      </c>
      <c r="U76" s="7" t="s">
        <v>394</v>
      </c>
    </row>
    <row r="77" spans="1:21" x14ac:dyDescent="0.55000000000000004">
      <c r="A77" s="1" t="s">
        <v>301</v>
      </c>
      <c r="C77" s="6">
        <v>0</v>
      </c>
      <c r="E77" s="6">
        <v>0</v>
      </c>
      <c r="G77" s="6">
        <v>0</v>
      </c>
      <c r="I77" s="6">
        <v>0</v>
      </c>
      <c r="K77" s="7" t="s">
        <v>37</v>
      </c>
      <c r="M77" s="6">
        <v>0</v>
      </c>
      <c r="N77" s="7"/>
      <c r="O77" s="6">
        <v>0</v>
      </c>
      <c r="P77" s="7"/>
      <c r="Q77" s="6">
        <v>4539211214</v>
      </c>
      <c r="R77" s="7"/>
      <c r="S77" s="6">
        <f t="shared" si="1"/>
        <v>4539211214</v>
      </c>
      <c r="U77" s="7" t="s">
        <v>395</v>
      </c>
    </row>
    <row r="78" spans="1:21" x14ac:dyDescent="0.55000000000000004">
      <c r="A78" s="1" t="s">
        <v>302</v>
      </c>
      <c r="C78" s="6">
        <v>0</v>
      </c>
      <c r="E78" s="6">
        <v>0</v>
      </c>
      <c r="G78" s="6">
        <v>0</v>
      </c>
      <c r="I78" s="6">
        <v>0</v>
      </c>
      <c r="K78" s="7" t="s">
        <v>37</v>
      </c>
      <c r="M78" s="6">
        <v>0</v>
      </c>
      <c r="N78" s="7"/>
      <c r="O78" s="6">
        <v>0</v>
      </c>
      <c r="P78" s="7"/>
      <c r="Q78" s="6">
        <v>-26685652586</v>
      </c>
      <c r="R78" s="7"/>
      <c r="S78" s="6">
        <f t="shared" si="1"/>
        <v>-26685652586</v>
      </c>
      <c r="U78" s="7" t="s">
        <v>396</v>
      </c>
    </row>
    <row r="79" spans="1:21" x14ac:dyDescent="0.55000000000000004">
      <c r="A79" s="1" t="s">
        <v>303</v>
      </c>
      <c r="C79" s="6">
        <v>0</v>
      </c>
      <c r="E79" s="6">
        <v>0</v>
      </c>
      <c r="G79" s="6">
        <v>0</v>
      </c>
      <c r="I79" s="6">
        <v>0</v>
      </c>
      <c r="K79" s="7" t="s">
        <v>37</v>
      </c>
      <c r="M79" s="6">
        <v>0</v>
      </c>
      <c r="N79" s="7"/>
      <c r="O79" s="6">
        <v>0</v>
      </c>
      <c r="P79" s="7"/>
      <c r="Q79" s="6">
        <v>6840832114</v>
      </c>
      <c r="R79" s="7"/>
      <c r="S79" s="6">
        <f t="shared" si="1"/>
        <v>6840832114</v>
      </c>
      <c r="U79" s="7" t="s">
        <v>125</v>
      </c>
    </row>
    <row r="80" spans="1:21" x14ac:dyDescent="0.55000000000000004">
      <c r="A80" s="1" t="s">
        <v>304</v>
      </c>
      <c r="C80" s="6">
        <v>0</v>
      </c>
      <c r="E80" s="6">
        <v>0</v>
      </c>
      <c r="G80" s="6">
        <v>0</v>
      </c>
      <c r="I80" s="6">
        <v>0</v>
      </c>
      <c r="K80" s="7" t="s">
        <v>37</v>
      </c>
      <c r="M80" s="6">
        <v>0</v>
      </c>
      <c r="N80" s="7"/>
      <c r="O80" s="6">
        <v>0</v>
      </c>
      <c r="P80" s="7"/>
      <c r="Q80" s="6">
        <v>-17645801216</v>
      </c>
      <c r="R80" s="7"/>
      <c r="S80" s="6">
        <f t="shared" si="1"/>
        <v>-17645801216</v>
      </c>
      <c r="U80" s="7" t="s">
        <v>397</v>
      </c>
    </row>
    <row r="81" spans="1:21" x14ac:dyDescent="0.55000000000000004">
      <c r="A81" s="1" t="s">
        <v>74</v>
      </c>
      <c r="C81" s="6">
        <v>0</v>
      </c>
      <c r="E81" s="6">
        <v>16751408089</v>
      </c>
      <c r="G81" s="6">
        <v>0</v>
      </c>
      <c r="I81" s="6">
        <v>16751408089</v>
      </c>
      <c r="K81" s="7" t="s">
        <v>364</v>
      </c>
      <c r="M81" s="6">
        <v>44182153500</v>
      </c>
      <c r="N81" s="7"/>
      <c r="O81" s="6">
        <v>-37971662805</v>
      </c>
      <c r="P81" s="7"/>
      <c r="Q81" s="6">
        <v>-364204700</v>
      </c>
      <c r="R81" s="7"/>
      <c r="S81" s="6">
        <f t="shared" si="1"/>
        <v>5846285995</v>
      </c>
      <c r="U81" s="7" t="s">
        <v>17</v>
      </c>
    </row>
    <row r="82" spans="1:21" x14ac:dyDescent="0.55000000000000004">
      <c r="A82" s="1" t="s">
        <v>141</v>
      </c>
      <c r="C82" s="6">
        <v>1510336427</v>
      </c>
      <c r="E82" s="6">
        <v>38282023688</v>
      </c>
      <c r="G82" s="6">
        <v>0</v>
      </c>
      <c r="I82" s="6">
        <v>39792360115</v>
      </c>
      <c r="K82" s="7" t="s">
        <v>398</v>
      </c>
      <c r="M82" s="6">
        <v>1510336427</v>
      </c>
      <c r="N82" s="7"/>
      <c r="O82" s="6">
        <v>18129146621</v>
      </c>
      <c r="P82" s="7"/>
      <c r="Q82" s="6">
        <v>5770749572</v>
      </c>
      <c r="R82" s="7"/>
      <c r="S82" s="6">
        <f t="shared" si="1"/>
        <v>25410232620</v>
      </c>
      <c r="U82" s="7" t="s">
        <v>399</v>
      </c>
    </row>
    <row r="83" spans="1:21" x14ac:dyDescent="0.55000000000000004">
      <c r="A83" s="1" t="s">
        <v>58</v>
      </c>
      <c r="C83" s="6">
        <v>0</v>
      </c>
      <c r="E83" s="6">
        <v>3171326204</v>
      </c>
      <c r="G83" s="6">
        <v>0</v>
      </c>
      <c r="I83" s="6">
        <v>3171326204</v>
      </c>
      <c r="K83" s="7" t="s">
        <v>400</v>
      </c>
      <c r="M83" s="6">
        <v>1262143400</v>
      </c>
      <c r="N83" s="7"/>
      <c r="O83" s="6">
        <v>-5733588515</v>
      </c>
      <c r="P83" s="7"/>
      <c r="Q83" s="6">
        <v>-492348708</v>
      </c>
      <c r="R83" s="7"/>
      <c r="S83" s="6">
        <f t="shared" si="1"/>
        <v>-4963793823</v>
      </c>
      <c r="U83" s="7" t="s">
        <v>401</v>
      </c>
    </row>
    <row r="84" spans="1:21" x14ac:dyDescent="0.55000000000000004">
      <c r="A84" s="1" t="s">
        <v>305</v>
      </c>
      <c r="C84" s="6">
        <v>0</v>
      </c>
      <c r="E84" s="6">
        <v>0</v>
      </c>
      <c r="G84" s="6">
        <v>0</v>
      </c>
      <c r="I84" s="6">
        <v>0</v>
      </c>
      <c r="K84" s="7" t="s">
        <v>37</v>
      </c>
      <c r="M84" s="6">
        <v>0</v>
      </c>
      <c r="N84" s="7"/>
      <c r="O84" s="6">
        <v>0</v>
      </c>
      <c r="P84" s="7"/>
      <c r="Q84" s="6">
        <v>305259371</v>
      </c>
      <c r="R84" s="7"/>
      <c r="S84" s="6">
        <f t="shared" si="1"/>
        <v>305259371</v>
      </c>
      <c r="U84" s="7" t="s">
        <v>402</v>
      </c>
    </row>
    <row r="85" spans="1:21" x14ac:dyDescent="0.55000000000000004">
      <c r="A85" s="1" t="s">
        <v>306</v>
      </c>
      <c r="C85" s="6">
        <v>0</v>
      </c>
      <c r="E85" s="6">
        <v>0</v>
      </c>
      <c r="G85" s="6">
        <v>0</v>
      </c>
      <c r="I85" s="6">
        <v>0</v>
      </c>
      <c r="K85" s="7" t="s">
        <v>37</v>
      </c>
      <c r="M85" s="6">
        <v>0</v>
      </c>
      <c r="N85" s="7"/>
      <c r="O85" s="6">
        <v>0</v>
      </c>
      <c r="P85" s="7"/>
      <c r="Q85" s="6">
        <v>-3249611691</v>
      </c>
      <c r="R85" s="7"/>
      <c r="S85" s="6">
        <f t="shared" si="1"/>
        <v>-3249611691</v>
      </c>
      <c r="U85" s="7" t="s">
        <v>403</v>
      </c>
    </row>
    <row r="86" spans="1:21" x14ac:dyDescent="0.55000000000000004">
      <c r="A86" s="1" t="s">
        <v>307</v>
      </c>
      <c r="C86" s="6">
        <v>0</v>
      </c>
      <c r="E86" s="6">
        <v>0</v>
      </c>
      <c r="G86" s="6">
        <v>0</v>
      </c>
      <c r="I86" s="6">
        <v>0</v>
      </c>
      <c r="K86" s="7" t="s">
        <v>37</v>
      </c>
      <c r="M86" s="6">
        <v>0</v>
      </c>
      <c r="N86" s="7"/>
      <c r="O86" s="6">
        <v>0</v>
      </c>
      <c r="P86" s="7"/>
      <c r="Q86" s="6">
        <v>589757367</v>
      </c>
      <c r="R86" s="7"/>
      <c r="S86" s="6">
        <f t="shared" si="1"/>
        <v>589757367</v>
      </c>
      <c r="U86" s="7" t="s">
        <v>404</v>
      </c>
    </row>
    <row r="87" spans="1:21" x14ac:dyDescent="0.55000000000000004">
      <c r="A87" s="1" t="s">
        <v>159</v>
      </c>
      <c r="C87" s="6">
        <v>30309941489</v>
      </c>
      <c r="E87" s="6">
        <v>-57542653145</v>
      </c>
      <c r="G87" s="6">
        <v>0</v>
      </c>
      <c r="I87" s="6">
        <v>-27232711656</v>
      </c>
      <c r="K87" s="7" t="s">
        <v>405</v>
      </c>
      <c r="M87" s="6">
        <v>30309941489</v>
      </c>
      <c r="N87" s="7"/>
      <c r="O87" s="6">
        <v>-97225330460</v>
      </c>
      <c r="P87" s="7"/>
      <c r="Q87" s="6">
        <v>0</v>
      </c>
      <c r="R87" s="7"/>
      <c r="S87" s="6">
        <f t="shared" si="1"/>
        <v>-66915388971</v>
      </c>
      <c r="U87" s="7" t="s">
        <v>406</v>
      </c>
    </row>
    <row r="88" spans="1:21" x14ac:dyDescent="0.55000000000000004">
      <c r="A88" s="1" t="s">
        <v>161</v>
      </c>
      <c r="C88" s="6">
        <v>0</v>
      </c>
      <c r="E88" s="6">
        <v>-4168672751</v>
      </c>
      <c r="G88" s="6">
        <v>0</v>
      </c>
      <c r="I88" s="6">
        <v>-4168672751</v>
      </c>
      <c r="K88" s="7" t="s">
        <v>379</v>
      </c>
      <c r="M88" s="6">
        <v>21930799611</v>
      </c>
      <c r="N88" s="7"/>
      <c r="O88" s="6">
        <v>-38459367972</v>
      </c>
      <c r="P88" s="7"/>
      <c r="Q88" s="6">
        <v>0</v>
      </c>
      <c r="R88" s="7"/>
      <c r="S88" s="6">
        <f t="shared" si="1"/>
        <v>-16528568361</v>
      </c>
      <c r="U88" s="7" t="s">
        <v>407</v>
      </c>
    </row>
    <row r="89" spans="1:21" x14ac:dyDescent="0.55000000000000004">
      <c r="A89" s="1" t="s">
        <v>104</v>
      </c>
      <c r="C89" s="6">
        <v>22203432298</v>
      </c>
      <c r="E89" s="6">
        <v>-31723390158</v>
      </c>
      <c r="G89" s="6">
        <v>0</v>
      </c>
      <c r="I89" s="6">
        <v>-9519957860</v>
      </c>
      <c r="K89" s="7" t="s">
        <v>408</v>
      </c>
      <c r="M89" s="6">
        <v>22203432298</v>
      </c>
      <c r="N89" s="7"/>
      <c r="O89" s="6">
        <v>-58272397304</v>
      </c>
      <c r="P89" s="7"/>
      <c r="Q89" s="6">
        <v>0</v>
      </c>
      <c r="R89" s="7"/>
      <c r="S89" s="6">
        <f t="shared" si="1"/>
        <v>-36068965006</v>
      </c>
      <c r="U89" s="7" t="s">
        <v>409</v>
      </c>
    </row>
    <row r="90" spans="1:21" x14ac:dyDescent="0.55000000000000004">
      <c r="A90" s="1" t="s">
        <v>52</v>
      </c>
      <c r="C90" s="6">
        <v>8389491072</v>
      </c>
      <c r="E90" s="6">
        <v>5981530605</v>
      </c>
      <c r="G90" s="6">
        <v>0</v>
      </c>
      <c r="I90" s="6">
        <v>14371021677</v>
      </c>
      <c r="K90" s="7" t="s">
        <v>410</v>
      </c>
      <c r="M90" s="6">
        <v>8389491072</v>
      </c>
      <c r="N90" s="7"/>
      <c r="O90" s="6">
        <v>6551202347</v>
      </c>
      <c r="P90" s="7"/>
      <c r="Q90" s="6">
        <v>0</v>
      </c>
      <c r="R90" s="7"/>
      <c r="S90" s="6">
        <f t="shared" si="1"/>
        <v>14940693419</v>
      </c>
      <c r="U90" s="7" t="s">
        <v>73</v>
      </c>
    </row>
    <row r="91" spans="1:21" x14ac:dyDescent="0.55000000000000004">
      <c r="A91" s="1" t="s">
        <v>68</v>
      </c>
      <c r="C91" s="6">
        <v>0</v>
      </c>
      <c r="E91" s="6">
        <v>4804174822</v>
      </c>
      <c r="G91" s="6">
        <v>0</v>
      </c>
      <c r="I91" s="6">
        <v>4804174822</v>
      </c>
      <c r="K91" s="7" t="s">
        <v>156</v>
      </c>
      <c r="M91" s="6">
        <v>5094053329</v>
      </c>
      <c r="N91" s="7"/>
      <c r="O91" s="6">
        <v>-16498291311</v>
      </c>
      <c r="P91" s="7"/>
      <c r="Q91" s="6">
        <v>0</v>
      </c>
      <c r="R91" s="7"/>
      <c r="S91" s="6">
        <f t="shared" si="1"/>
        <v>-11404237982</v>
      </c>
      <c r="U91" s="7" t="s">
        <v>411</v>
      </c>
    </row>
    <row r="92" spans="1:21" x14ac:dyDescent="0.55000000000000004">
      <c r="A92" s="1" t="s">
        <v>49</v>
      </c>
      <c r="C92" s="6">
        <v>0</v>
      </c>
      <c r="E92" s="6">
        <v>24019234374</v>
      </c>
      <c r="G92" s="6">
        <v>0</v>
      </c>
      <c r="I92" s="6">
        <v>24019234374</v>
      </c>
      <c r="K92" s="7" t="s">
        <v>412</v>
      </c>
      <c r="M92" s="6">
        <v>17012692021</v>
      </c>
      <c r="N92" s="7"/>
      <c r="O92" s="6">
        <v>5344132831</v>
      </c>
      <c r="P92" s="7"/>
      <c r="Q92" s="6">
        <v>0</v>
      </c>
      <c r="R92" s="7"/>
      <c r="S92" s="6">
        <f t="shared" si="1"/>
        <v>22356824852</v>
      </c>
      <c r="U92" s="7" t="s">
        <v>413</v>
      </c>
    </row>
    <row r="93" spans="1:21" x14ac:dyDescent="0.55000000000000004">
      <c r="A93" s="1" t="s">
        <v>64</v>
      </c>
      <c r="C93" s="6">
        <v>19989026806</v>
      </c>
      <c r="E93" s="6">
        <v>-37245081303</v>
      </c>
      <c r="G93" s="6">
        <v>0</v>
      </c>
      <c r="I93" s="6">
        <v>-17256054497</v>
      </c>
      <c r="K93" s="7" t="s">
        <v>414</v>
      </c>
      <c r="M93" s="6">
        <v>19989026806</v>
      </c>
      <c r="N93" s="7"/>
      <c r="O93" s="6">
        <v>-101162889722</v>
      </c>
      <c r="P93" s="7"/>
      <c r="Q93" s="6">
        <v>0</v>
      </c>
      <c r="R93" s="7"/>
      <c r="S93" s="6">
        <f t="shared" si="1"/>
        <v>-81173862916</v>
      </c>
      <c r="U93" s="7" t="s">
        <v>415</v>
      </c>
    </row>
    <row r="94" spans="1:21" x14ac:dyDescent="0.55000000000000004">
      <c r="A94" s="1" t="s">
        <v>113</v>
      </c>
      <c r="C94" s="6">
        <v>0</v>
      </c>
      <c r="E94" s="6">
        <v>43989510711</v>
      </c>
      <c r="G94" s="6">
        <v>0</v>
      </c>
      <c r="I94" s="6">
        <v>43989510711</v>
      </c>
      <c r="K94" s="7" t="s">
        <v>380</v>
      </c>
      <c r="M94" s="6">
        <v>57472006221</v>
      </c>
      <c r="N94" s="7"/>
      <c r="O94" s="6">
        <v>19839243185</v>
      </c>
      <c r="P94" s="7"/>
      <c r="Q94" s="6">
        <v>0</v>
      </c>
      <c r="R94" s="7"/>
      <c r="S94" s="6">
        <f t="shared" si="1"/>
        <v>77311249406</v>
      </c>
      <c r="U94" s="7" t="s">
        <v>416</v>
      </c>
    </row>
    <row r="95" spans="1:21" x14ac:dyDescent="0.55000000000000004">
      <c r="A95" s="1" t="s">
        <v>111</v>
      </c>
      <c r="C95" s="6">
        <v>0</v>
      </c>
      <c r="E95" s="6">
        <v>30037440851</v>
      </c>
      <c r="G95" s="6">
        <v>0</v>
      </c>
      <c r="I95" s="6">
        <v>30037440851</v>
      </c>
      <c r="K95" s="7" t="s">
        <v>361</v>
      </c>
      <c r="M95" s="6">
        <v>18196801510</v>
      </c>
      <c r="N95" s="7"/>
      <c r="O95" s="6">
        <v>9843764001</v>
      </c>
      <c r="P95" s="7"/>
      <c r="Q95" s="6">
        <v>0</v>
      </c>
      <c r="R95" s="7"/>
      <c r="S95" s="6">
        <f t="shared" si="1"/>
        <v>28040565511</v>
      </c>
      <c r="U95" s="7" t="s">
        <v>417</v>
      </c>
    </row>
    <row r="96" spans="1:21" x14ac:dyDescent="0.55000000000000004">
      <c r="A96" s="1" t="s">
        <v>107</v>
      </c>
      <c r="C96" s="6">
        <v>0</v>
      </c>
      <c r="E96" s="6">
        <v>55279901227</v>
      </c>
      <c r="G96" s="6">
        <v>0</v>
      </c>
      <c r="I96" s="6">
        <v>55279901227</v>
      </c>
      <c r="K96" s="7" t="s">
        <v>418</v>
      </c>
      <c r="M96" s="6">
        <v>54859288300</v>
      </c>
      <c r="N96" s="7"/>
      <c r="O96" s="6">
        <v>61256106765</v>
      </c>
      <c r="P96" s="7"/>
      <c r="Q96" s="6">
        <v>0</v>
      </c>
      <c r="R96" s="7"/>
      <c r="S96" s="6">
        <f t="shared" si="1"/>
        <v>116115395065</v>
      </c>
      <c r="U96" s="7" t="s">
        <v>419</v>
      </c>
    </row>
    <row r="97" spans="1:21" x14ac:dyDescent="0.55000000000000004">
      <c r="A97" s="1" t="s">
        <v>106</v>
      </c>
      <c r="C97" s="6">
        <v>0</v>
      </c>
      <c r="E97" s="6">
        <v>5987251382</v>
      </c>
      <c r="G97" s="6">
        <v>0</v>
      </c>
      <c r="I97" s="6">
        <v>5987251382</v>
      </c>
      <c r="K97" s="7" t="s">
        <v>131</v>
      </c>
      <c r="M97" s="6">
        <v>8593491780</v>
      </c>
      <c r="N97" s="7"/>
      <c r="O97" s="6">
        <v>-8022885810</v>
      </c>
      <c r="P97" s="7"/>
      <c r="Q97" s="6">
        <v>0</v>
      </c>
      <c r="R97" s="7"/>
      <c r="S97" s="6">
        <f t="shared" si="1"/>
        <v>570605970</v>
      </c>
      <c r="U97" s="7" t="s">
        <v>404</v>
      </c>
    </row>
    <row r="98" spans="1:21" x14ac:dyDescent="0.55000000000000004">
      <c r="A98" s="1" t="s">
        <v>103</v>
      </c>
      <c r="C98" s="6">
        <v>20915237357</v>
      </c>
      <c r="E98" s="6">
        <v>-1379624101</v>
      </c>
      <c r="G98" s="6">
        <v>0</v>
      </c>
      <c r="I98" s="6">
        <v>19535613256</v>
      </c>
      <c r="K98" s="7" t="s">
        <v>102</v>
      </c>
      <c r="M98" s="6">
        <v>20915237357</v>
      </c>
      <c r="N98" s="7"/>
      <c r="O98" s="6">
        <v>2765575955</v>
      </c>
      <c r="P98" s="7"/>
      <c r="Q98" s="6">
        <v>0</v>
      </c>
      <c r="R98" s="7"/>
      <c r="S98" s="6">
        <f t="shared" si="1"/>
        <v>23680813312</v>
      </c>
      <c r="U98" s="7" t="s">
        <v>420</v>
      </c>
    </row>
    <row r="99" spans="1:21" x14ac:dyDescent="0.55000000000000004">
      <c r="A99" s="1" t="s">
        <v>33</v>
      </c>
      <c r="C99" s="6">
        <v>21703277068</v>
      </c>
      <c r="E99" s="6">
        <v>-15749176849</v>
      </c>
      <c r="G99" s="6">
        <v>0</v>
      </c>
      <c r="I99" s="6">
        <v>5954100219</v>
      </c>
      <c r="K99" s="7" t="s">
        <v>421</v>
      </c>
      <c r="M99" s="6">
        <v>21703277068</v>
      </c>
      <c r="N99" s="7"/>
      <c r="O99" s="6">
        <v>-28726363931</v>
      </c>
      <c r="P99" s="7"/>
      <c r="Q99" s="6">
        <v>0</v>
      </c>
      <c r="R99" s="7"/>
      <c r="S99" s="6">
        <f t="shared" si="1"/>
        <v>-7023086863</v>
      </c>
      <c r="U99" s="7" t="s">
        <v>354</v>
      </c>
    </row>
    <row r="100" spans="1:21" x14ac:dyDescent="0.55000000000000004">
      <c r="A100" s="1" t="s">
        <v>163</v>
      </c>
      <c r="C100" s="6">
        <v>735618456</v>
      </c>
      <c r="E100" s="6">
        <v>135056774</v>
      </c>
      <c r="G100" s="6">
        <v>0</v>
      </c>
      <c r="I100" s="6">
        <v>870675230</v>
      </c>
      <c r="K100" s="7" t="s">
        <v>338</v>
      </c>
      <c r="M100" s="6">
        <v>735618456</v>
      </c>
      <c r="N100" s="7"/>
      <c r="O100" s="6">
        <v>506115826</v>
      </c>
      <c r="P100" s="7"/>
      <c r="Q100" s="6">
        <v>0</v>
      </c>
      <c r="R100" s="7"/>
      <c r="S100" s="6">
        <f t="shared" si="1"/>
        <v>1241734282</v>
      </c>
      <c r="U100" s="7" t="s">
        <v>338</v>
      </c>
    </row>
    <row r="101" spans="1:21" x14ac:dyDescent="0.55000000000000004">
      <c r="A101" s="1" t="s">
        <v>139</v>
      </c>
      <c r="C101" s="6">
        <v>336691819</v>
      </c>
      <c r="E101" s="6">
        <v>793527644</v>
      </c>
      <c r="G101" s="6">
        <v>0</v>
      </c>
      <c r="I101" s="6">
        <v>1130219463</v>
      </c>
      <c r="K101" s="7" t="s">
        <v>110</v>
      </c>
      <c r="M101" s="6">
        <v>336691819</v>
      </c>
      <c r="N101" s="7"/>
      <c r="O101" s="6">
        <v>645806332</v>
      </c>
      <c r="P101" s="7"/>
      <c r="Q101" s="6">
        <v>0</v>
      </c>
      <c r="R101" s="7"/>
      <c r="S101" s="6">
        <f t="shared" si="1"/>
        <v>982498151</v>
      </c>
      <c r="U101" s="7" t="s">
        <v>325</v>
      </c>
    </row>
    <row r="102" spans="1:21" x14ac:dyDescent="0.55000000000000004">
      <c r="A102" s="1" t="s">
        <v>66</v>
      </c>
      <c r="C102" s="6">
        <v>0</v>
      </c>
      <c r="E102" s="6">
        <v>9062771544</v>
      </c>
      <c r="G102" s="6">
        <v>0</v>
      </c>
      <c r="I102" s="6">
        <v>9062771544</v>
      </c>
      <c r="K102" s="7" t="s">
        <v>422</v>
      </c>
      <c r="M102" s="6">
        <v>7392039756</v>
      </c>
      <c r="N102" s="7"/>
      <c r="O102" s="6">
        <v>-18568788062</v>
      </c>
      <c r="P102" s="7"/>
      <c r="Q102" s="6">
        <v>0</v>
      </c>
      <c r="R102" s="7"/>
      <c r="S102" s="6">
        <f t="shared" si="1"/>
        <v>-11176748306</v>
      </c>
      <c r="U102" s="7" t="s">
        <v>423</v>
      </c>
    </row>
    <row r="103" spans="1:21" x14ac:dyDescent="0.55000000000000004">
      <c r="A103" s="1" t="s">
        <v>168</v>
      </c>
      <c r="C103" s="6">
        <v>9061107575</v>
      </c>
      <c r="E103" s="6">
        <v>-16057108500</v>
      </c>
      <c r="G103" s="6">
        <v>0</v>
      </c>
      <c r="I103" s="6">
        <v>-6996000925</v>
      </c>
      <c r="K103" s="7" t="s">
        <v>424</v>
      </c>
      <c r="M103" s="6">
        <v>9061107575</v>
      </c>
      <c r="N103" s="7"/>
      <c r="O103" s="6">
        <v>-16057108500</v>
      </c>
      <c r="P103" s="7"/>
      <c r="Q103" s="6">
        <v>0</v>
      </c>
      <c r="R103" s="7"/>
      <c r="S103" s="6">
        <f t="shared" si="1"/>
        <v>-6996000925</v>
      </c>
      <c r="U103" s="7" t="s">
        <v>354</v>
      </c>
    </row>
    <row r="104" spans="1:21" x14ac:dyDescent="0.55000000000000004">
      <c r="A104" s="1" t="s">
        <v>38</v>
      </c>
      <c r="C104" s="6">
        <v>0</v>
      </c>
      <c r="E104" s="6">
        <v>313762439025</v>
      </c>
      <c r="G104" s="6">
        <v>0</v>
      </c>
      <c r="I104" s="6">
        <v>313762439025</v>
      </c>
      <c r="K104" s="7" t="s">
        <v>425</v>
      </c>
      <c r="M104" s="6">
        <v>221375000000</v>
      </c>
      <c r="N104" s="7"/>
      <c r="O104" s="6">
        <v>151799884425</v>
      </c>
      <c r="P104" s="7"/>
      <c r="Q104" s="6">
        <v>0</v>
      </c>
      <c r="R104" s="7"/>
      <c r="S104" s="6">
        <f t="shared" si="1"/>
        <v>373174884425</v>
      </c>
      <c r="U104" s="7" t="s">
        <v>426</v>
      </c>
    </row>
    <row r="105" spans="1:21" x14ac:dyDescent="0.55000000000000004">
      <c r="A105" s="1" t="s">
        <v>153</v>
      </c>
      <c r="C105" s="6">
        <v>28479028357</v>
      </c>
      <c r="E105" s="6">
        <v>-16404043221</v>
      </c>
      <c r="G105" s="6">
        <v>0</v>
      </c>
      <c r="I105" s="6">
        <v>12074985136</v>
      </c>
      <c r="K105" s="7" t="s">
        <v>427</v>
      </c>
      <c r="M105" s="6">
        <v>28479028357</v>
      </c>
      <c r="N105" s="7"/>
      <c r="O105" s="6">
        <v>-32980760583</v>
      </c>
      <c r="P105" s="7"/>
      <c r="Q105" s="6">
        <v>0</v>
      </c>
      <c r="R105" s="7"/>
      <c r="S105" s="6">
        <f t="shared" si="1"/>
        <v>-4501732226</v>
      </c>
      <c r="U105" s="7" t="s">
        <v>428</v>
      </c>
    </row>
    <row r="106" spans="1:21" x14ac:dyDescent="0.55000000000000004">
      <c r="A106" s="1" t="s">
        <v>115</v>
      </c>
      <c r="C106" s="6">
        <v>0</v>
      </c>
      <c r="E106" s="6">
        <v>4164598121</v>
      </c>
      <c r="G106" s="6">
        <v>0</v>
      </c>
      <c r="I106" s="6">
        <v>4164598121</v>
      </c>
      <c r="K106" s="7" t="s">
        <v>17</v>
      </c>
      <c r="M106" s="6">
        <v>52375478503</v>
      </c>
      <c r="N106" s="7"/>
      <c r="O106" s="6">
        <v>-94780205768</v>
      </c>
      <c r="P106" s="7"/>
      <c r="Q106" s="6">
        <v>0</v>
      </c>
      <c r="R106" s="7"/>
      <c r="S106" s="6">
        <f t="shared" si="1"/>
        <v>-42404727265</v>
      </c>
      <c r="U106" s="7" t="s">
        <v>429</v>
      </c>
    </row>
    <row r="107" spans="1:21" x14ac:dyDescent="0.55000000000000004">
      <c r="A107" s="1" t="s">
        <v>83</v>
      </c>
      <c r="C107" s="6">
        <v>0</v>
      </c>
      <c r="E107" s="6">
        <v>2734491787</v>
      </c>
      <c r="G107" s="6">
        <v>0</v>
      </c>
      <c r="I107" s="6">
        <v>2734491787</v>
      </c>
      <c r="K107" s="7" t="s">
        <v>84</v>
      </c>
      <c r="M107" s="6">
        <v>4104104750</v>
      </c>
      <c r="N107" s="7"/>
      <c r="O107" s="6">
        <v>216319058</v>
      </c>
      <c r="P107" s="7"/>
      <c r="Q107" s="6">
        <v>0</v>
      </c>
      <c r="R107" s="7"/>
      <c r="S107" s="6">
        <f t="shared" si="1"/>
        <v>4320423808</v>
      </c>
      <c r="U107" s="7" t="s">
        <v>400</v>
      </c>
    </row>
    <row r="108" spans="1:21" x14ac:dyDescent="0.55000000000000004">
      <c r="A108" s="1" t="s">
        <v>132</v>
      </c>
      <c r="C108" s="6">
        <v>9602085910</v>
      </c>
      <c r="E108" s="6">
        <v>-13669134152</v>
      </c>
      <c r="G108" s="6">
        <v>0</v>
      </c>
      <c r="I108" s="6">
        <v>-4067048242</v>
      </c>
      <c r="K108" s="7" t="s">
        <v>430</v>
      </c>
      <c r="M108" s="6">
        <v>9602085910</v>
      </c>
      <c r="N108" s="7"/>
      <c r="O108" s="6">
        <v>-41838633591</v>
      </c>
      <c r="P108" s="7"/>
      <c r="Q108" s="6">
        <v>0</v>
      </c>
      <c r="R108" s="7"/>
      <c r="S108" s="6">
        <f t="shared" si="1"/>
        <v>-32236547681</v>
      </c>
      <c r="U108" s="7" t="s">
        <v>431</v>
      </c>
    </row>
    <row r="109" spans="1:21" x14ac:dyDescent="0.55000000000000004">
      <c r="A109" s="1" t="s">
        <v>20</v>
      </c>
      <c r="C109" s="6">
        <v>15647088812</v>
      </c>
      <c r="E109" s="6">
        <v>8783742211</v>
      </c>
      <c r="G109" s="6">
        <v>0</v>
      </c>
      <c r="I109" s="6">
        <v>24430831023</v>
      </c>
      <c r="K109" s="7" t="s">
        <v>432</v>
      </c>
      <c r="M109" s="6">
        <v>15647088812</v>
      </c>
      <c r="N109" s="7"/>
      <c r="O109" s="6">
        <v>-5780168063</v>
      </c>
      <c r="P109" s="7"/>
      <c r="Q109" s="6">
        <v>0</v>
      </c>
      <c r="R109" s="7"/>
      <c r="S109" s="6">
        <f t="shared" si="1"/>
        <v>9866920749</v>
      </c>
      <c r="U109" s="7" t="s">
        <v>433</v>
      </c>
    </row>
    <row r="110" spans="1:21" x14ac:dyDescent="0.55000000000000004">
      <c r="A110" s="1" t="s">
        <v>42</v>
      </c>
      <c r="C110" s="6">
        <v>36411310821</v>
      </c>
      <c r="E110" s="6">
        <v>-17967955747</v>
      </c>
      <c r="G110" s="6">
        <v>0</v>
      </c>
      <c r="I110" s="6">
        <v>18443355074</v>
      </c>
      <c r="K110" s="7" t="s">
        <v>399</v>
      </c>
      <c r="M110" s="6">
        <v>36411310821</v>
      </c>
      <c r="N110" s="7"/>
      <c r="O110" s="6">
        <v>-34368130187</v>
      </c>
      <c r="P110" s="7"/>
      <c r="Q110" s="6">
        <v>0</v>
      </c>
      <c r="R110" s="7"/>
      <c r="S110" s="6">
        <f t="shared" si="1"/>
        <v>2043180634</v>
      </c>
      <c r="U110" s="7" t="s">
        <v>434</v>
      </c>
    </row>
    <row r="111" spans="1:21" x14ac:dyDescent="0.55000000000000004">
      <c r="A111" s="1" t="s">
        <v>46</v>
      </c>
      <c r="C111" s="6">
        <v>12315238389</v>
      </c>
      <c r="E111" s="6">
        <v>2575977274</v>
      </c>
      <c r="G111" s="6">
        <v>0</v>
      </c>
      <c r="I111" s="6">
        <v>14891215663</v>
      </c>
      <c r="K111" s="7" t="s">
        <v>435</v>
      </c>
      <c r="M111" s="6">
        <v>12315238389</v>
      </c>
      <c r="N111" s="7"/>
      <c r="O111" s="6">
        <v>13142939300</v>
      </c>
      <c r="P111" s="7"/>
      <c r="Q111" s="6">
        <v>0</v>
      </c>
      <c r="R111" s="7"/>
      <c r="S111" s="6">
        <f t="shared" si="1"/>
        <v>25458177689</v>
      </c>
      <c r="U111" s="7" t="s">
        <v>399</v>
      </c>
    </row>
    <row r="112" spans="1:21" x14ac:dyDescent="0.55000000000000004">
      <c r="A112" s="1" t="s">
        <v>50</v>
      </c>
      <c r="C112" s="6">
        <v>0</v>
      </c>
      <c r="E112" s="6">
        <v>15500612918</v>
      </c>
      <c r="G112" s="6">
        <v>0</v>
      </c>
      <c r="I112" s="6">
        <v>15500612918</v>
      </c>
      <c r="K112" s="7" t="s">
        <v>436</v>
      </c>
      <c r="M112" s="6">
        <v>16962621190</v>
      </c>
      <c r="N112" s="7"/>
      <c r="O112" s="6">
        <v>-40077630357</v>
      </c>
      <c r="P112" s="7"/>
      <c r="Q112" s="6">
        <v>0</v>
      </c>
      <c r="R112" s="7"/>
      <c r="S112" s="6">
        <f t="shared" si="1"/>
        <v>-23115009167</v>
      </c>
      <c r="U112" s="7" t="s">
        <v>437</v>
      </c>
    </row>
    <row r="113" spans="1:21" x14ac:dyDescent="0.55000000000000004">
      <c r="A113" s="1" t="s">
        <v>101</v>
      </c>
      <c r="C113" s="6">
        <v>0</v>
      </c>
      <c r="E113" s="6">
        <v>29903402959</v>
      </c>
      <c r="G113" s="6">
        <v>0</v>
      </c>
      <c r="I113" s="6">
        <v>29903402959</v>
      </c>
      <c r="K113" s="7" t="s">
        <v>438</v>
      </c>
      <c r="M113" s="6">
        <v>48198553200</v>
      </c>
      <c r="N113" s="7"/>
      <c r="O113" s="6">
        <v>30119221750</v>
      </c>
      <c r="P113" s="7"/>
      <c r="Q113" s="6">
        <v>0</v>
      </c>
      <c r="R113" s="7"/>
      <c r="S113" s="6">
        <f t="shared" si="1"/>
        <v>78317774950</v>
      </c>
      <c r="U113" s="7" t="s">
        <v>439</v>
      </c>
    </row>
    <row r="114" spans="1:21" x14ac:dyDescent="0.55000000000000004">
      <c r="A114" s="1" t="s">
        <v>76</v>
      </c>
      <c r="C114" s="6">
        <v>0</v>
      </c>
      <c r="E114" s="6">
        <v>57014235223</v>
      </c>
      <c r="G114" s="6">
        <v>0</v>
      </c>
      <c r="I114" s="6">
        <v>57014235223</v>
      </c>
      <c r="K114" s="7" t="s">
        <v>440</v>
      </c>
      <c r="M114" s="6">
        <v>27414291300</v>
      </c>
      <c r="N114" s="7"/>
      <c r="O114" s="6">
        <v>-19831907798</v>
      </c>
      <c r="P114" s="7"/>
      <c r="Q114" s="6">
        <v>0</v>
      </c>
      <c r="R114" s="7"/>
      <c r="S114" s="6">
        <f t="shared" si="1"/>
        <v>7582383502</v>
      </c>
      <c r="U114" s="7" t="s">
        <v>441</v>
      </c>
    </row>
    <row r="115" spans="1:21" x14ac:dyDescent="0.55000000000000004">
      <c r="A115" s="1" t="s">
        <v>78</v>
      </c>
      <c r="C115" s="6">
        <v>0</v>
      </c>
      <c r="E115" s="6">
        <v>19027201011</v>
      </c>
      <c r="G115" s="6">
        <v>0</v>
      </c>
      <c r="I115" s="6">
        <v>19027201011</v>
      </c>
      <c r="K115" s="7" t="s">
        <v>92</v>
      </c>
      <c r="M115" s="6">
        <v>11581164000</v>
      </c>
      <c r="N115" s="7"/>
      <c r="O115" s="6">
        <v>61322881583</v>
      </c>
      <c r="P115" s="7"/>
      <c r="Q115" s="6">
        <v>0</v>
      </c>
      <c r="R115" s="7"/>
      <c r="S115" s="6">
        <f t="shared" si="1"/>
        <v>72904045583</v>
      </c>
      <c r="U115" s="7" t="s">
        <v>442</v>
      </c>
    </row>
    <row r="116" spans="1:21" x14ac:dyDescent="0.55000000000000004">
      <c r="A116" s="1" t="s">
        <v>72</v>
      </c>
      <c r="C116" s="6">
        <v>0</v>
      </c>
      <c r="E116" s="6">
        <v>-1167060524</v>
      </c>
      <c r="G116" s="6">
        <v>0</v>
      </c>
      <c r="I116" s="6">
        <v>-1167060524</v>
      </c>
      <c r="K116" s="7" t="s">
        <v>348</v>
      </c>
      <c r="M116" s="6">
        <v>23500689463</v>
      </c>
      <c r="N116" s="7"/>
      <c r="O116" s="6">
        <v>-78893291536</v>
      </c>
      <c r="P116" s="7"/>
      <c r="Q116" s="6">
        <v>0</v>
      </c>
      <c r="R116" s="7"/>
      <c r="S116" s="6">
        <f t="shared" si="1"/>
        <v>-55392602073</v>
      </c>
      <c r="U116" s="7" t="s">
        <v>443</v>
      </c>
    </row>
    <row r="117" spans="1:21" x14ac:dyDescent="0.55000000000000004">
      <c r="A117" s="1" t="s">
        <v>16</v>
      </c>
      <c r="C117" s="6">
        <v>3816286896</v>
      </c>
      <c r="E117" s="6">
        <v>5632289387</v>
      </c>
      <c r="G117" s="6">
        <v>0</v>
      </c>
      <c r="I117" s="6">
        <v>9448576283</v>
      </c>
      <c r="K117" s="7" t="s">
        <v>444</v>
      </c>
      <c r="M117" s="6">
        <v>3816286896</v>
      </c>
      <c r="N117" s="7"/>
      <c r="O117" s="6">
        <v>5820272730</v>
      </c>
      <c r="P117" s="7"/>
      <c r="Q117" s="6">
        <v>0</v>
      </c>
      <c r="R117" s="7"/>
      <c r="S117" s="6">
        <f t="shared" si="1"/>
        <v>9636559626</v>
      </c>
      <c r="U117" s="7" t="s">
        <v>61</v>
      </c>
    </row>
    <row r="118" spans="1:21" x14ac:dyDescent="0.55000000000000004">
      <c r="A118" s="1" t="s">
        <v>149</v>
      </c>
      <c r="C118" s="6">
        <v>0</v>
      </c>
      <c r="E118" s="6">
        <v>23104397982</v>
      </c>
      <c r="G118" s="6">
        <v>0</v>
      </c>
      <c r="I118" s="6">
        <v>23104397982</v>
      </c>
      <c r="K118" s="7" t="s">
        <v>445</v>
      </c>
      <c r="M118" s="6">
        <v>17062383131</v>
      </c>
      <c r="N118" s="7"/>
      <c r="O118" s="6">
        <v>-1053813021</v>
      </c>
      <c r="P118" s="7"/>
      <c r="Q118" s="6">
        <v>0</v>
      </c>
      <c r="R118" s="7"/>
      <c r="S118" s="6">
        <f t="shared" si="1"/>
        <v>16008570110</v>
      </c>
      <c r="U118" s="7" t="s">
        <v>446</v>
      </c>
    </row>
    <row r="119" spans="1:21" x14ac:dyDescent="0.55000000000000004">
      <c r="A119" s="1" t="s">
        <v>129</v>
      </c>
      <c r="C119" s="6">
        <v>0</v>
      </c>
      <c r="E119" s="6">
        <v>-644747748</v>
      </c>
      <c r="G119" s="6">
        <v>0</v>
      </c>
      <c r="I119" s="6">
        <v>-644747748</v>
      </c>
      <c r="K119" s="7" t="s">
        <v>337</v>
      </c>
      <c r="M119" s="6">
        <v>0</v>
      </c>
      <c r="N119" s="7"/>
      <c r="O119" s="6">
        <v>-8630962406</v>
      </c>
      <c r="P119" s="7"/>
      <c r="Q119" s="6">
        <v>0</v>
      </c>
      <c r="R119" s="7"/>
      <c r="S119" s="6">
        <f t="shared" si="1"/>
        <v>-8630962406</v>
      </c>
      <c r="U119" s="7" t="s">
        <v>363</v>
      </c>
    </row>
    <row r="120" spans="1:21" x14ac:dyDescent="0.55000000000000004">
      <c r="A120" s="1" t="s">
        <v>170</v>
      </c>
      <c r="C120" s="6">
        <v>0</v>
      </c>
      <c r="E120" s="6">
        <v>18826068988</v>
      </c>
      <c r="G120" s="6">
        <v>0</v>
      </c>
      <c r="I120" s="6">
        <v>18826068988</v>
      </c>
      <c r="K120" s="7" t="s">
        <v>332</v>
      </c>
      <c r="M120" s="6">
        <v>0</v>
      </c>
      <c r="N120" s="7"/>
      <c r="O120" s="6">
        <v>18826068988</v>
      </c>
      <c r="P120" s="7"/>
      <c r="Q120" s="6">
        <v>0</v>
      </c>
      <c r="R120" s="7"/>
      <c r="S120" s="6">
        <f t="shared" si="1"/>
        <v>18826068988</v>
      </c>
      <c r="U120" s="7" t="s">
        <v>447</v>
      </c>
    </row>
    <row r="121" spans="1:21" x14ac:dyDescent="0.55000000000000004">
      <c r="A121" s="1" t="s">
        <v>56</v>
      </c>
      <c r="C121" s="6">
        <v>0</v>
      </c>
      <c r="E121" s="6">
        <v>12278932125</v>
      </c>
      <c r="G121" s="6">
        <v>0</v>
      </c>
      <c r="I121" s="6">
        <v>12278932125</v>
      </c>
      <c r="K121" s="7" t="s">
        <v>79</v>
      </c>
      <c r="M121" s="6">
        <v>0</v>
      </c>
      <c r="N121" s="7"/>
      <c r="O121" s="6">
        <v>126806253401</v>
      </c>
      <c r="P121" s="7"/>
      <c r="Q121" s="6">
        <v>0</v>
      </c>
      <c r="R121" s="7"/>
      <c r="S121" s="6">
        <f t="shared" si="1"/>
        <v>126806253401</v>
      </c>
      <c r="U121" s="7" t="s">
        <v>362</v>
      </c>
    </row>
    <row r="122" spans="1:21" x14ac:dyDescent="0.55000000000000004">
      <c r="A122" s="1" t="s">
        <v>145</v>
      </c>
      <c r="C122" s="6">
        <v>0</v>
      </c>
      <c r="E122" s="6">
        <v>20764710450</v>
      </c>
      <c r="G122" s="6">
        <v>0</v>
      </c>
      <c r="I122" s="6">
        <v>20764710450</v>
      </c>
      <c r="K122" s="7" t="s">
        <v>71</v>
      </c>
      <c r="M122" s="6">
        <v>0</v>
      </c>
      <c r="N122" s="7"/>
      <c r="O122" s="6">
        <v>-48031501950</v>
      </c>
      <c r="P122" s="7"/>
      <c r="Q122" s="6">
        <v>0</v>
      </c>
      <c r="R122" s="7"/>
      <c r="S122" s="6">
        <f t="shared" si="1"/>
        <v>-48031501950</v>
      </c>
      <c r="U122" s="7" t="s">
        <v>448</v>
      </c>
    </row>
    <row r="123" spans="1:21" x14ac:dyDescent="0.55000000000000004">
      <c r="A123" s="1" t="s">
        <v>471</v>
      </c>
      <c r="C123" s="6">
        <v>0</v>
      </c>
      <c r="E123" s="6">
        <v>6741562500</v>
      </c>
      <c r="G123" s="6">
        <v>0</v>
      </c>
      <c r="I123" s="6">
        <v>6741562500</v>
      </c>
      <c r="K123" s="7" t="s">
        <v>449</v>
      </c>
      <c r="M123" s="6">
        <v>0</v>
      </c>
      <c r="N123" s="7"/>
      <c r="O123" s="6">
        <v>7048125000</v>
      </c>
      <c r="P123" s="7"/>
      <c r="Q123" s="6">
        <v>0</v>
      </c>
      <c r="R123" s="7"/>
      <c r="S123" s="6">
        <f t="shared" si="1"/>
        <v>7048125000</v>
      </c>
      <c r="U123" s="7" t="s">
        <v>165</v>
      </c>
    </row>
    <row r="124" spans="1:21" x14ac:dyDescent="0.55000000000000004">
      <c r="A124" s="1" t="s">
        <v>54</v>
      </c>
      <c r="C124" s="6">
        <v>0</v>
      </c>
      <c r="E124" s="6">
        <v>8959108598</v>
      </c>
      <c r="G124" s="6">
        <v>0</v>
      </c>
      <c r="I124" s="6">
        <v>8959108598</v>
      </c>
      <c r="K124" s="7" t="s">
        <v>422</v>
      </c>
      <c r="M124" s="6">
        <v>0</v>
      </c>
      <c r="N124" s="7"/>
      <c r="O124" s="6">
        <v>113170297278</v>
      </c>
      <c r="P124" s="7"/>
      <c r="Q124" s="6">
        <v>0</v>
      </c>
      <c r="R124" s="7"/>
      <c r="S124" s="6">
        <f t="shared" si="1"/>
        <v>113170297278</v>
      </c>
      <c r="U124" s="7" t="s">
        <v>450</v>
      </c>
    </row>
    <row r="125" spans="1:21" x14ac:dyDescent="0.55000000000000004">
      <c r="A125" s="1" t="s">
        <v>80</v>
      </c>
      <c r="C125" s="6">
        <v>0</v>
      </c>
      <c r="E125" s="6">
        <v>-1622022700</v>
      </c>
      <c r="G125" s="6">
        <v>0</v>
      </c>
      <c r="I125" s="6">
        <v>-1622022700</v>
      </c>
      <c r="K125" s="7" t="s">
        <v>451</v>
      </c>
      <c r="M125" s="6">
        <v>0</v>
      </c>
      <c r="N125" s="7"/>
      <c r="O125" s="6">
        <v>-18291832095</v>
      </c>
      <c r="P125" s="7"/>
      <c r="Q125" s="6">
        <v>0</v>
      </c>
      <c r="R125" s="7"/>
      <c r="S125" s="6">
        <f t="shared" si="1"/>
        <v>-18291832095</v>
      </c>
      <c r="U125" s="7" t="s">
        <v>452</v>
      </c>
    </row>
    <row r="126" spans="1:21" x14ac:dyDescent="0.55000000000000004">
      <c r="A126" s="1" t="s">
        <v>63</v>
      </c>
      <c r="C126" s="6">
        <v>0</v>
      </c>
      <c r="E126" s="6">
        <v>-46876237129</v>
      </c>
      <c r="G126" s="6">
        <v>0</v>
      </c>
      <c r="I126" s="6">
        <v>-46876237129</v>
      </c>
      <c r="K126" s="7" t="s">
        <v>453</v>
      </c>
      <c r="M126" s="6">
        <v>0</v>
      </c>
      <c r="N126" s="7"/>
      <c r="O126" s="6">
        <v>47056670329</v>
      </c>
      <c r="P126" s="7"/>
      <c r="Q126" s="6">
        <v>0</v>
      </c>
      <c r="R126" s="7"/>
      <c r="S126" s="6">
        <f t="shared" si="1"/>
        <v>47056670329</v>
      </c>
      <c r="U126" s="7" t="s">
        <v>454</v>
      </c>
    </row>
    <row r="127" spans="1:21" x14ac:dyDescent="0.55000000000000004">
      <c r="A127" s="1" t="s">
        <v>119</v>
      </c>
      <c r="C127" s="6">
        <v>0</v>
      </c>
      <c r="E127" s="6">
        <v>0</v>
      </c>
      <c r="G127" s="6">
        <v>0</v>
      </c>
      <c r="I127" s="6">
        <v>0</v>
      </c>
      <c r="K127" s="7" t="s">
        <v>37</v>
      </c>
      <c r="M127" s="6">
        <v>0</v>
      </c>
      <c r="N127" s="7"/>
      <c r="O127" s="6">
        <v>0</v>
      </c>
      <c r="P127" s="7"/>
      <c r="Q127" s="6">
        <v>0</v>
      </c>
      <c r="R127" s="7"/>
      <c r="S127" s="6">
        <f t="shared" si="1"/>
        <v>0</v>
      </c>
      <c r="U127" s="7" t="s">
        <v>37</v>
      </c>
    </row>
    <row r="128" spans="1:21" x14ac:dyDescent="0.55000000000000004">
      <c r="A128" s="1" t="s">
        <v>60</v>
      </c>
      <c r="C128" s="6">
        <v>0</v>
      </c>
      <c r="E128" s="6">
        <v>15066388408</v>
      </c>
      <c r="G128" s="6">
        <v>0</v>
      </c>
      <c r="I128" s="6">
        <v>15066388408</v>
      </c>
      <c r="K128" s="7" t="s">
        <v>455</v>
      </c>
      <c r="M128" s="6">
        <v>0</v>
      </c>
      <c r="N128" s="7"/>
      <c r="O128" s="6">
        <v>5669399693</v>
      </c>
      <c r="P128" s="7"/>
      <c r="Q128" s="18">
        <v>0</v>
      </c>
      <c r="R128" s="7"/>
      <c r="S128" s="6">
        <f t="shared" si="1"/>
        <v>5669399693</v>
      </c>
      <c r="U128" s="7" t="s">
        <v>17</v>
      </c>
    </row>
    <row r="129" spans="1:21" x14ac:dyDescent="0.55000000000000004">
      <c r="A129" s="1" t="s">
        <v>85</v>
      </c>
      <c r="C129" s="6">
        <v>0</v>
      </c>
      <c r="E129" s="6">
        <v>-8659082669</v>
      </c>
      <c r="G129" s="6">
        <v>0</v>
      </c>
      <c r="I129" s="6">
        <v>-8659082669</v>
      </c>
      <c r="K129" s="7" t="s">
        <v>456</v>
      </c>
      <c r="M129" s="6">
        <v>0</v>
      </c>
      <c r="N129" s="7"/>
      <c r="O129" s="6">
        <v>-27642456215</v>
      </c>
      <c r="P129" s="7"/>
      <c r="Q129" s="19">
        <v>0</v>
      </c>
      <c r="R129" s="7"/>
      <c r="S129" s="6">
        <f t="shared" si="1"/>
        <v>-27642456215</v>
      </c>
      <c r="U129" s="7" t="s">
        <v>457</v>
      </c>
    </row>
    <row r="130" spans="1:21" x14ac:dyDescent="0.55000000000000004">
      <c r="A130" s="1" t="s">
        <v>474</v>
      </c>
      <c r="C130" s="6"/>
      <c r="E130" s="6"/>
      <c r="G130" s="6"/>
      <c r="I130" s="6"/>
      <c r="M130" s="6">
        <v>8165320859</v>
      </c>
      <c r="N130" s="7"/>
      <c r="O130" s="6">
        <v>0</v>
      </c>
      <c r="P130" s="7"/>
      <c r="Q130" s="19">
        <v>0</v>
      </c>
      <c r="R130" s="7"/>
      <c r="S130" s="6">
        <f t="shared" si="1"/>
        <v>8165320859</v>
      </c>
      <c r="U130" s="7" t="s">
        <v>37</v>
      </c>
    </row>
    <row r="131" spans="1:21" x14ac:dyDescent="0.55000000000000004">
      <c r="A131" s="1" t="s">
        <v>173</v>
      </c>
      <c r="C131" s="9">
        <f>SUM(C8:C129)</f>
        <v>672502727922</v>
      </c>
      <c r="E131" s="9">
        <f>SUM(E8:E129)</f>
        <v>836156874512</v>
      </c>
      <c r="G131" s="9">
        <f>SUM(G8:G129)</f>
        <v>80008191169</v>
      </c>
      <c r="I131" s="9">
        <f>SUM(I8:I129)</f>
        <v>1588667793603</v>
      </c>
      <c r="K131" s="10" t="s">
        <v>458</v>
      </c>
      <c r="L131" s="7"/>
      <c r="M131" s="9">
        <f>SUM(M8:M130)</f>
        <v>2071665359292</v>
      </c>
      <c r="N131" s="7"/>
      <c r="O131" s="9">
        <f>SUM(O8:O130)</f>
        <v>-326608474344</v>
      </c>
      <c r="P131" s="7"/>
      <c r="Q131" s="21">
        <f>SUM(Q8:Q130)</f>
        <v>270808709836</v>
      </c>
      <c r="R131" s="7"/>
      <c r="S131" s="9">
        <f>SUM(S8:S130)</f>
        <v>2015865594784</v>
      </c>
      <c r="T131" s="7"/>
      <c r="U131" s="10" t="s">
        <v>459</v>
      </c>
    </row>
    <row r="132" spans="1:21" x14ac:dyDescent="0.55000000000000004">
      <c r="C132" s="6"/>
      <c r="E132" s="6"/>
      <c r="G132" s="6"/>
      <c r="M132" s="3"/>
      <c r="O132" s="3"/>
      <c r="Q132" s="20"/>
      <c r="U132" s="7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2:S27"/>
  <sheetViews>
    <sheetView rightToLeft="1" topLeftCell="A16" workbookViewId="0">
      <selection activeCell="E29" sqref="E29"/>
    </sheetView>
  </sheetViews>
  <sheetFormatPr defaultRowHeight="24" x14ac:dyDescent="0.5500000000000000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20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9.140625" style="1" customWidth="1"/>
    <col min="20" max="16384" width="9.140625" style="1"/>
  </cols>
  <sheetData>
    <row r="2" spans="1:19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</row>
    <row r="3" spans="1:19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  <c r="F3" s="16" t="s">
        <v>209</v>
      </c>
      <c r="G3" s="16" t="s">
        <v>209</v>
      </c>
      <c r="H3" s="16" t="s">
        <v>209</v>
      </c>
      <c r="I3" s="16" t="s">
        <v>209</v>
      </c>
      <c r="J3" s="16" t="s">
        <v>209</v>
      </c>
      <c r="K3" s="16" t="s">
        <v>209</v>
      </c>
      <c r="L3" s="16" t="s">
        <v>209</v>
      </c>
      <c r="M3" s="16" t="s">
        <v>209</v>
      </c>
      <c r="N3" s="16" t="s">
        <v>209</v>
      </c>
      <c r="O3" s="16" t="s">
        <v>209</v>
      </c>
      <c r="P3" s="16" t="s">
        <v>209</v>
      </c>
      <c r="Q3" s="16" t="s">
        <v>209</v>
      </c>
    </row>
    <row r="4" spans="1:19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</row>
    <row r="6" spans="1:19" ht="24.75" x14ac:dyDescent="0.55000000000000004">
      <c r="A6" s="15" t="s">
        <v>213</v>
      </c>
      <c r="C6" s="15" t="s">
        <v>211</v>
      </c>
      <c r="D6" s="15" t="s">
        <v>211</v>
      </c>
      <c r="E6" s="15" t="s">
        <v>211</v>
      </c>
      <c r="F6" s="15" t="s">
        <v>211</v>
      </c>
      <c r="G6" s="15" t="s">
        <v>211</v>
      </c>
      <c r="H6" s="15" t="s">
        <v>211</v>
      </c>
      <c r="I6" s="15" t="s">
        <v>211</v>
      </c>
      <c r="K6" s="15" t="s">
        <v>212</v>
      </c>
      <c r="L6" s="15" t="s">
        <v>212</v>
      </c>
      <c r="M6" s="15" t="s">
        <v>212</v>
      </c>
      <c r="N6" s="15" t="s">
        <v>212</v>
      </c>
      <c r="O6" s="15" t="s">
        <v>212</v>
      </c>
      <c r="P6" s="15" t="s">
        <v>212</v>
      </c>
      <c r="Q6" s="15" t="s">
        <v>212</v>
      </c>
    </row>
    <row r="7" spans="1:19" ht="24.75" x14ac:dyDescent="0.55000000000000004">
      <c r="A7" s="15" t="s">
        <v>213</v>
      </c>
      <c r="C7" s="15" t="s">
        <v>460</v>
      </c>
      <c r="E7" s="15" t="s">
        <v>320</v>
      </c>
      <c r="G7" s="15" t="s">
        <v>321</v>
      </c>
      <c r="I7" s="15" t="s">
        <v>461</v>
      </c>
      <c r="K7" s="15" t="s">
        <v>460</v>
      </c>
      <c r="M7" s="15" t="s">
        <v>320</v>
      </c>
      <c r="O7" s="15" t="s">
        <v>321</v>
      </c>
      <c r="Q7" s="15" t="s">
        <v>461</v>
      </c>
    </row>
    <row r="8" spans="1:19" x14ac:dyDescent="0.55000000000000004">
      <c r="A8" s="1" t="s">
        <v>184</v>
      </c>
      <c r="C8" s="6">
        <v>0</v>
      </c>
      <c r="D8" s="7"/>
      <c r="E8" s="6">
        <v>194781038</v>
      </c>
      <c r="F8" s="7"/>
      <c r="G8" s="6">
        <v>1562150463</v>
      </c>
      <c r="H8" s="7"/>
      <c r="I8" s="6">
        <f>C8+E8+G8</f>
        <v>1756931501</v>
      </c>
      <c r="J8" s="7"/>
      <c r="K8" s="6">
        <v>0</v>
      </c>
      <c r="L8" s="7"/>
      <c r="M8" s="6">
        <v>3476282306</v>
      </c>
      <c r="N8" s="7"/>
      <c r="O8" s="6">
        <v>1562150463</v>
      </c>
      <c r="P8" s="7"/>
      <c r="Q8" s="6">
        <f>K8+M8+O8</f>
        <v>5038432769</v>
      </c>
      <c r="R8" s="7"/>
      <c r="S8" s="7"/>
    </row>
    <row r="9" spans="1:19" x14ac:dyDescent="0.55000000000000004">
      <c r="A9" s="1" t="s">
        <v>308</v>
      </c>
      <c r="C9" s="6">
        <v>0</v>
      </c>
      <c r="D9" s="7"/>
      <c r="E9" s="6">
        <v>0</v>
      </c>
      <c r="F9" s="7"/>
      <c r="G9" s="6">
        <v>0</v>
      </c>
      <c r="H9" s="7"/>
      <c r="I9" s="6">
        <f t="shared" ref="I9:I25" si="0">C9+E9+G9</f>
        <v>0</v>
      </c>
      <c r="J9" s="7"/>
      <c r="K9" s="6">
        <v>0</v>
      </c>
      <c r="L9" s="7"/>
      <c r="M9" s="6">
        <v>0</v>
      </c>
      <c r="N9" s="7"/>
      <c r="O9" s="6">
        <v>408209352</v>
      </c>
      <c r="P9" s="7"/>
      <c r="Q9" s="6">
        <f t="shared" ref="Q9:Q25" si="1">K9+M9+O9</f>
        <v>408209352</v>
      </c>
      <c r="R9" s="7"/>
      <c r="S9" s="7"/>
    </row>
    <row r="10" spans="1:19" x14ac:dyDescent="0.55000000000000004">
      <c r="A10" s="1" t="s">
        <v>309</v>
      </c>
      <c r="C10" s="6">
        <v>0</v>
      </c>
      <c r="D10" s="7"/>
      <c r="E10" s="6">
        <v>0</v>
      </c>
      <c r="F10" s="7"/>
      <c r="G10" s="6">
        <v>0</v>
      </c>
      <c r="H10" s="7"/>
      <c r="I10" s="6">
        <f t="shared" si="0"/>
        <v>0</v>
      </c>
      <c r="J10" s="7"/>
      <c r="K10" s="6">
        <v>0</v>
      </c>
      <c r="L10" s="7"/>
      <c r="M10" s="6">
        <v>0</v>
      </c>
      <c r="N10" s="7"/>
      <c r="O10" s="6">
        <v>1155640716</v>
      </c>
      <c r="P10" s="7"/>
      <c r="Q10" s="6">
        <f t="shared" si="1"/>
        <v>1155640716</v>
      </c>
      <c r="R10" s="7"/>
      <c r="S10" s="7"/>
    </row>
    <row r="11" spans="1:19" x14ac:dyDescent="0.55000000000000004">
      <c r="A11" s="1" t="s">
        <v>220</v>
      </c>
      <c r="C11" s="6">
        <v>0</v>
      </c>
      <c r="D11" s="7"/>
      <c r="E11" s="6">
        <v>0</v>
      </c>
      <c r="F11" s="7"/>
      <c r="G11" s="6">
        <v>0</v>
      </c>
      <c r="H11" s="7"/>
      <c r="I11" s="6">
        <f t="shared" si="0"/>
        <v>0</v>
      </c>
      <c r="J11" s="7"/>
      <c r="K11" s="6">
        <v>1017936987</v>
      </c>
      <c r="L11" s="7"/>
      <c r="M11" s="6">
        <v>0</v>
      </c>
      <c r="N11" s="7"/>
      <c r="O11" s="6">
        <v>117221924</v>
      </c>
      <c r="P11" s="7"/>
      <c r="Q11" s="6">
        <f t="shared" si="1"/>
        <v>1135158911</v>
      </c>
      <c r="R11" s="7"/>
      <c r="S11" s="7"/>
    </row>
    <row r="12" spans="1:19" x14ac:dyDescent="0.55000000000000004">
      <c r="A12" s="1" t="s">
        <v>310</v>
      </c>
      <c r="C12" s="6">
        <v>0</v>
      </c>
      <c r="D12" s="7"/>
      <c r="E12" s="6">
        <v>0</v>
      </c>
      <c r="F12" s="7"/>
      <c r="G12" s="6">
        <v>0</v>
      </c>
      <c r="H12" s="7"/>
      <c r="I12" s="6">
        <f t="shared" si="0"/>
        <v>0</v>
      </c>
      <c r="J12" s="7"/>
      <c r="K12" s="6">
        <v>0</v>
      </c>
      <c r="L12" s="7"/>
      <c r="M12" s="6">
        <v>0</v>
      </c>
      <c r="N12" s="7"/>
      <c r="O12" s="6">
        <v>2839084</v>
      </c>
      <c r="P12" s="7"/>
      <c r="Q12" s="6">
        <f t="shared" si="1"/>
        <v>2839084</v>
      </c>
      <c r="R12" s="7"/>
      <c r="S12" s="7"/>
    </row>
    <row r="13" spans="1:19" x14ac:dyDescent="0.55000000000000004">
      <c r="A13" s="1" t="s">
        <v>311</v>
      </c>
      <c r="C13" s="6">
        <v>0</v>
      </c>
      <c r="D13" s="7"/>
      <c r="E13" s="6">
        <v>0</v>
      </c>
      <c r="F13" s="7"/>
      <c r="G13" s="6">
        <v>0</v>
      </c>
      <c r="H13" s="7"/>
      <c r="I13" s="6">
        <f t="shared" si="0"/>
        <v>0</v>
      </c>
      <c r="J13" s="7"/>
      <c r="K13" s="6">
        <v>0</v>
      </c>
      <c r="L13" s="7"/>
      <c r="M13" s="6">
        <v>0</v>
      </c>
      <c r="N13" s="7"/>
      <c r="O13" s="6">
        <v>107951282</v>
      </c>
      <c r="P13" s="7"/>
      <c r="Q13" s="6">
        <f t="shared" si="1"/>
        <v>107951282</v>
      </c>
      <c r="R13" s="7"/>
      <c r="S13" s="7"/>
    </row>
    <row r="14" spans="1:19" x14ac:dyDescent="0.55000000000000004">
      <c r="A14" s="1" t="s">
        <v>312</v>
      </c>
      <c r="C14" s="6">
        <v>0</v>
      </c>
      <c r="D14" s="7"/>
      <c r="E14" s="6">
        <v>0</v>
      </c>
      <c r="F14" s="7"/>
      <c r="G14" s="6">
        <v>0</v>
      </c>
      <c r="H14" s="7"/>
      <c r="I14" s="6">
        <f t="shared" si="0"/>
        <v>0</v>
      </c>
      <c r="J14" s="7"/>
      <c r="K14" s="6">
        <v>0</v>
      </c>
      <c r="L14" s="7"/>
      <c r="M14" s="6">
        <v>0</v>
      </c>
      <c r="N14" s="7"/>
      <c r="O14" s="6">
        <v>1087650123</v>
      </c>
      <c r="P14" s="7"/>
      <c r="Q14" s="6">
        <f t="shared" si="1"/>
        <v>1087650123</v>
      </c>
      <c r="R14" s="7"/>
      <c r="S14" s="7"/>
    </row>
    <row r="15" spans="1:19" x14ac:dyDescent="0.55000000000000004">
      <c r="A15" s="1" t="s">
        <v>313</v>
      </c>
      <c r="C15" s="6">
        <v>0</v>
      </c>
      <c r="D15" s="7"/>
      <c r="E15" s="6">
        <v>0</v>
      </c>
      <c r="F15" s="7"/>
      <c r="G15" s="6">
        <v>0</v>
      </c>
      <c r="H15" s="7"/>
      <c r="I15" s="6">
        <f t="shared" si="0"/>
        <v>0</v>
      </c>
      <c r="J15" s="7"/>
      <c r="K15" s="6">
        <v>0</v>
      </c>
      <c r="L15" s="7"/>
      <c r="M15" s="6">
        <v>0</v>
      </c>
      <c r="N15" s="7"/>
      <c r="O15" s="6">
        <v>1127926256</v>
      </c>
      <c r="P15" s="7"/>
      <c r="Q15" s="6">
        <f t="shared" si="1"/>
        <v>1127926256</v>
      </c>
      <c r="R15" s="7"/>
      <c r="S15" s="7"/>
    </row>
    <row r="16" spans="1:19" x14ac:dyDescent="0.55000000000000004">
      <c r="A16" s="1" t="s">
        <v>314</v>
      </c>
      <c r="C16" s="6">
        <v>0</v>
      </c>
      <c r="D16" s="7"/>
      <c r="E16" s="6">
        <v>0</v>
      </c>
      <c r="F16" s="7"/>
      <c r="G16" s="6">
        <v>0</v>
      </c>
      <c r="H16" s="7"/>
      <c r="I16" s="6">
        <f t="shared" si="0"/>
        <v>0</v>
      </c>
      <c r="J16" s="7"/>
      <c r="K16" s="6">
        <v>0</v>
      </c>
      <c r="L16" s="7"/>
      <c r="M16" s="6">
        <v>0</v>
      </c>
      <c r="N16" s="7"/>
      <c r="O16" s="6">
        <v>17853540</v>
      </c>
      <c r="P16" s="7"/>
      <c r="Q16" s="6">
        <f t="shared" si="1"/>
        <v>17853540</v>
      </c>
      <c r="R16" s="7"/>
      <c r="S16" s="7"/>
    </row>
    <row r="17" spans="1:19" x14ac:dyDescent="0.55000000000000004">
      <c r="A17" s="1" t="s">
        <v>218</v>
      </c>
      <c r="C17" s="6">
        <v>0</v>
      </c>
      <c r="D17" s="7"/>
      <c r="E17" s="6">
        <v>0</v>
      </c>
      <c r="F17" s="7"/>
      <c r="G17" s="6">
        <v>0</v>
      </c>
      <c r="H17" s="7"/>
      <c r="I17" s="6">
        <f t="shared" si="0"/>
        <v>0</v>
      </c>
      <c r="J17" s="7"/>
      <c r="K17" s="6">
        <v>8154914755</v>
      </c>
      <c r="L17" s="7"/>
      <c r="M17" s="6">
        <v>0</v>
      </c>
      <c r="N17" s="7"/>
      <c r="O17" s="6">
        <v>-3572422369</v>
      </c>
      <c r="P17" s="7"/>
      <c r="Q17" s="6">
        <f t="shared" si="1"/>
        <v>4582492386</v>
      </c>
      <c r="R17" s="7"/>
      <c r="S17" s="7"/>
    </row>
    <row r="18" spans="1:19" x14ac:dyDescent="0.55000000000000004">
      <c r="A18" s="1" t="s">
        <v>195</v>
      </c>
      <c r="C18" s="6">
        <v>835464421</v>
      </c>
      <c r="D18" s="7"/>
      <c r="E18" s="6">
        <v>0</v>
      </c>
      <c r="F18" s="7"/>
      <c r="G18" s="6">
        <v>0</v>
      </c>
      <c r="H18" s="7"/>
      <c r="I18" s="6">
        <f t="shared" si="0"/>
        <v>835464421</v>
      </c>
      <c r="J18" s="7"/>
      <c r="K18" s="6">
        <v>2800085708</v>
      </c>
      <c r="L18" s="7"/>
      <c r="M18" s="6">
        <v>-132584816</v>
      </c>
      <c r="N18" s="7"/>
      <c r="O18" s="6">
        <v>-132547135</v>
      </c>
      <c r="P18" s="7"/>
      <c r="Q18" s="6">
        <f t="shared" si="1"/>
        <v>2534953757</v>
      </c>
      <c r="R18" s="7"/>
      <c r="S18" s="7"/>
    </row>
    <row r="19" spans="1:19" x14ac:dyDescent="0.55000000000000004">
      <c r="A19" s="1" t="s">
        <v>315</v>
      </c>
      <c r="C19" s="6">
        <v>0</v>
      </c>
      <c r="D19" s="7"/>
      <c r="E19" s="6">
        <v>0</v>
      </c>
      <c r="F19" s="7"/>
      <c r="G19" s="6">
        <v>0</v>
      </c>
      <c r="H19" s="7"/>
      <c r="I19" s="6">
        <f t="shared" si="0"/>
        <v>0</v>
      </c>
      <c r="J19" s="7"/>
      <c r="K19" s="6">
        <v>0</v>
      </c>
      <c r="L19" s="7"/>
      <c r="M19" s="6">
        <v>0</v>
      </c>
      <c r="N19" s="7"/>
      <c r="O19" s="6">
        <v>9324619</v>
      </c>
      <c r="P19" s="7"/>
      <c r="Q19" s="6">
        <f t="shared" si="1"/>
        <v>9324619</v>
      </c>
      <c r="R19" s="7"/>
      <c r="S19" s="7"/>
    </row>
    <row r="20" spans="1:19" x14ac:dyDescent="0.55000000000000004">
      <c r="A20" s="1" t="s">
        <v>316</v>
      </c>
      <c r="C20" s="6">
        <v>0</v>
      </c>
      <c r="D20" s="7"/>
      <c r="E20" s="6">
        <v>0</v>
      </c>
      <c r="F20" s="7"/>
      <c r="G20" s="6">
        <v>0</v>
      </c>
      <c r="H20" s="7"/>
      <c r="I20" s="6">
        <f t="shared" si="0"/>
        <v>0</v>
      </c>
      <c r="J20" s="7"/>
      <c r="K20" s="6">
        <v>0</v>
      </c>
      <c r="L20" s="7"/>
      <c r="M20" s="6">
        <v>0</v>
      </c>
      <c r="N20" s="7"/>
      <c r="O20" s="6">
        <v>135836149</v>
      </c>
      <c r="P20" s="7"/>
      <c r="Q20" s="6">
        <f t="shared" si="1"/>
        <v>135836149</v>
      </c>
      <c r="R20" s="7"/>
      <c r="S20" s="7"/>
    </row>
    <row r="21" spans="1:19" x14ac:dyDescent="0.55000000000000004">
      <c r="A21" s="1" t="s">
        <v>317</v>
      </c>
      <c r="C21" s="6">
        <v>0</v>
      </c>
      <c r="D21" s="7"/>
      <c r="E21" s="6">
        <v>0</v>
      </c>
      <c r="F21" s="7"/>
      <c r="G21" s="6">
        <v>0</v>
      </c>
      <c r="H21" s="7"/>
      <c r="I21" s="6">
        <f t="shared" si="0"/>
        <v>0</v>
      </c>
      <c r="J21" s="7"/>
      <c r="K21" s="6">
        <v>0</v>
      </c>
      <c r="L21" s="7"/>
      <c r="M21" s="6">
        <v>0</v>
      </c>
      <c r="N21" s="7"/>
      <c r="O21" s="6">
        <v>3084753309</v>
      </c>
      <c r="P21" s="7"/>
      <c r="Q21" s="6">
        <f t="shared" si="1"/>
        <v>3084753309</v>
      </c>
      <c r="R21" s="7"/>
      <c r="S21" s="7"/>
    </row>
    <row r="22" spans="1:19" x14ac:dyDescent="0.55000000000000004">
      <c r="A22" s="1" t="s">
        <v>188</v>
      </c>
      <c r="C22" s="6">
        <v>399441558</v>
      </c>
      <c r="D22" s="7"/>
      <c r="E22" s="6">
        <v>0</v>
      </c>
      <c r="F22" s="7"/>
      <c r="G22" s="6">
        <v>0</v>
      </c>
      <c r="H22" s="7"/>
      <c r="I22" s="6">
        <f t="shared" si="0"/>
        <v>399441558</v>
      </c>
      <c r="J22" s="7"/>
      <c r="K22" s="6">
        <v>3449432767</v>
      </c>
      <c r="L22" s="7"/>
      <c r="M22" s="6">
        <v>102213537</v>
      </c>
      <c r="N22" s="7"/>
      <c r="O22" s="6">
        <v>299800564</v>
      </c>
      <c r="P22" s="7"/>
      <c r="Q22" s="6">
        <f t="shared" si="1"/>
        <v>3851446868</v>
      </c>
      <c r="R22" s="7"/>
      <c r="S22" s="7"/>
    </row>
    <row r="23" spans="1:19" x14ac:dyDescent="0.55000000000000004">
      <c r="A23" s="1" t="s">
        <v>222</v>
      </c>
      <c r="C23" s="6">
        <v>0</v>
      </c>
      <c r="D23" s="7"/>
      <c r="E23" s="6">
        <v>0</v>
      </c>
      <c r="F23" s="7"/>
      <c r="G23" s="6">
        <v>0</v>
      </c>
      <c r="H23" s="7"/>
      <c r="I23" s="6">
        <f t="shared" si="0"/>
        <v>0</v>
      </c>
      <c r="J23" s="7"/>
      <c r="K23" s="6">
        <v>7571961523</v>
      </c>
      <c r="L23" s="7"/>
      <c r="M23" s="6">
        <v>0</v>
      </c>
      <c r="N23" s="7"/>
      <c r="O23" s="6">
        <v>-1212957400</v>
      </c>
      <c r="P23" s="7"/>
      <c r="Q23" s="6">
        <f t="shared" si="1"/>
        <v>6359004123</v>
      </c>
      <c r="R23" s="7"/>
      <c r="S23" s="7"/>
    </row>
    <row r="24" spans="1:19" x14ac:dyDescent="0.55000000000000004">
      <c r="A24" s="1" t="s">
        <v>318</v>
      </c>
      <c r="C24" s="6">
        <v>0</v>
      </c>
      <c r="D24" s="7"/>
      <c r="E24" s="6">
        <v>0</v>
      </c>
      <c r="F24" s="7"/>
      <c r="G24" s="6">
        <v>0</v>
      </c>
      <c r="H24" s="7"/>
      <c r="I24" s="6">
        <f t="shared" si="0"/>
        <v>0</v>
      </c>
      <c r="J24" s="7"/>
      <c r="K24" s="6">
        <v>0</v>
      </c>
      <c r="L24" s="7"/>
      <c r="M24" s="6">
        <v>0</v>
      </c>
      <c r="N24" s="7"/>
      <c r="O24" s="6">
        <v>736255255</v>
      </c>
      <c r="P24" s="7"/>
      <c r="Q24" s="6">
        <f t="shared" si="1"/>
        <v>736255255</v>
      </c>
      <c r="R24" s="7"/>
      <c r="S24" s="7"/>
    </row>
    <row r="25" spans="1:19" x14ac:dyDescent="0.55000000000000004">
      <c r="A25" s="1" t="s">
        <v>191</v>
      </c>
      <c r="C25" s="6">
        <v>1601370134</v>
      </c>
      <c r="D25" s="7"/>
      <c r="E25" s="6">
        <v>0</v>
      </c>
      <c r="F25" s="7"/>
      <c r="G25" s="6">
        <v>0</v>
      </c>
      <c r="H25" s="7"/>
      <c r="I25" s="6">
        <f t="shared" si="0"/>
        <v>1601370134</v>
      </c>
      <c r="J25" s="7"/>
      <c r="K25" s="6">
        <v>7332160101</v>
      </c>
      <c r="L25" s="7"/>
      <c r="M25" s="6">
        <v>210418046</v>
      </c>
      <c r="N25" s="7"/>
      <c r="O25" s="6">
        <v>0</v>
      </c>
      <c r="P25" s="7"/>
      <c r="Q25" s="6">
        <f t="shared" si="1"/>
        <v>7542578147</v>
      </c>
      <c r="R25" s="7"/>
      <c r="S25" s="7"/>
    </row>
    <row r="26" spans="1:19" x14ac:dyDescent="0.55000000000000004">
      <c r="A26" s="1" t="s">
        <v>173</v>
      </c>
      <c r="C26" s="9">
        <f>SUM(C8:C25)</f>
        <v>2836276113</v>
      </c>
      <c r="D26" s="7"/>
      <c r="E26" s="9">
        <f>SUM(E8:E25)</f>
        <v>194781038</v>
      </c>
      <c r="F26" s="7"/>
      <c r="G26" s="9">
        <f>SUM(G8:G25)</f>
        <v>1562150463</v>
      </c>
      <c r="H26" s="7"/>
      <c r="I26" s="9">
        <f>SUM(I8:I25)</f>
        <v>4593207614</v>
      </c>
      <c r="J26" s="7"/>
      <c r="K26" s="9">
        <f>SUM(K8:K25)</f>
        <v>30326491841</v>
      </c>
      <c r="L26" s="7"/>
      <c r="M26" s="9">
        <f>SUM(M8:M25)</f>
        <v>3656329073</v>
      </c>
      <c r="N26" s="7"/>
      <c r="O26" s="9">
        <f>SUM(O8:O25)</f>
        <v>4935485732</v>
      </c>
      <c r="P26" s="7"/>
      <c r="Q26" s="9">
        <f>SUM(Q8:Q25)</f>
        <v>38918306646</v>
      </c>
      <c r="R26" s="7"/>
      <c r="S26" s="7"/>
    </row>
    <row r="27" spans="1:19" x14ac:dyDescent="0.55000000000000004">
      <c r="C27" s="6"/>
      <c r="D27" s="7"/>
      <c r="E27" s="6"/>
      <c r="F27" s="7"/>
      <c r="G27" s="6"/>
      <c r="H27" s="7"/>
      <c r="I27" s="7"/>
      <c r="J27" s="7"/>
      <c r="K27" s="6"/>
      <c r="L27" s="7"/>
      <c r="M27" s="6"/>
      <c r="N27" s="7"/>
      <c r="O27" s="6"/>
      <c r="P27" s="7"/>
      <c r="Q27" s="7"/>
      <c r="R27" s="7"/>
      <c r="S27" s="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2:I15"/>
  <sheetViews>
    <sheetView rightToLeft="1" workbookViewId="0">
      <selection activeCell="C16" sqref="C16"/>
    </sheetView>
  </sheetViews>
  <sheetFormatPr defaultRowHeight="24" x14ac:dyDescent="0.55000000000000004"/>
  <cols>
    <col min="1" max="1" width="32.42578125" style="1" bestFit="1" customWidth="1"/>
    <col min="2" max="2" width="1" style="1" customWidth="1"/>
    <col min="3" max="3" width="34" style="1" customWidth="1"/>
    <col min="4" max="4" width="1" style="1" customWidth="1"/>
    <col min="5" max="5" width="30" style="1" customWidth="1"/>
    <col min="6" max="6" width="1" style="1" customWidth="1"/>
    <col min="7" max="7" width="34" style="1" customWidth="1"/>
    <col min="8" max="8" width="1" style="1" customWidth="1"/>
    <col min="9" max="9" width="30" style="1" customWidth="1"/>
    <col min="10" max="10" width="1" style="1" customWidth="1"/>
    <col min="11" max="11" width="9.140625" style="1" customWidth="1"/>
    <col min="12" max="16384" width="9.140625" style="1"/>
  </cols>
  <sheetData>
    <row r="2" spans="1:9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</row>
    <row r="3" spans="1:9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  <c r="F3" s="16" t="s">
        <v>209</v>
      </c>
      <c r="G3" s="16" t="s">
        <v>209</v>
      </c>
      <c r="H3" s="16" t="s">
        <v>209</v>
      </c>
      <c r="I3" s="16" t="s">
        <v>209</v>
      </c>
    </row>
    <row r="4" spans="1:9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</row>
    <row r="6" spans="1:9" ht="25.5" thickBot="1" x14ac:dyDescent="0.6">
      <c r="A6" s="14" t="s">
        <v>462</v>
      </c>
      <c r="C6" s="15" t="s">
        <v>211</v>
      </c>
      <c r="D6" s="15" t="s">
        <v>211</v>
      </c>
      <c r="E6" s="15" t="s">
        <v>211</v>
      </c>
      <c r="G6" s="15" t="s">
        <v>212</v>
      </c>
      <c r="H6" s="15" t="s">
        <v>212</v>
      </c>
      <c r="I6" s="15" t="s">
        <v>212</v>
      </c>
    </row>
    <row r="7" spans="1:9" ht="25.5" thickBot="1" x14ac:dyDescent="0.6">
      <c r="A7" s="15" t="s">
        <v>463</v>
      </c>
      <c r="C7" s="15" t="s">
        <v>464</v>
      </c>
      <c r="E7" s="15" t="s">
        <v>465</v>
      </c>
      <c r="G7" s="15" t="s">
        <v>464</v>
      </c>
      <c r="I7" s="15" t="s">
        <v>465</v>
      </c>
    </row>
    <row r="8" spans="1:9" x14ac:dyDescent="0.55000000000000004">
      <c r="A8" s="1" t="s">
        <v>204</v>
      </c>
      <c r="C8" s="6">
        <v>2391512</v>
      </c>
      <c r="D8" s="7"/>
      <c r="E8" s="11">
        <f>C8/$C$11</f>
        <v>3.820444822617576E-4</v>
      </c>
      <c r="F8" s="7"/>
      <c r="G8" s="6">
        <v>20688569</v>
      </c>
      <c r="H8" s="7"/>
      <c r="I8" s="11">
        <f>G8/$G$11</f>
        <v>6.7006986696723642E-4</v>
      </c>
    </row>
    <row r="9" spans="1:9" x14ac:dyDescent="0.55000000000000004">
      <c r="A9" s="1" t="s">
        <v>205</v>
      </c>
      <c r="C9" s="6">
        <v>1654589</v>
      </c>
      <c r="D9" s="7"/>
      <c r="E9" s="11">
        <f t="shared" ref="E9:E10" si="0">C9/$C$11</f>
        <v>2.6432089734904079E-4</v>
      </c>
      <c r="F9" s="7"/>
      <c r="G9" s="6">
        <v>139989428</v>
      </c>
      <c r="H9" s="7"/>
      <c r="I9" s="11">
        <f t="shared" ref="I9:I10" si="1">G9/$G$11</f>
        <v>4.5340350701288E-3</v>
      </c>
    </row>
    <row r="10" spans="1:9" ht="24.75" thickBot="1" x14ac:dyDescent="0.6">
      <c r="A10" s="1" t="s">
        <v>206</v>
      </c>
      <c r="C10" s="6">
        <v>6255727593</v>
      </c>
      <c r="D10" s="7"/>
      <c r="E10" s="11">
        <f t="shared" si="0"/>
        <v>0.99935363462038918</v>
      </c>
      <c r="F10" s="7"/>
      <c r="G10" s="6">
        <v>30714563556</v>
      </c>
      <c r="H10" s="7"/>
      <c r="I10" s="11">
        <f t="shared" si="1"/>
        <v>0.994795895062904</v>
      </c>
    </row>
    <row r="11" spans="1:9" ht="24.75" thickBot="1" x14ac:dyDescent="0.6">
      <c r="A11" s="1" t="s">
        <v>173</v>
      </c>
      <c r="C11" s="9">
        <f>SUM(C8:C10)</f>
        <v>6259773694</v>
      </c>
      <c r="D11" s="7"/>
      <c r="E11" s="12">
        <f>SUM(E8:E10)</f>
        <v>1</v>
      </c>
      <c r="F11" s="7"/>
      <c r="G11" s="9">
        <f>SUM(G8:G10)</f>
        <v>30875241553</v>
      </c>
      <c r="H11" s="7"/>
      <c r="I11" s="13">
        <f>SUM(I8:I10)</f>
        <v>1</v>
      </c>
    </row>
    <row r="12" spans="1:9" ht="24.75" thickTop="1" x14ac:dyDescent="0.55000000000000004">
      <c r="C12" s="6"/>
      <c r="D12" s="7"/>
      <c r="E12" s="7"/>
      <c r="F12" s="7"/>
      <c r="G12" s="6"/>
      <c r="H12" s="7"/>
      <c r="I12" s="7"/>
    </row>
    <row r="13" spans="1:9" x14ac:dyDescent="0.55000000000000004">
      <c r="C13" s="7"/>
      <c r="D13" s="7"/>
      <c r="E13" s="7"/>
      <c r="F13" s="7"/>
      <c r="G13" s="7"/>
      <c r="H13" s="7"/>
      <c r="I13" s="7"/>
    </row>
    <row r="14" spans="1:9" x14ac:dyDescent="0.55000000000000004">
      <c r="C14" s="7"/>
      <c r="D14" s="7"/>
      <c r="E14" s="7"/>
      <c r="F14" s="7"/>
      <c r="G14" s="7"/>
      <c r="H14" s="7"/>
      <c r="I14" s="7"/>
    </row>
    <row r="15" spans="1:9" x14ac:dyDescent="0.55000000000000004">
      <c r="C15" s="7"/>
      <c r="D15" s="7"/>
      <c r="E15" s="7"/>
      <c r="F15" s="7"/>
      <c r="G15" s="7"/>
      <c r="H15" s="7"/>
      <c r="I15" s="7"/>
    </row>
  </sheetData>
  <mergeCells count="10">
    <mergeCell ref="G7"/>
    <mergeCell ref="I7"/>
    <mergeCell ref="G6:I6"/>
    <mergeCell ref="A2:I2"/>
    <mergeCell ref="A3:I3"/>
    <mergeCell ref="A4:I4"/>
    <mergeCell ref="A7"/>
    <mergeCell ref="C7"/>
    <mergeCell ref="E7"/>
    <mergeCell ref="C6: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2:E9"/>
  <sheetViews>
    <sheetView rightToLeft="1" workbookViewId="0">
      <selection activeCell="L14" sqref="L14"/>
    </sheetView>
  </sheetViews>
  <sheetFormatPr defaultRowHeight="24" x14ac:dyDescent="0.55000000000000004"/>
  <cols>
    <col min="1" max="1" width="31" style="1" bestFit="1" customWidth="1"/>
    <col min="2" max="2" width="1" style="1" customWidth="1"/>
    <col min="3" max="3" width="18.5703125" style="1" customWidth="1"/>
    <col min="4" max="4" width="1" style="1" customWidth="1"/>
    <col min="5" max="5" width="21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</row>
    <row r="3" spans="1:5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</row>
    <row r="4" spans="1:5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</row>
    <row r="5" spans="1:5" ht="24.75" x14ac:dyDescent="0.6">
      <c r="E5" s="2" t="s">
        <v>475</v>
      </c>
    </row>
    <row r="6" spans="1:5" ht="24.75" x14ac:dyDescent="0.55000000000000004">
      <c r="A6" s="15" t="s">
        <v>466</v>
      </c>
      <c r="C6" s="15" t="s">
        <v>211</v>
      </c>
      <c r="E6" s="5" t="s">
        <v>476</v>
      </c>
    </row>
    <row r="7" spans="1:5" ht="24.75" x14ac:dyDescent="0.55000000000000004">
      <c r="A7" s="15" t="s">
        <v>466</v>
      </c>
      <c r="C7" s="15" t="s">
        <v>201</v>
      </c>
      <c r="E7" s="15" t="s">
        <v>201</v>
      </c>
    </row>
    <row r="8" spans="1:5" x14ac:dyDescent="0.55000000000000004">
      <c r="A8" s="1" t="s">
        <v>467</v>
      </c>
      <c r="C8" s="6">
        <v>0</v>
      </c>
      <c r="E8" s="3">
        <v>17437204764</v>
      </c>
    </row>
    <row r="9" spans="1:5" x14ac:dyDescent="0.55000000000000004">
      <c r="A9" s="1" t="s">
        <v>173</v>
      </c>
      <c r="C9" s="9">
        <f>SUM(C8:C8)</f>
        <v>0</v>
      </c>
      <c r="E9" s="4">
        <f>SUM(E8:E8)</f>
        <v>17437204764</v>
      </c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2:S78"/>
  <sheetViews>
    <sheetView rightToLeft="1" topLeftCell="A67" workbookViewId="0">
      <selection activeCell="G80" sqref="G80"/>
    </sheetView>
  </sheetViews>
  <sheetFormatPr defaultRowHeight="24" x14ac:dyDescent="0.5500000000000000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 x14ac:dyDescent="0.55000000000000004">
      <c r="A2" s="16" t="s">
        <v>0</v>
      </c>
      <c r="B2" s="16" t="s">
        <v>0</v>
      </c>
      <c r="C2" s="16" t="s">
        <v>0</v>
      </c>
      <c r="D2" s="16" t="s">
        <v>0</v>
      </c>
      <c r="E2" s="16" t="s">
        <v>0</v>
      </c>
      <c r="F2" s="16" t="s">
        <v>0</v>
      </c>
      <c r="G2" s="16" t="s">
        <v>0</v>
      </c>
      <c r="H2" s="16" t="s">
        <v>0</v>
      </c>
      <c r="I2" s="16" t="s">
        <v>0</v>
      </c>
      <c r="J2" s="16" t="s">
        <v>0</v>
      </c>
      <c r="K2" s="16" t="s">
        <v>0</v>
      </c>
      <c r="L2" s="16" t="s">
        <v>0</v>
      </c>
      <c r="M2" s="16" t="s">
        <v>0</v>
      </c>
      <c r="N2" s="16" t="s">
        <v>0</v>
      </c>
      <c r="O2" s="16" t="s">
        <v>0</v>
      </c>
      <c r="P2" s="16" t="s">
        <v>0</v>
      </c>
      <c r="Q2" s="16" t="s">
        <v>0</v>
      </c>
      <c r="R2" s="16" t="s">
        <v>0</v>
      </c>
      <c r="S2" s="16" t="s">
        <v>0</v>
      </c>
    </row>
    <row r="3" spans="1:19" ht="24.75" x14ac:dyDescent="0.55000000000000004">
      <c r="A3" s="16" t="s">
        <v>209</v>
      </c>
      <c r="B3" s="16" t="s">
        <v>209</v>
      </c>
      <c r="C3" s="16" t="s">
        <v>209</v>
      </c>
      <c r="D3" s="16" t="s">
        <v>209</v>
      </c>
      <c r="E3" s="16" t="s">
        <v>209</v>
      </c>
      <c r="F3" s="16" t="s">
        <v>209</v>
      </c>
      <c r="G3" s="16" t="s">
        <v>209</v>
      </c>
      <c r="H3" s="16" t="s">
        <v>209</v>
      </c>
      <c r="I3" s="16" t="s">
        <v>209</v>
      </c>
      <c r="J3" s="16" t="s">
        <v>209</v>
      </c>
      <c r="K3" s="16" t="s">
        <v>209</v>
      </c>
      <c r="L3" s="16" t="s">
        <v>209</v>
      </c>
      <c r="M3" s="16" t="s">
        <v>209</v>
      </c>
      <c r="N3" s="16" t="s">
        <v>209</v>
      </c>
      <c r="O3" s="16" t="s">
        <v>209</v>
      </c>
      <c r="P3" s="16" t="s">
        <v>209</v>
      </c>
      <c r="Q3" s="16" t="s">
        <v>209</v>
      </c>
      <c r="R3" s="16" t="s">
        <v>209</v>
      </c>
      <c r="S3" s="16" t="s">
        <v>209</v>
      </c>
    </row>
    <row r="4" spans="1:19" ht="24.75" x14ac:dyDescent="0.55000000000000004">
      <c r="A4" s="16" t="s">
        <v>2</v>
      </c>
      <c r="B4" s="16" t="s">
        <v>2</v>
      </c>
      <c r="C4" s="16" t="s">
        <v>2</v>
      </c>
      <c r="D4" s="16" t="s">
        <v>2</v>
      </c>
      <c r="E4" s="16" t="s">
        <v>2</v>
      </c>
      <c r="F4" s="16" t="s">
        <v>2</v>
      </c>
      <c r="G4" s="16" t="s">
        <v>2</v>
      </c>
      <c r="H4" s="16" t="s">
        <v>2</v>
      </c>
      <c r="I4" s="16" t="s">
        <v>2</v>
      </c>
      <c r="J4" s="16" t="s">
        <v>2</v>
      </c>
      <c r="K4" s="16" t="s">
        <v>2</v>
      </c>
      <c r="L4" s="16" t="s">
        <v>2</v>
      </c>
      <c r="M4" s="16" t="s">
        <v>2</v>
      </c>
      <c r="N4" s="16" t="s">
        <v>2</v>
      </c>
      <c r="O4" s="16" t="s">
        <v>2</v>
      </c>
      <c r="P4" s="16" t="s">
        <v>2</v>
      </c>
      <c r="Q4" s="16" t="s">
        <v>2</v>
      </c>
      <c r="R4" s="16" t="s">
        <v>2</v>
      </c>
      <c r="S4" s="16" t="s">
        <v>2</v>
      </c>
    </row>
    <row r="6" spans="1:19" ht="24.75" x14ac:dyDescent="0.55000000000000004">
      <c r="A6" s="15" t="s">
        <v>3</v>
      </c>
      <c r="C6" s="15" t="s">
        <v>224</v>
      </c>
      <c r="D6" s="15" t="s">
        <v>224</v>
      </c>
      <c r="E6" s="15" t="s">
        <v>224</v>
      </c>
      <c r="F6" s="15" t="s">
        <v>224</v>
      </c>
      <c r="G6" s="15" t="s">
        <v>224</v>
      </c>
      <c r="I6" s="15" t="s">
        <v>211</v>
      </c>
      <c r="J6" s="15" t="s">
        <v>211</v>
      </c>
      <c r="K6" s="15" t="s">
        <v>211</v>
      </c>
      <c r="L6" s="15" t="s">
        <v>211</v>
      </c>
      <c r="M6" s="15" t="s">
        <v>211</v>
      </c>
      <c r="O6" s="15" t="s">
        <v>212</v>
      </c>
      <c r="P6" s="15" t="s">
        <v>212</v>
      </c>
      <c r="Q6" s="15" t="s">
        <v>212</v>
      </c>
      <c r="R6" s="15" t="s">
        <v>212</v>
      </c>
      <c r="S6" s="15" t="s">
        <v>212</v>
      </c>
    </row>
    <row r="7" spans="1:19" ht="24.75" x14ac:dyDescent="0.55000000000000004">
      <c r="A7" s="15" t="s">
        <v>3</v>
      </c>
      <c r="C7" s="15" t="s">
        <v>225</v>
      </c>
      <c r="E7" s="15" t="s">
        <v>226</v>
      </c>
      <c r="G7" s="15" t="s">
        <v>227</v>
      </c>
      <c r="I7" s="15" t="s">
        <v>228</v>
      </c>
      <c r="K7" s="15" t="s">
        <v>216</v>
      </c>
      <c r="M7" s="15" t="s">
        <v>229</v>
      </c>
      <c r="O7" s="15" t="s">
        <v>228</v>
      </c>
      <c r="Q7" s="15" t="s">
        <v>216</v>
      </c>
      <c r="S7" s="15" t="s">
        <v>229</v>
      </c>
    </row>
    <row r="8" spans="1:19" x14ac:dyDescent="0.55000000000000004">
      <c r="A8" s="1" t="s">
        <v>159</v>
      </c>
      <c r="C8" s="7" t="s">
        <v>230</v>
      </c>
      <c r="D8" s="7"/>
      <c r="E8" s="6">
        <v>20099681</v>
      </c>
      <c r="F8" s="7"/>
      <c r="G8" s="6">
        <v>1540</v>
      </c>
      <c r="H8" s="7"/>
      <c r="I8" s="6">
        <v>30953508740</v>
      </c>
      <c r="J8" s="7"/>
      <c r="K8" s="6">
        <v>643567251</v>
      </c>
      <c r="L8" s="7"/>
      <c r="M8" s="6">
        <f>I8-K8</f>
        <v>30309941489</v>
      </c>
      <c r="N8" s="7"/>
      <c r="O8" s="6">
        <v>30953508740</v>
      </c>
      <c r="P8" s="7"/>
      <c r="Q8" s="6">
        <v>643567251</v>
      </c>
      <c r="R8" s="7"/>
      <c r="S8" s="6">
        <f>O8-Q8</f>
        <v>30309941489</v>
      </c>
    </row>
    <row r="9" spans="1:19" x14ac:dyDescent="0.55000000000000004">
      <c r="A9" s="1" t="s">
        <v>96</v>
      </c>
      <c r="C9" s="7" t="s">
        <v>231</v>
      </c>
      <c r="D9" s="7"/>
      <c r="E9" s="6">
        <v>21219355</v>
      </c>
      <c r="F9" s="7"/>
      <c r="G9" s="6">
        <v>300</v>
      </c>
      <c r="H9" s="7"/>
      <c r="I9" s="6">
        <v>0</v>
      </c>
      <c r="J9" s="7"/>
      <c r="K9" s="6">
        <v>0</v>
      </c>
      <c r="L9" s="7"/>
      <c r="M9" s="6">
        <f t="shared" ref="M9:M72" si="0">I9-K9</f>
        <v>0</v>
      </c>
      <c r="N9" s="7"/>
      <c r="O9" s="6">
        <v>6365806500</v>
      </c>
      <c r="P9" s="7"/>
      <c r="Q9" s="6">
        <v>139771605</v>
      </c>
      <c r="R9" s="7"/>
      <c r="S9" s="6">
        <f t="shared" ref="S9:S72" si="1">O9-Q9</f>
        <v>6226034895</v>
      </c>
    </row>
    <row r="10" spans="1:19" x14ac:dyDescent="0.55000000000000004">
      <c r="A10" s="1" t="s">
        <v>161</v>
      </c>
      <c r="C10" s="7" t="s">
        <v>232</v>
      </c>
      <c r="D10" s="7"/>
      <c r="E10" s="6">
        <v>13527822</v>
      </c>
      <c r="F10" s="7"/>
      <c r="G10" s="6">
        <v>1700</v>
      </c>
      <c r="H10" s="7"/>
      <c r="I10" s="6">
        <v>0</v>
      </c>
      <c r="J10" s="7"/>
      <c r="K10" s="6">
        <v>0</v>
      </c>
      <c r="L10" s="7"/>
      <c r="M10" s="6">
        <f t="shared" si="0"/>
        <v>0</v>
      </c>
      <c r="N10" s="7"/>
      <c r="O10" s="6">
        <v>22997297400</v>
      </c>
      <c r="P10" s="7"/>
      <c r="Q10" s="6">
        <v>1066497789</v>
      </c>
      <c r="R10" s="7"/>
      <c r="S10" s="6">
        <f t="shared" si="1"/>
        <v>21930799611</v>
      </c>
    </row>
    <row r="11" spans="1:19" x14ac:dyDescent="0.55000000000000004">
      <c r="A11" s="1" t="s">
        <v>95</v>
      </c>
      <c r="C11" s="7" t="s">
        <v>230</v>
      </c>
      <c r="D11" s="7"/>
      <c r="E11" s="6">
        <v>30330144</v>
      </c>
      <c r="F11" s="7"/>
      <c r="G11" s="6">
        <v>200</v>
      </c>
      <c r="H11" s="7"/>
      <c r="I11" s="6">
        <v>6066028800</v>
      </c>
      <c r="J11" s="7"/>
      <c r="K11" s="6">
        <v>403367644</v>
      </c>
      <c r="L11" s="7"/>
      <c r="M11" s="6">
        <f t="shared" si="0"/>
        <v>5662661156</v>
      </c>
      <c r="N11" s="7"/>
      <c r="O11" s="6">
        <v>6066028800</v>
      </c>
      <c r="P11" s="7"/>
      <c r="Q11" s="6">
        <v>403367644</v>
      </c>
      <c r="R11" s="7"/>
      <c r="S11" s="6">
        <f t="shared" si="1"/>
        <v>5662661156</v>
      </c>
    </row>
    <row r="12" spans="1:19" x14ac:dyDescent="0.55000000000000004">
      <c r="A12" s="1" t="s">
        <v>93</v>
      </c>
      <c r="C12" s="7" t="s">
        <v>233</v>
      </c>
      <c r="D12" s="7"/>
      <c r="E12" s="6">
        <v>90337087</v>
      </c>
      <c r="F12" s="7"/>
      <c r="G12" s="6">
        <v>1190</v>
      </c>
      <c r="H12" s="7"/>
      <c r="I12" s="6">
        <v>0</v>
      </c>
      <c r="J12" s="7"/>
      <c r="K12" s="6">
        <v>0</v>
      </c>
      <c r="L12" s="7"/>
      <c r="M12" s="6">
        <f t="shared" si="0"/>
        <v>0</v>
      </c>
      <c r="N12" s="7"/>
      <c r="O12" s="6">
        <v>107501133530</v>
      </c>
      <c r="P12" s="7"/>
      <c r="Q12" s="6">
        <v>0</v>
      </c>
      <c r="R12" s="7"/>
      <c r="S12" s="6">
        <f t="shared" si="1"/>
        <v>107501133530</v>
      </c>
    </row>
    <row r="13" spans="1:19" x14ac:dyDescent="0.55000000000000004">
      <c r="A13" s="1" t="s">
        <v>24</v>
      </c>
      <c r="C13" s="7" t="s">
        <v>234</v>
      </c>
      <c r="D13" s="7"/>
      <c r="E13" s="6">
        <v>75455704</v>
      </c>
      <c r="F13" s="7"/>
      <c r="G13" s="6">
        <v>48</v>
      </c>
      <c r="H13" s="7"/>
      <c r="I13" s="6">
        <v>3621873792</v>
      </c>
      <c r="J13" s="7"/>
      <c r="K13" s="6">
        <v>479903658</v>
      </c>
      <c r="L13" s="7"/>
      <c r="M13" s="6">
        <f t="shared" si="0"/>
        <v>3141970134</v>
      </c>
      <c r="N13" s="7"/>
      <c r="O13" s="6">
        <v>3621873792</v>
      </c>
      <c r="P13" s="7"/>
      <c r="Q13" s="6">
        <v>479903658</v>
      </c>
      <c r="R13" s="7"/>
      <c r="S13" s="6">
        <f t="shared" si="1"/>
        <v>3141970134</v>
      </c>
    </row>
    <row r="14" spans="1:19" x14ac:dyDescent="0.55000000000000004">
      <c r="A14" s="1" t="s">
        <v>26</v>
      </c>
      <c r="C14" s="7" t="s">
        <v>235</v>
      </c>
      <c r="D14" s="7"/>
      <c r="E14" s="6">
        <v>60629658</v>
      </c>
      <c r="F14" s="7"/>
      <c r="G14" s="6">
        <v>82</v>
      </c>
      <c r="H14" s="7"/>
      <c r="I14" s="6">
        <v>4971631956</v>
      </c>
      <c r="J14" s="7"/>
      <c r="K14" s="6">
        <v>663867769</v>
      </c>
      <c r="L14" s="7"/>
      <c r="M14" s="6">
        <f t="shared" si="0"/>
        <v>4307764187</v>
      </c>
      <c r="N14" s="7"/>
      <c r="O14" s="6">
        <v>4971631956</v>
      </c>
      <c r="P14" s="7"/>
      <c r="Q14" s="6">
        <v>663867769</v>
      </c>
      <c r="R14" s="7"/>
      <c r="S14" s="6">
        <f t="shared" si="1"/>
        <v>4307764187</v>
      </c>
    </row>
    <row r="15" spans="1:19" x14ac:dyDescent="0.55000000000000004">
      <c r="A15" s="1" t="s">
        <v>91</v>
      </c>
      <c r="C15" s="7" t="s">
        <v>236</v>
      </c>
      <c r="D15" s="7"/>
      <c r="E15" s="6">
        <v>73142499</v>
      </c>
      <c r="F15" s="7"/>
      <c r="G15" s="6">
        <v>200</v>
      </c>
      <c r="H15" s="7"/>
      <c r="I15" s="6">
        <v>14628499800</v>
      </c>
      <c r="J15" s="7"/>
      <c r="K15" s="6">
        <v>2065199972</v>
      </c>
      <c r="L15" s="7"/>
      <c r="M15" s="6">
        <f t="shared" si="0"/>
        <v>12563299828</v>
      </c>
      <c r="N15" s="7"/>
      <c r="O15" s="6">
        <v>14628499800</v>
      </c>
      <c r="P15" s="7"/>
      <c r="Q15" s="6">
        <v>2065199972</v>
      </c>
      <c r="R15" s="7"/>
      <c r="S15" s="6">
        <f t="shared" si="1"/>
        <v>12563299828</v>
      </c>
    </row>
    <row r="16" spans="1:19" x14ac:dyDescent="0.55000000000000004">
      <c r="A16" s="1" t="s">
        <v>98</v>
      </c>
      <c r="C16" s="7" t="s">
        <v>237</v>
      </c>
      <c r="D16" s="7"/>
      <c r="E16" s="6">
        <v>59136052</v>
      </c>
      <c r="F16" s="7"/>
      <c r="G16" s="6">
        <v>3000</v>
      </c>
      <c r="H16" s="7"/>
      <c r="I16" s="6">
        <v>0</v>
      </c>
      <c r="J16" s="7"/>
      <c r="K16" s="6">
        <v>0</v>
      </c>
      <c r="L16" s="7"/>
      <c r="M16" s="6">
        <f t="shared" si="0"/>
        <v>0</v>
      </c>
      <c r="N16" s="7"/>
      <c r="O16" s="6">
        <v>177408156000</v>
      </c>
      <c r="P16" s="7"/>
      <c r="Q16" s="6">
        <v>0</v>
      </c>
      <c r="R16" s="7"/>
      <c r="S16" s="6">
        <f t="shared" si="1"/>
        <v>177408156000</v>
      </c>
    </row>
    <row r="17" spans="1:19" x14ac:dyDescent="0.55000000000000004">
      <c r="A17" s="1" t="s">
        <v>104</v>
      </c>
      <c r="C17" s="7" t="s">
        <v>6</v>
      </c>
      <c r="D17" s="7"/>
      <c r="E17" s="6">
        <v>7076114</v>
      </c>
      <c r="F17" s="7"/>
      <c r="G17" s="6">
        <v>3400</v>
      </c>
      <c r="H17" s="7"/>
      <c r="I17" s="6">
        <v>24058787600</v>
      </c>
      <c r="J17" s="7"/>
      <c r="K17" s="6">
        <v>1855355302</v>
      </c>
      <c r="L17" s="7"/>
      <c r="M17" s="6">
        <f t="shared" si="0"/>
        <v>22203432298</v>
      </c>
      <c r="N17" s="7"/>
      <c r="O17" s="6">
        <v>24058787600</v>
      </c>
      <c r="P17" s="7"/>
      <c r="Q17" s="6">
        <v>1855355302</v>
      </c>
      <c r="R17" s="7"/>
      <c r="S17" s="6">
        <f t="shared" si="1"/>
        <v>22203432298</v>
      </c>
    </row>
    <row r="18" spans="1:19" x14ac:dyDescent="0.55000000000000004">
      <c r="A18" s="1" t="s">
        <v>133</v>
      </c>
      <c r="C18" s="7" t="s">
        <v>238</v>
      </c>
      <c r="D18" s="7"/>
      <c r="E18" s="6">
        <v>74028914</v>
      </c>
      <c r="F18" s="7"/>
      <c r="G18" s="6">
        <v>34</v>
      </c>
      <c r="H18" s="7"/>
      <c r="I18" s="6">
        <v>2516983076</v>
      </c>
      <c r="J18" s="7"/>
      <c r="K18" s="6">
        <v>126094793</v>
      </c>
      <c r="L18" s="7"/>
      <c r="M18" s="6">
        <f t="shared" si="0"/>
        <v>2390888283</v>
      </c>
      <c r="N18" s="7"/>
      <c r="O18" s="6">
        <v>2516983076</v>
      </c>
      <c r="P18" s="7"/>
      <c r="Q18" s="6">
        <v>126094793</v>
      </c>
      <c r="R18" s="7"/>
      <c r="S18" s="6">
        <f t="shared" si="1"/>
        <v>2390888283</v>
      </c>
    </row>
    <row r="19" spans="1:19" x14ac:dyDescent="0.55000000000000004">
      <c r="A19" s="1" t="s">
        <v>52</v>
      </c>
      <c r="C19" s="7" t="s">
        <v>230</v>
      </c>
      <c r="D19" s="7"/>
      <c r="E19" s="6">
        <v>19410754</v>
      </c>
      <c r="F19" s="7"/>
      <c r="G19" s="6">
        <v>500</v>
      </c>
      <c r="H19" s="7"/>
      <c r="I19" s="6">
        <v>9705377000</v>
      </c>
      <c r="J19" s="7"/>
      <c r="K19" s="6">
        <v>1315885928</v>
      </c>
      <c r="L19" s="7"/>
      <c r="M19" s="6">
        <f t="shared" si="0"/>
        <v>8389491072</v>
      </c>
      <c r="N19" s="7"/>
      <c r="O19" s="6">
        <v>9705377000</v>
      </c>
      <c r="P19" s="7"/>
      <c r="Q19" s="6">
        <v>1315885928</v>
      </c>
      <c r="R19" s="7"/>
      <c r="S19" s="6">
        <f t="shared" si="1"/>
        <v>8389491072</v>
      </c>
    </row>
    <row r="20" spans="1:19" x14ac:dyDescent="0.55000000000000004">
      <c r="A20" s="1" t="s">
        <v>68</v>
      </c>
      <c r="C20" s="7" t="s">
        <v>239</v>
      </c>
      <c r="D20" s="7"/>
      <c r="E20" s="6">
        <v>1643854</v>
      </c>
      <c r="F20" s="7"/>
      <c r="G20" s="6">
        <v>3500</v>
      </c>
      <c r="H20" s="7"/>
      <c r="I20" s="6">
        <v>0</v>
      </c>
      <c r="J20" s="7"/>
      <c r="K20" s="6">
        <v>0</v>
      </c>
      <c r="L20" s="7"/>
      <c r="M20" s="6">
        <f t="shared" si="0"/>
        <v>0</v>
      </c>
      <c r="N20" s="7"/>
      <c r="O20" s="6">
        <v>5753489000</v>
      </c>
      <c r="P20" s="7"/>
      <c r="Q20" s="6">
        <v>659435671</v>
      </c>
      <c r="R20" s="7"/>
      <c r="S20" s="6">
        <f t="shared" si="1"/>
        <v>5094053329</v>
      </c>
    </row>
    <row r="21" spans="1:19" x14ac:dyDescent="0.55000000000000004">
      <c r="A21" s="1" t="s">
        <v>49</v>
      </c>
      <c r="C21" s="7" t="s">
        <v>240</v>
      </c>
      <c r="D21" s="7"/>
      <c r="E21" s="6">
        <v>5907825</v>
      </c>
      <c r="F21" s="7"/>
      <c r="G21" s="6">
        <v>3286</v>
      </c>
      <c r="H21" s="7"/>
      <c r="I21" s="6">
        <v>0</v>
      </c>
      <c r="J21" s="7"/>
      <c r="K21" s="6">
        <v>0</v>
      </c>
      <c r="L21" s="7"/>
      <c r="M21" s="6">
        <f t="shared" si="0"/>
        <v>0</v>
      </c>
      <c r="N21" s="7"/>
      <c r="O21" s="6">
        <v>19413112950</v>
      </c>
      <c r="P21" s="7"/>
      <c r="Q21" s="6">
        <v>2400420929</v>
      </c>
      <c r="R21" s="7"/>
      <c r="S21" s="6">
        <f t="shared" si="1"/>
        <v>17012692021</v>
      </c>
    </row>
    <row r="22" spans="1:19" x14ac:dyDescent="0.55000000000000004">
      <c r="A22" s="1" t="s">
        <v>64</v>
      </c>
      <c r="C22" s="7" t="s">
        <v>241</v>
      </c>
      <c r="D22" s="7"/>
      <c r="E22" s="6">
        <v>18734008</v>
      </c>
      <c r="F22" s="7"/>
      <c r="G22" s="6">
        <v>1200</v>
      </c>
      <c r="H22" s="7"/>
      <c r="I22" s="6">
        <v>22480809600</v>
      </c>
      <c r="J22" s="7"/>
      <c r="K22" s="6">
        <v>2491782794</v>
      </c>
      <c r="L22" s="7"/>
      <c r="M22" s="6">
        <f t="shared" si="0"/>
        <v>19989026806</v>
      </c>
      <c r="N22" s="7"/>
      <c r="O22" s="6">
        <v>22480809600</v>
      </c>
      <c r="P22" s="7"/>
      <c r="Q22" s="6">
        <v>2491782794</v>
      </c>
      <c r="R22" s="7"/>
      <c r="S22" s="6">
        <f t="shared" si="1"/>
        <v>19989026806</v>
      </c>
    </row>
    <row r="23" spans="1:19" x14ac:dyDescent="0.55000000000000004">
      <c r="A23" s="1" t="s">
        <v>164</v>
      </c>
      <c r="C23" s="7" t="s">
        <v>242</v>
      </c>
      <c r="D23" s="7"/>
      <c r="E23" s="6">
        <v>5482372</v>
      </c>
      <c r="F23" s="7"/>
      <c r="G23" s="6">
        <v>1000</v>
      </c>
      <c r="H23" s="7"/>
      <c r="I23" s="6">
        <v>0</v>
      </c>
      <c r="J23" s="7"/>
      <c r="K23" s="6">
        <v>0</v>
      </c>
      <c r="L23" s="7"/>
      <c r="M23" s="6">
        <f t="shared" si="0"/>
        <v>0</v>
      </c>
      <c r="N23" s="7"/>
      <c r="O23" s="6">
        <v>5482372000</v>
      </c>
      <c r="P23" s="7"/>
      <c r="Q23" s="6">
        <v>607668516</v>
      </c>
      <c r="R23" s="7"/>
      <c r="S23" s="6">
        <f t="shared" si="1"/>
        <v>4874703484</v>
      </c>
    </row>
    <row r="24" spans="1:19" x14ac:dyDescent="0.55000000000000004">
      <c r="A24" s="1" t="s">
        <v>113</v>
      </c>
      <c r="C24" s="7" t="s">
        <v>243</v>
      </c>
      <c r="D24" s="7"/>
      <c r="E24" s="6">
        <v>7930612</v>
      </c>
      <c r="F24" s="7"/>
      <c r="G24" s="6">
        <v>7500</v>
      </c>
      <c r="H24" s="7"/>
      <c r="I24" s="6">
        <v>0</v>
      </c>
      <c r="J24" s="7"/>
      <c r="K24" s="6">
        <v>0</v>
      </c>
      <c r="L24" s="7"/>
      <c r="M24" s="6">
        <f t="shared" si="0"/>
        <v>0</v>
      </c>
      <c r="N24" s="7"/>
      <c r="O24" s="6">
        <v>59479590000</v>
      </c>
      <c r="P24" s="7"/>
      <c r="Q24" s="6">
        <v>2007583779</v>
      </c>
      <c r="R24" s="7"/>
      <c r="S24" s="6">
        <f t="shared" si="1"/>
        <v>57472006221</v>
      </c>
    </row>
    <row r="25" spans="1:19" x14ac:dyDescent="0.55000000000000004">
      <c r="A25" s="1" t="s">
        <v>130</v>
      </c>
      <c r="C25" s="7" t="s">
        <v>244</v>
      </c>
      <c r="D25" s="7"/>
      <c r="E25" s="6">
        <v>24455631</v>
      </c>
      <c r="F25" s="7"/>
      <c r="G25" s="6">
        <v>260</v>
      </c>
      <c r="H25" s="7"/>
      <c r="I25" s="6">
        <v>0</v>
      </c>
      <c r="J25" s="7"/>
      <c r="K25" s="6">
        <v>0</v>
      </c>
      <c r="L25" s="7"/>
      <c r="M25" s="6">
        <f t="shared" si="0"/>
        <v>0</v>
      </c>
      <c r="N25" s="7"/>
      <c r="O25" s="6">
        <v>6358464060</v>
      </c>
      <c r="P25" s="7"/>
      <c r="Q25" s="6">
        <v>684040143</v>
      </c>
      <c r="R25" s="7"/>
      <c r="S25" s="6">
        <f t="shared" si="1"/>
        <v>5674423917</v>
      </c>
    </row>
    <row r="26" spans="1:19" x14ac:dyDescent="0.55000000000000004">
      <c r="A26" s="1" t="s">
        <v>111</v>
      </c>
      <c r="C26" s="7" t="s">
        <v>245</v>
      </c>
      <c r="D26" s="7"/>
      <c r="E26" s="6">
        <v>4624346</v>
      </c>
      <c r="F26" s="7"/>
      <c r="G26" s="6">
        <v>3935</v>
      </c>
      <c r="H26" s="7"/>
      <c r="I26" s="6">
        <v>0</v>
      </c>
      <c r="J26" s="7"/>
      <c r="K26" s="6">
        <v>0</v>
      </c>
      <c r="L26" s="7"/>
      <c r="M26" s="6">
        <f t="shared" si="0"/>
        <v>0</v>
      </c>
      <c r="N26" s="7"/>
      <c r="O26" s="6">
        <v>18196801510</v>
      </c>
      <c r="P26" s="7"/>
      <c r="Q26" s="6">
        <v>0</v>
      </c>
      <c r="R26" s="7"/>
      <c r="S26" s="6">
        <f t="shared" si="1"/>
        <v>18196801510</v>
      </c>
    </row>
    <row r="27" spans="1:19" x14ac:dyDescent="0.55000000000000004">
      <c r="A27" s="1" t="s">
        <v>107</v>
      </c>
      <c r="C27" s="7" t="s">
        <v>246</v>
      </c>
      <c r="D27" s="7"/>
      <c r="E27" s="6">
        <v>7514971</v>
      </c>
      <c r="F27" s="7"/>
      <c r="G27" s="6">
        <v>7300</v>
      </c>
      <c r="H27" s="7"/>
      <c r="I27" s="6">
        <v>0</v>
      </c>
      <c r="J27" s="7"/>
      <c r="K27" s="6">
        <v>0</v>
      </c>
      <c r="L27" s="7"/>
      <c r="M27" s="6">
        <f t="shared" si="0"/>
        <v>0</v>
      </c>
      <c r="N27" s="7"/>
      <c r="O27" s="6">
        <v>54859288300</v>
      </c>
      <c r="P27" s="7"/>
      <c r="Q27" s="6">
        <v>0</v>
      </c>
      <c r="R27" s="7"/>
      <c r="S27" s="6">
        <f t="shared" si="1"/>
        <v>54859288300</v>
      </c>
    </row>
    <row r="28" spans="1:19" x14ac:dyDescent="0.55000000000000004">
      <c r="A28" s="1" t="s">
        <v>70</v>
      </c>
      <c r="C28" s="7" t="s">
        <v>247</v>
      </c>
      <c r="D28" s="7"/>
      <c r="E28" s="6">
        <v>57169255</v>
      </c>
      <c r="F28" s="7"/>
      <c r="G28" s="6">
        <v>700</v>
      </c>
      <c r="H28" s="7"/>
      <c r="I28" s="6">
        <v>0</v>
      </c>
      <c r="J28" s="7"/>
      <c r="K28" s="6">
        <v>0</v>
      </c>
      <c r="L28" s="7"/>
      <c r="M28" s="6">
        <f t="shared" si="0"/>
        <v>0</v>
      </c>
      <c r="N28" s="7"/>
      <c r="O28" s="6">
        <v>40018478500</v>
      </c>
      <c r="P28" s="7"/>
      <c r="Q28" s="6">
        <v>1299473457</v>
      </c>
      <c r="R28" s="7"/>
      <c r="S28" s="6">
        <f t="shared" si="1"/>
        <v>38719005043</v>
      </c>
    </row>
    <row r="29" spans="1:19" x14ac:dyDescent="0.55000000000000004">
      <c r="A29" s="1" t="s">
        <v>166</v>
      </c>
      <c r="C29" s="7" t="s">
        <v>248</v>
      </c>
      <c r="D29" s="7"/>
      <c r="E29" s="6">
        <v>8820337</v>
      </c>
      <c r="F29" s="7"/>
      <c r="G29" s="6">
        <v>1110</v>
      </c>
      <c r="H29" s="7"/>
      <c r="I29" s="6">
        <v>0</v>
      </c>
      <c r="J29" s="7"/>
      <c r="K29" s="6">
        <v>0</v>
      </c>
      <c r="L29" s="7"/>
      <c r="M29" s="6">
        <f t="shared" si="0"/>
        <v>0</v>
      </c>
      <c r="N29" s="7"/>
      <c r="O29" s="6">
        <v>9790574070</v>
      </c>
      <c r="P29" s="7"/>
      <c r="Q29" s="6">
        <v>1095782013</v>
      </c>
      <c r="R29" s="7"/>
      <c r="S29" s="6">
        <f t="shared" si="1"/>
        <v>8694792057</v>
      </c>
    </row>
    <row r="30" spans="1:19" x14ac:dyDescent="0.55000000000000004">
      <c r="A30" s="1" t="s">
        <v>106</v>
      </c>
      <c r="C30" s="7" t="s">
        <v>249</v>
      </c>
      <c r="D30" s="7"/>
      <c r="E30" s="6">
        <v>1553415</v>
      </c>
      <c r="F30" s="7"/>
      <c r="G30" s="6">
        <v>5532</v>
      </c>
      <c r="H30" s="7"/>
      <c r="I30" s="6">
        <v>0</v>
      </c>
      <c r="J30" s="7"/>
      <c r="K30" s="6">
        <v>0</v>
      </c>
      <c r="L30" s="7"/>
      <c r="M30" s="6">
        <f t="shared" si="0"/>
        <v>0</v>
      </c>
      <c r="N30" s="7"/>
      <c r="O30" s="6">
        <v>8593491780</v>
      </c>
      <c r="P30" s="7"/>
      <c r="Q30" s="6">
        <v>0</v>
      </c>
      <c r="R30" s="7"/>
      <c r="S30" s="6">
        <f t="shared" si="1"/>
        <v>8593491780</v>
      </c>
    </row>
    <row r="31" spans="1:19" x14ac:dyDescent="0.55000000000000004">
      <c r="A31" s="1" t="s">
        <v>103</v>
      </c>
      <c r="C31" s="7" t="s">
        <v>250</v>
      </c>
      <c r="D31" s="7"/>
      <c r="E31" s="6">
        <v>3469705</v>
      </c>
      <c r="F31" s="7"/>
      <c r="G31" s="6">
        <v>6350</v>
      </c>
      <c r="H31" s="7"/>
      <c r="I31" s="6">
        <v>22032626750</v>
      </c>
      <c r="J31" s="7"/>
      <c r="K31" s="6">
        <v>1117389393</v>
      </c>
      <c r="L31" s="7"/>
      <c r="M31" s="6">
        <f t="shared" si="0"/>
        <v>20915237357</v>
      </c>
      <c r="N31" s="7"/>
      <c r="O31" s="6">
        <v>22032626750</v>
      </c>
      <c r="P31" s="7"/>
      <c r="Q31" s="6">
        <v>1117389393</v>
      </c>
      <c r="R31" s="7"/>
      <c r="S31" s="6">
        <f t="shared" si="1"/>
        <v>20915237357</v>
      </c>
    </row>
    <row r="32" spans="1:19" x14ac:dyDescent="0.55000000000000004">
      <c r="A32" s="1" t="s">
        <v>33</v>
      </c>
      <c r="C32" s="7" t="s">
        <v>236</v>
      </c>
      <c r="D32" s="7"/>
      <c r="E32" s="6">
        <v>13776909</v>
      </c>
      <c r="F32" s="7"/>
      <c r="G32" s="6">
        <v>1680</v>
      </c>
      <c r="H32" s="7"/>
      <c r="I32" s="6">
        <v>23145207120</v>
      </c>
      <c r="J32" s="7"/>
      <c r="K32" s="6">
        <v>1441930052</v>
      </c>
      <c r="L32" s="7"/>
      <c r="M32" s="6">
        <f t="shared" si="0"/>
        <v>21703277068</v>
      </c>
      <c r="N32" s="7"/>
      <c r="O32" s="6">
        <v>23145207120</v>
      </c>
      <c r="P32" s="7"/>
      <c r="Q32" s="6">
        <v>1441930052</v>
      </c>
      <c r="R32" s="7"/>
      <c r="S32" s="6">
        <f t="shared" si="1"/>
        <v>21703277068</v>
      </c>
    </row>
    <row r="33" spans="1:19" x14ac:dyDescent="0.55000000000000004">
      <c r="A33" s="1" t="s">
        <v>31</v>
      </c>
      <c r="C33" s="7" t="s">
        <v>241</v>
      </c>
      <c r="D33" s="7"/>
      <c r="E33" s="6">
        <v>183091515</v>
      </c>
      <c r="F33" s="7"/>
      <c r="G33" s="6">
        <v>610</v>
      </c>
      <c r="H33" s="7"/>
      <c r="I33" s="6">
        <v>111685824150</v>
      </c>
      <c r="J33" s="7"/>
      <c r="K33" s="6">
        <v>3769673747</v>
      </c>
      <c r="L33" s="7"/>
      <c r="M33" s="6">
        <f t="shared" si="0"/>
        <v>107916150403</v>
      </c>
      <c r="N33" s="7"/>
      <c r="O33" s="6">
        <v>111685824150</v>
      </c>
      <c r="P33" s="7"/>
      <c r="Q33" s="6">
        <v>3769673747</v>
      </c>
      <c r="R33" s="7"/>
      <c r="S33" s="6">
        <f t="shared" si="1"/>
        <v>107916150403</v>
      </c>
    </row>
    <row r="34" spans="1:19" x14ac:dyDescent="0.55000000000000004">
      <c r="A34" s="1" t="s">
        <v>137</v>
      </c>
      <c r="C34" s="7" t="s">
        <v>241</v>
      </c>
      <c r="D34" s="7"/>
      <c r="E34" s="6">
        <v>388311256</v>
      </c>
      <c r="F34" s="7"/>
      <c r="G34" s="6">
        <v>400</v>
      </c>
      <c r="H34" s="7"/>
      <c r="I34" s="6">
        <v>155324502400</v>
      </c>
      <c r="J34" s="7"/>
      <c r="K34" s="6">
        <v>7299846066</v>
      </c>
      <c r="L34" s="7"/>
      <c r="M34" s="6">
        <f t="shared" si="0"/>
        <v>148024656334</v>
      </c>
      <c r="N34" s="7"/>
      <c r="O34" s="6">
        <v>155324502400</v>
      </c>
      <c r="P34" s="7"/>
      <c r="Q34" s="6">
        <v>7299846066</v>
      </c>
      <c r="R34" s="7"/>
      <c r="S34" s="6">
        <f t="shared" si="1"/>
        <v>148024656334</v>
      </c>
    </row>
    <row r="35" spans="1:19" x14ac:dyDescent="0.55000000000000004">
      <c r="A35" s="1" t="s">
        <v>135</v>
      </c>
      <c r="C35" s="7" t="s">
        <v>241</v>
      </c>
      <c r="D35" s="7"/>
      <c r="E35" s="6">
        <v>180435755</v>
      </c>
      <c r="F35" s="7"/>
      <c r="G35" s="6">
        <v>255</v>
      </c>
      <c r="H35" s="7"/>
      <c r="I35" s="6">
        <v>46011117525</v>
      </c>
      <c r="J35" s="7"/>
      <c r="K35" s="6">
        <v>6542121293</v>
      </c>
      <c r="L35" s="7"/>
      <c r="M35" s="6">
        <f t="shared" si="0"/>
        <v>39468996232</v>
      </c>
      <c r="N35" s="7"/>
      <c r="O35" s="6">
        <v>46011117525</v>
      </c>
      <c r="P35" s="7"/>
      <c r="Q35" s="6">
        <v>6542121293</v>
      </c>
      <c r="R35" s="7"/>
      <c r="S35" s="6">
        <f t="shared" si="1"/>
        <v>39468996232</v>
      </c>
    </row>
    <row r="36" spans="1:19" x14ac:dyDescent="0.55000000000000004">
      <c r="A36" s="1" t="s">
        <v>124</v>
      </c>
      <c r="C36" s="7" t="s">
        <v>251</v>
      </c>
      <c r="D36" s="7"/>
      <c r="E36" s="6">
        <v>4855477</v>
      </c>
      <c r="F36" s="7"/>
      <c r="G36" s="6">
        <v>2150</v>
      </c>
      <c r="H36" s="7"/>
      <c r="I36" s="6">
        <v>10439275550</v>
      </c>
      <c r="J36" s="7"/>
      <c r="K36" s="6">
        <v>1452635041</v>
      </c>
      <c r="L36" s="7"/>
      <c r="M36" s="6">
        <f t="shared" si="0"/>
        <v>8986640509</v>
      </c>
      <c r="N36" s="7"/>
      <c r="O36" s="6">
        <v>10439275550</v>
      </c>
      <c r="P36" s="7"/>
      <c r="Q36" s="6">
        <v>1452635041</v>
      </c>
      <c r="R36" s="7"/>
      <c r="S36" s="6">
        <f t="shared" si="1"/>
        <v>8986640509</v>
      </c>
    </row>
    <row r="37" spans="1:19" x14ac:dyDescent="0.55000000000000004">
      <c r="A37" s="1" t="s">
        <v>48</v>
      </c>
      <c r="C37" s="7" t="s">
        <v>252</v>
      </c>
      <c r="D37" s="7"/>
      <c r="E37" s="6">
        <v>2908320</v>
      </c>
      <c r="F37" s="7"/>
      <c r="G37" s="6">
        <v>6100</v>
      </c>
      <c r="H37" s="7"/>
      <c r="I37" s="6">
        <v>0</v>
      </c>
      <c r="J37" s="7"/>
      <c r="K37" s="6">
        <v>0</v>
      </c>
      <c r="L37" s="7"/>
      <c r="M37" s="6">
        <f t="shared" si="0"/>
        <v>0</v>
      </c>
      <c r="N37" s="7"/>
      <c r="O37" s="6">
        <v>17740752000</v>
      </c>
      <c r="P37" s="7"/>
      <c r="Q37" s="6">
        <v>0</v>
      </c>
      <c r="R37" s="7"/>
      <c r="S37" s="6">
        <f t="shared" si="1"/>
        <v>17740752000</v>
      </c>
    </row>
    <row r="38" spans="1:19" x14ac:dyDescent="0.55000000000000004">
      <c r="A38" s="1" t="s">
        <v>163</v>
      </c>
      <c r="C38" s="7" t="s">
        <v>234</v>
      </c>
      <c r="D38" s="7"/>
      <c r="E38" s="6">
        <v>5355976</v>
      </c>
      <c r="F38" s="7"/>
      <c r="G38" s="6">
        <v>146</v>
      </c>
      <c r="H38" s="7"/>
      <c r="I38" s="6">
        <v>781972496</v>
      </c>
      <c r="J38" s="7"/>
      <c r="K38" s="6">
        <v>46354040</v>
      </c>
      <c r="L38" s="7"/>
      <c r="M38" s="6">
        <f t="shared" si="0"/>
        <v>735618456</v>
      </c>
      <c r="N38" s="7"/>
      <c r="O38" s="6">
        <v>781972496</v>
      </c>
      <c r="P38" s="7"/>
      <c r="Q38" s="6">
        <v>46354040</v>
      </c>
      <c r="R38" s="7"/>
      <c r="S38" s="6">
        <f t="shared" si="1"/>
        <v>735618456</v>
      </c>
    </row>
    <row r="39" spans="1:19" x14ac:dyDescent="0.55000000000000004">
      <c r="A39" s="1" t="s">
        <v>44</v>
      </c>
      <c r="C39" s="7" t="s">
        <v>253</v>
      </c>
      <c r="D39" s="7"/>
      <c r="E39" s="6">
        <v>4862468</v>
      </c>
      <c r="F39" s="7"/>
      <c r="G39" s="6">
        <v>1330</v>
      </c>
      <c r="H39" s="7"/>
      <c r="I39" s="6">
        <v>6467082440</v>
      </c>
      <c r="J39" s="7"/>
      <c r="K39" s="6">
        <v>916265061</v>
      </c>
      <c r="L39" s="7"/>
      <c r="M39" s="6">
        <f t="shared" si="0"/>
        <v>5550817379</v>
      </c>
      <c r="N39" s="7"/>
      <c r="O39" s="6">
        <v>6467082440</v>
      </c>
      <c r="P39" s="7"/>
      <c r="Q39" s="6">
        <v>916265061</v>
      </c>
      <c r="R39" s="7"/>
      <c r="S39" s="6">
        <f t="shared" si="1"/>
        <v>5550817379</v>
      </c>
    </row>
    <row r="40" spans="1:19" x14ac:dyDescent="0.55000000000000004">
      <c r="A40" s="1" t="s">
        <v>139</v>
      </c>
      <c r="C40" s="7" t="s">
        <v>250</v>
      </c>
      <c r="D40" s="7"/>
      <c r="E40" s="6">
        <v>1950943</v>
      </c>
      <c r="F40" s="7"/>
      <c r="G40" s="6">
        <v>187</v>
      </c>
      <c r="H40" s="7"/>
      <c r="I40" s="6">
        <v>364826341</v>
      </c>
      <c r="J40" s="7"/>
      <c r="K40" s="6">
        <v>28134522</v>
      </c>
      <c r="L40" s="7"/>
      <c r="M40" s="6">
        <f t="shared" si="0"/>
        <v>336691819</v>
      </c>
      <c r="N40" s="7"/>
      <c r="O40" s="6">
        <v>364826341</v>
      </c>
      <c r="P40" s="7"/>
      <c r="Q40" s="6">
        <v>28134522</v>
      </c>
      <c r="R40" s="7"/>
      <c r="S40" s="6">
        <f t="shared" si="1"/>
        <v>336691819</v>
      </c>
    </row>
    <row r="41" spans="1:19" x14ac:dyDescent="0.55000000000000004">
      <c r="A41" s="1" t="s">
        <v>66</v>
      </c>
      <c r="C41" s="7" t="s">
        <v>254</v>
      </c>
      <c r="D41" s="7"/>
      <c r="E41" s="6">
        <v>8288198</v>
      </c>
      <c r="F41" s="7"/>
      <c r="G41" s="6">
        <v>1000</v>
      </c>
      <c r="H41" s="7"/>
      <c r="I41" s="6">
        <v>0</v>
      </c>
      <c r="J41" s="7"/>
      <c r="K41" s="6">
        <v>0</v>
      </c>
      <c r="L41" s="7"/>
      <c r="M41" s="6">
        <f t="shared" si="0"/>
        <v>0</v>
      </c>
      <c r="N41" s="7"/>
      <c r="O41" s="6">
        <v>8288198000</v>
      </c>
      <c r="P41" s="7"/>
      <c r="Q41" s="6">
        <v>896158244</v>
      </c>
      <c r="R41" s="7"/>
      <c r="S41" s="6">
        <f t="shared" si="1"/>
        <v>7392039756</v>
      </c>
    </row>
    <row r="42" spans="1:19" x14ac:dyDescent="0.55000000000000004">
      <c r="A42" s="1" t="s">
        <v>168</v>
      </c>
      <c r="C42" s="7" t="s">
        <v>255</v>
      </c>
      <c r="D42" s="7"/>
      <c r="E42" s="6">
        <v>1500000</v>
      </c>
      <c r="F42" s="7"/>
      <c r="G42" s="6">
        <v>6500</v>
      </c>
      <c r="H42" s="7"/>
      <c r="I42" s="6">
        <v>9750000000</v>
      </c>
      <c r="J42" s="7"/>
      <c r="K42" s="6">
        <v>688892425</v>
      </c>
      <c r="L42" s="7"/>
      <c r="M42" s="6">
        <f t="shared" si="0"/>
        <v>9061107575</v>
      </c>
      <c r="N42" s="7"/>
      <c r="O42" s="6">
        <v>9750000000</v>
      </c>
      <c r="P42" s="7"/>
      <c r="Q42" s="6">
        <v>688892425</v>
      </c>
      <c r="R42" s="7"/>
      <c r="S42" s="6">
        <f t="shared" si="1"/>
        <v>9061107575</v>
      </c>
    </row>
    <row r="43" spans="1:19" x14ac:dyDescent="0.55000000000000004">
      <c r="A43" s="1" t="s">
        <v>143</v>
      </c>
      <c r="C43" s="7" t="s">
        <v>256</v>
      </c>
      <c r="D43" s="7"/>
      <c r="E43" s="6">
        <v>35663432</v>
      </c>
      <c r="F43" s="7"/>
      <c r="G43" s="6">
        <v>6800</v>
      </c>
      <c r="H43" s="7"/>
      <c r="I43" s="6">
        <v>0</v>
      </c>
      <c r="J43" s="7"/>
      <c r="K43" s="6">
        <v>0</v>
      </c>
      <c r="L43" s="7"/>
      <c r="M43" s="6">
        <f t="shared" si="0"/>
        <v>0</v>
      </c>
      <c r="N43" s="7"/>
      <c r="O43" s="6">
        <v>242511337600</v>
      </c>
      <c r="P43" s="7"/>
      <c r="Q43" s="6">
        <v>0</v>
      </c>
      <c r="R43" s="7"/>
      <c r="S43" s="6">
        <f t="shared" si="1"/>
        <v>242511337600</v>
      </c>
    </row>
    <row r="44" spans="1:19" x14ac:dyDescent="0.55000000000000004">
      <c r="A44" s="1" t="s">
        <v>38</v>
      </c>
      <c r="C44" s="7" t="s">
        <v>257</v>
      </c>
      <c r="D44" s="7"/>
      <c r="E44" s="6">
        <v>8050000</v>
      </c>
      <c r="F44" s="7"/>
      <c r="G44" s="6">
        <v>27500</v>
      </c>
      <c r="H44" s="7"/>
      <c r="I44" s="6">
        <v>0</v>
      </c>
      <c r="J44" s="7"/>
      <c r="K44" s="6">
        <v>0</v>
      </c>
      <c r="L44" s="7"/>
      <c r="M44" s="6">
        <f t="shared" si="0"/>
        <v>0</v>
      </c>
      <c r="N44" s="7"/>
      <c r="O44" s="6">
        <v>221375000000</v>
      </c>
      <c r="P44" s="7"/>
      <c r="Q44" s="6">
        <v>0</v>
      </c>
      <c r="R44" s="7"/>
      <c r="S44" s="6">
        <f t="shared" si="1"/>
        <v>221375000000</v>
      </c>
    </row>
    <row r="45" spans="1:19" x14ac:dyDescent="0.55000000000000004">
      <c r="A45" s="1" t="s">
        <v>155</v>
      </c>
      <c r="C45" s="7" t="s">
        <v>258</v>
      </c>
      <c r="D45" s="7"/>
      <c r="E45" s="6">
        <v>3479195</v>
      </c>
      <c r="F45" s="7"/>
      <c r="G45" s="6">
        <v>3350</v>
      </c>
      <c r="H45" s="7"/>
      <c r="I45" s="6">
        <v>11655303250</v>
      </c>
      <c r="J45" s="7"/>
      <c r="K45" s="6">
        <v>1598126687</v>
      </c>
      <c r="L45" s="7"/>
      <c r="M45" s="6">
        <f t="shared" si="0"/>
        <v>10057176563</v>
      </c>
      <c r="N45" s="7"/>
      <c r="O45" s="6">
        <v>11655303250</v>
      </c>
      <c r="P45" s="7"/>
      <c r="Q45" s="6">
        <v>1598126687</v>
      </c>
      <c r="R45" s="7"/>
      <c r="S45" s="6">
        <f t="shared" si="1"/>
        <v>10057176563</v>
      </c>
    </row>
    <row r="46" spans="1:19" x14ac:dyDescent="0.55000000000000004">
      <c r="A46" s="1" t="s">
        <v>153</v>
      </c>
      <c r="C46" s="7" t="s">
        <v>258</v>
      </c>
      <c r="D46" s="7"/>
      <c r="E46" s="6">
        <v>3474154</v>
      </c>
      <c r="F46" s="7"/>
      <c r="G46" s="6">
        <v>9500</v>
      </c>
      <c r="H46" s="7"/>
      <c r="I46" s="6">
        <v>33004463000</v>
      </c>
      <c r="J46" s="7"/>
      <c r="K46" s="6">
        <v>4525434643</v>
      </c>
      <c r="L46" s="7"/>
      <c r="M46" s="6">
        <f t="shared" si="0"/>
        <v>28479028357</v>
      </c>
      <c r="N46" s="7"/>
      <c r="O46" s="6">
        <v>33004463000</v>
      </c>
      <c r="P46" s="7"/>
      <c r="Q46" s="6">
        <v>4525434643</v>
      </c>
      <c r="R46" s="7"/>
      <c r="S46" s="6">
        <f t="shared" si="1"/>
        <v>28479028357</v>
      </c>
    </row>
    <row r="47" spans="1:19" x14ac:dyDescent="0.55000000000000004">
      <c r="A47" s="1" t="s">
        <v>117</v>
      </c>
      <c r="C47" s="7" t="s">
        <v>241</v>
      </c>
      <c r="D47" s="7"/>
      <c r="E47" s="6">
        <v>1471873</v>
      </c>
      <c r="F47" s="7"/>
      <c r="G47" s="6">
        <v>537</v>
      </c>
      <c r="H47" s="7"/>
      <c r="I47" s="6">
        <v>790395801</v>
      </c>
      <c r="J47" s="7"/>
      <c r="K47" s="6">
        <v>60953406</v>
      </c>
      <c r="L47" s="7"/>
      <c r="M47" s="6">
        <f t="shared" si="0"/>
        <v>729442395</v>
      </c>
      <c r="N47" s="7"/>
      <c r="O47" s="6">
        <v>790395801</v>
      </c>
      <c r="P47" s="7"/>
      <c r="Q47" s="6">
        <v>60953406</v>
      </c>
      <c r="R47" s="7"/>
      <c r="S47" s="6">
        <f t="shared" si="1"/>
        <v>729442395</v>
      </c>
    </row>
    <row r="48" spans="1:19" x14ac:dyDescent="0.55000000000000004">
      <c r="A48" s="1" t="s">
        <v>74</v>
      </c>
      <c r="C48" s="7" t="s">
        <v>259</v>
      </c>
      <c r="D48" s="7"/>
      <c r="E48" s="6">
        <v>176728614</v>
      </c>
      <c r="F48" s="7"/>
      <c r="G48" s="6">
        <v>250</v>
      </c>
      <c r="H48" s="7"/>
      <c r="I48" s="6">
        <v>0</v>
      </c>
      <c r="J48" s="7"/>
      <c r="K48" s="6">
        <v>0</v>
      </c>
      <c r="L48" s="7"/>
      <c r="M48" s="6">
        <f t="shared" si="0"/>
        <v>0</v>
      </c>
      <c r="N48" s="7"/>
      <c r="O48" s="6">
        <v>44182153500</v>
      </c>
      <c r="P48" s="7"/>
      <c r="Q48" s="6">
        <v>0</v>
      </c>
      <c r="R48" s="7"/>
      <c r="S48" s="6">
        <f t="shared" si="1"/>
        <v>44182153500</v>
      </c>
    </row>
    <row r="49" spans="1:19" x14ac:dyDescent="0.55000000000000004">
      <c r="A49" s="1" t="s">
        <v>157</v>
      </c>
      <c r="C49" s="7" t="s">
        <v>251</v>
      </c>
      <c r="D49" s="7"/>
      <c r="E49" s="6">
        <v>78769040</v>
      </c>
      <c r="F49" s="7"/>
      <c r="G49" s="6">
        <v>600</v>
      </c>
      <c r="H49" s="7"/>
      <c r="I49" s="6">
        <v>47261424000</v>
      </c>
      <c r="J49" s="7"/>
      <c r="K49" s="6">
        <v>1168118028</v>
      </c>
      <c r="L49" s="7"/>
      <c r="M49" s="6">
        <f t="shared" si="0"/>
        <v>46093305972</v>
      </c>
      <c r="N49" s="7"/>
      <c r="O49" s="6">
        <v>47261424000</v>
      </c>
      <c r="P49" s="7"/>
      <c r="Q49" s="6">
        <v>1168118028</v>
      </c>
      <c r="R49" s="7"/>
      <c r="S49" s="6">
        <f t="shared" si="1"/>
        <v>46093305972</v>
      </c>
    </row>
    <row r="50" spans="1:19" x14ac:dyDescent="0.55000000000000004">
      <c r="A50" s="1" t="s">
        <v>58</v>
      </c>
      <c r="C50" s="7" t="s">
        <v>260</v>
      </c>
      <c r="D50" s="7"/>
      <c r="E50" s="6">
        <v>12621434</v>
      </c>
      <c r="F50" s="7"/>
      <c r="G50" s="6">
        <v>100</v>
      </c>
      <c r="H50" s="7"/>
      <c r="I50" s="6">
        <v>0</v>
      </c>
      <c r="J50" s="7"/>
      <c r="K50" s="6">
        <v>0</v>
      </c>
      <c r="L50" s="7"/>
      <c r="M50" s="6">
        <f t="shared" si="0"/>
        <v>0</v>
      </c>
      <c r="N50" s="7"/>
      <c r="O50" s="6">
        <v>1262143400</v>
      </c>
      <c r="P50" s="7"/>
      <c r="Q50" s="6">
        <v>0</v>
      </c>
      <c r="R50" s="7"/>
      <c r="S50" s="6">
        <f t="shared" si="1"/>
        <v>1262143400</v>
      </c>
    </row>
    <row r="51" spans="1:19" x14ac:dyDescent="0.55000000000000004">
      <c r="A51" s="1" t="s">
        <v>115</v>
      </c>
      <c r="C51" s="7" t="s">
        <v>261</v>
      </c>
      <c r="D51" s="7"/>
      <c r="E51" s="6">
        <v>13965086</v>
      </c>
      <c r="F51" s="7"/>
      <c r="G51" s="6">
        <v>3920</v>
      </c>
      <c r="H51" s="7"/>
      <c r="I51" s="6">
        <v>0</v>
      </c>
      <c r="J51" s="7"/>
      <c r="K51" s="6">
        <v>0</v>
      </c>
      <c r="L51" s="7"/>
      <c r="M51" s="6">
        <f t="shared" si="0"/>
        <v>0</v>
      </c>
      <c r="N51" s="7"/>
      <c r="O51" s="6">
        <v>54743137120</v>
      </c>
      <c r="P51" s="7"/>
      <c r="Q51" s="6">
        <v>2367658617</v>
      </c>
      <c r="R51" s="7"/>
      <c r="S51" s="6">
        <f t="shared" si="1"/>
        <v>52375478503</v>
      </c>
    </row>
    <row r="52" spans="1:19" x14ac:dyDescent="0.55000000000000004">
      <c r="A52" s="1" t="s">
        <v>100</v>
      </c>
      <c r="C52" s="7" t="s">
        <v>242</v>
      </c>
      <c r="D52" s="7"/>
      <c r="E52" s="6">
        <v>5544000</v>
      </c>
      <c r="F52" s="7"/>
      <c r="G52" s="6">
        <v>6700</v>
      </c>
      <c r="H52" s="7"/>
      <c r="I52" s="6">
        <v>0</v>
      </c>
      <c r="J52" s="7"/>
      <c r="K52" s="6">
        <v>0</v>
      </c>
      <c r="L52" s="7"/>
      <c r="M52" s="6">
        <f t="shared" si="0"/>
        <v>0</v>
      </c>
      <c r="N52" s="7"/>
      <c r="O52" s="6">
        <v>37144800000</v>
      </c>
      <c r="P52" s="7"/>
      <c r="Q52" s="6">
        <v>4376577644</v>
      </c>
      <c r="R52" s="7"/>
      <c r="S52" s="6">
        <f t="shared" si="1"/>
        <v>32768222356</v>
      </c>
    </row>
    <row r="53" spans="1:19" x14ac:dyDescent="0.55000000000000004">
      <c r="A53" s="1" t="s">
        <v>83</v>
      </c>
      <c r="C53" s="7" t="s">
        <v>232</v>
      </c>
      <c r="D53" s="7"/>
      <c r="E53" s="6">
        <v>2218435</v>
      </c>
      <c r="F53" s="7"/>
      <c r="G53" s="6">
        <v>1850</v>
      </c>
      <c r="H53" s="7"/>
      <c r="I53" s="6">
        <v>0</v>
      </c>
      <c r="J53" s="7"/>
      <c r="K53" s="6">
        <v>0</v>
      </c>
      <c r="L53" s="7"/>
      <c r="M53" s="6">
        <f t="shared" si="0"/>
        <v>0</v>
      </c>
      <c r="N53" s="7"/>
      <c r="O53" s="6">
        <v>4104104750</v>
      </c>
      <c r="P53" s="7"/>
      <c r="Q53" s="6">
        <v>0</v>
      </c>
      <c r="R53" s="7"/>
      <c r="S53" s="6">
        <f t="shared" si="1"/>
        <v>4104104750</v>
      </c>
    </row>
    <row r="54" spans="1:19" x14ac:dyDescent="0.55000000000000004">
      <c r="A54" s="1" t="s">
        <v>132</v>
      </c>
      <c r="C54" s="7" t="s">
        <v>262</v>
      </c>
      <c r="D54" s="7"/>
      <c r="E54" s="6">
        <v>9291184</v>
      </c>
      <c r="F54" s="7"/>
      <c r="G54" s="6">
        <v>1100</v>
      </c>
      <c r="H54" s="7"/>
      <c r="I54" s="6">
        <v>10220302400</v>
      </c>
      <c r="J54" s="7"/>
      <c r="K54" s="6">
        <v>618216490</v>
      </c>
      <c r="L54" s="7"/>
      <c r="M54" s="6">
        <f t="shared" si="0"/>
        <v>9602085910</v>
      </c>
      <c r="N54" s="7"/>
      <c r="O54" s="6">
        <v>10220302400</v>
      </c>
      <c r="P54" s="7"/>
      <c r="Q54" s="6">
        <v>618216490</v>
      </c>
      <c r="R54" s="7"/>
      <c r="S54" s="6">
        <f t="shared" si="1"/>
        <v>9602085910</v>
      </c>
    </row>
    <row r="55" spans="1:19" x14ac:dyDescent="0.55000000000000004">
      <c r="A55" s="1" t="s">
        <v>20</v>
      </c>
      <c r="C55" s="7" t="s">
        <v>236</v>
      </c>
      <c r="D55" s="7"/>
      <c r="E55" s="6">
        <v>60730710</v>
      </c>
      <c r="F55" s="7"/>
      <c r="G55" s="6">
        <v>300</v>
      </c>
      <c r="H55" s="7"/>
      <c r="I55" s="6">
        <v>18219213000</v>
      </c>
      <c r="J55" s="7"/>
      <c r="K55" s="6">
        <v>2572124188</v>
      </c>
      <c r="L55" s="7"/>
      <c r="M55" s="6">
        <f t="shared" si="0"/>
        <v>15647088812</v>
      </c>
      <c r="N55" s="7"/>
      <c r="O55" s="6">
        <v>18219213000</v>
      </c>
      <c r="P55" s="7"/>
      <c r="Q55" s="6">
        <v>2572124188</v>
      </c>
      <c r="R55" s="7"/>
      <c r="S55" s="6">
        <f t="shared" si="1"/>
        <v>15647088812</v>
      </c>
    </row>
    <row r="56" spans="1:19" x14ac:dyDescent="0.55000000000000004">
      <c r="A56" s="1" t="s">
        <v>28</v>
      </c>
      <c r="C56" s="7" t="s">
        <v>263</v>
      </c>
      <c r="D56" s="7"/>
      <c r="E56" s="6">
        <v>16756915</v>
      </c>
      <c r="F56" s="7"/>
      <c r="G56" s="6">
        <v>300</v>
      </c>
      <c r="H56" s="7"/>
      <c r="I56" s="6">
        <v>0</v>
      </c>
      <c r="J56" s="7"/>
      <c r="K56" s="6">
        <v>0</v>
      </c>
      <c r="L56" s="7"/>
      <c r="M56" s="6">
        <f t="shared" si="0"/>
        <v>0</v>
      </c>
      <c r="N56" s="7"/>
      <c r="O56" s="6">
        <v>5027074500</v>
      </c>
      <c r="P56" s="7"/>
      <c r="Q56" s="6">
        <v>0</v>
      </c>
      <c r="R56" s="7"/>
      <c r="S56" s="6">
        <f t="shared" si="1"/>
        <v>5027074500</v>
      </c>
    </row>
    <row r="57" spans="1:19" x14ac:dyDescent="0.55000000000000004">
      <c r="A57" s="1" t="s">
        <v>42</v>
      </c>
      <c r="C57" s="7" t="s">
        <v>234</v>
      </c>
      <c r="D57" s="7"/>
      <c r="E57" s="6">
        <v>9007031</v>
      </c>
      <c r="F57" s="7"/>
      <c r="G57" s="6">
        <v>4660</v>
      </c>
      <c r="H57" s="7"/>
      <c r="I57" s="6">
        <v>41972764460</v>
      </c>
      <c r="J57" s="7"/>
      <c r="K57" s="6">
        <v>5561453639</v>
      </c>
      <c r="L57" s="7"/>
      <c r="M57" s="6">
        <f t="shared" si="0"/>
        <v>36411310821</v>
      </c>
      <c r="N57" s="7"/>
      <c r="O57" s="6">
        <v>41972764460</v>
      </c>
      <c r="P57" s="7"/>
      <c r="Q57" s="6">
        <v>5561453639</v>
      </c>
      <c r="R57" s="7"/>
      <c r="S57" s="6">
        <f t="shared" si="1"/>
        <v>36411310821</v>
      </c>
    </row>
    <row r="58" spans="1:19" x14ac:dyDescent="0.55000000000000004">
      <c r="A58" s="1" t="s">
        <v>126</v>
      </c>
      <c r="C58" s="7" t="s">
        <v>264</v>
      </c>
      <c r="D58" s="7"/>
      <c r="E58" s="6">
        <v>18971237</v>
      </c>
      <c r="F58" s="7"/>
      <c r="G58" s="6">
        <v>300</v>
      </c>
      <c r="H58" s="7"/>
      <c r="I58" s="6">
        <v>0</v>
      </c>
      <c r="J58" s="7"/>
      <c r="K58" s="6">
        <v>0</v>
      </c>
      <c r="L58" s="7"/>
      <c r="M58" s="6">
        <f t="shared" si="0"/>
        <v>0</v>
      </c>
      <c r="N58" s="7"/>
      <c r="O58" s="6">
        <v>5691371100</v>
      </c>
      <c r="P58" s="7"/>
      <c r="Q58" s="6">
        <v>267479582</v>
      </c>
      <c r="R58" s="7"/>
      <c r="S58" s="6">
        <f t="shared" si="1"/>
        <v>5423891518</v>
      </c>
    </row>
    <row r="59" spans="1:19" x14ac:dyDescent="0.55000000000000004">
      <c r="A59" s="1" t="s">
        <v>46</v>
      </c>
      <c r="C59" s="7" t="s">
        <v>250</v>
      </c>
      <c r="D59" s="7"/>
      <c r="E59" s="6">
        <v>711922</v>
      </c>
      <c r="F59" s="7"/>
      <c r="G59" s="6">
        <v>20000</v>
      </c>
      <c r="H59" s="7"/>
      <c r="I59" s="6">
        <v>14238440000</v>
      </c>
      <c r="J59" s="7"/>
      <c r="K59" s="6">
        <v>1923201611</v>
      </c>
      <c r="L59" s="7"/>
      <c r="M59" s="6">
        <f t="shared" si="0"/>
        <v>12315238389</v>
      </c>
      <c r="N59" s="7"/>
      <c r="O59" s="6">
        <v>14238440000</v>
      </c>
      <c r="P59" s="7"/>
      <c r="Q59" s="6">
        <v>1923201611</v>
      </c>
      <c r="R59" s="7"/>
      <c r="S59" s="6">
        <f t="shared" si="1"/>
        <v>12315238389</v>
      </c>
    </row>
    <row r="60" spans="1:19" x14ac:dyDescent="0.55000000000000004">
      <c r="A60" s="1" t="s">
        <v>50</v>
      </c>
      <c r="C60" s="7" t="s">
        <v>265</v>
      </c>
      <c r="D60" s="7"/>
      <c r="E60" s="6">
        <v>5929047</v>
      </c>
      <c r="F60" s="7"/>
      <c r="G60" s="6">
        <v>3100</v>
      </c>
      <c r="H60" s="7"/>
      <c r="I60" s="6">
        <v>0</v>
      </c>
      <c r="J60" s="7"/>
      <c r="K60" s="6">
        <v>0</v>
      </c>
      <c r="L60" s="7"/>
      <c r="M60" s="6">
        <f t="shared" si="0"/>
        <v>0</v>
      </c>
      <c r="N60" s="7"/>
      <c r="O60" s="6">
        <v>18380045700</v>
      </c>
      <c r="P60" s="7"/>
      <c r="Q60" s="6">
        <v>1417424510</v>
      </c>
      <c r="R60" s="7"/>
      <c r="S60" s="6">
        <f t="shared" si="1"/>
        <v>16962621190</v>
      </c>
    </row>
    <row r="61" spans="1:19" x14ac:dyDescent="0.55000000000000004">
      <c r="A61" s="1" t="s">
        <v>101</v>
      </c>
      <c r="C61" s="7" t="s">
        <v>266</v>
      </c>
      <c r="D61" s="7"/>
      <c r="E61" s="6">
        <v>2171106</v>
      </c>
      <c r="F61" s="7"/>
      <c r="G61" s="6">
        <v>22200</v>
      </c>
      <c r="H61" s="7"/>
      <c r="I61" s="6">
        <v>0</v>
      </c>
      <c r="J61" s="7"/>
      <c r="K61" s="6">
        <v>0</v>
      </c>
      <c r="L61" s="7"/>
      <c r="M61" s="6">
        <f t="shared" si="0"/>
        <v>0</v>
      </c>
      <c r="N61" s="7"/>
      <c r="O61" s="6">
        <v>48198553200</v>
      </c>
      <c r="P61" s="7"/>
      <c r="Q61" s="6">
        <v>0</v>
      </c>
      <c r="R61" s="7"/>
      <c r="S61" s="6">
        <f t="shared" si="1"/>
        <v>48198553200</v>
      </c>
    </row>
    <row r="62" spans="1:19" x14ac:dyDescent="0.55000000000000004">
      <c r="A62" s="1" t="s">
        <v>40</v>
      </c>
      <c r="C62" s="7" t="s">
        <v>231</v>
      </c>
      <c r="D62" s="7"/>
      <c r="E62" s="6">
        <v>14989479</v>
      </c>
      <c r="F62" s="7"/>
      <c r="G62" s="6">
        <v>1900</v>
      </c>
      <c r="H62" s="7"/>
      <c r="I62" s="6">
        <v>0</v>
      </c>
      <c r="J62" s="7"/>
      <c r="K62" s="6">
        <v>0</v>
      </c>
      <c r="L62" s="7"/>
      <c r="M62" s="6">
        <f t="shared" si="0"/>
        <v>0</v>
      </c>
      <c r="N62" s="7"/>
      <c r="O62" s="6">
        <v>28480010100</v>
      </c>
      <c r="P62" s="7"/>
      <c r="Q62" s="6">
        <v>0</v>
      </c>
      <c r="R62" s="7"/>
      <c r="S62" s="6">
        <f t="shared" si="1"/>
        <v>28480010100</v>
      </c>
    </row>
    <row r="63" spans="1:19" x14ac:dyDescent="0.55000000000000004">
      <c r="A63" s="1" t="s">
        <v>76</v>
      </c>
      <c r="C63" s="7" t="s">
        <v>267</v>
      </c>
      <c r="D63" s="7"/>
      <c r="E63" s="6">
        <v>49844166</v>
      </c>
      <c r="F63" s="7"/>
      <c r="G63" s="6">
        <v>550</v>
      </c>
      <c r="H63" s="7"/>
      <c r="I63" s="6">
        <v>0</v>
      </c>
      <c r="J63" s="7"/>
      <c r="K63" s="6">
        <v>0</v>
      </c>
      <c r="L63" s="7"/>
      <c r="M63" s="6">
        <f t="shared" si="0"/>
        <v>0</v>
      </c>
      <c r="N63" s="7"/>
      <c r="O63" s="6">
        <v>27414291300</v>
      </c>
      <c r="P63" s="7"/>
      <c r="Q63" s="6">
        <v>0</v>
      </c>
      <c r="R63" s="7"/>
      <c r="S63" s="6">
        <f t="shared" si="1"/>
        <v>27414291300</v>
      </c>
    </row>
    <row r="64" spans="1:19" x14ac:dyDescent="0.55000000000000004">
      <c r="A64" s="1" t="s">
        <v>78</v>
      </c>
      <c r="C64" s="7" t="s">
        <v>243</v>
      </c>
      <c r="D64" s="7"/>
      <c r="E64" s="6">
        <v>1608495</v>
      </c>
      <c r="F64" s="7"/>
      <c r="G64" s="6">
        <v>7200</v>
      </c>
      <c r="H64" s="7"/>
      <c r="I64" s="6">
        <v>0</v>
      </c>
      <c r="J64" s="7"/>
      <c r="K64" s="6">
        <v>0</v>
      </c>
      <c r="L64" s="7"/>
      <c r="M64" s="6">
        <f t="shared" si="0"/>
        <v>0</v>
      </c>
      <c r="N64" s="7"/>
      <c r="O64" s="6">
        <v>11581164000</v>
      </c>
      <c r="P64" s="7"/>
      <c r="Q64" s="6">
        <v>0</v>
      </c>
      <c r="R64" s="7"/>
      <c r="S64" s="6">
        <f t="shared" si="1"/>
        <v>11581164000</v>
      </c>
    </row>
    <row r="65" spans="1:19" x14ac:dyDescent="0.55000000000000004">
      <c r="A65" s="1" t="s">
        <v>36</v>
      </c>
      <c r="C65" s="7" t="s">
        <v>234</v>
      </c>
      <c r="D65" s="7"/>
      <c r="E65" s="6">
        <v>4000000</v>
      </c>
      <c r="F65" s="7"/>
      <c r="G65" s="6">
        <v>7000</v>
      </c>
      <c r="H65" s="7"/>
      <c r="I65" s="6">
        <v>28000000000</v>
      </c>
      <c r="J65" s="7"/>
      <c r="K65" s="6">
        <v>190476190</v>
      </c>
      <c r="L65" s="7"/>
      <c r="M65" s="6">
        <f t="shared" si="0"/>
        <v>27809523810</v>
      </c>
      <c r="N65" s="7"/>
      <c r="O65" s="6">
        <v>28000000000</v>
      </c>
      <c r="P65" s="7"/>
      <c r="Q65" s="6">
        <v>190476190</v>
      </c>
      <c r="R65" s="7"/>
      <c r="S65" s="6">
        <f t="shared" si="1"/>
        <v>27809523810</v>
      </c>
    </row>
    <row r="66" spans="1:19" x14ac:dyDescent="0.55000000000000004">
      <c r="A66" s="1" t="s">
        <v>72</v>
      </c>
      <c r="C66" s="7" t="s">
        <v>268</v>
      </c>
      <c r="D66" s="7"/>
      <c r="E66" s="6">
        <v>11740461</v>
      </c>
      <c r="F66" s="7"/>
      <c r="G66" s="6">
        <v>2280</v>
      </c>
      <c r="H66" s="7"/>
      <c r="I66" s="6">
        <v>0</v>
      </c>
      <c r="J66" s="7"/>
      <c r="K66" s="6">
        <v>0</v>
      </c>
      <c r="L66" s="7"/>
      <c r="M66" s="6">
        <f t="shared" si="0"/>
        <v>0</v>
      </c>
      <c r="N66" s="7"/>
      <c r="O66" s="6">
        <v>26768251080</v>
      </c>
      <c r="P66" s="7"/>
      <c r="Q66" s="6">
        <v>3267561617</v>
      </c>
      <c r="R66" s="7"/>
      <c r="S66" s="6">
        <f t="shared" si="1"/>
        <v>23500689463</v>
      </c>
    </row>
    <row r="67" spans="1:19" x14ac:dyDescent="0.55000000000000004">
      <c r="A67" s="1" t="s">
        <v>16</v>
      </c>
      <c r="C67" s="7" t="s">
        <v>262</v>
      </c>
      <c r="D67" s="7"/>
      <c r="E67" s="6">
        <v>5150911</v>
      </c>
      <c r="F67" s="7"/>
      <c r="G67" s="6">
        <v>850</v>
      </c>
      <c r="H67" s="7"/>
      <c r="I67" s="6">
        <v>4378274350</v>
      </c>
      <c r="J67" s="7"/>
      <c r="K67" s="6">
        <v>561987454</v>
      </c>
      <c r="L67" s="7"/>
      <c r="M67" s="6">
        <f t="shared" si="0"/>
        <v>3816286896</v>
      </c>
      <c r="N67" s="7"/>
      <c r="O67" s="6">
        <v>4378274350</v>
      </c>
      <c r="P67" s="7"/>
      <c r="Q67" s="6">
        <v>561987454</v>
      </c>
      <c r="R67" s="7"/>
      <c r="S67" s="6">
        <f t="shared" si="1"/>
        <v>3816286896</v>
      </c>
    </row>
    <row r="68" spans="1:19" x14ac:dyDescent="0.55000000000000004">
      <c r="A68" s="1" t="s">
        <v>149</v>
      </c>
      <c r="C68" s="7" t="s">
        <v>239</v>
      </c>
      <c r="D68" s="7"/>
      <c r="E68" s="6">
        <v>2015283</v>
      </c>
      <c r="F68" s="7"/>
      <c r="G68" s="6">
        <v>9000</v>
      </c>
      <c r="H68" s="7"/>
      <c r="I68" s="6">
        <v>0</v>
      </c>
      <c r="J68" s="7"/>
      <c r="K68" s="6">
        <v>0</v>
      </c>
      <c r="L68" s="7"/>
      <c r="M68" s="6">
        <f t="shared" si="0"/>
        <v>0</v>
      </c>
      <c r="N68" s="7"/>
      <c r="O68" s="6">
        <v>18137547000</v>
      </c>
      <c r="P68" s="7"/>
      <c r="Q68" s="6">
        <v>1075163869</v>
      </c>
      <c r="R68" s="7"/>
      <c r="S68" s="6">
        <f t="shared" si="1"/>
        <v>17062383131</v>
      </c>
    </row>
    <row r="69" spans="1:19" x14ac:dyDescent="0.55000000000000004">
      <c r="A69" s="1" t="s">
        <v>18</v>
      </c>
      <c r="C69" s="7" t="s">
        <v>252</v>
      </c>
      <c r="D69" s="7"/>
      <c r="E69" s="6">
        <v>37600000</v>
      </c>
      <c r="F69" s="7"/>
      <c r="G69" s="6">
        <v>1060</v>
      </c>
      <c r="H69" s="7"/>
      <c r="I69" s="6">
        <v>0</v>
      </c>
      <c r="J69" s="7"/>
      <c r="K69" s="6">
        <v>0</v>
      </c>
      <c r="L69" s="7"/>
      <c r="M69" s="6">
        <f t="shared" si="0"/>
        <v>0</v>
      </c>
      <c r="N69" s="7"/>
      <c r="O69" s="6">
        <v>39856000000</v>
      </c>
      <c r="P69" s="7"/>
      <c r="Q69" s="6">
        <v>0</v>
      </c>
      <c r="R69" s="7"/>
      <c r="S69" s="6">
        <f t="shared" si="1"/>
        <v>39856000000</v>
      </c>
    </row>
    <row r="70" spans="1:19" x14ac:dyDescent="0.55000000000000004">
      <c r="A70" s="1" t="s">
        <v>123</v>
      </c>
      <c r="C70" s="7" t="s">
        <v>258</v>
      </c>
      <c r="D70" s="7"/>
      <c r="E70" s="6">
        <v>109806374</v>
      </c>
      <c r="F70" s="7"/>
      <c r="G70" s="6">
        <v>12</v>
      </c>
      <c r="H70" s="7"/>
      <c r="I70" s="6">
        <v>1317676488</v>
      </c>
      <c r="J70" s="7"/>
      <c r="K70" s="6">
        <v>66826246</v>
      </c>
      <c r="L70" s="7"/>
      <c r="M70" s="6">
        <f t="shared" si="0"/>
        <v>1250850242</v>
      </c>
      <c r="N70" s="7"/>
      <c r="O70" s="6">
        <v>1317676488</v>
      </c>
      <c r="P70" s="7"/>
      <c r="Q70" s="6">
        <v>66826246</v>
      </c>
      <c r="R70" s="7"/>
      <c r="S70" s="6">
        <f t="shared" si="1"/>
        <v>1250850242</v>
      </c>
    </row>
    <row r="71" spans="1:19" x14ac:dyDescent="0.55000000000000004">
      <c r="A71" s="1" t="s">
        <v>30</v>
      </c>
      <c r="C71" s="7" t="s">
        <v>269</v>
      </c>
      <c r="D71" s="7"/>
      <c r="E71" s="6">
        <v>44164908</v>
      </c>
      <c r="F71" s="7"/>
      <c r="G71" s="6">
        <v>220</v>
      </c>
      <c r="H71" s="7"/>
      <c r="I71" s="6">
        <v>0</v>
      </c>
      <c r="J71" s="7"/>
      <c r="K71" s="6">
        <v>0</v>
      </c>
      <c r="L71" s="7"/>
      <c r="M71" s="6">
        <f t="shared" si="0"/>
        <v>0</v>
      </c>
      <c r="N71" s="7"/>
      <c r="O71" s="6">
        <v>9716279760</v>
      </c>
      <c r="P71" s="7"/>
      <c r="Q71" s="6">
        <v>0</v>
      </c>
      <c r="R71" s="7"/>
      <c r="S71" s="6">
        <f t="shared" si="1"/>
        <v>9716279760</v>
      </c>
    </row>
    <row r="72" spans="1:19" x14ac:dyDescent="0.55000000000000004">
      <c r="A72" s="1" t="s">
        <v>141</v>
      </c>
      <c r="C72" s="7" t="s">
        <v>258</v>
      </c>
      <c r="D72" s="7"/>
      <c r="E72" s="6">
        <v>269308847</v>
      </c>
      <c r="F72" s="7"/>
      <c r="G72" s="6">
        <v>6</v>
      </c>
      <c r="H72" s="7"/>
      <c r="I72" s="6">
        <v>1615853082</v>
      </c>
      <c r="J72" s="7"/>
      <c r="K72" s="6">
        <v>105516655</v>
      </c>
      <c r="L72" s="7"/>
      <c r="M72" s="6">
        <f t="shared" si="0"/>
        <v>1510336427</v>
      </c>
      <c r="N72" s="7"/>
      <c r="O72" s="6">
        <v>1615853082</v>
      </c>
      <c r="P72" s="7"/>
      <c r="Q72" s="6">
        <v>105516655</v>
      </c>
      <c r="R72" s="7"/>
      <c r="S72" s="6">
        <f t="shared" si="1"/>
        <v>1510336427</v>
      </c>
    </row>
    <row r="73" spans="1:19" x14ac:dyDescent="0.55000000000000004">
      <c r="A73" s="1" t="s">
        <v>62</v>
      </c>
      <c r="C73" s="7" t="s">
        <v>270</v>
      </c>
      <c r="D73" s="7"/>
      <c r="E73" s="6">
        <v>625000</v>
      </c>
      <c r="F73" s="7"/>
      <c r="G73" s="6">
        <v>3000</v>
      </c>
      <c r="H73" s="7"/>
      <c r="I73" s="6">
        <v>0</v>
      </c>
      <c r="J73" s="7"/>
      <c r="K73" s="6">
        <v>0</v>
      </c>
      <c r="L73" s="7"/>
      <c r="M73" s="6">
        <f t="shared" ref="M73:M75" si="2">I73-K73</f>
        <v>0</v>
      </c>
      <c r="N73" s="7"/>
      <c r="O73" s="6">
        <v>1875000000</v>
      </c>
      <c r="P73" s="7"/>
      <c r="Q73" s="6">
        <v>69261214</v>
      </c>
      <c r="R73" s="7"/>
      <c r="S73" s="6">
        <f t="shared" ref="S73:S75" si="3">O73-Q73</f>
        <v>1805738786</v>
      </c>
    </row>
    <row r="74" spans="1:19" x14ac:dyDescent="0.55000000000000004">
      <c r="A74" s="1" t="s">
        <v>22</v>
      </c>
      <c r="C74" s="7" t="s">
        <v>258</v>
      </c>
      <c r="D74" s="7"/>
      <c r="E74" s="6">
        <v>102389946</v>
      </c>
      <c r="F74" s="7"/>
      <c r="G74" s="6">
        <v>70</v>
      </c>
      <c r="H74" s="7"/>
      <c r="I74" s="6">
        <v>7167296220</v>
      </c>
      <c r="J74" s="7"/>
      <c r="K74" s="6">
        <v>43911277</v>
      </c>
      <c r="L74" s="7"/>
      <c r="M74" s="6">
        <f t="shared" si="2"/>
        <v>7123384943</v>
      </c>
      <c r="N74" s="7"/>
      <c r="O74" s="6">
        <v>7167296220</v>
      </c>
      <c r="P74" s="7"/>
      <c r="Q74" s="6">
        <v>43911277</v>
      </c>
      <c r="R74" s="7"/>
      <c r="S74" s="6">
        <f t="shared" si="3"/>
        <v>7123384943</v>
      </c>
    </row>
    <row r="75" spans="1:19" x14ac:dyDescent="0.55000000000000004">
      <c r="A75" s="1" t="s">
        <v>474</v>
      </c>
      <c r="C75" s="7" t="s">
        <v>473</v>
      </c>
      <c r="D75" s="7"/>
      <c r="E75" s="6" t="s">
        <v>473</v>
      </c>
      <c r="F75" s="7"/>
      <c r="G75" s="6" t="s">
        <v>473</v>
      </c>
      <c r="H75" s="7"/>
      <c r="I75" s="6">
        <v>0</v>
      </c>
      <c r="J75" s="7"/>
      <c r="K75" s="6">
        <v>0</v>
      </c>
      <c r="L75" s="7"/>
      <c r="M75" s="6">
        <f t="shared" si="2"/>
        <v>0</v>
      </c>
      <c r="N75" s="7"/>
      <c r="O75" s="6">
        <v>8165320859</v>
      </c>
      <c r="P75" s="7"/>
      <c r="Q75" s="6">
        <v>0</v>
      </c>
      <c r="R75" s="7"/>
      <c r="S75" s="6">
        <f t="shared" si="3"/>
        <v>8165320859</v>
      </c>
    </row>
    <row r="76" spans="1:19" x14ac:dyDescent="0.55000000000000004">
      <c r="A76" s="1" t="s">
        <v>173</v>
      </c>
      <c r="C76" s="7" t="s">
        <v>173</v>
      </c>
      <c r="D76" s="7"/>
      <c r="E76" s="7"/>
      <c r="F76" s="7"/>
      <c r="G76" s="7" t="s">
        <v>173</v>
      </c>
      <c r="H76" s="7"/>
      <c r="I76" s="9">
        <f>SUM(I8:I75)</f>
        <v>724847341187</v>
      </c>
      <c r="J76" s="7"/>
      <c r="K76" s="9">
        <f>SUM(K8:K75)</f>
        <v>52344613265</v>
      </c>
      <c r="L76" s="7"/>
      <c r="M76" s="9">
        <f>SUM(M8:M75)</f>
        <v>672502727922</v>
      </c>
      <c r="N76" s="7"/>
      <c r="O76" s="9">
        <f>SUM(O8:O75)</f>
        <v>2147707931756</v>
      </c>
      <c r="P76" s="7"/>
      <c r="Q76" s="9">
        <f>SUM(Q8:Q75)</f>
        <v>76042572464</v>
      </c>
      <c r="R76" s="7"/>
      <c r="S76" s="9">
        <f>SUM(S8:S75)</f>
        <v>2071665359292</v>
      </c>
    </row>
    <row r="77" spans="1:19" x14ac:dyDescent="0.55000000000000004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6"/>
      <c r="P77" s="7"/>
      <c r="Q77" s="7"/>
      <c r="R77" s="7"/>
      <c r="S77" s="7"/>
    </row>
    <row r="78" spans="1:19" x14ac:dyDescent="0.55000000000000004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6"/>
      <c r="P78" s="7"/>
      <c r="Q78" s="7"/>
      <c r="R78" s="7"/>
      <c r="S78" s="7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</vt:lpstr>
      <vt:lpstr>سپرده</vt:lpstr>
      <vt:lpstr> درآمدها</vt:lpstr>
      <vt:lpstr>درآمد سرمایه‌گذاری در سهام</vt:lpstr>
      <vt:lpstr>درآمد سرمایه گذاری در اوراق بها</vt:lpstr>
      <vt:lpstr>درآمد سپرده بانکی</vt:lpstr>
      <vt:lpstr>سایر درآمدها</vt:lpstr>
      <vt:lpstr>درآمد سود سهام</vt:lpstr>
      <vt:lpstr>سود اوراق بهادار 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Akrami, Abbas</cp:lastModifiedBy>
  <dcterms:created xsi:type="dcterms:W3CDTF">2024-07-30T12:30:10Z</dcterms:created>
  <dcterms:modified xsi:type="dcterms:W3CDTF">2024-07-30T12:47:45Z</dcterms:modified>
</cp:coreProperties>
</file>