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\"/>
    </mc:Choice>
  </mc:AlternateContent>
  <xr:revisionPtr revIDLastSave="0" documentId="13_ncr:1_{A4A8732E-0BEC-447F-AA4C-0310F9F4CCDC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5" l="1"/>
  <c r="E9" i="15"/>
  <c r="E10" i="15"/>
  <c r="E7" i="15"/>
  <c r="K11" i="13"/>
  <c r="K9" i="13"/>
  <c r="K10" i="13"/>
  <c r="K8" i="13"/>
  <c r="G11" i="13"/>
  <c r="G9" i="13"/>
  <c r="G10" i="13"/>
  <c r="G8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8" i="12"/>
  <c r="I9" i="12"/>
  <c r="I10" i="12"/>
  <c r="I11" i="12"/>
  <c r="I12" i="12"/>
  <c r="I13" i="12"/>
  <c r="I14" i="12"/>
  <c r="I15" i="12"/>
  <c r="I16" i="12"/>
  <c r="I25" i="12" s="1"/>
  <c r="I17" i="12"/>
  <c r="I18" i="12"/>
  <c r="I19" i="12"/>
  <c r="I20" i="12"/>
  <c r="I21" i="12"/>
  <c r="I22" i="12"/>
  <c r="I23" i="12"/>
  <c r="I24" i="12"/>
  <c r="I8" i="12"/>
  <c r="S117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20" i="11"/>
  <c r="S118" i="11"/>
  <c r="S119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90" i="10" s="1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8" i="9"/>
  <c r="I100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8" i="9"/>
  <c r="O17" i="8"/>
  <c r="S11" i="6"/>
  <c r="AK12" i="3"/>
  <c r="Y100" i="1"/>
  <c r="C10" i="15"/>
  <c r="E9" i="14"/>
  <c r="C9" i="14"/>
  <c r="I11" i="13"/>
  <c r="E11" i="13"/>
  <c r="O25" i="12"/>
  <c r="M25" i="12"/>
  <c r="K25" i="12"/>
  <c r="G25" i="12"/>
  <c r="E25" i="12"/>
  <c r="C25" i="12"/>
  <c r="Q120" i="11"/>
  <c r="O120" i="11"/>
  <c r="M120" i="11"/>
  <c r="G120" i="11"/>
  <c r="E120" i="11"/>
  <c r="C120" i="11"/>
  <c r="O90" i="10"/>
  <c r="M90" i="10"/>
  <c r="G90" i="10"/>
  <c r="E90" i="10"/>
  <c r="O101" i="9"/>
  <c r="M101" i="9"/>
  <c r="G101" i="9"/>
  <c r="E101" i="9"/>
  <c r="S17" i="8"/>
  <c r="Q17" i="8"/>
  <c r="M17" i="8"/>
  <c r="K17" i="8"/>
  <c r="I17" i="8"/>
  <c r="S17" i="7"/>
  <c r="Q17" i="7"/>
  <c r="O17" i="7"/>
  <c r="M17" i="7"/>
  <c r="K17" i="7"/>
  <c r="I17" i="7"/>
  <c r="Q11" i="6"/>
  <c r="O11" i="6"/>
  <c r="M11" i="6"/>
  <c r="K11" i="6"/>
  <c r="AI12" i="3"/>
  <c r="AG12" i="3"/>
  <c r="AA12" i="3"/>
  <c r="W12" i="3"/>
  <c r="S12" i="3"/>
  <c r="Q12" i="3"/>
  <c r="W100" i="1"/>
  <c r="U100" i="1"/>
  <c r="O100" i="1"/>
  <c r="K100" i="1"/>
  <c r="G100" i="1"/>
  <c r="E100" i="1"/>
  <c r="G10" i="15" l="1"/>
  <c r="Q25" i="12"/>
  <c r="I120" i="11"/>
  <c r="I90" i="10"/>
  <c r="Q101" i="9"/>
  <c r="I101" i="9"/>
</calcChain>
</file>

<file path=xl/sharedStrings.xml><?xml version="1.0" encoding="utf-8"?>
<sst xmlns="http://schemas.openxmlformats.org/spreadsheetml/2006/main" count="1713" uniqueCount="395">
  <si>
    <t>صندوق سرمایه‌گذاری توسعه اطلس مفید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</si>
  <si>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</si>
  <si>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</si>
  <si>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</si>
  <si>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</si>
  <si>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</si>
  <si>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</si>
  <si>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</si>
  <si>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</si>
  <si>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</si>
  <si>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</si>
  <si>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</si>
  <si>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</si>
  <si>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</si>
  <si>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</si>
  <si>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</si>
  <si>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0.24%</t>
  </si>
  <si>
    <t>آهن و فولاد غدیر ایرانیان</t>
  </si>
  <si>
    <t>بانک خاورمیانه</t>
  </si>
  <si>
    <t>بانک سامان</t>
  </si>
  <si>
    <t>بانک سینا</t>
  </si>
  <si>
    <t>بانک صادرات ایران</t>
  </si>
  <si>
    <t>بانک‌اقتصادنوین‌</t>
  </si>
  <si>
    <t>0.91%</t>
  </si>
  <si>
    <t>بیمه  ما</t>
  </si>
  <si>
    <t>بین المللی توسعه ص. معادن غدیر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</si>
  <si>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</si>
  <si>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</si>
  <si>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</si>
  <si>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</si>
  <si>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</si>
  <si>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تندگویان</t>
  </si>
  <si>
    <t>پتروشیمی جم</t>
  </si>
  <si>
    <t>پتروشیمی جم پیلن</t>
  </si>
  <si>
    <t>0.21%</t>
  </si>
  <si>
    <t>پتروشیمی زاگرس</t>
  </si>
  <si>
    <t>پتروشیمی شازند</t>
  </si>
  <si>
    <t>0.62%</t>
  </si>
  <si>
    <t>پتروشیمی نوری</t>
  </si>
  <si>
    <t>پتروشیمی‌ خارک‌</t>
  </si>
  <si>
    <t>0.57%</t>
  </si>
  <si>
    <t>پتروشیمی‌شیراز</t>
  </si>
  <si>
    <t>0.61%</t>
  </si>
  <si>
    <t>پخش هجرت</t>
  </si>
  <si>
    <t>تراکتورسازی‌ایران‌</t>
  </si>
  <si>
    <t>0.35%</t>
  </si>
  <si>
    <t>تمام سکه طرح جدید 0310 صادرات</t>
  </si>
  <si>
    <t>تمام سکه طرح جدید0211ملت</t>
  </si>
  <si>
    <t>تمام سکه طرح جدید0312 رفاه</t>
  </si>
  <si>
    <t>تولید برق عسلویه  مپنا</t>
  </si>
  <si>
    <t>ح. مبین انرژی خلیج فارس</t>
  </si>
  <si>
    <t>0.06%</t>
  </si>
  <si>
    <t>ح.سرمایه گذاری سیمان تامین</t>
  </si>
  <si>
    <t>0.00%</t>
  </si>
  <si>
    <t>حفاری شمال</t>
  </si>
  <si>
    <t>حمل و نقل گهرترابر سیرجان</t>
  </si>
  <si>
    <t>داروپخش‌ (هلدینگ‌</t>
  </si>
  <si>
    <t>داروسازی‌ ابوریحان‌</t>
  </si>
  <si>
    <t>داروسازی‌ فارابی‌</t>
  </si>
  <si>
    <t>0.19%</t>
  </si>
  <si>
    <t>دوده‌ صنعتی‌ پارس‌</t>
  </si>
  <si>
    <t>زغال سنگ پروده طبس</t>
  </si>
  <si>
    <t>س.ص.بازنشستگی کارکنان بانکها</t>
  </si>
  <si>
    <t>1.15%</t>
  </si>
  <si>
    <t>سپید ماکیان</t>
  </si>
  <si>
    <t>سپیدار سیستم آسیا</t>
  </si>
  <si>
    <t>0.66%</t>
  </si>
  <si>
    <t>سخت آژند</t>
  </si>
  <si>
    <t>0.18%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</si>
  <si>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</si>
  <si>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</si>
  <si>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</si>
  <si>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سیمان تامین</t>
  </si>
  <si>
    <t>0.03%</t>
  </si>
  <si>
    <t>سرمایه گذاری صدرتامین</t>
  </si>
  <si>
    <t>سرمایه‌ گذاری‌ پارس‌ توشه‌</t>
  </si>
  <si>
    <t>1.27%</t>
  </si>
  <si>
    <t>سرمایه‌گذاری‌ سپه‌</t>
  </si>
  <si>
    <t>سرمایه‌گذاری‌ صنعت‌ نفت‌</t>
  </si>
  <si>
    <t>0.60%</t>
  </si>
  <si>
    <t>سرمایه‌گذاری‌توکافولاد(هلدینگ</t>
  </si>
  <si>
    <t>سرمایه‌گذاری‌غدیر(هلدینگ‌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</si>
  <si>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</si>
  <si>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</si>
  <si>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</si>
  <si>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</si>
  <si>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</si>
  <si>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</si>
  <si>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</si>
  <si>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0.11%</t>
  </si>
  <si>
    <t>سیمان‌مازندران‌</t>
  </si>
  <si>
    <t>0.59%</t>
  </si>
  <si>
    <t>سیمان‌هگمتان‌</t>
  </si>
  <si>
    <t>شرکت آهن و فولاد ارفع</t>
  </si>
  <si>
    <t>شرکت ارتباطات سیار ایران</t>
  </si>
  <si>
    <t>0.02%</t>
  </si>
  <si>
    <t>شرکت بهمن لیزینگ</t>
  </si>
  <si>
    <t>شرکت س استان کردستان</t>
  </si>
  <si>
    <t>0.14%</t>
  </si>
  <si>
    <t>شمش طلا</t>
  </si>
  <si>
    <t>شوکو پارس</t>
  </si>
  <si>
    <t>0.07%</t>
  </si>
  <si>
    <t>صنایع فروآلیاژ ایران</t>
  </si>
  <si>
    <t>صنایع‌ کاشی‌ و سرامیک‌ سینا</t>
  </si>
  <si>
    <t>0.36%</t>
  </si>
  <si>
    <t>غلتک سازان سپاهان</t>
  </si>
  <si>
    <t>فجر انرژی خلیج فارس</t>
  </si>
  <si>
    <t>فرآورده های سیمان شرق</t>
  </si>
  <si>
    <t>0.16%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</si>
  <si>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</si>
  <si>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</si>
  <si>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</si>
  <si>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</si>
  <si>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</si>
  <si>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</si>
  <si>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</si>
  <si>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</si>
  <si>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</si>
  <si>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</si>
  <si>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ملی‌ صنایع‌ مس‌ ایران‌</t>
  </si>
  <si>
    <t>نشاسته و گلوکز آردینه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</si>
  <si>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</si>
  <si>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</si>
  <si>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</si>
  <si>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</si>
  <si>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</si>
  <si>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کارخانجات‌داروپخش‌</t>
  </si>
  <si>
    <t>کاشی‌ پارس‌</t>
  </si>
  <si>
    <t>پالایش نفت تبریز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</si>
  <si>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</si>
  <si>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</si>
  <si>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</si>
  <si>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</si>
  <si>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</si>
  <si>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</si>
  <si>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</si>
  <si>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</si>
  <si>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</si>
  <si>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</si>
  <si>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</si>
  <si>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</si>
  <si>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</si>
  <si>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</si>
  <si>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0.09%</t>
  </si>
  <si>
    <t>صکوک اجاره فارس147- 3ماهه18%</t>
  </si>
  <si>
    <t>1399/07/13</t>
  </si>
  <si>
    <t>1403/07/13</t>
  </si>
  <si>
    <t>مرابحه عام دولت5-ش.خ 0309</t>
  </si>
  <si>
    <t>1399/09/05</t>
  </si>
  <si>
    <t>1403/09/05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</si>
  <si>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</si>
  <si>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</si>
  <si>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</si>
  <si>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</si>
  <si>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</si>
  <si>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</si>
  <si>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</si>
  <si>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</si>
  <si>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</si>
  <si>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</si>
  <si>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</si>
  <si>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</si>
  <si>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</si>
  <si>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</si>
  <si>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</si>
  <si>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</si>
  <si>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</si>
  <si>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</si>
  <si>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</si>
  <si>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</si>
  <si>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</si>
  <si>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</si>
  <si>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</si>
  <si>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</si>
  <si>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</si>
  <si>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</si>
  <si>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</si>
  <si>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</si>
  <si>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دولت130-ش.خ031110</t>
  </si>
  <si>
    <t>1403/11/10</t>
  </si>
  <si>
    <t>مرابحه عام دولت126-ش.خ031223</t>
  </si>
  <si>
    <t>1403/12/23</t>
  </si>
  <si>
    <t>مرابحه عام دولت94-ش.خ030816</t>
  </si>
  <si>
    <t>1403/08/16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</si>
  <si>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</si>
  <si>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</si>
  <si>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</si>
  <si>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</si>
  <si>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</si>
  <si>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</si>
  <si>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1402/12/05</t>
  </si>
  <si>
    <t>1403/01/28</t>
  </si>
  <si>
    <t>1402/12/19</t>
  </si>
  <si>
    <t>1403/01/18</t>
  </si>
  <si>
    <t>1402/10/28</t>
  </si>
  <si>
    <t>1402/10/06</t>
  </si>
  <si>
    <t>1402/12/09</t>
  </si>
  <si>
    <t>1402/10/30</t>
  </si>
  <si>
    <t>بهای فروش</t>
  </si>
  <si>
    <t>ارزش دفتری</t>
  </si>
  <si>
    <t>سود و زیان ناشی از تغییر قیمت</t>
  </si>
  <si>
    <t>سود و زیان ناشی از فروش</t>
  </si>
  <si>
    <t>صبا فولاد خلیج فارس</t>
  </si>
  <si>
    <t>ح . داروپخش‌ (هلدینگ‌</t>
  </si>
  <si>
    <t>سرمایه گذاری صبا تامین</t>
  </si>
  <si>
    <t>گروه مالی صبا تامین</t>
  </si>
  <si>
    <t>پتروشیمی امیرکبیر</t>
  </si>
  <si>
    <t>س. صنایع‌شیمیایی‌ایران</t>
  </si>
  <si>
    <t>زعفران0210نگین زرین(پ)</t>
  </si>
  <si>
    <t>سرمایه گذاری گروه توسعه ملی</t>
  </si>
  <si>
    <t>فولاد افزا سپاهان</t>
  </si>
  <si>
    <t>مخابرات ایران</t>
  </si>
  <si>
    <t>سیمان‌غرب‌</t>
  </si>
  <si>
    <t>زعفران0210نگین وحدت جام(پ)</t>
  </si>
  <si>
    <t>زعفران0210نگین سحرخیز(پ)</t>
  </si>
  <si>
    <t>معدنی و صنعتی گل گهر</t>
  </si>
  <si>
    <t>پتروشیمی پارس</t>
  </si>
  <si>
    <t>ح . صبا فولاد خلیج فارس</t>
  </si>
  <si>
    <t>صندوق س. اهرمی مفید-س</t>
  </si>
  <si>
    <t>ح . سرمایه‌گذاری‌ سپه‌</t>
  </si>
  <si>
    <t>تولیدی مخازن گازطبیعی آسیاناما</t>
  </si>
  <si>
    <t>ح. گسترش سوخت سبززاگرس(س. عام)</t>
  </si>
  <si>
    <t>اسناد خزانه-م3بودجه01-040520</t>
  </si>
  <si>
    <t>گواهی اعتبارمولد رفاه0208</t>
  </si>
  <si>
    <t>اسنادخزانه-م5بودجه01-041015</t>
  </si>
  <si>
    <t>اسنادخزانه-م4بودجه01-040917</t>
  </si>
  <si>
    <t>اسنادخزانه-م7بودجه01-040714</t>
  </si>
  <si>
    <t>گام بانک ملت0211</t>
  </si>
  <si>
    <t>اسنادخزانه-م8بودجه01-040728</t>
  </si>
  <si>
    <t>اسنادخزانه-م10بودجه99-020807</t>
  </si>
  <si>
    <t>اسنادخزانه-م14بودجه99-021025</t>
  </si>
  <si>
    <t>اسنادخزانه-م6بودجه00-030723</t>
  </si>
  <si>
    <t>اسناد خزانه-م1بودجه01-040326</t>
  </si>
  <si>
    <t>درآمد سود سهام</t>
  </si>
  <si>
    <t>درآمد تغییر ارزش</t>
  </si>
  <si>
    <t>درآمد فروش</t>
  </si>
  <si>
    <t>درصد از کل درآمدها</t>
  </si>
  <si>
    <t>-1.04%</t>
  </si>
  <si>
    <t>-0.71%</t>
  </si>
  <si>
    <t>3.15%</t>
  </si>
  <si>
    <t>-1.33%</t>
  </si>
  <si>
    <t>-3.32%</t>
  </si>
  <si>
    <t>-0.24%</t>
  </si>
  <si>
    <t>-0.40%</t>
  </si>
  <si>
    <t>-0.06%</t>
  </si>
  <si>
    <t>-1.89%</t>
  </si>
  <si>
    <t>-0.68%</t>
  </si>
  <si>
    <t>-0.01%</t>
  </si>
  <si>
    <t>-2.47%</t>
  </si>
  <si>
    <t>0.79%</t>
  </si>
  <si>
    <t>-4.31%</t>
  </si>
  <si>
    <t>1.61%</t>
  </si>
  <si>
    <t>-0.95%</t>
  </si>
  <si>
    <t>-5.24%</t>
  </si>
  <si>
    <t>-0.60%</t>
  </si>
  <si>
    <t>0.89%</t>
  </si>
  <si>
    <t>-0.69%</t>
  </si>
  <si>
    <t>-0.21%</t>
  </si>
  <si>
    <t>-9.35%</t>
  </si>
  <si>
    <t>-1.71%</t>
  </si>
  <si>
    <t>-2.78%</t>
  </si>
  <si>
    <t>0.95%</t>
  </si>
  <si>
    <t>2.80%</t>
  </si>
  <si>
    <t>3.64%</t>
  </si>
  <si>
    <t>0.01%</t>
  </si>
  <si>
    <t>2.69%</t>
  </si>
  <si>
    <t>4.29%</t>
  </si>
  <si>
    <t>-2.18%</t>
  </si>
  <si>
    <t>-0.07%</t>
  </si>
  <si>
    <t>3.86%</t>
  </si>
  <si>
    <t>0.22%</t>
  </si>
  <si>
    <t>-8.15%</t>
  </si>
  <si>
    <t>-0.76%</t>
  </si>
  <si>
    <t>-2.64%</t>
  </si>
  <si>
    <t>-1.35%</t>
  </si>
  <si>
    <t>-0.16%</t>
  </si>
  <si>
    <t>-1.43%</t>
  </si>
  <si>
    <t>-0.28%</t>
  </si>
  <si>
    <t>-1.19%</t>
  </si>
  <si>
    <t>-2.54%</t>
  </si>
  <si>
    <t>2.52%</t>
  </si>
  <si>
    <t>-8.90%</t>
  </si>
  <si>
    <t>-0.64%</t>
  </si>
  <si>
    <t>-8.52%</t>
  </si>
  <si>
    <t>-1.24%</t>
  </si>
  <si>
    <t>-0.80%</t>
  </si>
  <si>
    <t>0.31%</t>
  </si>
  <si>
    <t>0.27%</t>
  </si>
  <si>
    <t>8.46%</t>
  </si>
  <si>
    <t>4.85%</t>
  </si>
  <si>
    <t>9.49%</t>
  </si>
  <si>
    <t>9.12%</t>
  </si>
  <si>
    <t>60.79%</t>
  </si>
  <si>
    <t>10.91%</t>
  </si>
  <si>
    <t>-5.94%</t>
  </si>
  <si>
    <t>-0.92%</t>
  </si>
  <si>
    <t>2.03%</t>
  </si>
  <si>
    <t>-0.02%</t>
  </si>
  <si>
    <t>-0.78%</t>
  </si>
  <si>
    <t>1.95%</t>
  </si>
  <si>
    <t>-0.23%</t>
  </si>
  <si>
    <t>3.68%</t>
  </si>
  <si>
    <t>1.92%</t>
  </si>
  <si>
    <t>-5.57%</t>
  </si>
  <si>
    <t>0.05%</t>
  </si>
  <si>
    <t>-0.37%</t>
  </si>
  <si>
    <t>0.26%</t>
  </si>
  <si>
    <t>-0.03%</t>
  </si>
  <si>
    <t>-26.13%</t>
  </si>
  <si>
    <t>-0.19%</t>
  </si>
  <si>
    <t>-0.82%</t>
  </si>
  <si>
    <t>0.90%</t>
  </si>
  <si>
    <t>-0.11%</t>
  </si>
  <si>
    <t>-3.88%</t>
  </si>
  <si>
    <t>5.12%</t>
  </si>
  <si>
    <t>0.71%</t>
  </si>
  <si>
    <t>4.51%</t>
  </si>
  <si>
    <t>5.84%</t>
  </si>
  <si>
    <t>15.25%</t>
  </si>
  <si>
    <t>-6.63%</t>
  </si>
  <si>
    <t>0.10%</t>
  </si>
  <si>
    <t>-13.04%</t>
  </si>
  <si>
    <t>6.95%</t>
  </si>
  <si>
    <t>-0.66%</t>
  </si>
  <si>
    <t>-1.02%</t>
  </si>
  <si>
    <t>-1.31%</t>
  </si>
  <si>
    <t>2.32%</t>
  </si>
  <si>
    <t>-4.12%</t>
  </si>
  <si>
    <t>-0.30%</t>
  </si>
  <si>
    <t>3.51%</t>
  </si>
  <si>
    <t>30.64%</t>
  </si>
  <si>
    <t>6.26%</t>
  </si>
  <si>
    <t>-0.34%</t>
  </si>
  <si>
    <t>-7.64%</t>
  </si>
  <si>
    <t>-1.21%</t>
  </si>
  <si>
    <t>0.13%</t>
  </si>
  <si>
    <t>-5.30%</t>
  </si>
  <si>
    <t>0.37%</t>
  </si>
  <si>
    <t>-6.53%</t>
  </si>
  <si>
    <t>-0.35%</t>
  </si>
  <si>
    <t>-2.04%</t>
  </si>
  <si>
    <t>1.46%</t>
  </si>
  <si>
    <t>0.47%</t>
  </si>
  <si>
    <t>-0.85%</t>
  </si>
  <si>
    <t>7.32%</t>
  </si>
  <si>
    <t>1.88%</t>
  </si>
  <si>
    <t>-0.96%</t>
  </si>
  <si>
    <t>16.23%</t>
  </si>
  <si>
    <t>3.02%</t>
  </si>
  <si>
    <t>7.47%</t>
  </si>
  <si>
    <t>2.15%</t>
  </si>
  <si>
    <t>11.33%</t>
  </si>
  <si>
    <t>6.66%</t>
  </si>
  <si>
    <t>22.08%</t>
  </si>
  <si>
    <t>4.26%</t>
  </si>
  <si>
    <t>11.52%</t>
  </si>
  <si>
    <t>3.75%</t>
  </si>
  <si>
    <t>-1.08%</t>
  </si>
  <si>
    <t>-2.73%</t>
  </si>
  <si>
    <t>-1.97%</t>
  </si>
  <si>
    <t>27.33%</t>
  </si>
  <si>
    <t>5.69%</t>
  </si>
  <si>
    <t>8.52%</t>
  </si>
  <si>
    <t>1.04%</t>
  </si>
  <si>
    <t>-1.09%</t>
  </si>
  <si>
    <t>-0.56%</t>
  </si>
  <si>
    <t>-0.74%</t>
  </si>
  <si>
    <t>-0.42%</t>
  </si>
  <si>
    <t>0.64%</t>
  </si>
  <si>
    <t>0.72%</t>
  </si>
  <si>
    <t>6.01%</t>
  </si>
  <si>
    <t>3.61%</t>
  </si>
  <si>
    <t>-1.72%</t>
  </si>
  <si>
    <t>-1.70%</t>
  </si>
  <si>
    <t>-1.74%</t>
  </si>
  <si>
    <t>-0.46%</t>
  </si>
  <si>
    <t>-0.27%</t>
  </si>
  <si>
    <t>99.23%</t>
  </si>
  <si>
    <t>97.08%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</si>
  <si>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</si>
  <si>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</si>
  <si>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</si>
  <si>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</si>
  <si>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</si>
  <si>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</si>
  <si>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</si>
  <si>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</si>
  <si>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</si>
  <si>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</si>
  <si>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</si>
  <si>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1403/01/01</t>
  </si>
  <si>
    <t>-</t>
  </si>
  <si>
    <t>سود سهام شرکت س استان کردستان</t>
  </si>
  <si>
    <t xml:space="preserve">از ابتدای سال مالی 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</si>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</sst>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1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37" fontId="3" fillId="0" borderId="0" xfId="0" applyNumberFormat="1" applyFont="1"/>
    <xf numFmtId="10" fontId="3" fillId="0" borderId="3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3"/>
  <sheetViews>
    <sheetView rightToLeft="1" topLeftCell="D85" workbookViewId="0">
      <selection activeCell="Y103" sqref="Y103"/>
    </sheetView>
  </sheetViews>
  <sheetFormatPr defaultRowHeight="24"/>
  <cols>
    <col min="1" max="1" width="35.570312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6" style="2" customWidth="1"/>
    <col min="8" max="8" width="1" style="2" customWidth="1"/>
    <col min="9" max="9" width="17" style="2" customWidth="1"/>
    <col min="10" max="10" width="1" style="2" customWidth="1"/>
    <col min="11" max="11" width="21" style="2" customWidth="1"/>
    <col min="12" max="12" width="1" style="2" customWidth="1"/>
    <col min="13" max="13" width="19" style="2" customWidth="1"/>
    <col min="14" max="14" width="1" style="2" customWidth="1"/>
    <col min="15" max="15" width="21" style="2" customWidth="1"/>
    <col min="16" max="16" width="1" style="2" customWidth="1"/>
    <col min="17" max="17" width="19" style="2" customWidth="1"/>
    <col min="18" max="18" width="1" style="2" customWidth="1"/>
    <col min="19" max="19" width="17" style="2" customWidth="1"/>
    <col min="20" max="20" width="1" style="2" customWidth="1"/>
    <col min="21" max="21" width="23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6" spans="1:25" ht="24.75">
      <c r="A6" s="19" t="s">
        <v>3</v>
      </c>
      <c r="C6" s="19" t="s">
        <v>390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>
      <c r="A9" s="2" t="s">
        <v>15</v>
      </c>
      <c r="C9" s="10">
        <v>5150911</v>
      </c>
      <c r="D9" s="10"/>
      <c r="E9" s="10">
        <v>61101565719</v>
      </c>
      <c r="F9" s="10"/>
      <c r="G9" s="10">
        <v>61391954323.804497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5150911</v>
      </c>
      <c r="R9" s="10"/>
      <c r="S9" s="10">
        <v>12030</v>
      </c>
      <c r="T9" s="10"/>
      <c r="U9" s="10">
        <v>61101565719</v>
      </c>
      <c r="V9" s="10"/>
      <c r="W9" s="10">
        <v>61596764846.986504</v>
      </c>
      <c r="X9" s="7"/>
      <c r="Y9" s="11">
        <v>2.4358019712772405E-3</v>
      </c>
    </row>
    <row r="10" spans="1:25">
      <c r="A10" s="2" t="s">
        <v>17</v>
      </c>
      <c r="C10" s="10">
        <v>37600000</v>
      </c>
      <c r="D10" s="10"/>
      <c r="E10" s="10">
        <v>299039240160</v>
      </c>
      <c r="F10" s="10"/>
      <c r="G10" s="10">
        <v>304616682000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0</v>
      </c>
      <c r="P10" s="10"/>
      <c r="Q10" s="10">
        <v>37600000</v>
      </c>
      <c r="R10" s="10"/>
      <c r="S10" s="10">
        <v>8870</v>
      </c>
      <c r="T10" s="10"/>
      <c r="U10" s="10">
        <v>299039240160</v>
      </c>
      <c r="V10" s="10"/>
      <c r="W10" s="10">
        <v>331527603600</v>
      </c>
      <c r="X10" s="7"/>
      <c r="Y10" s="11">
        <v>1.3110032521800642E-2</v>
      </c>
    </row>
    <row r="11" spans="1:25">
      <c r="A11" s="2" t="s">
        <v>18</v>
      </c>
      <c r="C11" s="10">
        <v>36685966</v>
      </c>
      <c r="D11" s="10"/>
      <c r="E11" s="10">
        <v>136531517967</v>
      </c>
      <c r="F11" s="10"/>
      <c r="G11" s="10">
        <v>126542865222.981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36685966</v>
      </c>
      <c r="R11" s="10"/>
      <c r="S11" s="10">
        <v>3400</v>
      </c>
      <c r="T11" s="10"/>
      <c r="U11" s="10">
        <v>136531517967</v>
      </c>
      <c r="V11" s="10"/>
      <c r="W11" s="10">
        <v>123990127307.82001</v>
      </c>
      <c r="X11" s="7"/>
      <c r="Y11" s="11">
        <v>4.9031048508074281E-3</v>
      </c>
    </row>
    <row r="12" spans="1:25">
      <c r="A12" s="2" t="s">
        <v>19</v>
      </c>
      <c r="C12" s="10">
        <v>127320576</v>
      </c>
      <c r="D12" s="10"/>
      <c r="E12" s="10">
        <v>239966952909</v>
      </c>
      <c r="F12" s="10"/>
      <c r="G12" s="10">
        <v>243000995659.776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127320576</v>
      </c>
      <c r="R12" s="10"/>
      <c r="S12" s="10">
        <v>1753</v>
      </c>
      <c r="T12" s="10"/>
      <c r="U12" s="10">
        <v>239966952909</v>
      </c>
      <c r="V12" s="10"/>
      <c r="W12" s="10">
        <v>221864971558.11801</v>
      </c>
      <c r="X12" s="7"/>
      <c r="Y12" s="11">
        <v>8.7734986800215315E-3</v>
      </c>
    </row>
    <row r="13" spans="1:25">
      <c r="A13" s="2" t="s">
        <v>20</v>
      </c>
      <c r="C13" s="10">
        <v>75455704</v>
      </c>
      <c r="D13" s="10"/>
      <c r="E13" s="10">
        <v>125482729312</v>
      </c>
      <c r="F13" s="10"/>
      <c r="G13" s="10">
        <v>175215750622.96301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75455704</v>
      </c>
      <c r="R13" s="10"/>
      <c r="S13" s="10">
        <v>2126</v>
      </c>
      <c r="T13" s="10"/>
      <c r="U13" s="10">
        <v>125482729312</v>
      </c>
      <c r="V13" s="10"/>
      <c r="W13" s="10">
        <v>159464334685.11099</v>
      </c>
      <c r="X13" s="7"/>
      <c r="Y13" s="11">
        <v>6.3059081388332008E-3</v>
      </c>
    </row>
    <row r="14" spans="1:25">
      <c r="A14" s="2" t="s">
        <v>21</v>
      </c>
      <c r="C14" s="10">
        <v>5375066</v>
      </c>
      <c r="D14" s="10"/>
      <c r="E14" s="10">
        <v>8731665248</v>
      </c>
      <c r="F14" s="10"/>
      <c r="G14" s="10">
        <v>10926607510.678499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5375066</v>
      </c>
      <c r="R14" s="10"/>
      <c r="S14" s="10">
        <v>1881</v>
      </c>
      <c r="T14" s="10"/>
      <c r="U14" s="10">
        <v>8731665248</v>
      </c>
      <c r="V14" s="10"/>
      <c r="W14" s="10">
        <v>10050341676.081301</v>
      </c>
      <c r="X14" s="7"/>
      <c r="Y14" s="11">
        <v>3.9743389328029461E-4</v>
      </c>
    </row>
    <row r="15" spans="1:25">
      <c r="A15" s="2" t="s">
        <v>22</v>
      </c>
      <c r="C15" s="10">
        <v>87900844</v>
      </c>
      <c r="D15" s="10"/>
      <c r="E15" s="10">
        <v>197238373637</v>
      </c>
      <c r="F15" s="10"/>
      <c r="G15" s="10">
        <v>256890831895.90799</v>
      </c>
      <c r="H15" s="10"/>
      <c r="I15" s="10">
        <v>0</v>
      </c>
      <c r="J15" s="10"/>
      <c r="K15" s="10">
        <v>0</v>
      </c>
      <c r="L15" s="10"/>
      <c r="M15" s="10">
        <v>-11307924</v>
      </c>
      <c r="N15" s="10"/>
      <c r="O15" s="10">
        <v>35189671962</v>
      </c>
      <c r="P15" s="10"/>
      <c r="Q15" s="10">
        <v>76592920</v>
      </c>
      <c r="R15" s="10"/>
      <c r="S15" s="10">
        <v>3010</v>
      </c>
      <c r="T15" s="10"/>
      <c r="U15" s="10">
        <v>171864822748</v>
      </c>
      <c r="V15" s="10"/>
      <c r="W15" s="10">
        <v>229172948299.26001</v>
      </c>
      <c r="X15" s="7"/>
      <c r="Y15" s="11">
        <v>9.0624876260536995E-3</v>
      </c>
    </row>
    <row r="16" spans="1:25">
      <c r="A16" s="2" t="s">
        <v>24</v>
      </c>
      <c r="C16" s="10">
        <v>18625000</v>
      </c>
      <c r="D16" s="10"/>
      <c r="E16" s="10">
        <v>66232306594</v>
      </c>
      <c r="F16" s="10"/>
      <c r="G16" s="10">
        <v>57301390968.75</v>
      </c>
      <c r="H16" s="10"/>
      <c r="I16" s="10">
        <v>0</v>
      </c>
      <c r="J16" s="10"/>
      <c r="K16" s="10">
        <v>0</v>
      </c>
      <c r="L16" s="10"/>
      <c r="M16" s="10">
        <v>0</v>
      </c>
      <c r="N16" s="10"/>
      <c r="O16" s="10">
        <v>0</v>
      </c>
      <c r="P16" s="10"/>
      <c r="Q16" s="10">
        <v>18625000</v>
      </c>
      <c r="R16" s="10"/>
      <c r="S16" s="10">
        <v>3122</v>
      </c>
      <c r="T16" s="10"/>
      <c r="U16" s="10">
        <v>66232306594</v>
      </c>
      <c r="V16" s="10"/>
      <c r="W16" s="10">
        <v>57801273862.5</v>
      </c>
      <c r="X16" s="7"/>
      <c r="Y16" s="11">
        <v>2.2857118740953019E-3</v>
      </c>
    </row>
    <row r="17" spans="1:25">
      <c r="A17" s="2" t="s">
        <v>25</v>
      </c>
      <c r="C17" s="10">
        <v>20048854</v>
      </c>
      <c r="D17" s="10"/>
      <c r="E17" s="10">
        <v>230674406563</v>
      </c>
      <c r="F17" s="10"/>
      <c r="G17" s="10">
        <v>280010364627.73499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20048854</v>
      </c>
      <c r="R17" s="10"/>
      <c r="S17" s="10">
        <v>14120</v>
      </c>
      <c r="T17" s="10"/>
      <c r="U17" s="10">
        <v>230674406563</v>
      </c>
      <c r="V17" s="10"/>
      <c r="W17" s="10">
        <v>281405434060.04401</v>
      </c>
      <c r="X17" s="7"/>
      <c r="Y17" s="11">
        <v>1.112798558031927E-2</v>
      </c>
    </row>
    <row r="18" spans="1:25">
      <c r="A18" s="2" t="s">
        <v>26</v>
      </c>
      <c r="C18" s="10">
        <v>170189479</v>
      </c>
      <c r="D18" s="10"/>
      <c r="E18" s="10">
        <v>594988733397</v>
      </c>
      <c r="F18" s="10"/>
      <c r="G18" s="10">
        <v>969383359667.71399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0</v>
      </c>
      <c r="P18" s="10"/>
      <c r="Q18" s="10">
        <v>170189479</v>
      </c>
      <c r="R18" s="10"/>
      <c r="S18" s="10">
        <v>5740</v>
      </c>
      <c r="T18" s="10"/>
      <c r="U18" s="10">
        <v>594988733397</v>
      </c>
      <c r="V18" s="10"/>
      <c r="W18" s="10">
        <v>971075128183.71301</v>
      </c>
      <c r="X18" s="7"/>
      <c r="Y18" s="11">
        <v>3.8400502321249863E-2</v>
      </c>
    </row>
    <row r="19" spans="1:25">
      <c r="A19" s="2" t="s">
        <v>27</v>
      </c>
      <c r="C19" s="10">
        <v>10000000</v>
      </c>
      <c r="D19" s="10"/>
      <c r="E19" s="10">
        <v>102592220000</v>
      </c>
      <c r="F19" s="10"/>
      <c r="G19" s="10">
        <v>111134790000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0</v>
      </c>
      <c r="P19" s="10"/>
      <c r="Q19" s="10">
        <v>10000000</v>
      </c>
      <c r="R19" s="10"/>
      <c r="S19" s="10">
        <v>10770</v>
      </c>
      <c r="T19" s="10"/>
      <c r="U19" s="10">
        <v>102592220000</v>
      </c>
      <c r="V19" s="10"/>
      <c r="W19" s="10">
        <v>107059185000</v>
      </c>
      <c r="X19" s="7"/>
      <c r="Y19" s="11">
        <v>4.2335823076768723E-3</v>
      </c>
    </row>
    <row r="20" spans="1:25">
      <c r="A20" s="2" t="s">
        <v>28</v>
      </c>
      <c r="C20" s="10">
        <v>49659037</v>
      </c>
      <c r="D20" s="10"/>
      <c r="E20" s="10">
        <v>95215737823</v>
      </c>
      <c r="F20" s="10"/>
      <c r="G20" s="10">
        <v>160086043661.90399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49659037</v>
      </c>
      <c r="R20" s="10"/>
      <c r="S20" s="10">
        <v>2975</v>
      </c>
      <c r="T20" s="10"/>
      <c r="U20" s="10">
        <v>95215737823</v>
      </c>
      <c r="V20" s="10"/>
      <c r="W20" s="10">
        <v>146856608046.30399</v>
      </c>
      <c r="X20" s="7"/>
      <c r="Y20" s="11">
        <v>5.8073442048925516E-3</v>
      </c>
    </row>
    <row r="21" spans="1:25">
      <c r="A21" s="2" t="s">
        <v>29</v>
      </c>
      <c r="C21" s="10">
        <v>4000000</v>
      </c>
      <c r="D21" s="10"/>
      <c r="E21" s="10">
        <v>43701599265</v>
      </c>
      <c r="F21" s="10"/>
      <c r="G21" s="10">
        <v>238572000000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4000000</v>
      </c>
      <c r="R21" s="10"/>
      <c r="S21" s="10">
        <v>69690</v>
      </c>
      <c r="T21" s="10"/>
      <c r="U21" s="10">
        <v>43701599265</v>
      </c>
      <c r="V21" s="10"/>
      <c r="W21" s="10">
        <v>277101378000</v>
      </c>
      <c r="X21" s="7"/>
      <c r="Y21" s="11">
        <v>1.0957784624772562E-2</v>
      </c>
    </row>
    <row r="22" spans="1:25">
      <c r="A22" s="2" t="s">
        <v>30</v>
      </c>
      <c r="C22" s="10">
        <v>8050000</v>
      </c>
      <c r="D22" s="10"/>
      <c r="E22" s="10">
        <v>1124505488548</v>
      </c>
      <c r="F22" s="10"/>
      <c r="G22" s="10">
        <v>1294340079375</v>
      </c>
      <c r="H22" s="10"/>
      <c r="I22" s="10">
        <v>0</v>
      </c>
      <c r="J22" s="10"/>
      <c r="K22" s="10">
        <v>0</v>
      </c>
      <c r="L22" s="10"/>
      <c r="M22" s="10">
        <v>0</v>
      </c>
      <c r="N22" s="10"/>
      <c r="O22" s="10">
        <v>0</v>
      </c>
      <c r="P22" s="10"/>
      <c r="Q22" s="10">
        <v>8050000</v>
      </c>
      <c r="R22" s="10"/>
      <c r="S22" s="10">
        <v>157880</v>
      </c>
      <c r="T22" s="10"/>
      <c r="U22" s="10">
        <v>1124505488548</v>
      </c>
      <c r="V22" s="10"/>
      <c r="W22" s="10">
        <v>1263371942700</v>
      </c>
      <c r="X22" s="7"/>
      <c r="Y22" s="11">
        <v>4.9959180098653647E-2</v>
      </c>
    </row>
    <row r="23" spans="1:25">
      <c r="A23" s="2" t="s">
        <v>31</v>
      </c>
      <c r="C23" s="10">
        <v>18989479</v>
      </c>
      <c r="D23" s="10"/>
      <c r="E23" s="10">
        <v>188070412753</v>
      </c>
      <c r="F23" s="10"/>
      <c r="G23" s="10">
        <v>317125058879.15997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18989479</v>
      </c>
      <c r="R23" s="10"/>
      <c r="S23" s="10">
        <v>17740</v>
      </c>
      <c r="T23" s="10"/>
      <c r="U23" s="10">
        <v>188070412753</v>
      </c>
      <c r="V23" s="10"/>
      <c r="W23" s="10">
        <v>334868960983.11298</v>
      </c>
      <c r="X23" s="7"/>
      <c r="Y23" s="11">
        <v>1.3242164216066506E-2</v>
      </c>
    </row>
    <row r="24" spans="1:25">
      <c r="A24" s="2" t="s">
        <v>32</v>
      </c>
      <c r="C24" s="10">
        <v>1440494</v>
      </c>
      <c r="D24" s="10"/>
      <c r="E24" s="10">
        <v>72999892307</v>
      </c>
      <c r="F24" s="10"/>
      <c r="G24" s="10">
        <v>73028076095.699997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0</v>
      </c>
      <c r="P24" s="10"/>
      <c r="Q24" s="10">
        <v>1440494</v>
      </c>
      <c r="R24" s="10"/>
      <c r="S24" s="10">
        <v>51370</v>
      </c>
      <c r="T24" s="10"/>
      <c r="U24" s="10">
        <v>72999892307</v>
      </c>
      <c r="V24" s="10"/>
      <c r="W24" s="10">
        <v>73557887628.158997</v>
      </c>
      <c r="X24" s="7"/>
      <c r="Y24" s="11">
        <v>2.908796397550172E-3</v>
      </c>
    </row>
    <row r="25" spans="1:25">
      <c r="A25" s="2" t="s">
        <v>33</v>
      </c>
      <c r="C25" s="10">
        <v>294629</v>
      </c>
      <c r="D25" s="10"/>
      <c r="E25" s="10">
        <v>39001018001</v>
      </c>
      <c r="F25" s="10"/>
      <c r="G25" s="10">
        <v>51197646121.834503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294629</v>
      </c>
      <c r="R25" s="10"/>
      <c r="S25" s="10">
        <v>182090</v>
      </c>
      <c r="T25" s="10"/>
      <c r="U25" s="10">
        <v>39001018001</v>
      </c>
      <c r="V25" s="10"/>
      <c r="W25" s="10">
        <v>53329783092.070503</v>
      </c>
      <c r="X25" s="7"/>
      <c r="Y25" s="11">
        <v>2.1088898273495626E-3</v>
      </c>
    </row>
    <row r="26" spans="1:25">
      <c r="A26" s="2" t="s">
        <v>35</v>
      </c>
      <c r="C26" s="10">
        <v>496260</v>
      </c>
      <c r="D26" s="10"/>
      <c r="E26" s="10">
        <v>77726431165</v>
      </c>
      <c r="F26" s="10"/>
      <c r="G26" s="10">
        <v>67089786408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0</v>
      </c>
      <c r="P26" s="10"/>
      <c r="Q26" s="10">
        <v>496260</v>
      </c>
      <c r="R26" s="10"/>
      <c r="S26" s="10">
        <v>130250</v>
      </c>
      <c r="T26" s="10"/>
      <c r="U26" s="10">
        <v>77726431165</v>
      </c>
      <c r="V26" s="10"/>
      <c r="W26" s="10">
        <v>64253269703.25</v>
      </c>
      <c r="X26" s="7"/>
      <c r="Y26" s="11">
        <v>2.540851640390029E-3</v>
      </c>
    </row>
    <row r="27" spans="1:25">
      <c r="A27" s="2" t="s">
        <v>36</v>
      </c>
      <c r="C27" s="10">
        <v>5173529</v>
      </c>
      <c r="D27" s="10"/>
      <c r="E27" s="10">
        <v>212322531242</v>
      </c>
      <c r="F27" s="10"/>
      <c r="G27" s="10">
        <v>163745048638.008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5173529</v>
      </c>
      <c r="R27" s="10"/>
      <c r="S27" s="10">
        <v>30700</v>
      </c>
      <c r="T27" s="10"/>
      <c r="U27" s="10">
        <v>212322531242</v>
      </c>
      <c r="V27" s="10"/>
      <c r="W27" s="10">
        <v>157882317625.215</v>
      </c>
      <c r="X27" s="7"/>
      <c r="Y27" s="11">
        <v>6.2433483553338337E-3</v>
      </c>
    </row>
    <row r="28" spans="1:25">
      <c r="A28" s="2" t="s">
        <v>38</v>
      </c>
      <c r="C28" s="10">
        <v>711922</v>
      </c>
      <c r="D28" s="10"/>
      <c r="E28" s="10">
        <v>104856635028</v>
      </c>
      <c r="F28" s="10"/>
      <c r="G28" s="10">
        <v>107568281743.2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711922</v>
      </c>
      <c r="R28" s="10"/>
      <c r="S28" s="10">
        <v>174350</v>
      </c>
      <c r="T28" s="10"/>
      <c r="U28" s="10">
        <v>104856635028</v>
      </c>
      <c r="V28" s="10"/>
      <c r="W28" s="10">
        <v>123385065275.83501</v>
      </c>
      <c r="X28" s="7"/>
      <c r="Y28" s="11">
        <v>4.8791780862457628E-3</v>
      </c>
    </row>
    <row r="29" spans="1:25">
      <c r="A29" s="2" t="s">
        <v>39</v>
      </c>
      <c r="C29" s="10">
        <v>2908320</v>
      </c>
      <c r="D29" s="10"/>
      <c r="E29" s="10">
        <v>147732885019</v>
      </c>
      <c r="F29" s="10"/>
      <c r="G29" s="10">
        <v>145793911463.28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0</v>
      </c>
      <c r="P29" s="10"/>
      <c r="Q29" s="10">
        <v>2908320</v>
      </c>
      <c r="R29" s="10"/>
      <c r="S29" s="10">
        <v>49940</v>
      </c>
      <c r="T29" s="10"/>
      <c r="U29" s="10">
        <v>147732885019</v>
      </c>
      <c r="V29" s="10"/>
      <c r="W29" s="10">
        <v>144377313870.23999</v>
      </c>
      <c r="X29" s="7"/>
      <c r="Y29" s="11">
        <v>5.7093022110242921E-3</v>
      </c>
    </row>
    <row r="30" spans="1:25">
      <c r="A30" s="2" t="s">
        <v>41</v>
      </c>
      <c r="C30" s="10">
        <v>5907825</v>
      </c>
      <c r="D30" s="10"/>
      <c r="E30" s="10">
        <v>47928680469</v>
      </c>
      <c r="F30" s="10"/>
      <c r="G30" s="10">
        <v>153159323347.79999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5907825</v>
      </c>
      <c r="R30" s="10"/>
      <c r="S30" s="10">
        <v>26340</v>
      </c>
      <c r="T30" s="10"/>
      <c r="U30" s="10">
        <v>47928680469</v>
      </c>
      <c r="V30" s="10"/>
      <c r="W30" s="10">
        <v>154686218442.52499</v>
      </c>
      <c r="X30" s="7"/>
      <c r="Y30" s="11">
        <v>6.1169607973357333E-3</v>
      </c>
    </row>
    <row r="31" spans="1:25">
      <c r="A31" s="2" t="s">
        <v>43</v>
      </c>
      <c r="C31" s="10">
        <v>5929047</v>
      </c>
      <c r="D31" s="10"/>
      <c r="E31" s="10">
        <v>134728029809</v>
      </c>
      <c r="F31" s="10"/>
      <c r="G31" s="10">
        <v>165025536769.79999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5929047</v>
      </c>
      <c r="R31" s="10"/>
      <c r="S31" s="10">
        <v>26900</v>
      </c>
      <c r="T31" s="10"/>
      <c r="U31" s="10">
        <v>134728029809</v>
      </c>
      <c r="V31" s="10"/>
      <c r="W31" s="10">
        <v>158542390682.41501</v>
      </c>
      <c r="X31" s="7"/>
      <c r="Y31" s="11">
        <v>6.2694504932936561E-3</v>
      </c>
    </row>
    <row r="32" spans="1:25">
      <c r="A32" s="2" t="s">
        <v>44</v>
      </c>
      <c r="C32" s="10">
        <v>9732187</v>
      </c>
      <c r="D32" s="10"/>
      <c r="E32" s="10">
        <v>77033272742</v>
      </c>
      <c r="F32" s="10"/>
      <c r="G32" s="10">
        <v>92969835483.433502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9732187</v>
      </c>
      <c r="R32" s="10"/>
      <c r="S32" s="10">
        <v>9110</v>
      </c>
      <c r="T32" s="10"/>
      <c r="U32" s="10">
        <v>77033272742</v>
      </c>
      <c r="V32" s="10"/>
      <c r="W32" s="10">
        <v>88132695239.758499</v>
      </c>
      <c r="X32" s="7"/>
      <c r="Y32" s="11">
        <v>3.4851472042769548E-3</v>
      </c>
    </row>
    <row r="33" spans="1:25">
      <c r="A33" s="2" t="s">
        <v>46</v>
      </c>
      <c r="C33" s="10">
        <v>104300</v>
      </c>
      <c r="D33" s="10"/>
      <c r="E33" s="10">
        <v>214551462300</v>
      </c>
      <c r="F33" s="10"/>
      <c r="G33" s="10">
        <v>399178003000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0</v>
      </c>
      <c r="P33" s="10"/>
      <c r="Q33" s="10">
        <v>104300</v>
      </c>
      <c r="R33" s="10"/>
      <c r="S33" s="10">
        <v>4455002</v>
      </c>
      <c r="T33" s="10"/>
      <c r="U33" s="10">
        <v>214551462300</v>
      </c>
      <c r="V33" s="10"/>
      <c r="W33" s="10">
        <v>464075887714.25</v>
      </c>
      <c r="X33" s="7"/>
      <c r="Y33" s="11">
        <v>1.8351563834961827E-2</v>
      </c>
    </row>
    <row r="34" spans="1:25">
      <c r="A34" s="2" t="s">
        <v>47</v>
      </c>
      <c r="C34" s="10">
        <v>75000</v>
      </c>
      <c r="D34" s="10"/>
      <c r="E34" s="10">
        <v>101752031250</v>
      </c>
      <c r="F34" s="10"/>
      <c r="G34" s="10">
        <v>286164346875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75000</v>
      </c>
      <c r="R34" s="10"/>
      <c r="S34" s="10">
        <v>4520000</v>
      </c>
      <c r="T34" s="10"/>
      <c r="U34" s="10">
        <v>101752031250</v>
      </c>
      <c r="V34" s="10"/>
      <c r="W34" s="10">
        <v>338576250000</v>
      </c>
      <c r="X34" s="7"/>
      <c r="Y34" s="11">
        <v>1.3388766426716041E-2</v>
      </c>
    </row>
    <row r="35" spans="1:25">
      <c r="A35" s="2" t="s">
        <v>48</v>
      </c>
      <c r="C35" s="10">
        <v>114900</v>
      </c>
      <c r="D35" s="10"/>
      <c r="E35" s="10">
        <v>146401433417</v>
      </c>
      <c r="F35" s="10"/>
      <c r="G35" s="10">
        <v>438369352500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0</v>
      </c>
      <c r="P35" s="10"/>
      <c r="Q35" s="10">
        <v>114900</v>
      </c>
      <c r="R35" s="10"/>
      <c r="S35" s="10">
        <v>4454000</v>
      </c>
      <c r="T35" s="10"/>
      <c r="U35" s="10">
        <v>146401433417</v>
      </c>
      <c r="V35" s="10"/>
      <c r="W35" s="10">
        <v>511124894250</v>
      </c>
      <c r="X35" s="7"/>
      <c r="Y35" s="11">
        <v>2.0212084645609925E-2</v>
      </c>
    </row>
    <row r="36" spans="1:25">
      <c r="A36" s="2" t="s">
        <v>49</v>
      </c>
      <c r="C36" s="10">
        <v>12621434</v>
      </c>
      <c r="D36" s="10"/>
      <c r="E36" s="10">
        <v>90369347542</v>
      </c>
      <c r="F36" s="10"/>
      <c r="G36" s="10">
        <v>89455379014.701004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0</v>
      </c>
      <c r="P36" s="10"/>
      <c r="Q36" s="10">
        <v>12621434</v>
      </c>
      <c r="R36" s="10"/>
      <c r="S36" s="10">
        <v>7130</v>
      </c>
      <c r="T36" s="10"/>
      <c r="U36" s="10">
        <v>90369347542</v>
      </c>
      <c r="V36" s="10"/>
      <c r="W36" s="10">
        <v>89455379014.701004</v>
      </c>
      <c r="X36" s="7"/>
      <c r="Y36" s="11">
        <v>3.537451830248541E-3</v>
      </c>
    </row>
    <row r="37" spans="1:25">
      <c r="A37" s="2" t="s">
        <v>50</v>
      </c>
      <c r="C37" s="10">
        <v>1930654</v>
      </c>
      <c r="D37" s="10"/>
      <c r="E37" s="10">
        <v>12467364785</v>
      </c>
      <c r="F37" s="10"/>
      <c r="G37" s="10">
        <v>14835157885.250999</v>
      </c>
      <c r="H37" s="10"/>
      <c r="I37" s="10">
        <v>0</v>
      </c>
      <c r="J37" s="10"/>
      <c r="K37" s="10">
        <v>0</v>
      </c>
      <c r="L37" s="10"/>
      <c r="M37" s="10">
        <v>0</v>
      </c>
      <c r="N37" s="10"/>
      <c r="O37" s="10">
        <v>0</v>
      </c>
      <c r="P37" s="10"/>
      <c r="Q37" s="10">
        <v>1930654</v>
      </c>
      <c r="R37" s="10"/>
      <c r="S37" s="10">
        <v>7530</v>
      </c>
      <c r="T37" s="10"/>
      <c r="U37" s="10">
        <v>12467364785</v>
      </c>
      <c r="V37" s="10"/>
      <c r="W37" s="10">
        <v>14451324563.511</v>
      </c>
      <c r="X37" s="7"/>
      <c r="Y37" s="11">
        <v>5.7146775397717039E-4</v>
      </c>
    </row>
    <row r="38" spans="1:25">
      <c r="A38" s="2" t="s">
        <v>52</v>
      </c>
      <c r="C38" s="10">
        <v>267014</v>
      </c>
      <c r="D38" s="10"/>
      <c r="E38" s="10">
        <v>2009808637</v>
      </c>
      <c r="F38" s="10"/>
      <c r="G38" s="10">
        <v>2025194784.921</v>
      </c>
      <c r="H38" s="10"/>
      <c r="I38" s="10">
        <v>0</v>
      </c>
      <c r="J38" s="10"/>
      <c r="K38" s="10">
        <v>0</v>
      </c>
      <c r="L38" s="10"/>
      <c r="M38" s="10">
        <v>-267014</v>
      </c>
      <c r="N38" s="10"/>
      <c r="O38" s="10">
        <v>0</v>
      </c>
      <c r="P38" s="10"/>
      <c r="Q38" s="10">
        <v>0</v>
      </c>
      <c r="R38" s="10"/>
      <c r="S38" s="10">
        <v>0</v>
      </c>
      <c r="T38" s="10"/>
      <c r="U38" s="10">
        <v>0</v>
      </c>
      <c r="V38" s="10"/>
      <c r="W38" s="10">
        <v>0</v>
      </c>
      <c r="X38" s="7"/>
      <c r="Y38" s="11">
        <v>0</v>
      </c>
    </row>
    <row r="39" spans="1:25">
      <c r="A39" s="2" t="s">
        <v>54</v>
      </c>
      <c r="C39" s="10">
        <v>31909620</v>
      </c>
      <c r="D39" s="10"/>
      <c r="E39" s="10">
        <v>180023183582</v>
      </c>
      <c r="F39" s="10"/>
      <c r="G39" s="10">
        <v>226161872835.92999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31909620</v>
      </c>
      <c r="R39" s="10"/>
      <c r="S39" s="10">
        <v>6940</v>
      </c>
      <c r="T39" s="10"/>
      <c r="U39" s="10">
        <v>180023183582</v>
      </c>
      <c r="V39" s="10"/>
      <c r="W39" s="10">
        <v>220135118861.34</v>
      </c>
      <c r="X39" s="7"/>
      <c r="Y39" s="11">
        <v>8.7050928372910223E-3</v>
      </c>
    </row>
    <row r="40" spans="1:25">
      <c r="A40" s="2" t="s">
        <v>55</v>
      </c>
      <c r="C40" s="10">
        <v>12527046</v>
      </c>
      <c r="D40" s="10"/>
      <c r="E40" s="10">
        <v>30634669457</v>
      </c>
      <c r="F40" s="10"/>
      <c r="G40" s="10">
        <v>67666939754.614197</v>
      </c>
      <c r="H40" s="10"/>
      <c r="I40" s="10">
        <v>0</v>
      </c>
      <c r="J40" s="10"/>
      <c r="K40" s="10">
        <v>0</v>
      </c>
      <c r="L40" s="10"/>
      <c r="M40" s="10">
        <v>-1536038</v>
      </c>
      <c r="N40" s="10"/>
      <c r="O40" s="10">
        <v>8871280774</v>
      </c>
      <c r="P40" s="10"/>
      <c r="Q40" s="10">
        <v>10991008</v>
      </c>
      <c r="R40" s="10"/>
      <c r="S40" s="10">
        <v>4661</v>
      </c>
      <c r="T40" s="10"/>
      <c r="U40" s="10">
        <v>26878315693</v>
      </c>
      <c r="V40" s="10"/>
      <c r="W40" s="10">
        <v>50924275212.686401</v>
      </c>
      <c r="X40" s="7"/>
      <c r="Y40" s="11">
        <v>2.0137656621587118E-3</v>
      </c>
    </row>
    <row r="41" spans="1:25">
      <c r="A41" s="2" t="s">
        <v>56</v>
      </c>
      <c r="C41" s="10">
        <v>18734008</v>
      </c>
      <c r="D41" s="10"/>
      <c r="E41" s="10">
        <v>340571985387</v>
      </c>
      <c r="F41" s="10"/>
      <c r="G41" s="10">
        <v>319749023001.70801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18734008</v>
      </c>
      <c r="R41" s="10"/>
      <c r="S41" s="10">
        <v>17040</v>
      </c>
      <c r="T41" s="10"/>
      <c r="U41" s="10">
        <v>340571985387</v>
      </c>
      <c r="V41" s="10"/>
      <c r="W41" s="10">
        <v>317328092716.896</v>
      </c>
      <c r="X41" s="7"/>
      <c r="Y41" s="11">
        <v>1.2548522567728281E-2</v>
      </c>
    </row>
    <row r="42" spans="1:25">
      <c r="A42" s="2" t="s">
        <v>57</v>
      </c>
      <c r="C42" s="10">
        <v>8288198</v>
      </c>
      <c r="D42" s="10"/>
      <c r="E42" s="10">
        <v>115216027029</v>
      </c>
      <c r="F42" s="10"/>
      <c r="G42" s="10">
        <v>111554478824.526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8288198</v>
      </c>
      <c r="R42" s="10"/>
      <c r="S42" s="10">
        <v>12740</v>
      </c>
      <c r="T42" s="10"/>
      <c r="U42" s="10">
        <v>115216027029</v>
      </c>
      <c r="V42" s="10"/>
      <c r="W42" s="10">
        <v>104963372247.006</v>
      </c>
      <c r="X42" s="7"/>
      <c r="Y42" s="11">
        <v>4.1507048246166474E-3</v>
      </c>
    </row>
    <row r="43" spans="1:25">
      <c r="A43" s="2" t="s">
        <v>58</v>
      </c>
      <c r="C43" s="10">
        <v>1643854</v>
      </c>
      <c r="D43" s="10"/>
      <c r="E43" s="10">
        <v>57644251181</v>
      </c>
      <c r="F43" s="10"/>
      <c r="G43" s="10">
        <v>49577776904.358002</v>
      </c>
      <c r="H43" s="10"/>
      <c r="I43" s="10">
        <v>0</v>
      </c>
      <c r="J43" s="10"/>
      <c r="K43" s="10">
        <v>0</v>
      </c>
      <c r="L43" s="10"/>
      <c r="M43" s="10">
        <v>0</v>
      </c>
      <c r="N43" s="10"/>
      <c r="O43" s="10">
        <v>0</v>
      </c>
      <c r="P43" s="10"/>
      <c r="Q43" s="10">
        <v>1643854</v>
      </c>
      <c r="R43" s="10"/>
      <c r="S43" s="10">
        <v>28950</v>
      </c>
      <c r="T43" s="10"/>
      <c r="U43" s="10">
        <v>57644251181</v>
      </c>
      <c r="V43" s="10"/>
      <c r="W43" s="10">
        <v>47306415338.864998</v>
      </c>
      <c r="X43" s="7"/>
      <c r="Y43" s="11">
        <v>1.8706998658567472E-3</v>
      </c>
    </row>
    <row r="44" spans="1:25">
      <c r="A44" s="2" t="s">
        <v>60</v>
      </c>
      <c r="C44" s="10">
        <v>57169255</v>
      </c>
      <c r="D44" s="10"/>
      <c r="E44" s="10">
        <v>112081177313</v>
      </c>
      <c r="F44" s="10"/>
      <c r="G44" s="10">
        <v>252321194821.41</v>
      </c>
      <c r="H44" s="10"/>
      <c r="I44" s="10">
        <v>0</v>
      </c>
      <c r="J44" s="10"/>
      <c r="K44" s="10">
        <v>0</v>
      </c>
      <c r="L44" s="10"/>
      <c r="M44" s="10">
        <v>0</v>
      </c>
      <c r="N44" s="10"/>
      <c r="O44" s="10">
        <v>0</v>
      </c>
      <c r="P44" s="10"/>
      <c r="Q44" s="10">
        <v>57169255</v>
      </c>
      <c r="R44" s="10"/>
      <c r="S44" s="10">
        <v>4260</v>
      </c>
      <c r="T44" s="10"/>
      <c r="U44" s="10">
        <v>112081177313</v>
      </c>
      <c r="V44" s="10"/>
      <c r="W44" s="10">
        <v>242091957193.51501</v>
      </c>
      <c r="X44" s="7"/>
      <c r="Y44" s="11">
        <v>9.5733610040589414E-3</v>
      </c>
    </row>
    <row r="45" spans="1:25">
      <c r="A45" s="2" t="s">
        <v>61</v>
      </c>
      <c r="C45" s="10">
        <v>11740461</v>
      </c>
      <c r="D45" s="10"/>
      <c r="E45" s="10">
        <v>225979147072</v>
      </c>
      <c r="F45" s="10"/>
      <c r="G45" s="10">
        <v>269007451175.00299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11740461</v>
      </c>
      <c r="R45" s="10"/>
      <c r="S45" s="10">
        <v>22650</v>
      </c>
      <c r="T45" s="10"/>
      <c r="U45" s="10">
        <v>225979147072</v>
      </c>
      <c r="V45" s="10"/>
      <c r="W45" s="10">
        <v>264339209072.18201</v>
      </c>
      <c r="X45" s="7"/>
      <c r="Y45" s="11">
        <v>1.0453113376057248E-2</v>
      </c>
    </row>
    <row r="46" spans="1:25">
      <c r="A46" s="2" t="s">
        <v>62</v>
      </c>
      <c r="C46" s="10">
        <v>173728614</v>
      </c>
      <c r="D46" s="10"/>
      <c r="E46" s="10">
        <v>309449441873</v>
      </c>
      <c r="F46" s="10"/>
      <c r="G46" s="10">
        <v>304461159380.43201</v>
      </c>
      <c r="H46" s="10"/>
      <c r="I46" s="10">
        <v>0</v>
      </c>
      <c r="J46" s="10"/>
      <c r="K46" s="10">
        <v>0</v>
      </c>
      <c r="L46" s="10"/>
      <c r="M46" s="10">
        <v>0</v>
      </c>
      <c r="N46" s="10"/>
      <c r="O46" s="10">
        <v>0</v>
      </c>
      <c r="P46" s="10"/>
      <c r="Q46" s="10">
        <v>173728614</v>
      </c>
      <c r="R46" s="10"/>
      <c r="S46" s="10">
        <v>1691</v>
      </c>
      <c r="T46" s="10"/>
      <c r="U46" s="10">
        <v>309449441873</v>
      </c>
      <c r="V46" s="10"/>
      <c r="W46" s="10">
        <v>292027124510.66998</v>
      </c>
      <c r="X46" s="7"/>
      <c r="Y46" s="11">
        <v>1.1548013070435046E-2</v>
      </c>
    </row>
    <row r="47" spans="1:25">
      <c r="A47" s="2" t="s">
        <v>64</v>
      </c>
      <c r="C47" s="10">
        <v>28945669</v>
      </c>
      <c r="D47" s="10"/>
      <c r="E47" s="10">
        <v>227190011454</v>
      </c>
      <c r="F47" s="10"/>
      <c r="G47" s="10">
        <v>232777147959.85001</v>
      </c>
      <c r="H47" s="10"/>
      <c r="I47" s="10">
        <v>4000000</v>
      </c>
      <c r="J47" s="10"/>
      <c r="K47" s="10">
        <v>31631605748</v>
      </c>
      <c r="L47" s="10"/>
      <c r="M47" s="10">
        <v>0</v>
      </c>
      <c r="N47" s="10"/>
      <c r="O47" s="10">
        <v>0</v>
      </c>
      <c r="P47" s="10"/>
      <c r="Q47" s="10">
        <v>32945669</v>
      </c>
      <c r="R47" s="10"/>
      <c r="S47" s="10">
        <v>7600</v>
      </c>
      <c r="T47" s="10"/>
      <c r="U47" s="10">
        <v>258821617202</v>
      </c>
      <c r="V47" s="10"/>
      <c r="W47" s="10">
        <v>248897281247.82001</v>
      </c>
      <c r="X47" s="7"/>
      <c r="Y47" s="11">
        <v>9.8424728930978263E-3</v>
      </c>
    </row>
    <row r="48" spans="1:25">
      <c r="A48" s="2" t="s">
        <v>65</v>
      </c>
      <c r="C48" s="10">
        <v>1608495</v>
      </c>
      <c r="D48" s="10"/>
      <c r="E48" s="10">
        <v>136464073469</v>
      </c>
      <c r="F48" s="10"/>
      <c r="G48" s="10">
        <v>145502125382.25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0</v>
      </c>
      <c r="P48" s="10"/>
      <c r="Q48" s="10">
        <v>1608495</v>
      </c>
      <c r="R48" s="10"/>
      <c r="S48" s="10">
        <v>103650</v>
      </c>
      <c r="T48" s="10"/>
      <c r="U48" s="10">
        <v>136464073469</v>
      </c>
      <c r="V48" s="10"/>
      <c r="W48" s="10">
        <v>165728519734.83701</v>
      </c>
      <c r="X48" s="7"/>
      <c r="Y48" s="11">
        <v>6.5536210557448514E-3</v>
      </c>
    </row>
    <row r="49" spans="1:25">
      <c r="A49" s="2" t="s">
        <v>67</v>
      </c>
      <c r="C49" s="10">
        <v>8868106</v>
      </c>
      <c r="D49" s="10"/>
      <c r="E49" s="10">
        <v>65854388596</v>
      </c>
      <c r="F49" s="10"/>
      <c r="G49" s="10">
        <v>48043607192.684998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0</v>
      </c>
      <c r="P49" s="10"/>
      <c r="Q49" s="10">
        <v>8868106</v>
      </c>
      <c r="R49" s="10"/>
      <c r="S49" s="10">
        <v>5250</v>
      </c>
      <c r="T49" s="10"/>
      <c r="U49" s="10">
        <v>65854388596</v>
      </c>
      <c r="V49" s="10"/>
      <c r="W49" s="10">
        <v>46280539038.824997</v>
      </c>
      <c r="X49" s="7"/>
      <c r="Y49" s="11">
        <v>1.8301322886449987E-3</v>
      </c>
    </row>
    <row r="50" spans="1:25">
      <c r="A50" s="2" t="s">
        <v>69</v>
      </c>
      <c r="C50" s="10">
        <v>832111323</v>
      </c>
      <c r="D50" s="10"/>
      <c r="E50" s="10">
        <v>942569216880</v>
      </c>
      <c r="F50" s="10"/>
      <c r="G50" s="10">
        <v>990937992232.52405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832111323</v>
      </c>
      <c r="R50" s="10"/>
      <c r="S50" s="10">
        <v>1123</v>
      </c>
      <c r="T50" s="10"/>
      <c r="U50" s="10">
        <v>942569216880</v>
      </c>
      <c r="V50" s="10"/>
      <c r="W50" s="10">
        <v>928900972685.41199</v>
      </c>
      <c r="X50" s="7"/>
      <c r="Y50" s="11">
        <v>3.673275416345452E-2</v>
      </c>
    </row>
    <row r="51" spans="1:25">
      <c r="A51" s="2" t="s">
        <v>70</v>
      </c>
      <c r="C51" s="10">
        <v>2218435</v>
      </c>
      <c r="D51" s="10"/>
      <c r="E51" s="10">
        <v>45211528364</v>
      </c>
      <c r="F51" s="10"/>
      <c r="G51" s="10">
        <v>46089418015.574997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2218435</v>
      </c>
      <c r="R51" s="10"/>
      <c r="S51" s="10">
        <v>21880</v>
      </c>
      <c r="T51" s="10"/>
      <c r="U51" s="10">
        <v>45211528364</v>
      </c>
      <c r="V51" s="10"/>
      <c r="W51" s="10">
        <v>48250548621.089996</v>
      </c>
      <c r="X51" s="7"/>
      <c r="Y51" s="11">
        <v>1.9080349712913406E-3</v>
      </c>
    </row>
    <row r="52" spans="1:25">
      <c r="A52" s="2" t="s">
        <v>71</v>
      </c>
      <c r="C52" s="10">
        <v>6700702</v>
      </c>
      <c r="D52" s="10"/>
      <c r="E52" s="10">
        <v>124658162320</v>
      </c>
      <c r="F52" s="10"/>
      <c r="G52" s="10">
        <v>189434085488.96399</v>
      </c>
      <c r="H52" s="10"/>
      <c r="I52" s="10">
        <v>0</v>
      </c>
      <c r="J52" s="10"/>
      <c r="K52" s="10">
        <v>0</v>
      </c>
      <c r="L52" s="10"/>
      <c r="M52" s="10">
        <v>0</v>
      </c>
      <c r="N52" s="10"/>
      <c r="O52" s="10">
        <v>0</v>
      </c>
      <c r="P52" s="10"/>
      <c r="Q52" s="10">
        <v>6700702</v>
      </c>
      <c r="R52" s="10"/>
      <c r="S52" s="10">
        <v>28100</v>
      </c>
      <c r="T52" s="10"/>
      <c r="U52" s="10">
        <v>124658162320</v>
      </c>
      <c r="V52" s="10"/>
      <c r="W52" s="10">
        <v>187169402329.10999</v>
      </c>
      <c r="X52" s="7"/>
      <c r="Y52" s="11">
        <v>7.4014861054562892E-3</v>
      </c>
    </row>
    <row r="53" spans="1:25">
      <c r="A53" s="2" t="s">
        <v>72</v>
      </c>
      <c r="C53" s="10">
        <v>578032</v>
      </c>
      <c r="D53" s="10"/>
      <c r="E53" s="10">
        <v>5253401193</v>
      </c>
      <c r="F53" s="10"/>
      <c r="G53" s="10">
        <v>5498852230.8719997</v>
      </c>
      <c r="H53" s="10"/>
      <c r="I53" s="10">
        <v>267014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845046</v>
      </c>
      <c r="R53" s="10"/>
      <c r="S53" s="10">
        <v>10140</v>
      </c>
      <c r="T53" s="10"/>
      <c r="U53" s="10">
        <v>7530223830</v>
      </c>
      <c r="V53" s="10"/>
      <c r="W53" s="10">
        <v>8517782279.6820002</v>
      </c>
      <c r="X53" s="7"/>
      <c r="Y53" s="11">
        <v>3.3682987928504492E-4</v>
      </c>
    </row>
    <row r="54" spans="1:25">
      <c r="A54" s="2" t="s">
        <v>74</v>
      </c>
      <c r="C54" s="10">
        <v>33807493</v>
      </c>
      <c r="D54" s="10"/>
      <c r="E54" s="10">
        <v>226851496596</v>
      </c>
      <c r="F54" s="10"/>
      <c r="G54" s="10">
        <v>283973559620.69299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0</v>
      </c>
      <c r="P54" s="10"/>
      <c r="Q54" s="10">
        <v>33807493</v>
      </c>
      <c r="R54" s="10"/>
      <c r="S54" s="10">
        <v>8710</v>
      </c>
      <c r="T54" s="10"/>
      <c r="U54" s="10">
        <v>226851496596</v>
      </c>
      <c r="V54" s="10"/>
      <c r="W54" s="10">
        <v>292711207609.021</v>
      </c>
      <c r="X54" s="7"/>
      <c r="Y54" s="11">
        <v>1.1575064669063969E-2</v>
      </c>
    </row>
    <row r="55" spans="1:25">
      <c r="A55" s="2" t="s">
        <v>75</v>
      </c>
      <c r="C55" s="10">
        <v>73142499</v>
      </c>
      <c r="D55" s="10"/>
      <c r="E55" s="10">
        <v>240772701022</v>
      </c>
      <c r="F55" s="10"/>
      <c r="G55" s="10">
        <v>335180658213.67999</v>
      </c>
      <c r="H55" s="10"/>
      <c r="I55" s="10">
        <v>0</v>
      </c>
      <c r="J55" s="10"/>
      <c r="K55" s="10">
        <v>0</v>
      </c>
      <c r="L55" s="10"/>
      <c r="M55" s="10">
        <v>0</v>
      </c>
      <c r="N55" s="10"/>
      <c r="O55" s="10">
        <v>0</v>
      </c>
      <c r="P55" s="10"/>
      <c r="Q55" s="10">
        <v>73142499</v>
      </c>
      <c r="R55" s="10"/>
      <c r="S55" s="10">
        <v>4416</v>
      </c>
      <c r="T55" s="10"/>
      <c r="U55" s="10">
        <v>240772701022</v>
      </c>
      <c r="V55" s="10"/>
      <c r="W55" s="10">
        <v>321075441794.27502</v>
      </c>
      <c r="X55" s="7"/>
      <c r="Y55" s="11">
        <v>1.269670892609334E-2</v>
      </c>
    </row>
    <row r="56" spans="1:25">
      <c r="A56" s="2" t="s">
        <v>77</v>
      </c>
      <c r="C56" s="10">
        <v>90337087</v>
      </c>
      <c r="D56" s="10"/>
      <c r="E56" s="10">
        <v>271656585198</v>
      </c>
      <c r="F56" s="10"/>
      <c r="G56" s="10">
        <v>380750224849.164</v>
      </c>
      <c r="H56" s="10"/>
      <c r="I56" s="10">
        <v>0</v>
      </c>
      <c r="J56" s="10"/>
      <c r="K56" s="10">
        <v>0</v>
      </c>
      <c r="L56" s="10"/>
      <c r="M56" s="10">
        <v>0</v>
      </c>
      <c r="N56" s="10"/>
      <c r="O56" s="10">
        <v>0</v>
      </c>
      <c r="P56" s="10"/>
      <c r="Q56" s="10">
        <v>90337087</v>
      </c>
      <c r="R56" s="10"/>
      <c r="S56" s="10">
        <v>4311</v>
      </c>
      <c r="T56" s="10"/>
      <c r="U56" s="10">
        <v>271656585198</v>
      </c>
      <c r="V56" s="10"/>
      <c r="W56" s="10">
        <v>387125995123.76099</v>
      </c>
      <c r="X56" s="7"/>
      <c r="Y56" s="11">
        <v>1.5308632919237689E-2</v>
      </c>
    </row>
    <row r="57" spans="1:25">
      <c r="A57" s="2" t="s">
        <v>78</v>
      </c>
      <c r="C57" s="10">
        <v>35800000</v>
      </c>
      <c r="D57" s="10"/>
      <c r="E57" s="10">
        <v>232155711642</v>
      </c>
      <c r="F57" s="10"/>
      <c r="G57" s="10">
        <v>170959899960</v>
      </c>
      <c r="H57" s="10"/>
      <c r="I57" s="10">
        <v>0</v>
      </c>
      <c r="J57" s="10"/>
      <c r="K57" s="10">
        <v>0</v>
      </c>
      <c r="L57" s="10"/>
      <c r="M57" s="10">
        <v>0</v>
      </c>
      <c r="N57" s="10"/>
      <c r="O57" s="10">
        <v>0</v>
      </c>
      <c r="P57" s="10"/>
      <c r="Q57" s="10">
        <v>35800000</v>
      </c>
      <c r="R57" s="10"/>
      <c r="S57" s="10">
        <v>4294</v>
      </c>
      <c r="T57" s="10"/>
      <c r="U57" s="10">
        <v>232155711642</v>
      </c>
      <c r="V57" s="10"/>
      <c r="W57" s="10">
        <v>152810535060</v>
      </c>
      <c r="X57" s="7"/>
      <c r="Y57" s="11">
        <v>6.042788179796553E-3</v>
      </c>
    </row>
    <row r="58" spans="1:25">
      <c r="A58" s="2" t="s">
        <v>80</v>
      </c>
      <c r="C58" s="10">
        <v>41289489</v>
      </c>
      <c r="D58" s="10"/>
      <c r="E58" s="10">
        <v>146680320758</v>
      </c>
      <c r="F58" s="10"/>
      <c r="G58" s="10">
        <v>165775975006.87799</v>
      </c>
      <c r="H58" s="10"/>
      <c r="I58" s="10">
        <v>0</v>
      </c>
      <c r="J58" s="10"/>
      <c r="K58" s="10">
        <v>0</v>
      </c>
      <c r="L58" s="10"/>
      <c r="M58" s="10">
        <v>0</v>
      </c>
      <c r="N58" s="10"/>
      <c r="O58" s="10">
        <v>0</v>
      </c>
      <c r="P58" s="10"/>
      <c r="Q58" s="10">
        <v>41289489</v>
      </c>
      <c r="R58" s="10"/>
      <c r="S58" s="10">
        <v>3878</v>
      </c>
      <c r="T58" s="10"/>
      <c r="U58" s="10">
        <v>146680320758</v>
      </c>
      <c r="V58" s="10"/>
      <c r="W58" s="10">
        <v>159167920543.86499</v>
      </c>
      <c r="X58" s="7"/>
      <c r="Y58" s="11">
        <v>6.2941866441840093E-3</v>
      </c>
    </row>
    <row r="59" spans="1:25">
      <c r="A59" s="2" t="s">
        <v>81</v>
      </c>
      <c r="C59" s="10">
        <v>59136052</v>
      </c>
      <c r="D59" s="10"/>
      <c r="E59" s="10">
        <v>833733645829</v>
      </c>
      <c r="F59" s="10"/>
      <c r="G59" s="10">
        <v>1427868035596.6699</v>
      </c>
      <c r="H59" s="10"/>
      <c r="I59" s="10">
        <v>0</v>
      </c>
      <c r="J59" s="10"/>
      <c r="K59" s="10">
        <v>0</v>
      </c>
      <c r="L59" s="10"/>
      <c r="M59" s="10">
        <v>0</v>
      </c>
      <c r="N59" s="10"/>
      <c r="O59" s="10">
        <v>0</v>
      </c>
      <c r="P59" s="10"/>
      <c r="Q59" s="10">
        <v>59136052</v>
      </c>
      <c r="R59" s="10"/>
      <c r="S59" s="10">
        <v>21700</v>
      </c>
      <c r="T59" s="10"/>
      <c r="U59" s="10">
        <v>833733645829</v>
      </c>
      <c r="V59" s="10"/>
      <c r="W59" s="10">
        <v>1275616977046.02</v>
      </c>
      <c r="X59" s="7"/>
      <c r="Y59" s="11">
        <v>5.0443401613736227E-2</v>
      </c>
    </row>
    <row r="60" spans="1:25">
      <c r="A60" s="2" t="s">
        <v>82</v>
      </c>
      <c r="C60" s="10">
        <v>5544000</v>
      </c>
      <c r="D60" s="10"/>
      <c r="E60" s="10">
        <v>267961237476</v>
      </c>
      <c r="F60" s="10"/>
      <c r="G60" s="10">
        <v>279518589504</v>
      </c>
      <c r="H60" s="10"/>
      <c r="I60" s="10">
        <v>0</v>
      </c>
      <c r="J60" s="10"/>
      <c r="K60" s="10">
        <v>0</v>
      </c>
      <c r="L60" s="10"/>
      <c r="M60" s="10">
        <v>0</v>
      </c>
      <c r="N60" s="10"/>
      <c r="O60" s="10">
        <v>0</v>
      </c>
      <c r="P60" s="10"/>
      <c r="Q60" s="10">
        <v>5544000</v>
      </c>
      <c r="R60" s="10"/>
      <c r="S60" s="10">
        <v>51720</v>
      </c>
      <c r="T60" s="10"/>
      <c r="U60" s="10">
        <v>267961237476</v>
      </c>
      <c r="V60" s="10"/>
      <c r="W60" s="10">
        <v>285029602704</v>
      </c>
      <c r="X60" s="7"/>
      <c r="Y60" s="11">
        <v>1.1271300852624858E-2</v>
      </c>
    </row>
    <row r="61" spans="1:25">
      <c r="A61" s="2" t="s">
        <v>83</v>
      </c>
      <c r="C61" s="10">
        <v>2171106</v>
      </c>
      <c r="D61" s="10"/>
      <c r="E61" s="10">
        <v>107499178977</v>
      </c>
      <c r="F61" s="10"/>
      <c r="G61" s="10">
        <v>322541184539.38501</v>
      </c>
      <c r="H61" s="10"/>
      <c r="I61" s="10">
        <v>0</v>
      </c>
      <c r="J61" s="10"/>
      <c r="K61" s="10">
        <v>0</v>
      </c>
      <c r="L61" s="10"/>
      <c r="M61" s="10">
        <v>0</v>
      </c>
      <c r="N61" s="10"/>
      <c r="O61" s="10">
        <v>0</v>
      </c>
      <c r="P61" s="10"/>
      <c r="Q61" s="10">
        <v>2171106</v>
      </c>
      <c r="R61" s="10"/>
      <c r="S61" s="10">
        <v>157500</v>
      </c>
      <c r="T61" s="10"/>
      <c r="U61" s="10">
        <v>107499178977</v>
      </c>
      <c r="V61" s="10"/>
      <c r="W61" s="10">
        <v>339914597289.75</v>
      </c>
      <c r="X61" s="7"/>
      <c r="Y61" s="11">
        <v>1.3441690455676406E-2</v>
      </c>
    </row>
    <row r="62" spans="1:25">
      <c r="A62" s="2" t="s">
        <v>84</v>
      </c>
      <c r="C62" s="10">
        <v>2739478</v>
      </c>
      <c r="D62" s="10"/>
      <c r="E62" s="10">
        <v>70208101002</v>
      </c>
      <c r="F62" s="10"/>
      <c r="G62" s="10">
        <v>97299153723.807007</v>
      </c>
      <c r="H62" s="10"/>
      <c r="I62" s="10">
        <v>0</v>
      </c>
      <c r="J62" s="10"/>
      <c r="K62" s="10">
        <v>0</v>
      </c>
      <c r="L62" s="10"/>
      <c r="M62" s="10">
        <v>0</v>
      </c>
      <c r="N62" s="10"/>
      <c r="O62" s="10">
        <v>0</v>
      </c>
      <c r="P62" s="10"/>
      <c r="Q62" s="10">
        <v>2739478</v>
      </c>
      <c r="R62" s="10"/>
      <c r="S62" s="10">
        <v>37000</v>
      </c>
      <c r="T62" s="10"/>
      <c r="U62" s="10">
        <v>70208101002</v>
      </c>
      <c r="V62" s="10"/>
      <c r="W62" s="10">
        <v>100757589918.3</v>
      </c>
      <c r="X62" s="7"/>
      <c r="Y62" s="11">
        <v>3.9843900366164425E-3</v>
      </c>
    </row>
    <row r="63" spans="1:25">
      <c r="A63" s="2" t="s">
        <v>85</v>
      </c>
      <c r="C63" s="10">
        <v>6920000</v>
      </c>
      <c r="D63" s="10"/>
      <c r="E63" s="10">
        <v>257109962022</v>
      </c>
      <c r="F63" s="10"/>
      <c r="G63" s="10">
        <v>248325618600</v>
      </c>
      <c r="H63" s="10"/>
      <c r="I63" s="10">
        <v>0</v>
      </c>
      <c r="J63" s="10"/>
      <c r="K63" s="10">
        <v>0</v>
      </c>
      <c r="L63" s="10"/>
      <c r="M63" s="10">
        <v>0</v>
      </c>
      <c r="N63" s="10"/>
      <c r="O63" s="10">
        <v>0</v>
      </c>
      <c r="P63" s="10"/>
      <c r="Q63" s="10">
        <v>6920000</v>
      </c>
      <c r="R63" s="10"/>
      <c r="S63" s="10">
        <v>35500</v>
      </c>
      <c r="T63" s="10"/>
      <c r="U63" s="10">
        <v>257109962022</v>
      </c>
      <c r="V63" s="10"/>
      <c r="W63" s="10">
        <v>244198323000</v>
      </c>
      <c r="X63" s="7"/>
      <c r="Y63" s="11">
        <v>9.6566558004076188E-3</v>
      </c>
    </row>
    <row r="64" spans="1:25">
      <c r="A64" s="2" t="s">
        <v>86</v>
      </c>
      <c r="C64" s="10">
        <v>1553415</v>
      </c>
      <c r="D64" s="10"/>
      <c r="E64" s="10">
        <v>55197408200</v>
      </c>
      <c r="F64" s="10"/>
      <c r="G64" s="10">
        <v>55281364070.849998</v>
      </c>
      <c r="H64" s="10"/>
      <c r="I64" s="10">
        <v>0</v>
      </c>
      <c r="J64" s="10"/>
      <c r="K64" s="10">
        <v>0</v>
      </c>
      <c r="L64" s="10"/>
      <c r="M64" s="10">
        <v>0</v>
      </c>
      <c r="N64" s="10"/>
      <c r="O64" s="10">
        <v>0</v>
      </c>
      <c r="P64" s="10"/>
      <c r="Q64" s="10">
        <v>1553415</v>
      </c>
      <c r="R64" s="10"/>
      <c r="S64" s="10">
        <v>30710</v>
      </c>
      <c r="T64" s="10"/>
      <c r="U64" s="10">
        <v>55197408200</v>
      </c>
      <c r="V64" s="10"/>
      <c r="W64" s="10">
        <v>47421527670.832497</v>
      </c>
      <c r="X64" s="7"/>
      <c r="Y64" s="11">
        <v>1.8752519043578157E-3</v>
      </c>
    </row>
    <row r="65" spans="1:25">
      <c r="A65" s="2" t="s">
        <v>87</v>
      </c>
      <c r="C65" s="10">
        <v>7514971</v>
      </c>
      <c r="D65" s="10"/>
      <c r="E65" s="10">
        <v>187316025147</v>
      </c>
      <c r="F65" s="10"/>
      <c r="G65" s="10">
        <v>385465257203.58002</v>
      </c>
      <c r="H65" s="10"/>
      <c r="I65" s="10">
        <v>0</v>
      </c>
      <c r="J65" s="10"/>
      <c r="K65" s="10">
        <v>0</v>
      </c>
      <c r="L65" s="10"/>
      <c r="M65" s="10">
        <v>0</v>
      </c>
      <c r="N65" s="10"/>
      <c r="O65" s="10">
        <v>0</v>
      </c>
      <c r="P65" s="10"/>
      <c r="Q65" s="10">
        <v>7514971</v>
      </c>
      <c r="R65" s="10"/>
      <c r="S65" s="10">
        <v>55260</v>
      </c>
      <c r="T65" s="10"/>
      <c r="U65" s="10">
        <v>187316025147</v>
      </c>
      <c r="V65" s="10"/>
      <c r="W65" s="10">
        <v>412806397540.11298</v>
      </c>
      <c r="X65" s="7"/>
      <c r="Y65" s="11">
        <v>1.6324146883068911E-2</v>
      </c>
    </row>
    <row r="66" spans="1:25">
      <c r="A66" s="2" t="s">
        <v>88</v>
      </c>
      <c r="C66" s="10">
        <v>1216161</v>
      </c>
      <c r="D66" s="10"/>
      <c r="E66" s="10">
        <v>26317936315</v>
      </c>
      <c r="F66" s="10"/>
      <c r="G66" s="10">
        <v>25931437861.9725</v>
      </c>
      <c r="H66" s="10"/>
      <c r="I66" s="10">
        <v>0</v>
      </c>
      <c r="J66" s="10"/>
      <c r="K66" s="10">
        <v>0</v>
      </c>
      <c r="L66" s="10"/>
      <c r="M66" s="10">
        <v>0</v>
      </c>
      <c r="N66" s="10"/>
      <c r="O66" s="10">
        <v>0</v>
      </c>
      <c r="P66" s="10"/>
      <c r="Q66" s="10">
        <v>1216161</v>
      </c>
      <c r="R66" s="10"/>
      <c r="S66" s="10">
        <v>22170</v>
      </c>
      <c r="T66" s="10"/>
      <c r="U66" s="10">
        <v>26317936315</v>
      </c>
      <c r="V66" s="10"/>
      <c r="W66" s="10">
        <v>26801863748.248501</v>
      </c>
      <c r="X66" s="7"/>
      <c r="Y66" s="11">
        <v>1.0598613858059072E-3</v>
      </c>
    </row>
    <row r="67" spans="1:25">
      <c r="A67" s="2" t="s">
        <v>90</v>
      </c>
      <c r="C67" s="10">
        <v>6628073</v>
      </c>
      <c r="D67" s="10"/>
      <c r="E67" s="10">
        <v>166607306413</v>
      </c>
      <c r="F67" s="10"/>
      <c r="G67" s="10">
        <v>148573741025.40799</v>
      </c>
      <c r="H67" s="10"/>
      <c r="I67" s="10">
        <v>0</v>
      </c>
      <c r="J67" s="10"/>
      <c r="K67" s="10">
        <v>0</v>
      </c>
      <c r="L67" s="10"/>
      <c r="M67" s="10">
        <v>0</v>
      </c>
      <c r="N67" s="10"/>
      <c r="O67" s="10">
        <v>0</v>
      </c>
      <c r="P67" s="10"/>
      <c r="Q67" s="10">
        <v>6628073</v>
      </c>
      <c r="R67" s="10"/>
      <c r="S67" s="10">
        <v>22770</v>
      </c>
      <c r="T67" s="10"/>
      <c r="U67" s="10">
        <v>166607306413</v>
      </c>
      <c r="V67" s="10"/>
      <c r="W67" s="10">
        <v>150023240937.85001</v>
      </c>
      <c r="X67" s="7"/>
      <c r="Y67" s="11">
        <v>5.9325665385443248E-3</v>
      </c>
    </row>
    <row r="68" spans="1:25">
      <c r="A68" s="2" t="s">
        <v>92</v>
      </c>
      <c r="C68" s="10">
        <v>7930612</v>
      </c>
      <c r="D68" s="10"/>
      <c r="E68" s="10">
        <v>226807442651</v>
      </c>
      <c r="F68" s="10"/>
      <c r="G68" s="10">
        <v>540724111051.37402</v>
      </c>
      <c r="H68" s="10"/>
      <c r="I68" s="10">
        <v>0</v>
      </c>
      <c r="J68" s="10"/>
      <c r="K68" s="10">
        <v>0</v>
      </c>
      <c r="L68" s="10"/>
      <c r="M68" s="10">
        <v>0</v>
      </c>
      <c r="N68" s="10"/>
      <c r="O68" s="10">
        <v>0</v>
      </c>
      <c r="P68" s="10"/>
      <c r="Q68" s="10">
        <v>7930612</v>
      </c>
      <c r="R68" s="10"/>
      <c r="S68" s="10">
        <v>70400</v>
      </c>
      <c r="T68" s="10"/>
      <c r="U68" s="10">
        <v>226807442651</v>
      </c>
      <c r="V68" s="10"/>
      <c r="W68" s="10">
        <v>554993110045.43994</v>
      </c>
      <c r="X68" s="7"/>
      <c r="Y68" s="11">
        <v>2.1946823260152206E-2</v>
      </c>
    </row>
    <row r="69" spans="1:25">
      <c r="A69" s="2" t="s">
        <v>93</v>
      </c>
      <c r="C69" s="10">
        <v>13965086</v>
      </c>
      <c r="D69" s="10"/>
      <c r="E69" s="10">
        <v>169122245296</v>
      </c>
      <c r="F69" s="10"/>
      <c r="G69" s="10">
        <v>356767239074.31</v>
      </c>
      <c r="H69" s="10"/>
      <c r="I69" s="10">
        <v>0</v>
      </c>
      <c r="J69" s="10"/>
      <c r="K69" s="10">
        <v>0</v>
      </c>
      <c r="L69" s="10"/>
      <c r="M69" s="10">
        <v>0</v>
      </c>
      <c r="N69" s="10"/>
      <c r="O69" s="10">
        <v>0</v>
      </c>
      <c r="P69" s="10"/>
      <c r="Q69" s="10">
        <v>13965086</v>
      </c>
      <c r="R69" s="10"/>
      <c r="S69" s="10">
        <v>26300</v>
      </c>
      <c r="T69" s="10"/>
      <c r="U69" s="10">
        <v>169122245296</v>
      </c>
      <c r="V69" s="10"/>
      <c r="W69" s="10">
        <v>365096435317.28998</v>
      </c>
      <c r="X69" s="7"/>
      <c r="Y69" s="11">
        <v>1.4437489031465843E-2</v>
      </c>
    </row>
    <row r="70" spans="1:25">
      <c r="A70" s="2" t="s">
        <v>94</v>
      </c>
      <c r="C70" s="10">
        <v>1471873</v>
      </c>
      <c r="D70" s="10"/>
      <c r="E70" s="10">
        <v>7232758775</v>
      </c>
      <c r="F70" s="10"/>
      <c r="G70" s="10">
        <v>6061686918.4579496</v>
      </c>
      <c r="H70" s="10"/>
      <c r="I70" s="10">
        <v>0</v>
      </c>
      <c r="J70" s="10"/>
      <c r="K70" s="10">
        <v>0</v>
      </c>
      <c r="L70" s="10"/>
      <c r="M70" s="10">
        <v>0</v>
      </c>
      <c r="N70" s="10"/>
      <c r="O70" s="10">
        <v>0</v>
      </c>
      <c r="P70" s="10"/>
      <c r="Q70" s="10">
        <v>1471873</v>
      </c>
      <c r="R70" s="10"/>
      <c r="S70" s="10">
        <v>4193</v>
      </c>
      <c r="T70" s="10"/>
      <c r="U70" s="10">
        <v>7232758775</v>
      </c>
      <c r="V70" s="10"/>
      <c r="W70" s="10">
        <v>6134842686.2404499</v>
      </c>
      <c r="X70" s="7"/>
      <c r="Y70" s="11">
        <v>2.4259816153885747E-4</v>
      </c>
    </row>
    <row r="71" spans="1:25">
      <c r="A71" s="2" t="s">
        <v>96</v>
      </c>
      <c r="C71" s="10">
        <v>13022285</v>
      </c>
      <c r="D71" s="10"/>
      <c r="E71" s="10">
        <v>15872498595</v>
      </c>
      <c r="F71" s="10"/>
      <c r="G71" s="10">
        <v>33527038227.0075</v>
      </c>
      <c r="H71" s="10"/>
      <c r="I71" s="10">
        <v>0</v>
      </c>
      <c r="J71" s="10"/>
      <c r="K71" s="10">
        <v>0</v>
      </c>
      <c r="L71" s="10"/>
      <c r="M71" s="10">
        <v>-1</v>
      </c>
      <c r="N71" s="10"/>
      <c r="O71" s="10">
        <v>1</v>
      </c>
      <c r="P71" s="10"/>
      <c r="Q71" s="10">
        <v>13022284</v>
      </c>
      <c r="R71" s="10"/>
      <c r="S71" s="10">
        <v>2399</v>
      </c>
      <c r="T71" s="10"/>
      <c r="U71" s="10">
        <v>15872497376</v>
      </c>
      <c r="V71" s="10"/>
      <c r="W71" s="10">
        <v>31054578583.069801</v>
      </c>
      <c r="X71" s="7"/>
      <c r="Y71" s="11">
        <v>1.2280320876872492E-3</v>
      </c>
    </row>
    <row r="72" spans="1:25">
      <c r="A72" s="2" t="s">
        <v>97</v>
      </c>
      <c r="C72" s="10">
        <v>84855799</v>
      </c>
      <c r="D72" s="10"/>
      <c r="E72" s="10">
        <v>36876847481</v>
      </c>
      <c r="F72" s="10"/>
      <c r="G72" s="10">
        <v>36608293636.242302</v>
      </c>
      <c r="H72" s="10"/>
      <c r="I72" s="10">
        <v>0</v>
      </c>
      <c r="J72" s="10"/>
      <c r="K72" s="10">
        <v>0</v>
      </c>
      <c r="L72" s="10"/>
      <c r="M72" s="10">
        <v>0</v>
      </c>
      <c r="N72" s="10"/>
      <c r="O72" s="10">
        <v>0</v>
      </c>
      <c r="P72" s="10"/>
      <c r="Q72" s="10">
        <v>84855799</v>
      </c>
      <c r="R72" s="10"/>
      <c r="S72" s="10">
        <v>434</v>
      </c>
      <c r="T72" s="10"/>
      <c r="U72" s="10">
        <v>36876847481</v>
      </c>
      <c r="V72" s="10"/>
      <c r="W72" s="10">
        <v>36608293636.242302</v>
      </c>
      <c r="X72" s="7"/>
      <c r="Y72" s="11">
        <v>1.4476499541130939E-3</v>
      </c>
    </row>
    <row r="73" spans="1:25">
      <c r="A73" s="2" t="s">
        <v>99</v>
      </c>
      <c r="C73" s="10">
        <v>159510</v>
      </c>
      <c r="D73" s="10"/>
      <c r="E73" s="10">
        <v>522351276235</v>
      </c>
      <c r="F73" s="10"/>
      <c r="G73" s="10">
        <v>683134557839.76001</v>
      </c>
      <c r="H73" s="10"/>
      <c r="I73" s="10">
        <v>0</v>
      </c>
      <c r="J73" s="10"/>
      <c r="K73" s="10">
        <v>0</v>
      </c>
      <c r="L73" s="10"/>
      <c r="M73" s="10">
        <v>0</v>
      </c>
      <c r="N73" s="10"/>
      <c r="O73" s="10">
        <v>0</v>
      </c>
      <c r="P73" s="10"/>
      <c r="Q73" s="10">
        <v>159510</v>
      </c>
      <c r="R73" s="10"/>
      <c r="S73" s="10">
        <v>5200000</v>
      </c>
      <c r="T73" s="10"/>
      <c r="U73" s="10">
        <v>522351276235</v>
      </c>
      <c r="V73" s="10"/>
      <c r="W73" s="10">
        <v>827461315200</v>
      </c>
      <c r="X73" s="7"/>
      <c r="Y73" s="11">
        <v>3.2721392231014612E-2</v>
      </c>
    </row>
    <row r="74" spans="1:25">
      <c r="A74" s="2" t="s">
        <v>100</v>
      </c>
      <c r="C74" s="10">
        <v>3017053</v>
      </c>
      <c r="D74" s="10"/>
      <c r="E74" s="10">
        <v>13631645426</v>
      </c>
      <c r="F74" s="10"/>
      <c r="G74" s="10">
        <v>22163360341.063499</v>
      </c>
      <c r="H74" s="10"/>
      <c r="I74" s="10">
        <v>0</v>
      </c>
      <c r="J74" s="10"/>
      <c r="K74" s="10">
        <v>0</v>
      </c>
      <c r="L74" s="10"/>
      <c r="M74" s="10">
        <v>-627862</v>
      </c>
      <c r="N74" s="10"/>
      <c r="O74" s="10">
        <v>4674705460</v>
      </c>
      <c r="P74" s="10"/>
      <c r="Q74" s="10">
        <v>2389191</v>
      </c>
      <c r="R74" s="10"/>
      <c r="S74" s="10">
        <v>6960</v>
      </c>
      <c r="T74" s="10"/>
      <c r="U74" s="10">
        <v>10794840052</v>
      </c>
      <c r="V74" s="10"/>
      <c r="W74" s="10">
        <v>16529828182.308001</v>
      </c>
      <c r="X74" s="7"/>
      <c r="Y74" s="11">
        <v>6.5366075915445937E-4</v>
      </c>
    </row>
    <row r="75" spans="1:25">
      <c r="A75" s="2" t="s">
        <v>102</v>
      </c>
      <c r="C75" s="10">
        <v>107852328</v>
      </c>
      <c r="D75" s="10"/>
      <c r="E75" s="10">
        <v>302916028839</v>
      </c>
      <c r="F75" s="10"/>
      <c r="G75" s="10">
        <v>232003752787.138</v>
      </c>
      <c r="H75" s="10"/>
      <c r="I75" s="10">
        <v>0</v>
      </c>
      <c r="J75" s="10"/>
      <c r="K75" s="10">
        <v>0</v>
      </c>
      <c r="L75" s="10"/>
      <c r="M75" s="10">
        <v>0</v>
      </c>
      <c r="N75" s="10"/>
      <c r="O75" s="10">
        <v>0</v>
      </c>
      <c r="P75" s="10"/>
      <c r="Q75" s="10">
        <v>107852328</v>
      </c>
      <c r="R75" s="10"/>
      <c r="S75" s="10">
        <v>2164</v>
      </c>
      <c r="T75" s="10"/>
      <c r="U75" s="10">
        <v>302916028839</v>
      </c>
      <c r="V75" s="10"/>
      <c r="W75" s="10">
        <v>232003752787.138</v>
      </c>
      <c r="X75" s="7"/>
      <c r="Y75" s="11">
        <v>9.1744298549841039E-3</v>
      </c>
    </row>
    <row r="76" spans="1:25">
      <c r="A76" s="2" t="s">
        <v>103</v>
      </c>
      <c r="C76" s="10">
        <v>4855477</v>
      </c>
      <c r="D76" s="10"/>
      <c r="E76" s="10">
        <v>99878606895</v>
      </c>
      <c r="F76" s="10"/>
      <c r="G76" s="10">
        <v>91705151325.149994</v>
      </c>
      <c r="H76" s="10"/>
      <c r="I76" s="10">
        <v>0</v>
      </c>
      <c r="J76" s="10"/>
      <c r="K76" s="10">
        <v>0</v>
      </c>
      <c r="L76" s="10"/>
      <c r="M76" s="10">
        <v>0</v>
      </c>
      <c r="N76" s="10"/>
      <c r="O76" s="10">
        <v>0</v>
      </c>
      <c r="P76" s="10"/>
      <c r="Q76" s="10">
        <v>4855477</v>
      </c>
      <c r="R76" s="10"/>
      <c r="S76" s="10">
        <v>18660</v>
      </c>
      <c r="T76" s="10"/>
      <c r="U76" s="10">
        <v>99878606895</v>
      </c>
      <c r="V76" s="10"/>
      <c r="W76" s="10">
        <v>90064111775.121002</v>
      </c>
      <c r="X76" s="7"/>
      <c r="Y76" s="11">
        <v>3.5615237512576295E-3</v>
      </c>
    </row>
    <row r="77" spans="1:25">
      <c r="A77" s="2" t="s">
        <v>105</v>
      </c>
      <c r="C77" s="10">
        <v>18971237</v>
      </c>
      <c r="D77" s="10"/>
      <c r="E77" s="10">
        <v>74117496402</v>
      </c>
      <c r="F77" s="10"/>
      <c r="G77" s="10">
        <v>88257116094.498001</v>
      </c>
      <c r="H77" s="10"/>
      <c r="I77" s="10">
        <v>0</v>
      </c>
      <c r="J77" s="10"/>
      <c r="K77" s="10">
        <v>0</v>
      </c>
      <c r="L77" s="10"/>
      <c r="M77" s="10">
        <v>0</v>
      </c>
      <c r="N77" s="10"/>
      <c r="O77" s="10">
        <v>0</v>
      </c>
      <c r="P77" s="10"/>
      <c r="Q77" s="10">
        <v>18971237</v>
      </c>
      <c r="R77" s="10"/>
      <c r="S77" s="10">
        <v>4500</v>
      </c>
      <c r="T77" s="10"/>
      <c r="U77" s="10">
        <v>74117496402</v>
      </c>
      <c r="V77" s="10"/>
      <c r="W77" s="10">
        <v>84862611629.324997</v>
      </c>
      <c r="X77" s="7"/>
      <c r="Y77" s="11">
        <v>3.3558339826439357E-3</v>
      </c>
    </row>
    <row r="78" spans="1:25">
      <c r="A78" s="2" t="s">
        <v>106</v>
      </c>
      <c r="C78" s="10">
        <v>15563307</v>
      </c>
      <c r="D78" s="10"/>
      <c r="E78" s="10">
        <v>147350915807</v>
      </c>
      <c r="F78" s="10"/>
      <c r="G78" s="10">
        <v>349019112094.776</v>
      </c>
      <c r="H78" s="10"/>
      <c r="I78" s="10">
        <v>0</v>
      </c>
      <c r="J78" s="10"/>
      <c r="K78" s="10">
        <v>0</v>
      </c>
      <c r="L78" s="10"/>
      <c r="M78" s="10">
        <v>0</v>
      </c>
      <c r="N78" s="10"/>
      <c r="O78" s="10">
        <v>0</v>
      </c>
      <c r="P78" s="10"/>
      <c r="Q78" s="10">
        <v>15563307</v>
      </c>
      <c r="R78" s="10"/>
      <c r="S78" s="10">
        <v>22440</v>
      </c>
      <c r="T78" s="10"/>
      <c r="U78" s="10">
        <v>147350915807</v>
      </c>
      <c r="V78" s="10"/>
      <c r="W78" s="10">
        <v>347162627455.974</v>
      </c>
      <c r="X78" s="7"/>
      <c r="Y78" s="11">
        <v>1.3728308855370314E-2</v>
      </c>
    </row>
    <row r="79" spans="1:25">
      <c r="A79" s="2" t="s">
        <v>107</v>
      </c>
      <c r="C79" s="10">
        <v>2402248</v>
      </c>
      <c r="D79" s="10"/>
      <c r="E79" s="10">
        <v>42347246384</v>
      </c>
      <c r="F79" s="10"/>
      <c r="G79" s="10">
        <v>41884724111.975998</v>
      </c>
      <c r="H79" s="10"/>
      <c r="I79" s="10">
        <v>0</v>
      </c>
      <c r="J79" s="10"/>
      <c r="K79" s="10">
        <v>0</v>
      </c>
      <c r="L79" s="10"/>
      <c r="M79" s="10">
        <v>0</v>
      </c>
      <c r="N79" s="10"/>
      <c r="O79" s="10">
        <v>0</v>
      </c>
      <c r="P79" s="10"/>
      <c r="Q79" s="10">
        <v>2402248</v>
      </c>
      <c r="R79" s="10"/>
      <c r="S79" s="10">
        <v>16880</v>
      </c>
      <c r="T79" s="10"/>
      <c r="U79" s="10">
        <v>42347246384</v>
      </c>
      <c r="V79" s="10"/>
      <c r="W79" s="10">
        <v>40308674059.872002</v>
      </c>
      <c r="X79" s="7"/>
      <c r="Y79" s="11">
        <v>1.5939789691635313E-3</v>
      </c>
    </row>
    <row r="80" spans="1:25">
      <c r="A80" s="2" t="s">
        <v>109</v>
      </c>
      <c r="C80" s="10">
        <v>38803064</v>
      </c>
      <c r="D80" s="10"/>
      <c r="E80" s="10">
        <v>196835700000</v>
      </c>
      <c r="F80" s="10"/>
      <c r="G80" s="10">
        <v>217161405880.59601</v>
      </c>
      <c r="H80" s="10"/>
      <c r="I80" s="10">
        <v>0</v>
      </c>
      <c r="J80" s="10"/>
      <c r="K80" s="10">
        <v>0</v>
      </c>
      <c r="L80" s="10"/>
      <c r="M80" s="10">
        <v>0</v>
      </c>
      <c r="N80" s="10"/>
      <c r="O80" s="10">
        <v>0</v>
      </c>
      <c r="P80" s="10"/>
      <c r="Q80" s="10">
        <v>38803064</v>
      </c>
      <c r="R80" s="10"/>
      <c r="S80" s="10">
        <v>5720</v>
      </c>
      <c r="T80" s="10"/>
      <c r="U80" s="10">
        <v>196835700000</v>
      </c>
      <c r="V80" s="10"/>
      <c r="W80" s="10">
        <v>220632902599.82401</v>
      </c>
      <c r="X80" s="7"/>
      <c r="Y80" s="11">
        <v>8.7247773550490747E-3</v>
      </c>
    </row>
    <row r="81" spans="1:25">
      <c r="A81" s="2" t="s">
        <v>110</v>
      </c>
      <c r="C81" s="10">
        <v>9291184</v>
      </c>
      <c r="D81" s="10"/>
      <c r="E81" s="10">
        <v>95020665968</v>
      </c>
      <c r="F81" s="10"/>
      <c r="G81" s="10">
        <v>123022207383.26401</v>
      </c>
      <c r="H81" s="10"/>
      <c r="I81" s="10">
        <v>0</v>
      </c>
      <c r="J81" s="10"/>
      <c r="K81" s="10">
        <v>0</v>
      </c>
      <c r="L81" s="10"/>
      <c r="M81" s="10">
        <v>0</v>
      </c>
      <c r="N81" s="10"/>
      <c r="O81" s="10">
        <v>0</v>
      </c>
      <c r="P81" s="10"/>
      <c r="Q81" s="10">
        <v>9291184</v>
      </c>
      <c r="R81" s="10"/>
      <c r="S81" s="10">
        <v>12260</v>
      </c>
      <c r="T81" s="10"/>
      <c r="U81" s="10">
        <v>95020665968</v>
      </c>
      <c r="V81" s="10"/>
      <c r="W81" s="10">
        <v>113232151840.752</v>
      </c>
      <c r="X81" s="7"/>
      <c r="Y81" s="11">
        <v>4.4776880628522335E-3</v>
      </c>
    </row>
    <row r="82" spans="1:25">
      <c r="A82" s="2" t="s">
        <v>111</v>
      </c>
      <c r="C82" s="10">
        <v>70014338</v>
      </c>
      <c r="D82" s="10"/>
      <c r="E82" s="10">
        <v>224258195731</v>
      </c>
      <c r="F82" s="10"/>
      <c r="G82" s="10">
        <v>217144988389.36801</v>
      </c>
      <c r="H82" s="10"/>
      <c r="I82" s="10">
        <v>0</v>
      </c>
      <c r="J82" s="10"/>
      <c r="K82" s="10">
        <v>0</v>
      </c>
      <c r="L82" s="10"/>
      <c r="M82" s="10">
        <v>0</v>
      </c>
      <c r="N82" s="10"/>
      <c r="O82" s="10">
        <v>0</v>
      </c>
      <c r="P82" s="10"/>
      <c r="Q82" s="10">
        <v>70014338</v>
      </c>
      <c r="R82" s="10"/>
      <c r="S82" s="10">
        <v>2801</v>
      </c>
      <c r="T82" s="10"/>
      <c r="U82" s="10">
        <v>224258195731</v>
      </c>
      <c r="V82" s="10"/>
      <c r="W82" s="10">
        <v>194943305281.60901</v>
      </c>
      <c r="X82" s="7"/>
      <c r="Y82" s="11">
        <v>7.7088997851073801E-3</v>
      </c>
    </row>
    <row r="83" spans="1:25">
      <c r="A83" s="2" t="s">
        <v>112</v>
      </c>
      <c r="C83" s="10">
        <v>180435755</v>
      </c>
      <c r="D83" s="10"/>
      <c r="E83" s="10">
        <v>493095887658</v>
      </c>
      <c r="F83" s="10"/>
      <c r="G83" s="10">
        <v>699512432805.22498</v>
      </c>
      <c r="H83" s="10"/>
      <c r="I83" s="10">
        <v>0</v>
      </c>
      <c r="J83" s="10"/>
      <c r="K83" s="10">
        <v>0</v>
      </c>
      <c r="L83" s="10"/>
      <c r="M83" s="10">
        <v>0</v>
      </c>
      <c r="N83" s="10"/>
      <c r="O83" s="10">
        <v>0</v>
      </c>
      <c r="P83" s="10"/>
      <c r="Q83" s="10">
        <v>180435755</v>
      </c>
      <c r="R83" s="10"/>
      <c r="S83" s="10">
        <v>3937</v>
      </c>
      <c r="T83" s="10"/>
      <c r="U83" s="10">
        <v>493095887658</v>
      </c>
      <c r="V83" s="10"/>
      <c r="W83" s="10">
        <v>706148832808.76196</v>
      </c>
      <c r="X83" s="7"/>
      <c r="Y83" s="11">
        <v>2.7924173018558363E-2</v>
      </c>
    </row>
    <row r="84" spans="1:25">
      <c r="A84" s="2" t="s">
        <v>113</v>
      </c>
      <c r="C84" s="10">
        <v>16268</v>
      </c>
      <c r="D84" s="10"/>
      <c r="E84" s="10">
        <v>36829378</v>
      </c>
      <c r="F84" s="10"/>
      <c r="G84" s="10">
        <v>83750672.766599998</v>
      </c>
      <c r="H84" s="10"/>
      <c r="I84" s="10">
        <v>0</v>
      </c>
      <c r="J84" s="10"/>
      <c r="K84" s="10">
        <v>0</v>
      </c>
      <c r="L84" s="10"/>
      <c r="M84" s="10">
        <v>0</v>
      </c>
      <c r="N84" s="10"/>
      <c r="O84" s="10">
        <v>0</v>
      </c>
      <c r="P84" s="10"/>
      <c r="Q84" s="10">
        <v>16268</v>
      </c>
      <c r="R84" s="10"/>
      <c r="S84" s="10">
        <v>5350</v>
      </c>
      <c r="T84" s="10"/>
      <c r="U84" s="10">
        <v>36829378</v>
      </c>
      <c r="V84" s="10"/>
      <c r="W84" s="10">
        <v>86515948.890000001</v>
      </c>
      <c r="X84" s="7"/>
      <c r="Y84" s="11">
        <v>3.4212140747436153E-6</v>
      </c>
    </row>
    <row r="85" spans="1:25">
      <c r="A85" s="2" t="s">
        <v>114</v>
      </c>
      <c r="C85" s="10">
        <v>398311256</v>
      </c>
      <c r="D85" s="10"/>
      <c r="E85" s="10">
        <v>1318329023767</v>
      </c>
      <c r="F85" s="10"/>
      <c r="G85" s="10">
        <v>1993564465774.9399</v>
      </c>
      <c r="H85" s="10"/>
      <c r="I85" s="10">
        <v>0</v>
      </c>
      <c r="J85" s="10"/>
      <c r="K85" s="10">
        <v>0</v>
      </c>
      <c r="L85" s="10"/>
      <c r="M85" s="10">
        <v>0</v>
      </c>
      <c r="N85" s="10"/>
      <c r="O85" s="10">
        <v>0</v>
      </c>
      <c r="P85" s="10"/>
      <c r="Q85" s="10">
        <v>398311256</v>
      </c>
      <c r="R85" s="10"/>
      <c r="S85" s="10">
        <v>5070</v>
      </c>
      <c r="T85" s="10"/>
      <c r="U85" s="10">
        <v>1318329023767</v>
      </c>
      <c r="V85" s="10"/>
      <c r="W85" s="10">
        <v>2007422411415.8799</v>
      </c>
      <c r="X85" s="7"/>
      <c r="Y85" s="11">
        <v>7.9382147407570047E-2</v>
      </c>
    </row>
    <row r="86" spans="1:25">
      <c r="A86" s="2" t="s">
        <v>115</v>
      </c>
      <c r="C86" s="10">
        <v>229082907</v>
      </c>
      <c r="D86" s="10"/>
      <c r="E86" s="10">
        <v>373425810825</v>
      </c>
      <c r="F86" s="10"/>
      <c r="G86" s="10">
        <v>365490381243.87701</v>
      </c>
      <c r="H86" s="10"/>
      <c r="I86" s="10">
        <v>0</v>
      </c>
      <c r="J86" s="10"/>
      <c r="K86" s="10">
        <v>0</v>
      </c>
      <c r="L86" s="10"/>
      <c r="M86" s="10">
        <v>0</v>
      </c>
      <c r="N86" s="10"/>
      <c r="O86" s="10">
        <v>0</v>
      </c>
      <c r="P86" s="10"/>
      <c r="Q86" s="10">
        <v>229082907</v>
      </c>
      <c r="R86" s="10"/>
      <c r="S86" s="10">
        <v>1520</v>
      </c>
      <c r="T86" s="10"/>
      <c r="U86" s="10">
        <v>373425810825</v>
      </c>
      <c r="V86" s="10"/>
      <c r="W86" s="10">
        <v>346134192829.09198</v>
      </c>
      <c r="X86" s="7"/>
      <c r="Y86" s="11">
        <v>1.3687640110871932E-2</v>
      </c>
    </row>
    <row r="87" spans="1:25">
      <c r="A87" s="2" t="s">
        <v>116</v>
      </c>
      <c r="C87" s="10">
        <v>35663432</v>
      </c>
      <c r="D87" s="10"/>
      <c r="E87" s="10">
        <v>1261441680136</v>
      </c>
      <c r="F87" s="10"/>
      <c r="G87" s="10">
        <v>1269154197949.6799</v>
      </c>
      <c r="H87" s="10"/>
      <c r="I87" s="10">
        <v>0</v>
      </c>
      <c r="J87" s="10"/>
      <c r="K87" s="10">
        <v>0</v>
      </c>
      <c r="L87" s="10"/>
      <c r="M87" s="10">
        <v>0</v>
      </c>
      <c r="N87" s="10"/>
      <c r="O87" s="10">
        <v>0</v>
      </c>
      <c r="P87" s="10"/>
      <c r="Q87" s="10">
        <v>35663432</v>
      </c>
      <c r="R87" s="10"/>
      <c r="S87" s="10">
        <v>35540</v>
      </c>
      <c r="T87" s="10"/>
      <c r="U87" s="10">
        <v>1261441680136</v>
      </c>
      <c r="V87" s="10"/>
      <c r="W87" s="10">
        <v>1259936876958.98</v>
      </c>
      <c r="X87" s="7"/>
      <c r="Y87" s="11">
        <v>4.9823342771413683E-2</v>
      </c>
    </row>
    <row r="88" spans="1:25">
      <c r="A88" s="2" t="s">
        <v>117</v>
      </c>
      <c r="C88" s="10">
        <v>21100000</v>
      </c>
      <c r="D88" s="10"/>
      <c r="E88" s="10">
        <v>189852690917</v>
      </c>
      <c r="F88" s="10"/>
      <c r="G88" s="10">
        <v>169473596400</v>
      </c>
      <c r="H88" s="10"/>
      <c r="I88" s="10">
        <v>0</v>
      </c>
      <c r="J88" s="10"/>
      <c r="K88" s="10">
        <v>0</v>
      </c>
      <c r="L88" s="10"/>
      <c r="M88" s="10">
        <v>0</v>
      </c>
      <c r="N88" s="10"/>
      <c r="O88" s="10">
        <v>0</v>
      </c>
      <c r="P88" s="10"/>
      <c r="Q88" s="10">
        <v>21100000</v>
      </c>
      <c r="R88" s="10"/>
      <c r="S88" s="10">
        <v>7480</v>
      </c>
      <c r="T88" s="10"/>
      <c r="U88" s="10">
        <v>189852690917</v>
      </c>
      <c r="V88" s="10"/>
      <c r="W88" s="10">
        <v>156888923400</v>
      </c>
      <c r="X88" s="7"/>
      <c r="Y88" s="11">
        <v>6.2040652595731233E-3</v>
      </c>
    </row>
    <row r="89" spans="1:25">
      <c r="A89" s="2" t="s">
        <v>118</v>
      </c>
      <c r="C89" s="10">
        <v>101793017</v>
      </c>
      <c r="D89" s="10"/>
      <c r="E89" s="10">
        <v>1034144374153</v>
      </c>
      <c r="F89" s="10"/>
      <c r="G89" s="10">
        <v>883365552831.45996</v>
      </c>
      <c r="H89" s="10"/>
      <c r="I89" s="10">
        <v>0</v>
      </c>
      <c r="J89" s="10"/>
      <c r="K89" s="10">
        <v>0</v>
      </c>
      <c r="L89" s="10"/>
      <c r="M89" s="10">
        <v>0</v>
      </c>
      <c r="N89" s="10"/>
      <c r="O89" s="10">
        <v>0</v>
      </c>
      <c r="P89" s="10"/>
      <c r="Q89" s="10">
        <v>101793017</v>
      </c>
      <c r="R89" s="10"/>
      <c r="S89" s="10">
        <v>8530</v>
      </c>
      <c r="T89" s="10"/>
      <c r="U89" s="10">
        <v>1034144374153</v>
      </c>
      <c r="V89" s="10"/>
      <c r="W89" s="10">
        <v>863128083121.68994</v>
      </c>
      <c r="X89" s="7"/>
      <c r="Y89" s="11">
        <v>3.4131810194174737E-2</v>
      </c>
    </row>
    <row r="90" spans="1:25">
      <c r="A90" s="2" t="s">
        <v>119</v>
      </c>
      <c r="C90" s="10">
        <v>67352549</v>
      </c>
      <c r="D90" s="10"/>
      <c r="E90" s="10">
        <v>247892581733</v>
      </c>
      <c r="F90" s="10"/>
      <c r="G90" s="10">
        <v>458619839134.133</v>
      </c>
      <c r="H90" s="10"/>
      <c r="I90" s="10">
        <v>0</v>
      </c>
      <c r="J90" s="10"/>
      <c r="K90" s="10">
        <v>0</v>
      </c>
      <c r="L90" s="10"/>
      <c r="M90" s="10">
        <v>0</v>
      </c>
      <c r="N90" s="10"/>
      <c r="O90" s="10">
        <v>0</v>
      </c>
      <c r="P90" s="10"/>
      <c r="Q90" s="10">
        <v>67352549</v>
      </c>
      <c r="R90" s="10"/>
      <c r="S90" s="10">
        <v>7150</v>
      </c>
      <c r="T90" s="10"/>
      <c r="U90" s="10">
        <v>247892581733</v>
      </c>
      <c r="V90" s="10"/>
      <c r="W90" s="10">
        <v>478705379534.16699</v>
      </c>
      <c r="X90" s="7"/>
      <c r="Y90" s="11">
        <v>1.8930077091335897E-2</v>
      </c>
    </row>
    <row r="91" spans="1:25">
      <c r="A91" s="2" t="s">
        <v>120</v>
      </c>
      <c r="C91" s="10">
        <v>229000</v>
      </c>
      <c r="D91" s="10"/>
      <c r="E91" s="10">
        <v>14671828930</v>
      </c>
      <c r="F91" s="10"/>
      <c r="G91" s="10">
        <v>16958990025</v>
      </c>
      <c r="H91" s="10"/>
      <c r="I91" s="10">
        <v>916000</v>
      </c>
      <c r="J91" s="10"/>
      <c r="K91" s="10">
        <v>0</v>
      </c>
      <c r="L91" s="10"/>
      <c r="M91" s="10">
        <v>0</v>
      </c>
      <c r="N91" s="10"/>
      <c r="O91" s="10">
        <v>0</v>
      </c>
      <c r="P91" s="10"/>
      <c r="Q91" s="10">
        <v>1145000</v>
      </c>
      <c r="R91" s="10"/>
      <c r="S91" s="10">
        <v>16090</v>
      </c>
      <c r="T91" s="10"/>
      <c r="U91" s="10">
        <v>14671828930</v>
      </c>
      <c r="V91" s="10"/>
      <c r="W91" s="10">
        <v>18313432852.5</v>
      </c>
      <c r="X91" s="7"/>
      <c r="Y91" s="11">
        <v>7.2419218694007802E-4</v>
      </c>
    </row>
    <row r="92" spans="1:25">
      <c r="A92" s="2" t="s">
        <v>121</v>
      </c>
      <c r="C92" s="10">
        <v>3474154</v>
      </c>
      <c r="D92" s="10"/>
      <c r="E92" s="10">
        <v>123397788056</v>
      </c>
      <c r="F92" s="10"/>
      <c r="G92" s="10">
        <v>264191432953.04999</v>
      </c>
      <c r="H92" s="10"/>
      <c r="I92" s="10">
        <v>0</v>
      </c>
      <c r="J92" s="10"/>
      <c r="K92" s="10">
        <v>0</v>
      </c>
      <c r="L92" s="10"/>
      <c r="M92" s="10">
        <v>0</v>
      </c>
      <c r="N92" s="10"/>
      <c r="O92" s="10">
        <v>0</v>
      </c>
      <c r="P92" s="10"/>
      <c r="Q92" s="10">
        <v>3474154</v>
      </c>
      <c r="R92" s="10"/>
      <c r="S92" s="10">
        <v>79000</v>
      </c>
      <c r="T92" s="10"/>
      <c r="U92" s="10">
        <v>123397788056</v>
      </c>
      <c r="V92" s="10"/>
      <c r="W92" s="10">
        <v>272825139912.29999</v>
      </c>
      <c r="X92" s="7"/>
      <c r="Y92" s="11">
        <v>1.0788683711931681E-2</v>
      </c>
    </row>
    <row r="93" spans="1:25">
      <c r="A93" s="2" t="s">
        <v>122</v>
      </c>
      <c r="C93" s="10">
        <v>3479195</v>
      </c>
      <c r="D93" s="10"/>
      <c r="E93" s="10">
        <v>57840819957</v>
      </c>
      <c r="F93" s="10"/>
      <c r="G93" s="10">
        <v>104273587760.96201</v>
      </c>
      <c r="H93" s="10"/>
      <c r="I93" s="10">
        <v>0</v>
      </c>
      <c r="J93" s="10"/>
      <c r="K93" s="10">
        <v>0</v>
      </c>
      <c r="L93" s="10"/>
      <c r="M93" s="10">
        <v>0</v>
      </c>
      <c r="N93" s="10"/>
      <c r="O93" s="10">
        <v>0</v>
      </c>
      <c r="P93" s="10"/>
      <c r="Q93" s="10">
        <v>3479195</v>
      </c>
      <c r="R93" s="10"/>
      <c r="S93" s="10">
        <v>28850</v>
      </c>
      <c r="T93" s="10"/>
      <c r="U93" s="10">
        <v>57840819957</v>
      </c>
      <c r="V93" s="10"/>
      <c r="W93" s="10">
        <v>99777545834.287506</v>
      </c>
      <c r="X93" s="7"/>
      <c r="Y93" s="11">
        <v>3.9456348630662356E-3</v>
      </c>
    </row>
    <row r="94" spans="1:25">
      <c r="A94" s="2" t="s">
        <v>123</v>
      </c>
      <c r="C94" s="10">
        <v>58769040</v>
      </c>
      <c r="D94" s="10"/>
      <c r="E94" s="10">
        <v>209281562248</v>
      </c>
      <c r="F94" s="10"/>
      <c r="G94" s="10">
        <v>277433560642.78802</v>
      </c>
      <c r="H94" s="10"/>
      <c r="I94" s="10">
        <v>0</v>
      </c>
      <c r="J94" s="10"/>
      <c r="K94" s="10">
        <v>0</v>
      </c>
      <c r="L94" s="10"/>
      <c r="M94" s="10">
        <v>0</v>
      </c>
      <c r="N94" s="10"/>
      <c r="O94" s="10">
        <v>0</v>
      </c>
      <c r="P94" s="10"/>
      <c r="Q94" s="10">
        <v>58769040</v>
      </c>
      <c r="R94" s="10"/>
      <c r="S94" s="10">
        <v>4906</v>
      </c>
      <c r="T94" s="10"/>
      <c r="U94" s="10">
        <v>209281562248</v>
      </c>
      <c r="V94" s="10"/>
      <c r="W94" s="10">
        <v>286605400824.07202</v>
      </c>
      <c r="X94" s="7"/>
      <c r="Y94" s="11">
        <v>1.1333614712398845E-2</v>
      </c>
    </row>
    <row r="95" spans="1:25">
      <c r="A95" s="2" t="s">
        <v>124</v>
      </c>
      <c r="C95" s="10">
        <v>20099681</v>
      </c>
      <c r="D95" s="10"/>
      <c r="E95" s="10">
        <v>157096305767</v>
      </c>
      <c r="F95" s="10"/>
      <c r="G95" s="10">
        <v>307693353629.96997</v>
      </c>
      <c r="H95" s="10"/>
      <c r="I95" s="10">
        <v>0</v>
      </c>
      <c r="J95" s="10"/>
      <c r="K95" s="10">
        <v>0</v>
      </c>
      <c r="L95" s="10"/>
      <c r="M95" s="10">
        <v>0</v>
      </c>
      <c r="N95" s="10"/>
      <c r="O95" s="10">
        <v>0</v>
      </c>
      <c r="P95" s="10"/>
      <c r="Q95" s="10">
        <v>20099681</v>
      </c>
      <c r="R95" s="10"/>
      <c r="S95" s="10">
        <v>15270</v>
      </c>
      <c r="T95" s="10"/>
      <c r="U95" s="10">
        <v>157096305767</v>
      </c>
      <c r="V95" s="10"/>
      <c r="W95" s="10">
        <v>305095942203.224</v>
      </c>
      <c r="X95" s="7"/>
      <c r="Y95" s="11">
        <v>1.2064810534991227E-2</v>
      </c>
    </row>
    <row r="96" spans="1:25">
      <c r="A96" s="2" t="s">
        <v>125</v>
      </c>
      <c r="C96" s="10">
        <v>13527822</v>
      </c>
      <c r="D96" s="10"/>
      <c r="E96" s="10">
        <v>116773707796</v>
      </c>
      <c r="F96" s="10"/>
      <c r="G96" s="10">
        <v>167284803351.20401</v>
      </c>
      <c r="H96" s="10"/>
      <c r="I96" s="10">
        <v>0</v>
      </c>
      <c r="J96" s="10"/>
      <c r="K96" s="10">
        <v>0</v>
      </c>
      <c r="L96" s="10"/>
      <c r="M96" s="10">
        <v>0</v>
      </c>
      <c r="N96" s="10"/>
      <c r="O96" s="10">
        <v>0</v>
      </c>
      <c r="P96" s="10"/>
      <c r="Q96" s="10">
        <v>13527822</v>
      </c>
      <c r="R96" s="10"/>
      <c r="S96" s="10">
        <v>12140</v>
      </c>
      <c r="T96" s="10"/>
      <c r="U96" s="10">
        <v>116773707796</v>
      </c>
      <c r="V96" s="10"/>
      <c r="W96" s="10">
        <v>163250603913.474</v>
      </c>
      <c r="X96" s="7"/>
      <c r="Y96" s="11">
        <v>6.4556335679712886E-3</v>
      </c>
    </row>
    <row r="97" spans="1:25">
      <c r="A97" s="2" t="s">
        <v>126</v>
      </c>
      <c r="C97" s="10">
        <v>5482372</v>
      </c>
      <c r="D97" s="10"/>
      <c r="E97" s="10">
        <v>70676816607</v>
      </c>
      <c r="F97" s="10"/>
      <c r="G97" s="10">
        <v>133409926183.968</v>
      </c>
      <c r="H97" s="10"/>
      <c r="I97" s="10">
        <v>0</v>
      </c>
      <c r="J97" s="10"/>
      <c r="K97" s="10">
        <v>0</v>
      </c>
      <c r="L97" s="10"/>
      <c r="M97" s="10">
        <v>0</v>
      </c>
      <c r="N97" s="10"/>
      <c r="O97" s="10">
        <v>0</v>
      </c>
      <c r="P97" s="10"/>
      <c r="Q97" s="10">
        <v>5482372</v>
      </c>
      <c r="R97" s="10"/>
      <c r="S97" s="10">
        <v>23330</v>
      </c>
      <c r="T97" s="10"/>
      <c r="U97" s="10">
        <v>70676816607</v>
      </c>
      <c r="V97" s="10"/>
      <c r="W97" s="10">
        <v>127142711514.37801</v>
      </c>
      <c r="X97" s="7"/>
      <c r="Y97" s="11">
        <v>5.0277716388120765E-3</v>
      </c>
    </row>
    <row r="98" spans="1:25">
      <c r="A98" s="2" t="s">
        <v>127</v>
      </c>
      <c r="C98" s="10">
        <v>7044440</v>
      </c>
      <c r="D98" s="10"/>
      <c r="E98" s="10">
        <v>66501851731</v>
      </c>
      <c r="F98" s="10"/>
      <c r="G98" s="10">
        <v>77307882425.279999</v>
      </c>
      <c r="H98" s="10"/>
      <c r="I98" s="10">
        <v>0</v>
      </c>
      <c r="J98" s="10"/>
      <c r="K98" s="10">
        <v>0</v>
      </c>
      <c r="L98" s="10"/>
      <c r="M98" s="10">
        <v>0</v>
      </c>
      <c r="N98" s="10"/>
      <c r="O98" s="10">
        <v>0</v>
      </c>
      <c r="P98" s="10"/>
      <c r="Q98" s="10">
        <v>7044440</v>
      </c>
      <c r="R98" s="10"/>
      <c r="S98" s="10">
        <v>10300</v>
      </c>
      <c r="T98" s="10"/>
      <c r="U98" s="10">
        <v>66501851731</v>
      </c>
      <c r="V98" s="10"/>
      <c r="W98" s="10">
        <v>72126013494.600006</v>
      </c>
      <c r="X98" s="7"/>
      <c r="Y98" s="11">
        <v>2.8521739134666673E-3</v>
      </c>
    </row>
    <row r="99" spans="1:25">
      <c r="A99" s="2" t="s">
        <v>128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v>3000000</v>
      </c>
      <c r="J99" s="10"/>
      <c r="K99" s="10">
        <v>38705885760</v>
      </c>
      <c r="L99" s="10"/>
      <c r="M99" s="10">
        <v>0</v>
      </c>
      <c r="N99" s="10"/>
      <c r="O99" s="10">
        <v>0</v>
      </c>
      <c r="P99" s="10"/>
      <c r="Q99" s="10">
        <v>3000000</v>
      </c>
      <c r="R99" s="10"/>
      <c r="S99" s="10">
        <v>12710</v>
      </c>
      <c r="T99" s="10"/>
      <c r="U99" s="10">
        <v>38705885760</v>
      </c>
      <c r="V99" s="10"/>
      <c r="W99" s="10">
        <v>37903126500</v>
      </c>
      <c r="X99" s="7"/>
      <c r="Y99" s="11">
        <v>1.4988532348349038E-3</v>
      </c>
    </row>
    <row r="100" spans="1:25">
      <c r="A100" s="2" t="s">
        <v>129</v>
      </c>
      <c r="C100" s="7" t="s">
        <v>129</v>
      </c>
      <c r="D100" s="7"/>
      <c r="E100" s="8">
        <f>SUM(E9:E99)</f>
        <v>18913901185519</v>
      </c>
      <c r="F100" s="7"/>
      <c r="G100" s="8">
        <f>SUM(G9:G99)</f>
        <v>24669373978463.379</v>
      </c>
      <c r="H100" s="7"/>
      <c r="I100" s="7" t="s">
        <v>129</v>
      </c>
      <c r="J100" s="7"/>
      <c r="K100" s="8">
        <f>SUM(K9:K99)</f>
        <v>70337491508</v>
      </c>
      <c r="L100" s="7"/>
      <c r="M100" s="7" t="s">
        <v>129</v>
      </c>
      <c r="N100" s="7"/>
      <c r="O100" s="8">
        <f>SUM(O9:O99)</f>
        <v>48735658197</v>
      </c>
      <c r="P100" s="7"/>
      <c r="Q100" s="7" t="s">
        <v>129</v>
      </c>
      <c r="R100" s="7"/>
      <c r="S100" s="7" t="s">
        <v>129</v>
      </c>
      <c r="T100" s="7"/>
      <c r="U100" s="8">
        <f>SUM(U9:U99)</f>
        <v>18952538979781</v>
      </c>
      <c r="V100" s="7"/>
      <c r="W100" s="8">
        <f>SUM(W9:W99)</f>
        <v>24743939185133.461</v>
      </c>
      <c r="X100" s="7"/>
      <c r="Y100" s="12">
        <f>SUM(Y9:Y99)</f>
        <v>0.97848216532204546</v>
      </c>
    </row>
    <row r="101" spans="1:25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3" spans="1:25">
      <c r="Y103" s="4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I6" sqref="I6:K6"/>
    </sheetView>
  </sheetViews>
  <sheetFormatPr defaultRowHeight="24"/>
  <cols>
    <col min="1" max="1" width="26.28515625" style="2" bestFit="1" customWidth="1"/>
    <col min="2" max="2" width="1" style="2" customWidth="1"/>
    <col min="3" max="3" width="31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.75">
      <c r="A3" s="20" t="s">
        <v>169</v>
      </c>
      <c r="B3" s="20" t="s">
        <v>169</v>
      </c>
      <c r="C3" s="20" t="s">
        <v>169</v>
      </c>
      <c r="D3" s="20" t="s">
        <v>169</v>
      </c>
      <c r="E3" s="20" t="s">
        <v>169</v>
      </c>
      <c r="F3" s="20" t="s">
        <v>169</v>
      </c>
      <c r="G3" s="20" t="s">
        <v>169</v>
      </c>
      <c r="H3" s="20" t="s">
        <v>169</v>
      </c>
      <c r="I3" s="20" t="s">
        <v>169</v>
      </c>
      <c r="J3" s="20" t="s">
        <v>169</v>
      </c>
      <c r="K3" s="20" t="s">
        <v>169</v>
      </c>
    </row>
    <row r="4" spans="1:1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4.75">
      <c r="A6" s="19" t="s">
        <v>381</v>
      </c>
      <c r="B6" s="19" t="s">
        <v>381</v>
      </c>
      <c r="C6" s="19" t="s">
        <v>381</v>
      </c>
      <c r="E6" s="19" t="s">
        <v>171</v>
      </c>
      <c r="F6" s="19" t="s">
        <v>171</v>
      </c>
      <c r="G6" s="19" t="s">
        <v>171</v>
      </c>
      <c r="I6" s="19" t="s">
        <v>172</v>
      </c>
      <c r="J6" s="19" t="s">
        <v>172</v>
      </c>
      <c r="K6" s="19" t="s">
        <v>172</v>
      </c>
    </row>
    <row r="7" spans="1:11" ht="25.5" thickBot="1">
      <c r="A7" s="19" t="s">
        <v>382</v>
      </c>
      <c r="C7" s="19" t="s">
        <v>153</v>
      </c>
      <c r="E7" s="19" t="s">
        <v>383</v>
      </c>
      <c r="G7" s="19" t="s">
        <v>384</v>
      </c>
      <c r="I7" s="19" t="s">
        <v>383</v>
      </c>
      <c r="K7" s="19" t="s">
        <v>384</v>
      </c>
    </row>
    <row r="8" spans="1:11">
      <c r="A8" s="2" t="s">
        <v>159</v>
      </c>
      <c r="C8" s="2" t="s">
        <v>160</v>
      </c>
      <c r="E8" s="6">
        <v>0</v>
      </c>
      <c r="F8" s="7"/>
      <c r="G8" s="11">
        <f>E8/$E$11</f>
        <v>0</v>
      </c>
      <c r="H8" s="7"/>
      <c r="I8" s="6">
        <v>13543510</v>
      </c>
      <c r="K8" s="11">
        <f>I8/$I$11</f>
        <v>1.2206179277464918E-3</v>
      </c>
    </row>
    <row r="9" spans="1:11">
      <c r="A9" s="2" t="s">
        <v>163</v>
      </c>
      <c r="C9" s="2" t="s">
        <v>164</v>
      </c>
      <c r="E9" s="6">
        <v>1530959</v>
      </c>
      <c r="F9" s="7"/>
      <c r="G9" s="11">
        <f t="shared" ref="G9:G10" si="0">E9/$E$11</f>
        <v>3.7272989213178289E-3</v>
      </c>
      <c r="H9" s="7"/>
      <c r="I9" s="6">
        <v>135043980</v>
      </c>
      <c r="K9" s="11">
        <f t="shared" ref="K9:K10" si="1">I9/$I$11</f>
        <v>1.217092932498582E-2</v>
      </c>
    </row>
    <row r="10" spans="1:11" ht="24.75" thickBot="1">
      <c r="A10" s="2" t="s">
        <v>166</v>
      </c>
      <c r="C10" s="2" t="s">
        <v>167</v>
      </c>
      <c r="E10" s="6">
        <v>409211252</v>
      </c>
      <c r="F10" s="7"/>
      <c r="G10" s="11">
        <f t="shared" si="0"/>
        <v>0.99627270107868215</v>
      </c>
      <c r="H10" s="7"/>
      <c r="I10" s="6">
        <v>10947030305</v>
      </c>
      <c r="K10" s="11">
        <f t="shared" si="1"/>
        <v>0.98660845274726772</v>
      </c>
    </row>
    <row r="11" spans="1:11" ht="24.75" thickBot="1">
      <c r="A11" s="2" t="s">
        <v>129</v>
      </c>
      <c r="C11" s="2" t="s">
        <v>129</v>
      </c>
      <c r="E11" s="8">
        <f>SUM(E8:E10)</f>
        <v>410742211</v>
      </c>
      <c r="F11" s="7"/>
      <c r="G11" s="13">
        <f>SUM(G8:G10)</f>
        <v>1</v>
      </c>
      <c r="H11" s="7"/>
      <c r="I11" s="8">
        <f>SUM(I8:I10)</f>
        <v>11095617795</v>
      </c>
      <c r="K11" s="13">
        <f>SUM(K8:K10)</f>
        <v>1</v>
      </c>
    </row>
    <row r="12" spans="1:11" ht="24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C8" sqref="C8:E9"/>
    </sheetView>
  </sheetViews>
  <sheetFormatPr defaultRowHeight="24"/>
  <cols>
    <col min="1" max="1" width="39" style="2" bestFit="1" customWidth="1"/>
    <col min="2" max="2" width="1" style="2" customWidth="1"/>
    <col min="3" max="3" width="11" style="2" customWidth="1"/>
    <col min="4" max="4" width="1" style="2" customWidth="1"/>
    <col min="5" max="5" width="21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5" ht="24.75">
      <c r="A3" s="20" t="s">
        <v>169</v>
      </c>
      <c r="B3" s="20" t="s">
        <v>169</v>
      </c>
      <c r="C3" s="20" t="s">
        <v>169</v>
      </c>
      <c r="D3" s="20" t="s">
        <v>169</v>
      </c>
      <c r="E3" s="20" t="s">
        <v>169</v>
      </c>
    </row>
    <row r="4" spans="1:5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5" spans="1:5" ht="24.75">
      <c r="C5" s="3"/>
      <c r="D5" s="3"/>
      <c r="E5" s="3" t="s">
        <v>393</v>
      </c>
    </row>
    <row r="6" spans="1:5" ht="24.75">
      <c r="A6" s="19" t="s">
        <v>385</v>
      </c>
      <c r="C6" s="19" t="s">
        <v>171</v>
      </c>
      <c r="D6" s="3"/>
      <c r="E6" s="1" t="s">
        <v>394</v>
      </c>
    </row>
    <row r="7" spans="1:5" ht="24.75">
      <c r="A7" s="19" t="s">
        <v>385</v>
      </c>
      <c r="C7" s="19" t="s">
        <v>156</v>
      </c>
      <c r="E7" s="19" t="s">
        <v>156</v>
      </c>
    </row>
    <row r="8" spans="1:5">
      <c r="A8" s="2" t="s">
        <v>386</v>
      </c>
      <c r="C8" s="6">
        <v>0</v>
      </c>
      <c r="D8" s="7"/>
      <c r="E8" s="6">
        <v>17437204764</v>
      </c>
    </row>
    <row r="9" spans="1:5">
      <c r="A9" s="2" t="s">
        <v>129</v>
      </c>
      <c r="C9" s="8">
        <f>SUM(C8:C8)</f>
        <v>0</v>
      </c>
      <c r="D9" s="7"/>
      <c r="E9" s="8">
        <f>SUM(E8:E8)</f>
        <v>17437204764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tabSelected="1" workbookViewId="0">
      <selection activeCell="G19" sqref="G19"/>
    </sheetView>
  </sheetViews>
  <sheetFormatPr defaultRowHeight="24"/>
  <cols>
    <col min="1" max="1" width="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9" ht="24.75">
      <c r="A3" s="20" t="s">
        <v>169</v>
      </c>
      <c r="B3" s="20" t="s">
        <v>169</v>
      </c>
      <c r="C3" s="20" t="s">
        <v>169</v>
      </c>
      <c r="D3" s="20" t="s">
        <v>169</v>
      </c>
      <c r="E3" s="20" t="s">
        <v>169</v>
      </c>
      <c r="F3" s="20" t="s">
        <v>169</v>
      </c>
      <c r="G3" s="20" t="s">
        <v>169</v>
      </c>
    </row>
    <row r="4" spans="1: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9" ht="24.75">
      <c r="A6" s="19" t="s">
        <v>173</v>
      </c>
      <c r="C6" s="19" t="s">
        <v>156</v>
      </c>
      <c r="E6" s="19" t="s">
        <v>236</v>
      </c>
      <c r="G6" s="19" t="s">
        <v>13</v>
      </c>
    </row>
    <row r="7" spans="1:9">
      <c r="A7" s="2" t="s">
        <v>387</v>
      </c>
      <c r="C7" s="6">
        <v>235591285065</v>
      </c>
      <c r="D7" s="7"/>
      <c r="E7" s="11">
        <f>C7/$C$10</f>
        <v>0.98880062334991004</v>
      </c>
      <c r="F7" s="7"/>
      <c r="G7" s="11">
        <v>9.3162963672294222E-3</v>
      </c>
      <c r="H7" s="7"/>
      <c r="I7" s="7"/>
    </row>
    <row r="8" spans="1:9">
      <c r="A8" s="2" t="s">
        <v>388</v>
      </c>
      <c r="C8" s="6">
        <v>2257617289</v>
      </c>
      <c r="D8" s="7"/>
      <c r="E8" s="11">
        <f t="shared" ref="E8:E10" si="0">C8/$C$10</f>
        <v>9.4754497477817553E-3</v>
      </c>
      <c r="F8" s="7"/>
      <c r="G8" s="11">
        <v>8.9275932861022846E-5</v>
      </c>
      <c r="H8" s="7"/>
      <c r="I8" s="7"/>
    </row>
    <row r="9" spans="1:9" ht="24.75" thickBot="1">
      <c r="A9" s="2" t="s">
        <v>389</v>
      </c>
      <c r="C9" s="6">
        <v>410742211</v>
      </c>
      <c r="D9" s="7"/>
      <c r="E9" s="11">
        <f t="shared" si="0"/>
        <v>1.7239269023082285E-3</v>
      </c>
      <c r="F9" s="7"/>
      <c r="G9" s="11">
        <v>1.6242520036984037E-5</v>
      </c>
      <c r="H9" s="7"/>
      <c r="I9" s="7"/>
    </row>
    <row r="10" spans="1:9" ht="24.75" thickBot="1">
      <c r="A10" s="2" t="s">
        <v>129</v>
      </c>
      <c r="C10" s="8">
        <f>SUM(C7:C9)</f>
        <v>238259644565</v>
      </c>
      <c r="D10" s="7"/>
      <c r="E10" s="13">
        <f t="shared" si="0"/>
        <v>1</v>
      </c>
      <c r="F10" s="7"/>
      <c r="G10" s="18">
        <f>SUM(G7:G9)</f>
        <v>9.4218148201274284E-3</v>
      </c>
      <c r="H10" s="7"/>
      <c r="I10" s="7"/>
    </row>
    <row r="11" spans="1:9" ht="24.75" thickTop="1">
      <c r="C11" s="7"/>
      <c r="D11" s="7"/>
      <c r="E11" s="7"/>
      <c r="F11" s="7"/>
      <c r="G11" s="7"/>
      <c r="H11" s="7"/>
      <c r="I11" s="7"/>
    </row>
    <row r="12" spans="1:9">
      <c r="C12" s="7"/>
      <c r="D12" s="7"/>
      <c r="E12" s="7"/>
      <c r="F12" s="7"/>
      <c r="G12" s="7"/>
      <c r="H12" s="7"/>
      <c r="I12" s="7"/>
    </row>
    <row r="13" spans="1:9">
      <c r="C13" s="7"/>
      <c r="D13" s="7"/>
      <c r="E13" s="7"/>
      <c r="F13" s="7"/>
      <c r="G13" s="6"/>
      <c r="H13" s="7"/>
      <c r="I13" s="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ignoredErrors>
    <ignoredError sqref="G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16"/>
  <sheetViews>
    <sheetView rightToLeft="1" topLeftCell="J1" workbookViewId="0">
      <selection activeCell="AK9" sqref="AK9:AK11"/>
    </sheetView>
  </sheetViews>
  <sheetFormatPr defaultRowHeight="24"/>
  <cols>
    <col min="1" max="1" width="40" style="2" bestFit="1" customWidth="1"/>
    <col min="2" max="2" width="1" style="2" customWidth="1"/>
    <col min="3" max="3" width="25" style="2" customWidth="1"/>
    <col min="4" max="4" width="1" style="2" customWidth="1"/>
    <col min="5" max="5" width="22" style="2" customWidth="1"/>
    <col min="6" max="6" width="1" style="2" customWidth="1"/>
    <col min="7" max="7" width="20" style="2" customWidth="1"/>
    <col min="8" max="8" width="1" style="2" customWidth="1"/>
    <col min="9" max="9" width="20" style="2" customWidth="1"/>
    <col min="10" max="10" width="1" style="2" customWidth="1"/>
    <col min="11" max="11" width="12" style="2" customWidth="1"/>
    <col min="12" max="12" width="1" style="2" customWidth="1"/>
    <col min="13" max="13" width="13" style="2" customWidth="1"/>
    <col min="14" max="14" width="1" style="2" customWidth="1"/>
    <col min="15" max="15" width="16" style="2" customWidth="1"/>
    <col min="16" max="16" width="1" style="2" customWidth="1"/>
    <col min="17" max="17" width="22" style="2" customWidth="1"/>
    <col min="18" max="18" width="1" style="2" customWidth="1"/>
    <col min="19" max="19" width="21" style="2" customWidth="1"/>
    <col min="20" max="20" width="1" style="2" customWidth="1"/>
    <col min="21" max="21" width="11" style="2" customWidth="1"/>
    <col min="22" max="22" width="1" style="2" customWidth="1"/>
    <col min="23" max="23" width="18" style="2" customWidth="1"/>
    <col min="24" max="24" width="1" style="2" customWidth="1"/>
    <col min="25" max="25" width="11" style="2" customWidth="1"/>
    <col min="26" max="26" width="1" style="2" customWidth="1"/>
    <col min="27" max="27" width="14" style="2" customWidth="1"/>
    <col min="28" max="28" width="1" style="2" customWidth="1"/>
    <col min="29" max="29" width="16" style="2" customWidth="1"/>
    <col min="30" max="30" width="1" style="2" customWidth="1"/>
    <col min="31" max="31" width="23" style="2" customWidth="1"/>
    <col min="32" max="32" width="1" style="2" customWidth="1"/>
    <col min="33" max="33" width="22" style="2" customWidth="1"/>
    <col min="34" max="34" width="1" style="2" customWidth="1"/>
    <col min="35" max="35" width="21" style="2" customWidth="1"/>
    <col min="36" max="36" width="1" style="2" customWidth="1"/>
    <col min="37" max="37" width="32" style="2" customWidth="1"/>
    <col min="38" max="38" width="1" style="2" customWidth="1"/>
    <col min="39" max="39" width="9.140625" style="2" customWidth="1"/>
    <col min="40" max="16384" width="9.140625" style="2"/>
  </cols>
  <sheetData>
    <row r="2" spans="1:38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  <c r="Z2" s="20" t="s">
        <v>0</v>
      </c>
      <c r="AA2" s="20" t="s">
        <v>0</v>
      </c>
      <c r="AB2" s="20" t="s">
        <v>0</v>
      </c>
      <c r="AC2" s="20" t="s">
        <v>0</v>
      </c>
      <c r="AD2" s="20" t="s">
        <v>0</v>
      </c>
      <c r="AE2" s="20" t="s">
        <v>0</v>
      </c>
      <c r="AF2" s="20" t="s">
        <v>0</v>
      </c>
      <c r="AG2" s="20" t="s">
        <v>0</v>
      </c>
      <c r="AH2" s="20" t="s">
        <v>0</v>
      </c>
      <c r="AI2" s="20" t="s">
        <v>0</v>
      </c>
      <c r="AJ2" s="20" t="s">
        <v>0</v>
      </c>
      <c r="AK2" s="20" t="s">
        <v>0</v>
      </c>
    </row>
    <row r="3" spans="1:38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  <c r="AB3" s="20" t="s">
        <v>1</v>
      </c>
      <c r="AC3" s="20" t="s">
        <v>1</v>
      </c>
      <c r="AD3" s="20" t="s">
        <v>1</v>
      </c>
      <c r="AE3" s="20" t="s">
        <v>1</v>
      </c>
      <c r="AF3" s="20" t="s">
        <v>1</v>
      </c>
      <c r="AG3" s="20" t="s">
        <v>1</v>
      </c>
      <c r="AH3" s="20" t="s">
        <v>1</v>
      </c>
      <c r="AI3" s="20" t="s">
        <v>1</v>
      </c>
      <c r="AJ3" s="20" t="s">
        <v>1</v>
      </c>
      <c r="AK3" s="20" t="s">
        <v>1</v>
      </c>
    </row>
    <row r="4" spans="1:38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  <c r="Z4" s="20" t="s">
        <v>2</v>
      </c>
      <c r="AA4" s="20" t="s">
        <v>2</v>
      </c>
      <c r="AB4" s="20" t="s">
        <v>2</v>
      </c>
      <c r="AC4" s="20" t="s">
        <v>2</v>
      </c>
      <c r="AD4" s="20" t="s">
        <v>2</v>
      </c>
      <c r="AE4" s="20" t="s">
        <v>2</v>
      </c>
      <c r="AF4" s="20" t="s">
        <v>2</v>
      </c>
      <c r="AG4" s="20" t="s">
        <v>2</v>
      </c>
      <c r="AH4" s="20" t="s">
        <v>2</v>
      </c>
      <c r="AI4" s="20" t="s">
        <v>2</v>
      </c>
      <c r="AJ4" s="20" t="s">
        <v>2</v>
      </c>
      <c r="AK4" s="20" t="s">
        <v>2</v>
      </c>
    </row>
    <row r="6" spans="1:38" ht="24.75">
      <c r="A6" s="19" t="s">
        <v>131</v>
      </c>
      <c r="B6" s="19" t="s">
        <v>131</v>
      </c>
      <c r="C6" s="19" t="s">
        <v>131</v>
      </c>
      <c r="D6" s="19" t="s">
        <v>131</v>
      </c>
      <c r="E6" s="19" t="s">
        <v>131</v>
      </c>
      <c r="F6" s="19" t="s">
        <v>131</v>
      </c>
      <c r="G6" s="19" t="s">
        <v>131</v>
      </c>
      <c r="H6" s="19" t="s">
        <v>131</v>
      </c>
      <c r="I6" s="19" t="s">
        <v>131</v>
      </c>
      <c r="J6" s="19" t="s">
        <v>131</v>
      </c>
      <c r="K6" s="19" t="s">
        <v>131</v>
      </c>
      <c r="L6" s="19" t="s">
        <v>131</v>
      </c>
      <c r="M6" s="19" t="s">
        <v>131</v>
      </c>
      <c r="O6" s="19" t="s">
        <v>6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8" ht="24.75">
      <c r="A7" s="19" t="s">
        <v>132</v>
      </c>
      <c r="C7" s="19" t="s">
        <v>133</v>
      </c>
      <c r="E7" s="19" t="s">
        <v>134</v>
      </c>
      <c r="G7" s="19" t="s">
        <v>135</v>
      </c>
      <c r="I7" s="19" t="s">
        <v>136</v>
      </c>
      <c r="K7" s="19" t="s">
        <v>137</v>
      </c>
      <c r="M7" s="19" t="s">
        <v>130</v>
      </c>
      <c r="O7" s="19" t="s">
        <v>7</v>
      </c>
      <c r="Q7" s="19" t="s">
        <v>8</v>
      </c>
      <c r="S7" s="19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9" t="s">
        <v>7</v>
      </c>
      <c r="AE7" s="19" t="s">
        <v>138</v>
      </c>
      <c r="AG7" s="19" t="s">
        <v>8</v>
      </c>
      <c r="AI7" s="19" t="s">
        <v>9</v>
      </c>
      <c r="AK7" s="19" t="s">
        <v>13</v>
      </c>
    </row>
    <row r="8" spans="1:38" ht="24.75">
      <c r="A8" s="19" t="s">
        <v>132</v>
      </c>
      <c r="C8" s="19" t="s">
        <v>133</v>
      </c>
      <c r="E8" s="19" t="s">
        <v>134</v>
      </c>
      <c r="G8" s="19" t="s">
        <v>135</v>
      </c>
      <c r="I8" s="19" t="s">
        <v>136</v>
      </c>
      <c r="K8" s="19" t="s">
        <v>137</v>
      </c>
      <c r="M8" s="19" t="s">
        <v>130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138</v>
      </c>
      <c r="AG8" s="19" t="s">
        <v>8</v>
      </c>
      <c r="AI8" s="19" t="s">
        <v>9</v>
      </c>
      <c r="AK8" s="19" t="s">
        <v>13</v>
      </c>
    </row>
    <row r="9" spans="1:38">
      <c r="A9" s="2" t="s">
        <v>139</v>
      </c>
      <c r="C9" s="7" t="s">
        <v>140</v>
      </c>
      <c r="D9" s="7"/>
      <c r="E9" s="7" t="s">
        <v>140</v>
      </c>
      <c r="F9" s="7"/>
      <c r="G9" s="7" t="s">
        <v>141</v>
      </c>
      <c r="H9" s="7"/>
      <c r="I9" s="7" t="s">
        <v>142</v>
      </c>
      <c r="J9" s="7"/>
      <c r="K9" s="6">
        <v>18</v>
      </c>
      <c r="L9" s="7"/>
      <c r="M9" s="6">
        <v>18</v>
      </c>
      <c r="N9" s="7"/>
      <c r="O9" s="6">
        <v>24414</v>
      </c>
      <c r="P9" s="7"/>
      <c r="Q9" s="6">
        <v>21861033822</v>
      </c>
      <c r="R9" s="7"/>
      <c r="S9" s="6">
        <v>21963247359</v>
      </c>
      <c r="T9" s="7"/>
      <c r="U9" s="6">
        <v>0</v>
      </c>
      <c r="V9" s="7"/>
      <c r="W9" s="6">
        <v>0</v>
      </c>
      <c r="X9" s="7"/>
      <c r="Y9" s="6">
        <v>0</v>
      </c>
      <c r="Z9" s="7"/>
      <c r="AA9" s="6">
        <v>0</v>
      </c>
      <c r="AB9" s="7"/>
      <c r="AC9" s="6">
        <v>24414</v>
      </c>
      <c r="AD9" s="7"/>
      <c r="AE9" s="6">
        <v>899780</v>
      </c>
      <c r="AF9" s="7"/>
      <c r="AG9" s="6">
        <v>21861033822</v>
      </c>
      <c r="AH9" s="7"/>
      <c r="AI9" s="6">
        <v>21963247359</v>
      </c>
      <c r="AJ9" s="7"/>
      <c r="AK9" s="11">
        <v>8.6852160735385008E-4</v>
      </c>
      <c r="AL9" s="7"/>
    </row>
    <row r="10" spans="1:38">
      <c r="A10" s="2" t="s">
        <v>144</v>
      </c>
      <c r="C10" s="7" t="s">
        <v>140</v>
      </c>
      <c r="D10" s="7"/>
      <c r="E10" s="7" t="s">
        <v>140</v>
      </c>
      <c r="F10" s="7"/>
      <c r="G10" s="7" t="s">
        <v>145</v>
      </c>
      <c r="H10" s="7"/>
      <c r="I10" s="7" t="s">
        <v>146</v>
      </c>
      <c r="J10" s="7"/>
      <c r="K10" s="6">
        <v>18</v>
      </c>
      <c r="L10" s="7"/>
      <c r="M10" s="6">
        <v>18</v>
      </c>
      <c r="N10" s="7"/>
      <c r="O10" s="6">
        <v>105264</v>
      </c>
      <c r="P10" s="7"/>
      <c r="Q10" s="6">
        <v>100016425025</v>
      </c>
      <c r="R10" s="7"/>
      <c r="S10" s="6">
        <v>99983727304</v>
      </c>
      <c r="T10" s="7"/>
      <c r="U10" s="6">
        <v>0</v>
      </c>
      <c r="V10" s="7"/>
      <c r="W10" s="6">
        <v>0</v>
      </c>
      <c r="X10" s="7"/>
      <c r="Y10" s="6">
        <v>0</v>
      </c>
      <c r="Z10" s="7"/>
      <c r="AA10" s="6">
        <v>0</v>
      </c>
      <c r="AB10" s="7"/>
      <c r="AC10" s="6">
        <v>105264</v>
      </c>
      <c r="AD10" s="7"/>
      <c r="AE10" s="6">
        <v>950010</v>
      </c>
      <c r="AF10" s="7"/>
      <c r="AG10" s="6">
        <v>100016425025</v>
      </c>
      <c r="AH10" s="7"/>
      <c r="AI10" s="6">
        <v>99983727304</v>
      </c>
      <c r="AJ10" s="7"/>
      <c r="AK10" s="11">
        <v>3.9537881683837164E-3</v>
      </c>
      <c r="AL10" s="7"/>
    </row>
    <row r="11" spans="1:38">
      <c r="A11" s="2" t="s">
        <v>147</v>
      </c>
      <c r="C11" s="7" t="s">
        <v>140</v>
      </c>
      <c r="D11" s="7"/>
      <c r="E11" s="7" t="s">
        <v>140</v>
      </c>
      <c r="F11" s="7"/>
      <c r="G11" s="7" t="s">
        <v>148</v>
      </c>
      <c r="H11" s="7"/>
      <c r="I11" s="7" t="s">
        <v>149</v>
      </c>
      <c r="J11" s="7"/>
      <c r="K11" s="6">
        <v>18</v>
      </c>
      <c r="L11" s="7"/>
      <c r="M11" s="6">
        <v>18</v>
      </c>
      <c r="N11" s="7"/>
      <c r="O11" s="6">
        <v>10000</v>
      </c>
      <c r="P11" s="7"/>
      <c r="Q11" s="6">
        <v>9269679825</v>
      </c>
      <c r="R11" s="7"/>
      <c r="S11" s="6">
        <v>9240224905</v>
      </c>
      <c r="T11" s="7"/>
      <c r="U11" s="6">
        <v>0</v>
      </c>
      <c r="V11" s="7"/>
      <c r="W11" s="6">
        <v>0</v>
      </c>
      <c r="X11" s="7"/>
      <c r="Y11" s="6">
        <v>0</v>
      </c>
      <c r="Z11" s="7"/>
      <c r="AA11" s="6">
        <v>0</v>
      </c>
      <c r="AB11" s="7"/>
      <c r="AC11" s="6">
        <v>10000</v>
      </c>
      <c r="AD11" s="7"/>
      <c r="AE11" s="6">
        <v>937440</v>
      </c>
      <c r="AF11" s="7"/>
      <c r="AG11" s="6">
        <v>9269679825</v>
      </c>
      <c r="AH11" s="7"/>
      <c r="AI11" s="6">
        <v>9372700890</v>
      </c>
      <c r="AJ11" s="7"/>
      <c r="AK11" s="11">
        <v>3.7063705148746717E-4</v>
      </c>
      <c r="AL11" s="7"/>
    </row>
    <row r="12" spans="1:38">
      <c r="A12" s="2" t="s">
        <v>129</v>
      </c>
      <c r="C12" s="7" t="s">
        <v>129</v>
      </c>
      <c r="D12" s="7"/>
      <c r="E12" s="7" t="s">
        <v>129</v>
      </c>
      <c r="F12" s="7"/>
      <c r="G12" s="7" t="s">
        <v>129</v>
      </c>
      <c r="H12" s="7"/>
      <c r="I12" s="7" t="s">
        <v>129</v>
      </c>
      <c r="J12" s="7"/>
      <c r="K12" s="7" t="s">
        <v>129</v>
      </c>
      <c r="L12" s="7"/>
      <c r="M12" s="7" t="s">
        <v>129</v>
      </c>
      <c r="N12" s="7"/>
      <c r="O12" s="7" t="s">
        <v>129</v>
      </c>
      <c r="P12" s="7"/>
      <c r="Q12" s="8">
        <f>SUM(Q9:Q11)</f>
        <v>131147138672</v>
      </c>
      <c r="R12" s="7"/>
      <c r="S12" s="8">
        <f>SUM(S9:S11)</f>
        <v>131187199568</v>
      </c>
      <c r="T12" s="7"/>
      <c r="U12" s="7" t="s">
        <v>129</v>
      </c>
      <c r="V12" s="7"/>
      <c r="W12" s="8">
        <f>SUM(W9:W11)</f>
        <v>0</v>
      </c>
      <c r="X12" s="7"/>
      <c r="Y12" s="7" t="s">
        <v>129</v>
      </c>
      <c r="Z12" s="7"/>
      <c r="AA12" s="8">
        <f>SUM(AA9:AA11)</f>
        <v>0</v>
      </c>
      <c r="AB12" s="7"/>
      <c r="AC12" s="7" t="s">
        <v>129</v>
      </c>
      <c r="AD12" s="7"/>
      <c r="AE12" s="7" t="s">
        <v>129</v>
      </c>
      <c r="AF12" s="7"/>
      <c r="AG12" s="8">
        <f>SUM(AG9:AG11)</f>
        <v>131147138672</v>
      </c>
      <c r="AH12" s="7"/>
      <c r="AI12" s="8">
        <f>SUM(AI9:AI11)</f>
        <v>131319675553</v>
      </c>
      <c r="AJ12" s="7"/>
      <c r="AK12" s="13">
        <f>SUM(AK9:AK11)</f>
        <v>5.1929468272250336E-3</v>
      </c>
      <c r="AL12" s="7"/>
    </row>
    <row r="13" spans="1:38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8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8" sqref="S8:S10"/>
    </sheetView>
  </sheetViews>
  <sheetFormatPr defaultRowHeight="24"/>
  <cols>
    <col min="1" max="1" width="26.28515625" style="2" bestFit="1" customWidth="1"/>
    <col min="2" max="2" width="1" style="2" customWidth="1"/>
    <col min="3" max="3" width="31" style="2" customWidth="1"/>
    <col min="4" max="4" width="1" style="2" customWidth="1"/>
    <col min="5" max="5" width="25" style="2" customWidth="1"/>
    <col min="6" max="6" width="1" style="2" customWidth="1"/>
    <col min="7" max="7" width="20" style="2" customWidth="1"/>
    <col min="8" max="8" width="1" style="2" customWidth="1"/>
    <col min="9" max="9" width="12" style="2" customWidth="1"/>
    <col min="10" max="10" width="1" style="2" customWidth="1"/>
    <col min="11" max="11" width="22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151</v>
      </c>
      <c r="C6" s="19" t="s">
        <v>152</v>
      </c>
      <c r="D6" s="19" t="s">
        <v>152</v>
      </c>
      <c r="E6" s="19" t="s">
        <v>152</v>
      </c>
      <c r="F6" s="19" t="s">
        <v>152</v>
      </c>
      <c r="G6" s="19" t="s">
        <v>152</v>
      </c>
      <c r="H6" s="19" t="s">
        <v>152</v>
      </c>
      <c r="I6" s="19" t="s">
        <v>152</v>
      </c>
      <c r="K6" s="19" t="s">
        <v>6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>
      <c r="A7" s="19" t="s">
        <v>151</v>
      </c>
      <c r="C7" s="19" t="s">
        <v>153</v>
      </c>
      <c r="E7" s="19" t="s">
        <v>154</v>
      </c>
      <c r="G7" s="19" t="s">
        <v>155</v>
      </c>
      <c r="I7" s="19" t="s">
        <v>137</v>
      </c>
      <c r="K7" s="19" t="s">
        <v>156</v>
      </c>
      <c r="M7" s="19" t="s">
        <v>157</v>
      </c>
      <c r="O7" s="19" t="s">
        <v>158</v>
      </c>
      <c r="Q7" s="19" t="s">
        <v>156</v>
      </c>
      <c r="S7" s="19" t="s">
        <v>150</v>
      </c>
    </row>
    <row r="8" spans="1:19">
      <c r="A8" s="2" t="s">
        <v>159</v>
      </c>
      <c r="C8" s="7" t="s">
        <v>160</v>
      </c>
      <c r="D8" s="7"/>
      <c r="E8" s="7" t="s">
        <v>161</v>
      </c>
      <c r="F8" s="7"/>
      <c r="G8" s="7" t="s">
        <v>162</v>
      </c>
      <c r="H8" s="7"/>
      <c r="I8" s="6">
        <v>5</v>
      </c>
      <c r="J8" s="7"/>
      <c r="K8" s="14">
        <v>562333376</v>
      </c>
      <c r="L8" s="14"/>
      <c r="M8" s="14">
        <v>0</v>
      </c>
      <c r="N8" s="14"/>
      <c r="O8" s="14">
        <v>0</v>
      </c>
      <c r="P8" s="14"/>
      <c r="Q8" s="14">
        <v>562333376</v>
      </c>
      <c r="R8" s="7"/>
      <c r="S8" s="11">
        <v>2.2237089061062874E-5</v>
      </c>
    </row>
    <row r="9" spans="1:19">
      <c r="A9" s="2" t="s">
        <v>163</v>
      </c>
      <c r="C9" s="7" t="s">
        <v>164</v>
      </c>
      <c r="D9" s="7"/>
      <c r="E9" s="7" t="s">
        <v>161</v>
      </c>
      <c r="F9" s="7"/>
      <c r="G9" s="7" t="s">
        <v>165</v>
      </c>
      <c r="H9" s="7"/>
      <c r="I9" s="6">
        <v>5</v>
      </c>
      <c r="J9" s="7"/>
      <c r="K9" s="14">
        <v>386958862</v>
      </c>
      <c r="L9" s="14"/>
      <c r="M9" s="14">
        <v>1530959</v>
      </c>
      <c r="N9" s="14"/>
      <c r="O9" s="14">
        <v>0</v>
      </c>
      <c r="P9" s="14"/>
      <c r="Q9" s="14">
        <v>388489821</v>
      </c>
      <c r="R9" s="7"/>
      <c r="S9" s="11">
        <v>1.5362564481488956E-5</v>
      </c>
    </row>
    <row r="10" spans="1:19">
      <c r="A10" s="2" t="s">
        <v>166</v>
      </c>
      <c r="C10" s="7" t="s">
        <v>167</v>
      </c>
      <c r="D10" s="7"/>
      <c r="E10" s="7" t="s">
        <v>161</v>
      </c>
      <c r="F10" s="7"/>
      <c r="G10" s="7" t="s">
        <v>168</v>
      </c>
      <c r="H10" s="7"/>
      <c r="I10" s="6">
        <v>5</v>
      </c>
      <c r="J10" s="7"/>
      <c r="K10" s="14">
        <v>115484354642</v>
      </c>
      <c r="L10" s="14"/>
      <c r="M10" s="14">
        <v>507921225230</v>
      </c>
      <c r="N10" s="14"/>
      <c r="O10" s="14">
        <v>482187557148</v>
      </c>
      <c r="P10" s="14"/>
      <c r="Q10" s="14">
        <v>141218022724</v>
      </c>
      <c r="R10" s="7"/>
      <c r="S10" s="11">
        <v>5.5843702016733724E-3</v>
      </c>
    </row>
    <row r="11" spans="1:19">
      <c r="A11" s="2" t="s">
        <v>129</v>
      </c>
      <c r="C11" s="7" t="s">
        <v>129</v>
      </c>
      <c r="D11" s="7"/>
      <c r="E11" s="7" t="s">
        <v>129</v>
      </c>
      <c r="F11" s="7"/>
      <c r="G11" s="7" t="s">
        <v>129</v>
      </c>
      <c r="H11" s="7"/>
      <c r="I11" s="7" t="s">
        <v>129</v>
      </c>
      <c r="J11" s="7"/>
      <c r="K11" s="15">
        <f>SUM(K8:K10)</f>
        <v>116433646880</v>
      </c>
      <c r="L11" s="14"/>
      <c r="M11" s="15">
        <f>SUM(M8:M10)</f>
        <v>507922756189</v>
      </c>
      <c r="N11" s="14"/>
      <c r="O11" s="15">
        <f>SUM(O8:O10)</f>
        <v>482187557148</v>
      </c>
      <c r="P11" s="14"/>
      <c r="Q11" s="15">
        <f>SUM(Q8:Q10)</f>
        <v>142168845921</v>
      </c>
      <c r="R11" s="7"/>
      <c r="S11" s="12">
        <f>SUM(S8:S10)</f>
        <v>5.6219698552159242E-3</v>
      </c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1"/>
  <sheetViews>
    <sheetView rightToLeft="1" workbookViewId="0">
      <selection activeCell="G18" sqref="G18"/>
    </sheetView>
  </sheetViews>
  <sheetFormatPr defaultRowHeight="24"/>
  <cols>
    <col min="1" max="1" width="32.140625" style="2" bestFit="1" customWidth="1"/>
    <col min="2" max="2" width="1" style="2" customWidth="1"/>
    <col min="3" max="3" width="19" style="2" customWidth="1"/>
    <col min="4" max="4" width="1" style="2" customWidth="1"/>
    <col min="5" max="5" width="20" style="2" customWidth="1"/>
    <col min="6" max="6" width="1" style="2" customWidth="1"/>
    <col min="7" max="7" width="14" style="2" customWidth="1"/>
    <col min="8" max="8" width="1" style="2" customWidth="1"/>
    <col min="9" max="9" width="20" style="2" customWidth="1"/>
    <col min="10" max="10" width="1" style="2" customWidth="1"/>
    <col min="11" max="11" width="16" style="2" customWidth="1"/>
    <col min="12" max="12" width="1" style="2" customWidth="1"/>
    <col min="13" max="13" width="20" style="2" customWidth="1"/>
    <col min="14" max="14" width="1" style="2" customWidth="1"/>
    <col min="15" max="15" width="21" style="2" customWidth="1"/>
    <col min="16" max="16" width="1" style="2" customWidth="1"/>
    <col min="17" max="17" width="16" style="2" customWidth="1"/>
    <col min="18" max="18" width="1" style="2" customWidth="1"/>
    <col min="19" max="19" width="21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169</v>
      </c>
      <c r="B3" s="20" t="s">
        <v>169</v>
      </c>
      <c r="C3" s="20" t="s">
        <v>169</v>
      </c>
      <c r="D3" s="20" t="s">
        <v>169</v>
      </c>
      <c r="E3" s="20" t="s">
        <v>169</v>
      </c>
      <c r="F3" s="20" t="s">
        <v>169</v>
      </c>
      <c r="G3" s="20" t="s">
        <v>169</v>
      </c>
      <c r="H3" s="20" t="s">
        <v>169</v>
      </c>
      <c r="I3" s="20" t="s">
        <v>169</v>
      </c>
      <c r="J3" s="20" t="s">
        <v>169</v>
      </c>
      <c r="K3" s="20" t="s">
        <v>169</v>
      </c>
      <c r="L3" s="20" t="s">
        <v>169</v>
      </c>
      <c r="M3" s="20" t="s">
        <v>169</v>
      </c>
      <c r="N3" s="20" t="s">
        <v>169</v>
      </c>
      <c r="O3" s="20" t="s">
        <v>169</v>
      </c>
      <c r="P3" s="20" t="s">
        <v>169</v>
      </c>
      <c r="Q3" s="20" t="s">
        <v>169</v>
      </c>
      <c r="R3" s="20" t="s">
        <v>169</v>
      </c>
      <c r="S3" s="20" t="s">
        <v>169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170</v>
      </c>
      <c r="B6" s="19" t="s">
        <v>170</v>
      </c>
      <c r="C6" s="19" t="s">
        <v>170</v>
      </c>
      <c r="D6" s="19" t="s">
        <v>170</v>
      </c>
      <c r="E6" s="19" t="s">
        <v>170</v>
      </c>
      <c r="F6" s="19" t="s">
        <v>170</v>
      </c>
      <c r="G6" s="19" t="s">
        <v>170</v>
      </c>
      <c r="I6" s="19" t="s">
        <v>171</v>
      </c>
      <c r="J6" s="19" t="s">
        <v>171</v>
      </c>
      <c r="K6" s="19" t="s">
        <v>171</v>
      </c>
      <c r="L6" s="19" t="s">
        <v>171</v>
      </c>
      <c r="M6" s="19" t="s">
        <v>171</v>
      </c>
      <c r="O6" s="19" t="s">
        <v>172</v>
      </c>
      <c r="P6" s="19" t="s">
        <v>172</v>
      </c>
      <c r="Q6" s="19" t="s">
        <v>172</v>
      </c>
      <c r="R6" s="19" t="s">
        <v>172</v>
      </c>
      <c r="S6" s="19" t="s">
        <v>172</v>
      </c>
    </row>
    <row r="7" spans="1:19" ht="24.75">
      <c r="A7" s="19" t="s">
        <v>173</v>
      </c>
      <c r="C7" s="19" t="s">
        <v>174</v>
      </c>
      <c r="E7" s="19" t="s">
        <v>136</v>
      </c>
      <c r="G7" s="19" t="s">
        <v>137</v>
      </c>
      <c r="I7" s="19" t="s">
        <v>175</v>
      </c>
      <c r="K7" s="19" t="s">
        <v>176</v>
      </c>
      <c r="M7" s="19" t="s">
        <v>177</v>
      </c>
      <c r="O7" s="19" t="s">
        <v>175</v>
      </c>
      <c r="Q7" s="19" t="s">
        <v>176</v>
      </c>
      <c r="S7" s="19" t="s">
        <v>177</v>
      </c>
    </row>
    <row r="8" spans="1:19">
      <c r="A8" s="2" t="s">
        <v>178</v>
      </c>
      <c r="C8" s="7" t="s">
        <v>391</v>
      </c>
      <c r="D8" s="7"/>
      <c r="E8" s="7" t="s">
        <v>179</v>
      </c>
      <c r="F8" s="7"/>
      <c r="G8" s="6">
        <v>20.5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8154914755</v>
      </c>
      <c r="P8" s="7"/>
      <c r="Q8" s="6">
        <v>0</v>
      </c>
      <c r="R8" s="7"/>
      <c r="S8" s="6">
        <v>8154914755</v>
      </c>
    </row>
    <row r="9" spans="1:19">
      <c r="A9" s="2" t="s">
        <v>180</v>
      </c>
      <c r="C9" s="7" t="s">
        <v>391</v>
      </c>
      <c r="D9" s="7"/>
      <c r="E9" s="7" t="s">
        <v>181</v>
      </c>
      <c r="F9" s="7"/>
      <c r="G9" s="6">
        <v>18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1017936987</v>
      </c>
      <c r="P9" s="7"/>
      <c r="Q9" s="6">
        <v>0</v>
      </c>
      <c r="R9" s="7"/>
      <c r="S9" s="6">
        <v>1017936987</v>
      </c>
    </row>
    <row r="10" spans="1:19">
      <c r="A10" s="2" t="s">
        <v>182</v>
      </c>
      <c r="C10" s="7" t="s">
        <v>391</v>
      </c>
      <c r="D10" s="7"/>
      <c r="E10" s="7" t="s">
        <v>183</v>
      </c>
      <c r="F10" s="7"/>
      <c r="G10" s="6">
        <v>17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7571961523</v>
      </c>
      <c r="P10" s="7"/>
      <c r="Q10" s="6">
        <v>0</v>
      </c>
      <c r="R10" s="7"/>
      <c r="S10" s="6">
        <v>7571961523</v>
      </c>
    </row>
    <row r="11" spans="1:19">
      <c r="A11" s="2" t="s">
        <v>139</v>
      </c>
      <c r="C11" s="7" t="s">
        <v>391</v>
      </c>
      <c r="D11" s="7"/>
      <c r="E11" s="7" t="s">
        <v>142</v>
      </c>
      <c r="F11" s="7"/>
      <c r="G11" s="6">
        <v>18</v>
      </c>
      <c r="H11" s="7"/>
      <c r="I11" s="6">
        <v>365112308</v>
      </c>
      <c r="J11" s="7"/>
      <c r="K11" s="6">
        <v>0</v>
      </c>
      <c r="L11" s="7"/>
      <c r="M11" s="6">
        <v>365112308</v>
      </c>
      <c r="N11" s="7"/>
      <c r="O11" s="6">
        <v>2285437342</v>
      </c>
      <c r="P11" s="7"/>
      <c r="Q11" s="6">
        <v>0</v>
      </c>
      <c r="R11" s="7"/>
      <c r="S11" s="6">
        <v>2285437342</v>
      </c>
    </row>
    <row r="12" spans="1:19">
      <c r="A12" s="2" t="s">
        <v>147</v>
      </c>
      <c r="C12" s="7" t="s">
        <v>391</v>
      </c>
      <c r="D12" s="7"/>
      <c r="E12" s="7" t="s">
        <v>149</v>
      </c>
      <c r="F12" s="7"/>
      <c r="G12" s="6">
        <v>18</v>
      </c>
      <c r="H12" s="7"/>
      <c r="I12" s="6">
        <v>158838908</v>
      </c>
      <c r="J12" s="7"/>
      <c r="K12" s="6">
        <v>0</v>
      </c>
      <c r="L12" s="7"/>
      <c r="M12" s="6">
        <v>158838908</v>
      </c>
      <c r="N12" s="7"/>
      <c r="O12" s="6">
        <v>663245758</v>
      </c>
      <c r="P12" s="7"/>
      <c r="Q12" s="6">
        <v>0</v>
      </c>
      <c r="R12" s="7"/>
      <c r="S12" s="6">
        <v>663245758</v>
      </c>
    </row>
    <row r="13" spans="1:19">
      <c r="A13" s="2" t="s">
        <v>144</v>
      </c>
      <c r="C13" s="7" t="s">
        <v>391</v>
      </c>
      <c r="D13" s="7"/>
      <c r="E13" s="7" t="s">
        <v>146</v>
      </c>
      <c r="F13" s="7"/>
      <c r="G13" s="6">
        <v>18</v>
      </c>
      <c r="H13" s="7"/>
      <c r="I13" s="6">
        <v>1601190088</v>
      </c>
      <c r="J13" s="7"/>
      <c r="K13" s="6">
        <v>0</v>
      </c>
      <c r="L13" s="7"/>
      <c r="M13" s="6">
        <v>1601190088</v>
      </c>
      <c r="N13" s="7"/>
      <c r="O13" s="6">
        <v>2504435828</v>
      </c>
      <c r="P13" s="7"/>
      <c r="Q13" s="6">
        <v>0</v>
      </c>
      <c r="R13" s="7"/>
      <c r="S13" s="6">
        <v>2504435828</v>
      </c>
    </row>
    <row r="14" spans="1:19">
      <c r="A14" s="2" t="s">
        <v>159</v>
      </c>
      <c r="C14" s="6">
        <v>1</v>
      </c>
      <c r="D14" s="7"/>
      <c r="E14" s="7" t="s">
        <v>129</v>
      </c>
      <c r="F14" s="7"/>
      <c r="G14" s="6">
        <v>5</v>
      </c>
      <c r="H14" s="7"/>
      <c r="I14" s="6">
        <v>0</v>
      </c>
      <c r="J14" s="7"/>
      <c r="K14" s="6">
        <v>0</v>
      </c>
      <c r="L14" s="7"/>
      <c r="M14" s="6">
        <v>0</v>
      </c>
      <c r="N14" s="7"/>
      <c r="O14" s="6">
        <v>13543510</v>
      </c>
      <c r="P14" s="7"/>
      <c r="Q14" s="6">
        <v>0</v>
      </c>
      <c r="R14" s="7"/>
      <c r="S14" s="6">
        <v>13543510</v>
      </c>
    </row>
    <row r="15" spans="1:19">
      <c r="A15" s="2" t="s">
        <v>163</v>
      </c>
      <c r="C15" s="6">
        <v>25</v>
      </c>
      <c r="D15" s="7"/>
      <c r="E15" s="7" t="s">
        <v>129</v>
      </c>
      <c r="F15" s="7"/>
      <c r="G15" s="6">
        <v>5</v>
      </c>
      <c r="H15" s="7"/>
      <c r="I15" s="6">
        <v>1530959</v>
      </c>
      <c r="J15" s="7"/>
      <c r="K15" s="6">
        <v>0</v>
      </c>
      <c r="L15" s="7"/>
      <c r="M15" s="6">
        <v>1530959</v>
      </c>
      <c r="N15" s="7"/>
      <c r="O15" s="6">
        <v>135043980</v>
      </c>
      <c r="P15" s="7"/>
      <c r="Q15" s="6">
        <v>0</v>
      </c>
      <c r="R15" s="7"/>
      <c r="S15" s="6">
        <v>135043980</v>
      </c>
    </row>
    <row r="16" spans="1:19">
      <c r="A16" s="2" t="s">
        <v>166</v>
      </c>
      <c r="C16" s="6">
        <v>1</v>
      </c>
      <c r="D16" s="7"/>
      <c r="E16" s="7" t="s">
        <v>129</v>
      </c>
      <c r="F16" s="7"/>
      <c r="G16" s="6">
        <v>5</v>
      </c>
      <c r="H16" s="7"/>
      <c r="I16" s="6">
        <v>409211252</v>
      </c>
      <c r="J16" s="7"/>
      <c r="K16" s="6">
        <v>0</v>
      </c>
      <c r="L16" s="7"/>
      <c r="M16" s="6">
        <v>409211252</v>
      </c>
      <c r="N16" s="7"/>
      <c r="O16" s="6">
        <v>10947030305</v>
      </c>
      <c r="P16" s="7"/>
      <c r="Q16" s="6">
        <v>0</v>
      </c>
      <c r="R16" s="7"/>
      <c r="S16" s="6">
        <v>10947030305</v>
      </c>
    </row>
    <row r="17" spans="1:19">
      <c r="A17" s="2" t="s">
        <v>129</v>
      </c>
      <c r="C17" s="7" t="s">
        <v>129</v>
      </c>
      <c r="D17" s="7"/>
      <c r="E17" s="7" t="s">
        <v>129</v>
      </c>
      <c r="F17" s="7"/>
      <c r="G17" s="6"/>
      <c r="H17" s="7"/>
      <c r="I17" s="8">
        <f>SUM(I8:I16)</f>
        <v>2535883515</v>
      </c>
      <c r="J17" s="7"/>
      <c r="K17" s="8">
        <f>SUM(K8:K16)</f>
        <v>0</v>
      </c>
      <c r="L17" s="7"/>
      <c r="M17" s="8">
        <f>SUM(M8:M16)</f>
        <v>2535883515</v>
      </c>
      <c r="N17" s="7"/>
      <c r="O17" s="8">
        <f>SUM(O8:O16)</f>
        <v>33293549988</v>
      </c>
      <c r="P17" s="7"/>
      <c r="Q17" s="8">
        <f>SUM(Q8:Q16)</f>
        <v>0</v>
      </c>
      <c r="R17" s="7"/>
      <c r="S17" s="8">
        <f>SUM(S8:S16)</f>
        <v>33293549988</v>
      </c>
    </row>
    <row r="18" spans="1:19">
      <c r="M18" s="4"/>
      <c r="N18" s="4"/>
      <c r="O18" s="4"/>
      <c r="P18" s="4"/>
      <c r="Q18" s="4"/>
      <c r="R18" s="4"/>
      <c r="S18" s="4"/>
    </row>
    <row r="21" spans="1:19">
      <c r="M21" s="4"/>
      <c r="N21" s="4"/>
      <c r="O21" s="4"/>
      <c r="P21" s="4"/>
      <c r="Q21" s="4"/>
      <c r="R21" s="4"/>
      <c r="S21" s="4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9"/>
  <sheetViews>
    <sheetView rightToLeft="1" workbookViewId="0">
      <selection activeCell="O19" sqref="O18:O19"/>
    </sheetView>
  </sheetViews>
  <sheetFormatPr defaultRowHeight="24"/>
  <cols>
    <col min="1" max="1" width="30.14062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20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20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169</v>
      </c>
      <c r="B3" s="20" t="s">
        <v>169</v>
      </c>
      <c r="C3" s="20" t="s">
        <v>169</v>
      </c>
      <c r="D3" s="20" t="s">
        <v>169</v>
      </c>
      <c r="E3" s="20" t="s">
        <v>169</v>
      </c>
      <c r="F3" s="20" t="s">
        <v>169</v>
      </c>
      <c r="G3" s="20" t="s">
        <v>169</v>
      </c>
      <c r="H3" s="20" t="s">
        <v>169</v>
      </c>
      <c r="I3" s="20" t="s">
        <v>169</v>
      </c>
      <c r="J3" s="20" t="s">
        <v>169</v>
      </c>
      <c r="K3" s="20" t="s">
        <v>169</v>
      </c>
      <c r="L3" s="20" t="s">
        <v>169</v>
      </c>
      <c r="M3" s="20" t="s">
        <v>169</v>
      </c>
      <c r="N3" s="20" t="s">
        <v>169</v>
      </c>
      <c r="O3" s="20" t="s">
        <v>169</v>
      </c>
      <c r="P3" s="20" t="s">
        <v>169</v>
      </c>
      <c r="Q3" s="20" t="s">
        <v>169</v>
      </c>
      <c r="R3" s="20" t="s">
        <v>169</v>
      </c>
      <c r="S3" s="20" t="s">
        <v>169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3</v>
      </c>
      <c r="C6" s="19" t="s">
        <v>184</v>
      </c>
      <c r="D6" s="19" t="s">
        <v>184</v>
      </c>
      <c r="E6" s="19" t="s">
        <v>184</v>
      </c>
      <c r="F6" s="19" t="s">
        <v>184</v>
      </c>
      <c r="G6" s="19" t="s">
        <v>184</v>
      </c>
      <c r="I6" s="19" t="s">
        <v>171</v>
      </c>
      <c r="J6" s="19" t="s">
        <v>171</v>
      </c>
      <c r="K6" s="19" t="s">
        <v>171</v>
      </c>
      <c r="L6" s="19" t="s">
        <v>171</v>
      </c>
      <c r="M6" s="19" t="s">
        <v>171</v>
      </c>
      <c r="O6" s="19" t="s">
        <v>172</v>
      </c>
      <c r="P6" s="19" t="s">
        <v>172</v>
      </c>
      <c r="Q6" s="19" t="s">
        <v>172</v>
      </c>
      <c r="R6" s="19" t="s">
        <v>172</v>
      </c>
      <c r="S6" s="19" t="s">
        <v>172</v>
      </c>
    </row>
    <row r="7" spans="1:19" ht="24.75">
      <c r="A7" s="19" t="s">
        <v>3</v>
      </c>
      <c r="C7" s="19" t="s">
        <v>185</v>
      </c>
      <c r="E7" s="19" t="s">
        <v>186</v>
      </c>
      <c r="G7" s="19" t="s">
        <v>187</v>
      </c>
      <c r="I7" s="19" t="s">
        <v>188</v>
      </c>
      <c r="K7" s="19" t="s">
        <v>176</v>
      </c>
      <c r="M7" s="19" t="s">
        <v>189</v>
      </c>
      <c r="O7" s="19" t="s">
        <v>188</v>
      </c>
      <c r="Q7" s="19" t="s">
        <v>176</v>
      </c>
      <c r="S7" s="19" t="s">
        <v>189</v>
      </c>
    </row>
    <row r="8" spans="1:19">
      <c r="A8" s="2" t="s">
        <v>77</v>
      </c>
      <c r="C8" s="7" t="s">
        <v>190</v>
      </c>
      <c r="D8" s="7"/>
      <c r="E8" s="6">
        <v>90337087</v>
      </c>
      <c r="F8" s="7"/>
      <c r="G8" s="6">
        <v>1190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107501133530</v>
      </c>
      <c r="P8" s="7"/>
      <c r="Q8" s="6">
        <v>0</v>
      </c>
      <c r="R8" s="7"/>
      <c r="S8" s="6">
        <v>107501133530</v>
      </c>
    </row>
    <row r="9" spans="1:19">
      <c r="A9" s="2" t="s">
        <v>81</v>
      </c>
      <c r="C9" s="7" t="s">
        <v>191</v>
      </c>
      <c r="D9" s="7"/>
      <c r="E9" s="6">
        <v>59136052</v>
      </c>
      <c r="F9" s="7"/>
      <c r="G9" s="6">
        <v>3000</v>
      </c>
      <c r="H9" s="7"/>
      <c r="I9" s="6">
        <v>177408156000</v>
      </c>
      <c r="J9" s="7"/>
      <c r="K9" s="6">
        <v>2633589360</v>
      </c>
      <c r="L9" s="7"/>
      <c r="M9" s="6">
        <v>174774566640</v>
      </c>
      <c r="N9" s="7"/>
      <c r="O9" s="6">
        <v>177408156000</v>
      </c>
      <c r="P9" s="7"/>
      <c r="Q9" s="6">
        <v>2633589360</v>
      </c>
      <c r="R9" s="7"/>
      <c r="S9" s="6">
        <v>174774566640</v>
      </c>
    </row>
    <row r="10" spans="1:19">
      <c r="A10" s="2" t="s">
        <v>90</v>
      </c>
      <c r="C10" s="7" t="s">
        <v>192</v>
      </c>
      <c r="D10" s="7"/>
      <c r="E10" s="6">
        <v>4624346</v>
      </c>
      <c r="F10" s="7"/>
      <c r="G10" s="6">
        <v>3935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18196801510</v>
      </c>
      <c r="P10" s="7"/>
      <c r="Q10" s="6">
        <v>911615951</v>
      </c>
      <c r="R10" s="7"/>
      <c r="S10" s="6">
        <v>17285185559</v>
      </c>
    </row>
    <row r="11" spans="1:19">
      <c r="A11" s="2" t="s">
        <v>86</v>
      </c>
      <c r="C11" s="7" t="s">
        <v>193</v>
      </c>
      <c r="D11" s="7"/>
      <c r="E11" s="6">
        <v>1553415</v>
      </c>
      <c r="F11" s="7"/>
      <c r="G11" s="6">
        <v>5532</v>
      </c>
      <c r="H11" s="7"/>
      <c r="I11" s="6">
        <v>8593491780</v>
      </c>
      <c r="J11" s="7"/>
      <c r="K11" s="6">
        <v>488518913</v>
      </c>
      <c r="L11" s="7"/>
      <c r="M11" s="6">
        <v>8104972867</v>
      </c>
      <c r="N11" s="7"/>
      <c r="O11" s="6">
        <v>8593491780</v>
      </c>
      <c r="P11" s="7"/>
      <c r="Q11" s="6">
        <v>488518913</v>
      </c>
      <c r="R11" s="7"/>
      <c r="S11" s="6">
        <v>8104972867</v>
      </c>
    </row>
    <row r="12" spans="1:19">
      <c r="A12" s="2" t="s">
        <v>116</v>
      </c>
      <c r="C12" s="7" t="s">
        <v>194</v>
      </c>
      <c r="D12" s="7"/>
      <c r="E12" s="6">
        <v>35663432</v>
      </c>
      <c r="F12" s="7"/>
      <c r="G12" s="6">
        <v>6800</v>
      </c>
      <c r="H12" s="7"/>
      <c r="I12" s="6">
        <v>0</v>
      </c>
      <c r="J12" s="7"/>
      <c r="K12" s="6">
        <v>0</v>
      </c>
      <c r="L12" s="7"/>
      <c r="M12" s="6">
        <v>0</v>
      </c>
      <c r="N12" s="7"/>
      <c r="O12" s="6">
        <v>242511337600</v>
      </c>
      <c r="P12" s="7"/>
      <c r="Q12" s="6">
        <v>0</v>
      </c>
      <c r="R12" s="7"/>
      <c r="S12" s="6">
        <v>242511337600</v>
      </c>
    </row>
    <row r="13" spans="1:19">
      <c r="A13" s="2" t="s">
        <v>30</v>
      </c>
      <c r="C13" s="7" t="s">
        <v>195</v>
      </c>
      <c r="D13" s="7"/>
      <c r="E13" s="6">
        <v>8050000</v>
      </c>
      <c r="F13" s="7"/>
      <c r="G13" s="6">
        <v>27500</v>
      </c>
      <c r="H13" s="7"/>
      <c r="I13" s="6">
        <v>0</v>
      </c>
      <c r="J13" s="7"/>
      <c r="K13" s="6">
        <v>0</v>
      </c>
      <c r="L13" s="7"/>
      <c r="M13" s="6">
        <v>0</v>
      </c>
      <c r="N13" s="7"/>
      <c r="O13" s="6">
        <v>221375000000</v>
      </c>
      <c r="P13" s="7"/>
      <c r="Q13" s="6">
        <v>0</v>
      </c>
      <c r="R13" s="7"/>
      <c r="S13" s="6">
        <v>221375000000</v>
      </c>
    </row>
    <row r="14" spans="1:19">
      <c r="A14" s="2" t="s">
        <v>62</v>
      </c>
      <c r="C14" s="7" t="s">
        <v>196</v>
      </c>
      <c r="D14" s="7"/>
      <c r="E14" s="6">
        <v>176728614</v>
      </c>
      <c r="F14" s="7"/>
      <c r="G14" s="6">
        <v>250</v>
      </c>
      <c r="H14" s="7"/>
      <c r="I14" s="6">
        <v>0</v>
      </c>
      <c r="J14" s="7"/>
      <c r="K14" s="6">
        <v>0</v>
      </c>
      <c r="L14" s="7"/>
      <c r="M14" s="6">
        <v>0</v>
      </c>
      <c r="N14" s="7"/>
      <c r="O14" s="6">
        <v>44182153500</v>
      </c>
      <c r="P14" s="7"/>
      <c r="Q14" s="6">
        <v>0</v>
      </c>
      <c r="R14" s="7"/>
      <c r="S14" s="6">
        <v>44182153500</v>
      </c>
    </row>
    <row r="15" spans="1:19">
      <c r="A15" s="2" t="s">
        <v>25</v>
      </c>
      <c r="C15" s="7" t="s">
        <v>197</v>
      </c>
      <c r="D15" s="7"/>
      <c r="E15" s="6">
        <v>44164908</v>
      </c>
      <c r="F15" s="7"/>
      <c r="G15" s="6">
        <v>220</v>
      </c>
      <c r="H15" s="7"/>
      <c r="I15" s="6">
        <v>0</v>
      </c>
      <c r="J15" s="7"/>
      <c r="K15" s="6">
        <v>0</v>
      </c>
      <c r="L15" s="7"/>
      <c r="M15" s="6">
        <v>0</v>
      </c>
      <c r="N15" s="7"/>
      <c r="O15" s="6">
        <v>9716279760</v>
      </c>
      <c r="P15" s="7"/>
      <c r="Q15" s="6">
        <v>0</v>
      </c>
      <c r="R15" s="7"/>
      <c r="S15" s="6">
        <v>9716279760</v>
      </c>
    </row>
    <row r="16" spans="1:19">
      <c r="A16" s="2" t="s">
        <v>392</v>
      </c>
      <c r="C16" s="7"/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  <c r="O16" s="6">
        <v>8165320859</v>
      </c>
      <c r="P16" s="7"/>
      <c r="Q16" s="6"/>
      <c r="R16" s="7"/>
      <c r="S16" s="6"/>
    </row>
    <row r="17" spans="1:19">
      <c r="A17" s="2" t="s">
        <v>129</v>
      </c>
      <c r="C17" s="7" t="s">
        <v>129</v>
      </c>
      <c r="D17" s="7"/>
      <c r="E17" s="7" t="s">
        <v>129</v>
      </c>
      <c r="F17" s="7"/>
      <c r="G17" s="7" t="s">
        <v>129</v>
      </c>
      <c r="H17" s="7"/>
      <c r="I17" s="8">
        <f>SUM(I8:I15)</f>
        <v>186001647780</v>
      </c>
      <c r="J17" s="7"/>
      <c r="K17" s="8">
        <f>SUM(K8:K15)</f>
        <v>3122108273</v>
      </c>
      <c r="L17" s="7"/>
      <c r="M17" s="8">
        <f>SUM(M8:M15)</f>
        <v>182879539507</v>
      </c>
      <c r="N17" s="7"/>
      <c r="O17" s="8">
        <f>SUM(O8:O16)</f>
        <v>837649674539</v>
      </c>
      <c r="P17" s="7"/>
      <c r="Q17" s="8">
        <f>SUM(Q8:Q15)</f>
        <v>4033724224</v>
      </c>
      <c r="R17" s="7"/>
      <c r="S17" s="8">
        <f>SUM(S8:S15)</f>
        <v>825450629456</v>
      </c>
    </row>
    <row r="18" spans="1:19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6"/>
      <c r="P18" s="7"/>
      <c r="Q18" s="7"/>
      <c r="R18" s="7"/>
      <c r="S18" s="7"/>
    </row>
    <row r="19" spans="1:19">
      <c r="O19" s="4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0"/>
  <sheetViews>
    <sheetView rightToLeft="1" topLeftCell="A87" workbookViewId="0">
      <selection activeCell="I102" sqref="I102:R108"/>
    </sheetView>
  </sheetViews>
  <sheetFormatPr defaultRowHeight="24"/>
  <cols>
    <col min="1" max="1" width="35.570312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169</v>
      </c>
      <c r="B3" s="20" t="s">
        <v>169</v>
      </c>
      <c r="C3" s="20" t="s">
        <v>169</v>
      </c>
      <c r="D3" s="20" t="s">
        <v>169</v>
      </c>
      <c r="E3" s="20" t="s">
        <v>169</v>
      </c>
      <c r="F3" s="20" t="s">
        <v>169</v>
      </c>
      <c r="G3" s="20" t="s">
        <v>169</v>
      </c>
      <c r="H3" s="20" t="s">
        <v>169</v>
      </c>
      <c r="I3" s="20" t="s">
        <v>169</v>
      </c>
      <c r="J3" s="20" t="s">
        <v>169</v>
      </c>
      <c r="K3" s="20" t="s">
        <v>169</v>
      </c>
      <c r="L3" s="20" t="s">
        <v>169</v>
      </c>
      <c r="M3" s="20" t="s">
        <v>169</v>
      </c>
      <c r="N3" s="20" t="s">
        <v>169</v>
      </c>
      <c r="O3" s="20" t="s">
        <v>169</v>
      </c>
      <c r="P3" s="20" t="s">
        <v>169</v>
      </c>
      <c r="Q3" s="20" t="s">
        <v>169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3</v>
      </c>
      <c r="C6" s="19" t="s">
        <v>171</v>
      </c>
      <c r="D6" s="19" t="s">
        <v>171</v>
      </c>
      <c r="E6" s="19" t="s">
        <v>171</v>
      </c>
      <c r="F6" s="19" t="s">
        <v>171</v>
      </c>
      <c r="G6" s="19" t="s">
        <v>171</v>
      </c>
      <c r="H6" s="19" t="s">
        <v>171</v>
      </c>
      <c r="I6" s="19" t="s">
        <v>171</v>
      </c>
      <c r="K6" s="19" t="s">
        <v>172</v>
      </c>
      <c r="L6" s="19" t="s">
        <v>172</v>
      </c>
      <c r="M6" s="19" t="s">
        <v>172</v>
      </c>
      <c r="N6" s="19" t="s">
        <v>172</v>
      </c>
      <c r="O6" s="19" t="s">
        <v>172</v>
      </c>
      <c r="P6" s="19" t="s">
        <v>172</v>
      </c>
      <c r="Q6" s="19" t="s">
        <v>172</v>
      </c>
    </row>
    <row r="7" spans="1:17" ht="24.75">
      <c r="A7" s="19" t="s">
        <v>3</v>
      </c>
      <c r="C7" s="19" t="s">
        <v>7</v>
      </c>
      <c r="E7" s="19" t="s">
        <v>198</v>
      </c>
      <c r="G7" s="19" t="s">
        <v>199</v>
      </c>
      <c r="I7" s="19" t="s">
        <v>200</v>
      </c>
      <c r="K7" s="19" t="s">
        <v>7</v>
      </c>
      <c r="M7" s="19" t="s">
        <v>198</v>
      </c>
      <c r="O7" s="19" t="s">
        <v>199</v>
      </c>
      <c r="Q7" s="19" t="s">
        <v>200</v>
      </c>
    </row>
    <row r="8" spans="1:17">
      <c r="A8" s="2" t="s">
        <v>77</v>
      </c>
      <c r="C8" s="10">
        <v>90337087</v>
      </c>
      <c r="D8" s="10"/>
      <c r="E8" s="10">
        <v>387125995123</v>
      </c>
      <c r="F8" s="10"/>
      <c r="G8" s="10">
        <v>380750224849</v>
      </c>
      <c r="H8" s="10"/>
      <c r="I8" s="10">
        <f>E8-G8</f>
        <v>6375770274</v>
      </c>
      <c r="J8" s="10"/>
      <c r="K8" s="10">
        <v>90337087</v>
      </c>
      <c r="L8" s="10"/>
      <c r="M8" s="10">
        <v>387125995123</v>
      </c>
      <c r="N8" s="10"/>
      <c r="O8" s="10">
        <v>374262078073</v>
      </c>
      <c r="P8" s="10"/>
      <c r="Q8" s="10">
        <f>M8-O8</f>
        <v>12863917050</v>
      </c>
    </row>
    <row r="9" spans="1:17">
      <c r="A9" s="2" t="s">
        <v>107</v>
      </c>
      <c r="C9" s="10">
        <v>2402248</v>
      </c>
      <c r="D9" s="10"/>
      <c r="E9" s="10">
        <v>40308674059</v>
      </c>
      <c r="F9" s="10"/>
      <c r="G9" s="10">
        <v>41884724111</v>
      </c>
      <c r="H9" s="10"/>
      <c r="I9" s="10">
        <f t="shared" ref="I9:I72" si="0">E9-G9</f>
        <v>-1576050052</v>
      </c>
      <c r="J9" s="10"/>
      <c r="K9" s="10">
        <v>2402248</v>
      </c>
      <c r="L9" s="10"/>
      <c r="M9" s="10">
        <v>40308674059</v>
      </c>
      <c r="N9" s="10"/>
      <c r="O9" s="10">
        <v>46289006833</v>
      </c>
      <c r="P9" s="10"/>
      <c r="Q9" s="10">
        <f t="shared" ref="Q9:Q72" si="1">M9-O9</f>
        <v>-5980332774</v>
      </c>
    </row>
    <row r="10" spans="1:17">
      <c r="A10" s="2" t="s">
        <v>127</v>
      </c>
      <c r="C10" s="10">
        <v>7044440</v>
      </c>
      <c r="D10" s="10"/>
      <c r="E10" s="10">
        <v>72126013494</v>
      </c>
      <c r="F10" s="10"/>
      <c r="G10" s="10">
        <v>77307882425</v>
      </c>
      <c r="H10" s="10"/>
      <c r="I10" s="10">
        <f t="shared" si="0"/>
        <v>-5181868931</v>
      </c>
      <c r="J10" s="10"/>
      <c r="K10" s="10">
        <v>7044440</v>
      </c>
      <c r="L10" s="10"/>
      <c r="M10" s="10">
        <v>72126013494</v>
      </c>
      <c r="N10" s="10"/>
      <c r="O10" s="10">
        <v>74103387673</v>
      </c>
      <c r="P10" s="10"/>
      <c r="Q10" s="10">
        <f t="shared" si="1"/>
        <v>-1977374179</v>
      </c>
    </row>
    <row r="11" spans="1:17">
      <c r="A11" s="2" t="s">
        <v>123</v>
      </c>
      <c r="C11" s="10">
        <v>58769040</v>
      </c>
      <c r="D11" s="10"/>
      <c r="E11" s="10">
        <v>286605400824</v>
      </c>
      <c r="F11" s="10"/>
      <c r="G11" s="10">
        <v>277433560642</v>
      </c>
      <c r="H11" s="10"/>
      <c r="I11" s="10">
        <f t="shared" si="0"/>
        <v>9171840182</v>
      </c>
      <c r="J11" s="10"/>
      <c r="K11" s="10">
        <v>58769040</v>
      </c>
      <c r="L11" s="10"/>
      <c r="M11" s="10">
        <v>286605400824</v>
      </c>
      <c r="N11" s="10"/>
      <c r="O11" s="10">
        <v>280412948218</v>
      </c>
      <c r="P11" s="10"/>
      <c r="Q11" s="10">
        <f t="shared" si="1"/>
        <v>6192452606</v>
      </c>
    </row>
    <row r="12" spans="1:17">
      <c r="A12" s="2" t="s">
        <v>56</v>
      </c>
      <c r="C12" s="10">
        <v>18734008</v>
      </c>
      <c r="D12" s="10"/>
      <c r="E12" s="10">
        <v>317328092716</v>
      </c>
      <c r="F12" s="10"/>
      <c r="G12" s="10">
        <v>319749023001</v>
      </c>
      <c r="H12" s="10"/>
      <c r="I12" s="10">
        <f t="shared" si="0"/>
        <v>-2420930285</v>
      </c>
      <c r="J12" s="10"/>
      <c r="K12" s="10">
        <v>18734008</v>
      </c>
      <c r="L12" s="10"/>
      <c r="M12" s="10">
        <v>317328092716</v>
      </c>
      <c r="N12" s="10"/>
      <c r="O12" s="10">
        <v>354243217189</v>
      </c>
      <c r="P12" s="10"/>
      <c r="Q12" s="10">
        <f t="shared" si="1"/>
        <v>-36915124473</v>
      </c>
    </row>
    <row r="13" spans="1:17">
      <c r="A13" s="2" t="s">
        <v>82</v>
      </c>
      <c r="C13" s="10">
        <v>5544000</v>
      </c>
      <c r="D13" s="10"/>
      <c r="E13" s="10">
        <v>285029602704</v>
      </c>
      <c r="F13" s="10"/>
      <c r="G13" s="10">
        <v>279518589504</v>
      </c>
      <c r="H13" s="10"/>
      <c r="I13" s="10">
        <f t="shared" si="0"/>
        <v>5511013200</v>
      </c>
      <c r="J13" s="10"/>
      <c r="K13" s="10">
        <v>5544000</v>
      </c>
      <c r="L13" s="10"/>
      <c r="M13" s="10">
        <v>285029602704</v>
      </c>
      <c r="N13" s="10"/>
      <c r="O13" s="10">
        <v>267961237476</v>
      </c>
      <c r="P13" s="10"/>
      <c r="Q13" s="10">
        <f t="shared" si="1"/>
        <v>17068365228</v>
      </c>
    </row>
    <row r="14" spans="1:17">
      <c r="A14" s="2" t="s">
        <v>32</v>
      </c>
      <c r="C14" s="10">
        <v>1440494</v>
      </c>
      <c r="D14" s="10"/>
      <c r="E14" s="10">
        <v>73557887628</v>
      </c>
      <c r="F14" s="10"/>
      <c r="G14" s="10">
        <v>73028076095</v>
      </c>
      <c r="H14" s="10"/>
      <c r="I14" s="10">
        <f t="shared" si="0"/>
        <v>529811533</v>
      </c>
      <c r="J14" s="10"/>
      <c r="K14" s="10">
        <v>1440494</v>
      </c>
      <c r="L14" s="10"/>
      <c r="M14" s="10">
        <v>73557887628</v>
      </c>
      <c r="N14" s="10"/>
      <c r="O14" s="10">
        <v>72999892307</v>
      </c>
      <c r="P14" s="10"/>
      <c r="Q14" s="10">
        <f t="shared" si="1"/>
        <v>557995321</v>
      </c>
    </row>
    <row r="15" spans="1:17">
      <c r="A15" s="2" t="s">
        <v>15</v>
      </c>
      <c r="C15" s="10">
        <v>5150911</v>
      </c>
      <c r="D15" s="10"/>
      <c r="E15" s="10">
        <v>61596764846</v>
      </c>
      <c r="F15" s="10"/>
      <c r="G15" s="10">
        <v>61391954323</v>
      </c>
      <c r="H15" s="10"/>
      <c r="I15" s="10">
        <f t="shared" si="0"/>
        <v>204810523</v>
      </c>
      <c r="J15" s="10"/>
      <c r="K15" s="10">
        <v>5150911</v>
      </c>
      <c r="L15" s="10"/>
      <c r="M15" s="10">
        <v>61596764846</v>
      </c>
      <c r="N15" s="10"/>
      <c r="O15" s="10">
        <v>61101565719</v>
      </c>
      <c r="P15" s="10"/>
      <c r="Q15" s="10">
        <f t="shared" si="1"/>
        <v>495199127</v>
      </c>
    </row>
    <row r="16" spans="1:17">
      <c r="A16" s="2" t="s">
        <v>113</v>
      </c>
      <c r="C16" s="10">
        <v>16268</v>
      </c>
      <c r="D16" s="10"/>
      <c r="E16" s="10">
        <v>86515948</v>
      </c>
      <c r="F16" s="10"/>
      <c r="G16" s="10">
        <v>83750672</v>
      </c>
      <c r="H16" s="10"/>
      <c r="I16" s="10">
        <f t="shared" si="0"/>
        <v>2765276</v>
      </c>
      <c r="J16" s="10"/>
      <c r="K16" s="10">
        <v>16268</v>
      </c>
      <c r="L16" s="10"/>
      <c r="M16" s="10">
        <v>86515948</v>
      </c>
      <c r="N16" s="10"/>
      <c r="O16" s="10">
        <v>79592672</v>
      </c>
      <c r="P16" s="10"/>
      <c r="Q16" s="10">
        <f t="shared" si="1"/>
        <v>6923276</v>
      </c>
    </row>
    <row r="17" spans="1:17">
      <c r="A17" s="2" t="s">
        <v>110</v>
      </c>
      <c r="C17" s="10">
        <v>9291184</v>
      </c>
      <c r="D17" s="10"/>
      <c r="E17" s="10">
        <v>113232151840</v>
      </c>
      <c r="F17" s="10"/>
      <c r="G17" s="10">
        <v>123022207383</v>
      </c>
      <c r="H17" s="10"/>
      <c r="I17" s="10">
        <f t="shared" si="0"/>
        <v>-9790055543</v>
      </c>
      <c r="J17" s="10"/>
      <c r="K17" s="10">
        <v>9291184</v>
      </c>
      <c r="L17" s="10"/>
      <c r="M17" s="10">
        <v>113232151840</v>
      </c>
      <c r="N17" s="10"/>
      <c r="O17" s="10">
        <v>121821540194</v>
      </c>
      <c r="P17" s="10"/>
      <c r="Q17" s="10">
        <f t="shared" si="1"/>
        <v>-8589388354</v>
      </c>
    </row>
    <row r="18" spans="1:17">
      <c r="A18" s="2" t="s">
        <v>93</v>
      </c>
      <c r="C18" s="10">
        <v>13965086</v>
      </c>
      <c r="D18" s="10"/>
      <c r="E18" s="10">
        <v>365096435317</v>
      </c>
      <c r="F18" s="10"/>
      <c r="G18" s="10">
        <v>356767239074</v>
      </c>
      <c r="H18" s="10"/>
      <c r="I18" s="10">
        <f t="shared" si="0"/>
        <v>8329196243</v>
      </c>
      <c r="J18" s="10"/>
      <c r="K18" s="10">
        <v>13965086</v>
      </c>
      <c r="L18" s="10"/>
      <c r="M18" s="10">
        <v>365096435317</v>
      </c>
      <c r="N18" s="10"/>
      <c r="O18" s="10">
        <v>361175665606</v>
      </c>
      <c r="P18" s="10"/>
      <c r="Q18" s="10">
        <f t="shared" si="1"/>
        <v>3920769711</v>
      </c>
    </row>
    <row r="19" spans="1:17">
      <c r="A19" s="2" t="s">
        <v>48</v>
      </c>
      <c r="C19" s="10">
        <v>114900</v>
      </c>
      <c r="D19" s="10"/>
      <c r="E19" s="10">
        <v>511124894250</v>
      </c>
      <c r="F19" s="10"/>
      <c r="G19" s="10">
        <v>438369352500</v>
      </c>
      <c r="H19" s="10"/>
      <c r="I19" s="10">
        <f t="shared" si="0"/>
        <v>72755541750</v>
      </c>
      <c r="J19" s="10"/>
      <c r="K19" s="10">
        <v>114900</v>
      </c>
      <c r="L19" s="10"/>
      <c r="M19" s="10">
        <v>511124894250</v>
      </c>
      <c r="N19" s="10"/>
      <c r="O19" s="10">
        <v>334514374099</v>
      </c>
      <c r="P19" s="10"/>
      <c r="Q19" s="10">
        <f t="shared" si="1"/>
        <v>176610520151</v>
      </c>
    </row>
    <row r="20" spans="1:17">
      <c r="A20" s="2" t="s">
        <v>96</v>
      </c>
      <c r="C20" s="10">
        <v>13022284</v>
      </c>
      <c r="D20" s="10"/>
      <c r="E20" s="10">
        <v>31054578583</v>
      </c>
      <c r="F20" s="10"/>
      <c r="G20" s="10">
        <v>33527035161</v>
      </c>
      <c r="H20" s="10"/>
      <c r="I20" s="10">
        <f t="shared" si="0"/>
        <v>-2472456578</v>
      </c>
      <c r="J20" s="10"/>
      <c r="K20" s="10">
        <v>13022284</v>
      </c>
      <c r="L20" s="10"/>
      <c r="M20" s="10">
        <v>31054578583</v>
      </c>
      <c r="N20" s="10"/>
      <c r="O20" s="10">
        <v>39928828257</v>
      </c>
      <c r="P20" s="10"/>
      <c r="Q20" s="10">
        <f t="shared" si="1"/>
        <v>-8874249674</v>
      </c>
    </row>
    <row r="21" spans="1:17">
      <c r="A21" s="2" t="s">
        <v>62</v>
      </c>
      <c r="C21" s="10">
        <v>173728614</v>
      </c>
      <c r="D21" s="10"/>
      <c r="E21" s="10">
        <v>292027124510</v>
      </c>
      <c r="F21" s="10"/>
      <c r="G21" s="10">
        <v>304461159380</v>
      </c>
      <c r="H21" s="10"/>
      <c r="I21" s="10">
        <f t="shared" si="0"/>
        <v>-12434034870</v>
      </c>
      <c r="J21" s="10"/>
      <c r="K21" s="10">
        <v>173728614</v>
      </c>
      <c r="L21" s="10"/>
      <c r="M21" s="10">
        <v>292027124510</v>
      </c>
      <c r="N21" s="10"/>
      <c r="O21" s="10">
        <v>318600922019</v>
      </c>
      <c r="P21" s="10"/>
      <c r="Q21" s="10">
        <f t="shared" si="1"/>
        <v>-26573797509</v>
      </c>
    </row>
    <row r="22" spans="1:17">
      <c r="A22" s="2" t="s">
        <v>39</v>
      </c>
      <c r="C22" s="10">
        <v>2908320</v>
      </c>
      <c r="D22" s="10"/>
      <c r="E22" s="10">
        <v>144377313870</v>
      </c>
      <c r="F22" s="10"/>
      <c r="G22" s="10">
        <v>145793911463</v>
      </c>
      <c r="H22" s="10"/>
      <c r="I22" s="10">
        <f t="shared" si="0"/>
        <v>-1416597593</v>
      </c>
      <c r="J22" s="10"/>
      <c r="K22" s="10">
        <v>2908320</v>
      </c>
      <c r="L22" s="10"/>
      <c r="M22" s="10">
        <v>144377313870</v>
      </c>
      <c r="N22" s="10"/>
      <c r="O22" s="10">
        <v>123995654306</v>
      </c>
      <c r="P22" s="10"/>
      <c r="Q22" s="10">
        <f t="shared" si="1"/>
        <v>20381659564</v>
      </c>
    </row>
    <row r="23" spans="1:17">
      <c r="A23" s="2" t="s">
        <v>103</v>
      </c>
      <c r="C23" s="10">
        <v>4855477</v>
      </c>
      <c r="D23" s="10"/>
      <c r="E23" s="10">
        <v>90064111775</v>
      </c>
      <c r="F23" s="10"/>
      <c r="G23" s="10">
        <v>91705151325</v>
      </c>
      <c r="H23" s="10"/>
      <c r="I23" s="10">
        <f t="shared" si="0"/>
        <v>-1641039550</v>
      </c>
      <c r="J23" s="10"/>
      <c r="K23" s="10">
        <v>4855477</v>
      </c>
      <c r="L23" s="10"/>
      <c r="M23" s="10">
        <v>90064111775</v>
      </c>
      <c r="N23" s="10"/>
      <c r="O23" s="10">
        <v>96406471953</v>
      </c>
      <c r="P23" s="10"/>
      <c r="Q23" s="10">
        <f t="shared" si="1"/>
        <v>-6342360178</v>
      </c>
    </row>
    <row r="24" spans="1:17">
      <c r="A24" s="2" t="s">
        <v>111</v>
      </c>
      <c r="C24" s="10">
        <v>70014338</v>
      </c>
      <c r="D24" s="10"/>
      <c r="E24" s="10">
        <v>194943305281</v>
      </c>
      <c r="F24" s="10"/>
      <c r="G24" s="10">
        <v>217144988389</v>
      </c>
      <c r="H24" s="10"/>
      <c r="I24" s="10">
        <f t="shared" si="0"/>
        <v>-22201683108</v>
      </c>
      <c r="J24" s="10"/>
      <c r="K24" s="10">
        <v>70014338</v>
      </c>
      <c r="L24" s="10"/>
      <c r="M24" s="10">
        <v>194943305281</v>
      </c>
      <c r="N24" s="10"/>
      <c r="O24" s="10">
        <v>243135338094</v>
      </c>
      <c r="P24" s="10"/>
      <c r="Q24" s="10">
        <f t="shared" si="1"/>
        <v>-48192032813</v>
      </c>
    </row>
    <row r="25" spans="1:17">
      <c r="A25" s="2" t="s">
        <v>80</v>
      </c>
      <c r="C25" s="10">
        <v>41289489</v>
      </c>
      <c r="D25" s="10"/>
      <c r="E25" s="10">
        <v>159167920543</v>
      </c>
      <c r="F25" s="10"/>
      <c r="G25" s="10">
        <v>165775975006</v>
      </c>
      <c r="H25" s="10"/>
      <c r="I25" s="10">
        <f t="shared" si="0"/>
        <v>-6608054463</v>
      </c>
      <c r="J25" s="10"/>
      <c r="K25" s="10">
        <v>41289489</v>
      </c>
      <c r="L25" s="10"/>
      <c r="M25" s="10">
        <v>159167920543</v>
      </c>
      <c r="N25" s="10"/>
      <c r="O25" s="10">
        <v>165078230182</v>
      </c>
      <c r="P25" s="10"/>
      <c r="Q25" s="10">
        <f t="shared" si="1"/>
        <v>-5910309639</v>
      </c>
    </row>
    <row r="26" spans="1:17">
      <c r="A26" s="2" t="s">
        <v>128</v>
      </c>
      <c r="C26" s="10">
        <v>3000000</v>
      </c>
      <c r="D26" s="10"/>
      <c r="E26" s="10">
        <v>37903126500</v>
      </c>
      <c r="F26" s="10"/>
      <c r="G26" s="10">
        <v>38705885760</v>
      </c>
      <c r="H26" s="10"/>
      <c r="I26" s="10">
        <f t="shared" si="0"/>
        <v>-802759260</v>
      </c>
      <c r="J26" s="10"/>
      <c r="K26" s="10">
        <v>3000000</v>
      </c>
      <c r="L26" s="10"/>
      <c r="M26" s="10">
        <v>37903126500</v>
      </c>
      <c r="N26" s="10"/>
      <c r="O26" s="10">
        <v>38705885760</v>
      </c>
      <c r="P26" s="10"/>
      <c r="Q26" s="10">
        <f t="shared" si="1"/>
        <v>-802759260</v>
      </c>
    </row>
    <row r="27" spans="1:17">
      <c r="A27" s="2" t="s">
        <v>78</v>
      </c>
      <c r="C27" s="10">
        <v>35800000</v>
      </c>
      <c r="D27" s="10"/>
      <c r="E27" s="10">
        <v>152810535060</v>
      </c>
      <c r="F27" s="10"/>
      <c r="G27" s="10">
        <v>170959899960</v>
      </c>
      <c r="H27" s="10"/>
      <c r="I27" s="10">
        <f t="shared" si="0"/>
        <v>-18149364900</v>
      </c>
      <c r="J27" s="10"/>
      <c r="K27" s="10">
        <v>35800000</v>
      </c>
      <c r="L27" s="10"/>
      <c r="M27" s="10">
        <v>152810535060</v>
      </c>
      <c r="N27" s="10"/>
      <c r="O27" s="10">
        <v>186831697500</v>
      </c>
      <c r="P27" s="10"/>
      <c r="Q27" s="10">
        <f t="shared" si="1"/>
        <v>-34021162440</v>
      </c>
    </row>
    <row r="28" spans="1:17">
      <c r="A28" s="2" t="s">
        <v>120</v>
      </c>
      <c r="C28" s="10">
        <v>1145000</v>
      </c>
      <c r="D28" s="10"/>
      <c r="E28" s="10">
        <v>18313432852</v>
      </c>
      <c r="F28" s="10"/>
      <c r="G28" s="10">
        <v>16958990025</v>
      </c>
      <c r="H28" s="10"/>
      <c r="I28" s="10">
        <f t="shared" si="0"/>
        <v>1354442827</v>
      </c>
      <c r="J28" s="10"/>
      <c r="K28" s="10">
        <v>1145000</v>
      </c>
      <c r="L28" s="10"/>
      <c r="M28" s="10">
        <v>18313432852</v>
      </c>
      <c r="N28" s="10"/>
      <c r="O28" s="10">
        <v>14671828930</v>
      </c>
      <c r="P28" s="10"/>
      <c r="Q28" s="10">
        <f t="shared" si="1"/>
        <v>3641603922</v>
      </c>
    </row>
    <row r="29" spans="1:17">
      <c r="A29" s="2" t="s">
        <v>122</v>
      </c>
      <c r="C29" s="10">
        <v>3479195</v>
      </c>
      <c r="D29" s="10"/>
      <c r="E29" s="10">
        <v>99777545834</v>
      </c>
      <c r="F29" s="10"/>
      <c r="G29" s="10">
        <v>104273587760</v>
      </c>
      <c r="H29" s="10"/>
      <c r="I29" s="10">
        <f t="shared" si="0"/>
        <v>-4496041926</v>
      </c>
      <c r="J29" s="10"/>
      <c r="K29" s="10">
        <v>3479195</v>
      </c>
      <c r="L29" s="10"/>
      <c r="M29" s="10">
        <v>99777545834</v>
      </c>
      <c r="N29" s="10"/>
      <c r="O29" s="10">
        <v>113784445900</v>
      </c>
      <c r="P29" s="10"/>
      <c r="Q29" s="10">
        <f t="shared" si="1"/>
        <v>-14006900066</v>
      </c>
    </row>
    <row r="30" spans="1:17">
      <c r="A30" s="2" t="s">
        <v>117</v>
      </c>
      <c r="C30" s="10">
        <v>21100000</v>
      </c>
      <c r="D30" s="10"/>
      <c r="E30" s="10">
        <v>156888923400</v>
      </c>
      <c r="F30" s="10"/>
      <c r="G30" s="10">
        <v>169473596400</v>
      </c>
      <c r="H30" s="10"/>
      <c r="I30" s="10">
        <f t="shared" si="0"/>
        <v>-12584673000</v>
      </c>
      <c r="J30" s="10"/>
      <c r="K30" s="10">
        <v>21100000</v>
      </c>
      <c r="L30" s="10"/>
      <c r="M30" s="10">
        <v>156888923400</v>
      </c>
      <c r="N30" s="10"/>
      <c r="O30" s="10">
        <v>182897247600</v>
      </c>
      <c r="P30" s="10"/>
      <c r="Q30" s="10">
        <f t="shared" si="1"/>
        <v>-26008324200</v>
      </c>
    </row>
    <row r="31" spans="1:17">
      <c r="A31" s="2" t="s">
        <v>88</v>
      </c>
      <c r="C31" s="10">
        <v>1216161</v>
      </c>
      <c r="D31" s="10"/>
      <c r="E31" s="10">
        <v>26801863748</v>
      </c>
      <c r="F31" s="10"/>
      <c r="G31" s="10">
        <v>25931437861</v>
      </c>
      <c r="H31" s="10"/>
      <c r="I31" s="10">
        <f t="shared" si="0"/>
        <v>870425887</v>
      </c>
      <c r="J31" s="10"/>
      <c r="K31" s="10">
        <v>1216161</v>
      </c>
      <c r="L31" s="10"/>
      <c r="M31" s="10">
        <v>26801863748</v>
      </c>
      <c r="N31" s="10"/>
      <c r="O31" s="10">
        <v>26317936315</v>
      </c>
      <c r="P31" s="10"/>
      <c r="Q31" s="10">
        <f t="shared" si="1"/>
        <v>483927433</v>
      </c>
    </row>
    <row r="32" spans="1:17">
      <c r="A32" s="2" t="s">
        <v>36</v>
      </c>
      <c r="C32" s="10">
        <v>5173529</v>
      </c>
      <c r="D32" s="10"/>
      <c r="E32" s="10">
        <v>157882317625</v>
      </c>
      <c r="F32" s="10"/>
      <c r="G32" s="10">
        <v>163745048638</v>
      </c>
      <c r="H32" s="10"/>
      <c r="I32" s="10">
        <f t="shared" si="0"/>
        <v>-5862731013</v>
      </c>
      <c r="J32" s="10"/>
      <c r="K32" s="10">
        <v>5173529</v>
      </c>
      <c r="L32" s="10"/>
      <c r="M32" s="10">
        <v>157882317625</v>
      </c>
      <c r="N32" s="10"/>
      <c r="O32" s="10">
        <v>151556739115</v>
      </c>
      <c r="P32" s="10"/>
      <c r="Q32" s="10">
        <f t="shared" si="1"/>
        <v>6325578510</v>
      </c>
    </row>
    <row r="33" spans="1:17">
      <c r="A33" s="2" t="s">
        <v>64</v>
      </c>
      <c r="C33" s="10">
        <v>32945669</v>
      </c>
      <c r="D33" s="10"/>
      <c r="E33" s="10">
        <v>248897281247</v>
      </c>
      <c r="F33" s="10"/>
      <c r="G33" s="10">
        <v>264408753707</v>
      </c>
      <c r="H33" s="10"/>
      <c r="I33" s="10">
        <f t="shared" si="0"/>
        <v>-15511472460</v>
      </c>
      <c r="J33" s="10"/>
      <c r="K33" s="10">
        <v>32945669</v>
      </c>
      <c r="L33" s="10"/>
      <c r="M33" s="10">
        <v>248897281247</v>
      </c>
      <c r="N33" s="10"/>
      <c r="O33" s="10">
        <v>258821617202</v>
      </c>
      <c r="P33" s="10"/>
      <c r="Q33" s="10">
        <f t="shared" si="1"/>
        <v>-9924335955</v>
      </c>
    </row>
    <row r="34" spans="1:17">
      <c r="A34" s="2" t="s">
        <v>44</v>
      </c>
      <c r="C34" s="10">
        <v>9732187</v>
      </c>
      <c r="D34" s="10"/>
      <c r="E34" s="10">
        <v>88132695239</v>
      </c>
      <c r="F34" s="10"/>
      <c r="G34" s="10">
        <v>92969835483</v>
      </c>
      <c r="H34" s="10"/>
      <c r="I34" s="10">
        <f t="shared" si="0"/>
        <v>-4837140244</v>
      </c>
      <c r="J34" s="10"/>
      <c r="K34" s="10">
        <v>9732187</v>
      </c>
      <c r="L34" s="10"/>
      <c r="M34" s="10">
        <v>88132695239</v>
      </c>
      <c r="N34" s="10"/>
      <c r="O34" s="10">
        <v>88715811909</v>
      </c>
      <c r="P34" s="10"/>
      <c r="Q34" s="10">
        <f t="shared" si="1"/>
        <v>-583116670</v>
      </c>
    </row>
    <row r="35" spans="1:17">
      <c r="A35" s="2" t="s">
        <v>84</v>
      </c>
      <c r="C35" s="10">
        <v>2739478</v>
      </c>
      <c r="D35" s="10"/>
      <c r="E35" s="10">
        <v>100757589918</v>
      </c>
      <c r="F35" s="10"/>
      <c r="G35" s="10">
        <v>97299153723</v>
      </c>
      <c r="H35" s="10"/>
      <c r="I35" s="10">
        <f t="shared" si="0"/>
        <v>3458436195</v>
      </c>
      <c r="J35" s="10"/>
      <c r="K35" s="10">
        <v>2739478</v>
      </c>
      <c r="L35" s="10"/>
      <c r="M35" s="10">
        <v>100757589918</v>
      </c>
      <c r="N35" s="10"/>
      <c r="O35" s="10">
        <v>87441248980</v>
      </c>
      <c r="P35" s="10"/>
      <c r="Q35" s="10">
        <f t="shared" si="1"/>
        <v>13316340938</v>
      </c>
    </row>
    <row r="36" spans="1:17">
      <c r="A36" s="2" t="s">
        <v>57</v>
      </c>
      <c r="C36" s="10">
        <v>8288198</v>
      </c>
      <c r="D36" s="10"/>
      <c r="E36" s="10">
        <v>104963372247</v>
      </c>
      <c r="F36" s="10"/>
      <c r="G36" s="10">
        <v>111554478824</v>
      </c>
      <c r="H36" s="10"/>
      <c r="I36" s="10">
        <f t="shared" si="0"/>
        <v>-6591106577</v>
      </c>
      <c r="J36" s="10"/>
      <c r="K36" s="10">
        <v>8288198</v>
      </c>
      <c r="L36" s="10"/>
      <c r="M36" s="10">
        <v>104963372247</v>
      </c>
      <c r="N36" s="10"/>
      <c r="O36" s="10">
        <v>128969823236</v>
      </c>
      <c r="P36" s="10"/>
      <c r="Q36" s="10">
        <f t="shared" si="1"/>
        <v>-24006450989</v>
      </c>
    </row>
    <row r="37" spans="1:17">
      <c r="A37" s="2" t="s">
        <v>33</v>
      </c>
      <c r="C37" s="10">
        <v>294629</v>
      </c>
      <c r="D37" s="10"/>
      <c r="E37" s="10">
        <v>53329783092</v>
      </c>
      <c r="F37" s="10"/>
      <c r="G37" s="10">
        <v>51197646121</v>
      </c>
      <c r="H37" s="10"/>
      <c r="I37" s="10">
        <f t="shared" si="0"/>
        <v>2132136971</v>
      </c>
      <c r="J37" s="10"/>
      <c r="K37" s="10">
        <v>294629</v>
      </c>
      <c r="L37" s="10"/>
      <c r="M37" s="10">
        <v>53329783092</v>
      </c>
      <c r="N37" s="10"/>
      <c r="O37" s="10">
        <v>53762134527</v>
      </c>
      <c r="P37" s="10"/>
      <c r="Q37" s="10">
        <f t="shared" si="1"/>
        <v>-432351435</v>
      </c>
    </row>
    <row r="38" spans="1:17">
      <c r="A38" s="2" t="s">
        <v>83</v>
      </c>
      <c r="C38" s="10">
        <v>2171106</v>
      </c>
      <c r="D38" s="10"/>
      <c r="E38" s="10">
        <v>339914597289</v>
      </c>
      <c r="F38" s="10"/>
      <c r="G38" s="10">
        <v>322541184539</v>
      </c>
      <c r="H38" s="10"/>
      <c r="I38" s="10">
        <f t="shared" si="0"/>
        <v>17373412750</v>
      </c>
      <c r="J38" s="10"/>
      <c r="K38" s="10">
        <v>2171106</v>
      </c>
      <c r="L38" s="10"/>
      <c r="M38" s="10">
        <v>339914597289</v>
      </c>
      <c r="N38" s="10"/>
      <c r="O38" s="10">
        <v>286715265079</v>
      </c>
      <c r="P38" s="10"/>
      <c r="Q38" s="10">
        <f t="shared" si="1"/>
        <v>53199332210</v>
      </c>
    </row>
    <row r="39" spans="1:17">
      <c r="A39" s="2" t="s">
        <v>116</v>
      </c>
      <c r="C39" s="10">
        <v>35663432</v>
      </c>
      <c r="D39" s="10"/>
      <c r="E39" s="10">
        <v>1259936876958</v>
      </c>
      <c r="F39" s="10"/>
      <c r="G39" s="10">
        <v>1269154197949</v>
      </c>
      <c r="H39" s="10"/>
      <c r="I39" s="10">
        <f t="shared" si="0"/>
        <v>-9217320991</v>
      </c>
      <c r="J39" s="10"/>
      <c r="K39" s="10">
        <v>35663432</v>
      </c>
      <c r="L39" s="10"/>
      <c r="M39" s="10">
        <v>1259936876958</v>
      </c>
      <c r="N39" s="10"/>
      <c r="O39" s="10">
        <v>1261441680136</v>
      </c>
      <c r="P39" s="10"/>
      <c r="Q39" s="10">
        <f t="shared" si="1"/>
        <v>-1504803178</v>
      </c>
    </row>
    <row r="40" spans="1:17">
      <c r="A40" s="2" t="s">
        <v>86</v>
      </c>
      <c r="C40" s="10">
        <v>1553415</v>
      </c>
      <c r="D40" s="10"/>
      <c r="E40" s="10">
        <v>47421527670</v>
      </c>
      <c r="F40" s="10"/>
      <c r="G40" s="10">
        <v>55281364070</v>
      </c>
      <c r="H40" s="10"/>
      <c r="I40" s="10">
        <f t="shared" si="0"/>
        <v>-7859836400</v>
      </c>
      <c r="J40" s="10"/>
      <c r="K40" s="10">
        <v>1553415</v>
      </c>
      <c r="L40" s="10"/>
      <c r="M40" s="10">
        <v>47421527670</v>
      </c>
      <c r="N40" s="10"/>
      <c r="O40" s="10">
        <v>55197408200</v>
      </c>
      <c r="P40" s="10"/>
      <c r="Q40" s="10">
        <f t="shared" si="1"/>
        <v>-7775880530</v>
      </c>
    </row>
    <row r="41" spans="1:17">
      <c r="A41" s="2" t="s">
        <v>94</v>
      </c>
      <c r="C41" s="10">
        <v>1471873</v>
      </c>
      <c r="D41" s="10"/>
      <c r="E41" s="10">
        <v>6134842686</v>
      </c>
      <c r="F41" s="10"/>
      <c r="G41" s="10">
        <v>6061686918</v>
      </c>
      <c r="H41" s="10"/>
      <c r="I41" s="10">
        <f t="shared" si="0"/>
        <v>73155768</v>
      </c>
      <c r="J41" s="10"/>
      <c r="K41" s="10">
        <v>1471873</v>
      </c>
      <c r="L41" s="10"/>
      <c r="M41" s="10">
        <v>6134842686</v>
      </c>
      <c r="N41" s="10"/>
      <c r="O41" s="10">
        <v>5643163210</v>
      </c>
      <c r="P41" s="10"/>
      <c r="Q41" s="10">
        <f t="shared" si="1"/>
        <v>491679476</v>
      </c>
    </row>
    <row r="42" spans="1:17">
      <c r="A42" s="2" t="s">
        <v>58</v>
      </c>
      <c r="C42" s="10">
        <v>1643854</v>
      </c>
      <c r="D42" s="10"/>
      <c r="E42" s="10">
        <v>47306415338</v>
      </c>
      <c r="F42" s="10"/>
      <c r="G42" s="10">
        <v>49577776904</v>
      </c>
      <c r="H42" s="10"/>
      <c r="I42" s="10">
        <f t="shared" si="0"/>
        <v>-2271361566</v>
      </c>
      <c r="J42" s="10"/>
      <c r="K42" s="10">
        <v>1643854</v>
      </c>
      <c r="L42" s="10"/>
      <c r="M42" s="10">
        <v>47306415338</v>
      </c>
      <c r="N42" s="10"/>
      <c r="O42" s="10">
        <v>57644251181</v>
      </c>
      <c r="P42" s="10"/>
      <c r="Q42" s="10">
        <f t="shared" si="1"/>
        <v>-10337835843</v>
      </c>
    </row>
    <row r="43" spans="1:17">
      <c r="A43" s="2" t="s">
        <v>26</v>
      </c>
      <c r="C43" s="10">
        <v>170189479</v>
      </c>
      <c r="D43" s="10"/>
      <c r="E43" s="10">
        <v>971075128183</v>
      </c>
      <c r="F43" s="10"/>
      <c r="G43" s="10">
        <v>969383359667</v>
      </c>
      <c r="H43" s="10"/>
      <c r="I43" s="10">
        <f t="shared" si="0"/>
        <v>1691768516</v>
      </c>
      <c r="J43" s="10"/>
      <c r="K43" s="10">
        <v>170189479</v>
      </c>
      <c r="L43" s="10"/>
      <c r="M43" s="10">
        <v>971075128183</v>
      </c>
      <c r="N43" s="10"/>
      <c r="O43" s="10">
        <v>855264532350</v>
      </c>
      <c r="P43" s="10"/>
      <c r="Q43" s="10">
        <f t="shared" si="1"/>
        <v>115810595833</v>
      </c>
    </row>
    <row r="44" spans="1:17">
      <c r="A44" s="2" t="s">
        <v>102</v>
      </c>
      <c r="C44" s="10">
        <v>107852328</v>
      </c>
      <c r="D44" s="10"/>
      <c r="E44" s="10">
        <v>232003752787</v>
      </c>
      <c r="F44" s="10"/>
      <c r="G44" s="10">
        <v>232003752787</v>
      </c>
      <c r="H44" s="10"/>
      <c r="I44" s="10">
        <f t="shared" si="0"/>
        <v>0</v>
      </c>
      <c r="J44" s="10"/>
      <c r="K44" s="10">
        <v>107852328</v>
      </c>
      <c r="L44" s="10"/>
      <c r="M44" s="10">
        <v>232003752787</v>
      </c>
      <c r="N44" s="10"/>
      <c r="O44" s="10">
        <v>255220805205</v>
      </c>
      <c r="P44" s="10"/>
      <c r="Q44" s="10">
        <f t="shared" si="1"/>
        <v>-23217052418</v>
      </c>
    </row>
    <row r="45" spans="1:17">
      <c r="A45" s="2" t="s">
        <v>72</v>
      </c>
      <c r="C45" s="10">
        <v>845046</v>
      </c>
      <c r="D45" s="10"/>
      <c r="E45" s="10">
        <v>8517782279</v>
      </c>
      <c r="F45" s="10"/>
      <c r="G45" s="10">
        <v>7775674867</v>
      </c>
      <c r="H45" s="10"/>
      <c r="I45" s="10">
        <f t="shared" si="0"/>
        <v>742107412</v>
      </c>
      <c r="J45" s="10"/>
      <c r="K45" s="10">
        <v>845046</v>
      </c>
      <c r="L45" s="10"/>
      <c r="M45" s="10">
        <v>8517782279</v>
      </c>
      <c r="N45" s="10"/>
      <c r="O45" s="10">
        <v>7530223830</v>
      </c>
      <c r="P45" s="10"/>
      <c r="Q45" s="10">
        <f t="shared" si="1"/>
        <v>987558449</v>
      </c>
    </row>
    <row r="46" spans="1:17">
      <c r="A46" s="2" t="s">
        <v>29</v>
      </c>
      <c r="C46" s="10">
        <v>4000000</v>
      </c>
      <c r="D46" s="10"/>
      <c r="E46" s="10">
        <v>277101378000</v>
      </c>
      <c r="F46" s="10"/>
      <c r="G46" s="10">
        <v>238572000000</v>
      </c>
      <c r="H46" s="10"/>
      <c r="I46" s="10">
        <f t="shared" si="0"/>
        <v>38529378000</v>
      </c>
      <c r="J46" s="10"/>
      <c r="K46" s="10">
        <v>4000000</v>
      </c>
      <c r="L46" s="10"/>
      <c r="M46" s="10">
        <v>277101378000</v>
      </c>
      <c r="N46" s="10"/>
      <c r="O46" s="10">
        <v>191851650000</v>
      </c>
      <c r="P46" s="10"/>
      <c r="Q46" s="10">
        <f t="shared" si="1"/>
        <v>85249728000</v>
      </c>
    </row>
    <row r="47" spans="1:17">
      <c r="A47" s="2" t="s">
        <v>31</v>
      </c>
      <c r="C47" s="10">
        <v>18989479</v>
      </c>
      <c r="D47" s="10"/>
      <c r="E47" s="10">
        <v>334868960983</v>
      </c>
      <c r="F47" s="10"/>
      <c r="G47" s="10">
        <v>317125058879</v>
      </c>
      <c r="H47" s="10"/>
      <c r="I47" s="10">
        <f t="shared" si="0"/>
        <v>17743902104</v>
      </c>
      <c r="J47" s="10"/>
      <c r="K47" s="10">
        <v>18989479</v>
      </c>
      <c r="L47" s="10"/>
      <c r="M47" s="10">
        <v>334868960983</v>
      </c>
      <c r="N47" s="10"/>
      <c r="O47" s="10">
        <v>274086658031</v>
      </c>
      <c r="P47" s="10"/>
      <c r="Q47" s="10">
        <f t="shared" si="1"/>
        <v>60782302952</v>
      </c>
    </row>
    <row r="48" spans="1:17">
      <c r="A48" s="2" t="s">
        <v>17</v>
      </c>
      <c r="C48" s="10">
        <v>37600000</v>
      </c>
      <c r="D48" s="10"/>
      <c r="E48" s="10">
        <v>331527603600</v>
      </c>
      <c r="F48" s="10"/>
      <c r="G48" s="10">
        <v>304616682000</v>
      </c>
      <c r="H48" s="10"/>
      <c r="I48" s="10">
        <f t="shared" si="0"/>
        <v>26910921600</v>
      </c>
      <c r="J48" s="10"/>
      <c r="K48" s="10">
        <v>37600000</v>
      </c>
      <c r="L48" s="10"/>
      <c r="M48" s="10">
        <v>331527603600</v>
      </c>
      <c r="N48" s="10"/>
      <c r="O48" s="10">
        <v>299039240160</v>
      </c>
      <c r="P48" s="10"/>
      <c r="Q48" s="10">
        <f t="shared" si="1"/>
        <v>32488363440</v>
      </c>
    </row>
    <row r="49" spans="1:17">
      <c r="A49" s="2" t="s">
        <v>119</v>
      </c>
      <c r="C49" s="10">
        <v>67352549</v>
      </c>
      <c r="D49" s="10"/>
      <c r="E49" s="10">
        <v>478705379534</v>
      </c>
      <c r="F49" s="10"/>
      <c r="G49" s="10">
        <v>458619839134</v>
      </c>
      <c r="H49" s="10"/>
      <c r="I49" s="10">
        <f t="shared" si="0"/>
        <v>20085540400</v>
      </c>
      <c r="J49" s="10"/>
      <c r="K49" s="10">
        <v>67352549</v>
      </c>
      <c r="L49" s="10"/>
      <c r="M49" s="10">
        <v>478705379534</v>
      </c>
      <c r="N49" s="10"/>
      <c r="O49" s="10">
        <v>359479673004</v>
      </c>
      <c r="P49" s="10"/>
      <c r="Q49" s="10">
        <f t="shared" si="1"/>
        <v>119225706530</v>
      </c>
    </row>
    <row r="50" spans="1:17">
      <c r="A50" s="2" t="s">
        <v>81</v>
      </c>
      <c r="C50" s="10">
        <v>59136052</v>
      </c>
      <c r="D50" s="10"/>
      <c r="E50" s="10">
        <v>1275616977046</v>
      </c>
      <c r="F50" s="10"/>
      <c r="G50" s="10">
        <v>1427868035596</v>
      </c>
      <c r="H50" s="10"/>
      <c r="I50" s="10">
        <f t="shared" si="0"/>
        <v>-152251058550</v>
      </c>
      <c r="J50" s="10"/>
      <c r="K50" s="10">
        <v>59136052</v>
      </c>
      <c r="L50" s="10"/>
      <c r="M50" s="10">
        <v>1275616977046</v>
      </c>
      <c r="N50" s="10"/>
      <c r="O50" s="10">
        <v>1198347232925</v>
      </c>
      <c r="P50" s="10"/>
      <c r="Q50" s="10">
        <f t="shared" si="1"/>
        <v>77269744121</v>
      </c>
    </row>
    <row r="51" spans="1:17">
      <c r="A51" s="2" t="s">
        <v>99</v>
      </c>
      <c r="C51" s="10">
        <v>159510</v>
      </c>
      <c r="D51" s="10"/>
      <c r="E51" s="10">
        <v>827461315200</v>
      </c>
      <c r="F51" s="10"/>
      <c r="G51" s="10">
        <v>683134557839</v>
      </c>
      <c r="H51" s="10"/>
      <c r="I51" s="10">
        <f t="shared" si="0"/>
        <v>144326757361</v>
      </c>
      <c r="J51" s="10"/>
      <c r="K51" s="10">
        <v>159510</v>
      </c>
      <c r="L51" s="10"/>
      <c r="M51" s="10">
        <v>827461315200</v>
      </c>
      <c r="N51" s="10"/>
      <c r="O51" s="10">
        <v>522351276235</v>
      </c>
      <c r="P51" s="10"/>
      <c r="Q51" s="10">
        <f t="shared" si="1"/>
        <v>305110038965</v>
      </c>
    </row>
    <row r="52" spans="1:17">
      <c r="A52" s="2" t="s">
        <v>121</v>
      </c>
      <c r="C52" s="10">
        <v>3474154</v>
      </c>
      <c r="D52" s="10"/>
      <c r="E52" s="10">
        <v>272825139912</v>
      </c>
      <c r="F52" s="10"/>
      <c r="G52" s="10">
        <v>264191432953</v>
      </c>
      <c r="H52" s="10"/>
      <c r="I52" s="10">
        <f t="shared" si="0"/>
        <v>8633706959</v>
      </c>
      <c r="J52" s="10"/>
      <c r="K52" s="10">
        <v>3474154</v>
      </c>
      <c r="L52" s="10"/>
      <c r="M52" s="10">
        <v>272825139912</v>
      </c>
      <c r="N52" s="10"/>
      <c r="O52" s="10">
        <v>270407701963</v>
      </c>
      <c r="P52" s="10"/>
      <c r="Q52" s="10">
        <f t="shared" si="1"/>
        <v>2417437949</v>
      </c>
    </row>
    <row r="53" spans="1:17">
      <c r="A53" s="2" t="s">
        <v>70</v>
      </c>
      <c r="C53" s="10">
        <v>2218435</v>
      </c>
      <c r="D53" s="10"/>
      <c r="E53" s="10">
        <v>48250548621</v>
      </c>
      <c r="F53" s="10"/>
      <c r="G53" s="10">
        <v>46089418015</v>
      </c>
      <c r="H53" s="10"/>
      <c r="I53" s="10">
        <f t="shared" si="0"/>
        <v>2161130606</v>
      </c>
      <c r="J53" s="10"/>
      <c r="K53" s="10">
        <v>2218435</v>
      </c>
      <c r="L53" s="10"/>
      <c r="M53" s="10">
        <v>48250548621</v>
      </c>
      <c r="N53" s="10"/>
      <c r="O53" s="10">
        <v>45211528364</v>
      </c>
      <c r="P53" s="10"/>
      <c r="Q53" s="10">
        <f t="shared" si="1"/>
        <v>3039020257</v>
      </c>
    </row>
    <row r="54" spans="1:17">
      <c r="A54" s="2" t="s">
        <v>55</v>
      </c>
      <c r="C54" s="10">
        <v>10991008</v>
      </c>
      <c r="D54" s="10"/>
      <c r="E54" s="10">
        <v>50924275212</v>
      </c>
      <c r="F54" s="10"/>
      <c r="G54" s="10">
        <v>59504609101</v>
      </c>
      <c r="H54" s="10"/>
      <c r="I54" s="10">
        <f t="shared" si="0"/>
        <v>-8580333889</v>
      </c>
      <c r="J54" s="10"/>
      <c r="K54" s="10">
        <v>10991008</v>
      </c>
      <c r="L54" s="10"/>
      <c r="M54" s="10">
        <v>50924275212</v>
      </c>
      <c r="N54" s="10"/>
      <c r="O54" s="10">
        <v>58404962319</v>
      </c>
      <c r="P54" s="10"/>
      <c r="Q54" s="10">
        <f t="shared" si="1"/>
        <v>-7480687107</v>
      </c>
    </row>
    <row r="55" spans="1:17">
      <c r="A55" s="2" t="s">
        <v>90</v>
      </c>
      <c r="C55" s="10">
        <v>6628073</v>
      </c>
      <c r="D55" s="10"/>
      <c r="E55" s="10">
        <v>150023240937</v>
      </c>
      <c r="F55" s="10"/>
      <c r="G55" s="10">
        <v>148573741025</v>
      </c>
      <c r="H55" s="10"/>
      <c r="I55" s="10">
        <f t="shared" si="0"/>
        <v>1449499912</v>
      </c>
      <c r="J55" s="10"/>
      <c r="K55" s="10">
        <v>6628073</v>
      </c>
      <c r="L55" s="10"/>
      <c r="M55" s="10">
        <v>150023240937</v>
      </c>
      <c r="N55" s="10"/>
      <c r="O55" s="10">
        <v>166607306413</v>
      </c>
      <c r="P55" s="10"/>
      <c r="Q55" s="10">
        <f t="shared" si="1"/>
        <v>-16584065476</v>
      </c>
    </row>
    <row r="56" spans="1:17">
      <c r="A56" s="2" t="s">
        <v>100</v>
      </c>
      <c r="C56" s="10">
        <v>2389191</v>
      </c>
      <c r="D56" s="10"/>
      <c r="E56" s="10">
        <v>16529828182</v>
      </c>
      <c r="F56" s="10"/>
      <c r="G56" s="10">
        <v>18789779582</v>
      </c>
      <c r="H56" s="10"/>
      <c r="I56" s="10">
        <f t="shared" si="0"/>
        <v>-2259951400</v>
      </c>
      <c r="J56" s="10"/>
      <c r="K56" s="10">
        <v>2389191</v>
      </c>
      <c r="L56" s="10"/>
      <c r="M56" s="10">
        <v>16529828182</v>
      </c>
      <c r="N56" s="10"/>
      <c r="O56" s="10">
        <v>12837420932</v>
      </c>
      <c r="P56" s="10"/>
      <c r="Q56" s="10">
        <f t="shared" si="1"/>
        <v>3692407250</v>
      </c>
    </row>
    <row r="57" spans="1:17">
      <c r="A57" s="2" t="s">
        <v>74</v>
      </c>
      <c r="C57" s="10">
        <v>33807493</v>
      </c>
      <c r="D57" s="10"/>
      <c r="E57" s="10">
        <v>292711207609</v>
      </c>
      <c r="F57" s="10"/>
      <c r="G57" s="10">
        <v>283973559620</v>
      </c>
      <c r="H57" s="10"/>
      <c r="I57" s="10">
        <f t="shared" si="0"/>
        <v>8737647989</v>
      </c>
      <c r="J57" s="10"/>
      <c r="K57" s="10">
        <v>33807493</v>
      </c>
      <c r="L57" s="10"/>
      <c r="M57" s="10">
        <v>292711207609</v>
      </c>
      <c r="N57" s="10"/>
      <c r="O57" s="10">
        <v>263137629804</v>
      </c>
      <c r="P57" s="10"/>
      <c r="Q57" s="10">
        <f t="shared" si="1"/>
        <v>29573577805</v>
      </c>
    </row>
    <row r="58" spans="1:17">
      <c r="A58" s="2" t="s">
        <v>126</v>
      </c>
      <c r="C58" s="10">
        <v>5482372</v>
      </c>
      <c r="D58" s="10"/>
      <c r="E58" s="10">
        <v>127142711514</v>
      </c>
      <c r="F58" s="10"/>
      <c r="G58" s="10">
        <v>133409926183</v>
      </c>
      <c r="H58" s="10"/>
      <c r="I58" s="10">
        <f t="shared" si="0"/>
        <v>-6267214669</v>
      </c>
      <c r="J58" s="10"/>
      <c r="K58" s="10">
        <v>5482372</v>
      </c>
      <c r="L58" s="10"/>
      <c r="M58" s="10">
        <v>127142711514</v>
      </c>
      <c r="N58" s="10"/>
      <c r="O58" s="10">
        <v>165781452414</v>
      </c>
      <c r="P58" s="10"/>
      <c r="Q58" s="10">
        <f t="shared" si="1"/>
        <v>-38638740900</v>
      </c>
    </row>
    <row r="59" spans="1:17">
      <c r="A59" s="2" t="s">
        <v>50</v>
      </c>
      <c r="C59" s="10">
        <v>1930654</v>
      </c>
      <c r="D59" s="10"/>
      <c r="E59" s="10">
        <v>14451324563</v>
      </c>
      <c r="F59" s="10"/>
      <c r="G59" s="10">
        <v>14835157885</v>
      </c>
      <c r="H59" s="10"/>
      <c r="I59" s="10">
        <f t="shared" si="0"/>
        <v>-383833322</v>
      </c>
      <c r="J59" s="10"/>
      <c r="K59" s="10">
        <v>1930654</v>
      </c>
      <c r="L59" s="10"/>
      <c r="M59" s="10">
        <v>14451324563</v>
      </c>
      <c r="N59" s="10"/>
      <c r="O59" s="10">
        <v>12467364785</v>
      </c>
      <c r="P59" s="10"/>
      <c r="Q59" s="10">
        <f t="shared" si="1"/>
        <v>1983959778</v>
      </c>
    </row>
    <row r="60" spans="1:17">
      <c r="A60" s="2" t="s">
        <v>105</v>
      </c>
      <c r="C60" s="10">
        <v>18971237</v>
      </c>
      <c r="D60" s="10"/>
      <c r="E60" s="10">
        <v>84862611629</v>
      </c>
      <c r="F60" s="10"/>
      <c r="G60" s="10">
        <v>88257116094</v>
      </c>
      <c r="H60" s="10"/>
      <c r="I60" s="10">
        <f t="shared" si="0"/>
        <v>-3394504465</v>
      </c>
      <c r="J60" s="10"/>
      <c r="K60" s="10">
        <v>18971237</v>
      </c>
      <c r="L60" s="10"/>
      <c r="M60" s="10">
        <v>84862611629</v>
      </c>
      <c r="N60" s="10"/>
      <c r="O60" s="10">
        <v>95270617457</v>
      </c>
      <c r="P60" s="10"/>
      <c r="Q60" s="10">
        <f t="shared" si="1"/>
        <v>-10408005828</v>
      </c>
    </row>
    <row r="61" spans="1:17">
      <c r="A61" s="2" t="s">
        <v>35</v>
      </c>
      <c r="C61" s="10">
        <v>496260</v>
      </c>
      <c r="D61" s="10"/>
      <c r="E61" s="10">
        <v>64253269703</v>
      </c>
      <c r="F61" s="10"/>
      <c r="G61" s="10">
        <v>67089786408</v>
      </c>
      <c r="H61" s="10"/>
      <c r="I61" s="10">
        <f t="shared" si="0"/>
        <v>-2836516705</v>
      </c>
      <c r="J61" s="10"/>
      <c r="K61" s="10">
        <v>496260</v>
      </c>
      <c r="L61" s="10"/>
      <c r="M61" s="10">
        <v>64253269703</v>
      </c>
      <c r="N61" s="10"/>
      <c r="O61" s="10">
        <v>63143328319</v>
      </c>
      <c r="P61" s="10"/>
      <c r="Q61" s="10">
        <f t="shared" si="1"/>
        <v>1109941384</v>
      </c>
    </row>
    <row r="62" spans="1:17">
      <c r="A62" s="2" t="s">
        <v>54</v>
      </c>
      <c r="C62" s="10">
        <v>31909620</v>
      </c>
      <c r="D62" s="10"/>
      <c r="E62" s="10">
        <v>220135118861</v>
      </c>
      <c r="F62" s="10"/>
      <c r="G62" s="10">
        <v>226161872835</v>
      </c>
      <c r="H62" s="10"/>
      <c r="I62" s="10">
        <f t="shared" si="0"/>
        <v>-6026753974</v>
      </c>
      <c r="J62" s="10"/>
      <c r="K62" s="10">
        <v>31909620</v>
      </c>
      <c r="L62" s="10"/>
      <c r="M62" s="10">
        <v>220135118861</v>
      </c>
      <c r="N62" s="10"/>
      <c r="O62" s="10">
        <v>167480320984</v>
      </c>
      <c r="P62" s="10"/>
      <c r="Q62" s="10">
        <f t="shared" si="1"/>
        <v>52654797877</v>
      </c>
    </row>
    <row r="63" spans="1:17">
      <c r="A63" s="2" t="s">
        <v>38</v>
      </c>
      <c r="C63" s="10">
        <v>711922</v>
      </c>
      <c r="D63" s="10"/>
      <c r="E63" s="10">
        <v>123385065275</v>
      </c>
      <c r="F63" s="10"/>
      <c r="G63" s="10">
        <v>107568281743</v>
      </c>
      <c r="H63" s="10"/>
      <c r="I63" s="10">
        <f t="shared" si="0"/>
        <v>15816783532</v>
      </c>
      <c r="J63" s="10"/>
      <c r="K63" s="10">
        <v>711922</v>
      </c>
      <c r="L63" s="10"/>
      <c r="M63" s="10">
        <v>123385065275</v>
      </c>
      <c r="N63" s="10"/>
      <c r="O63" s="10">
        <v>104856635028</v>
      </c>
      <c r="P63" s="10"/>
      <c r="Q63" s="10">
        <f t="shared" si="1"/>
        <v>18528430247</v>
      </c>
    </row>
    <row r="64" spans="1:17">
      <c r="A64" s="2" t="s">
        <v>25</v>
      </c>
      <c r="C64" s="10">
        <v>20048854</v>
      </c>
      <c r="D64" s="10"/>
      <c r="E64" s="10">
        <v>281405434060</v>
      </c>
      <c r="F64" s="10"/>
      <c r="G64" s="10">
        <v>280010364627</v>
      </c>
      <c r="H64" s="10"/>
      <c r="I64" s="10">
        <f t="shared" si="0"/>
        <v>1395069433</v>
      </c>
      <c r="J64" s="10"/>
      <c r="K64" s="10">
        <v>20048854</v>
      </c>
      <c r="L64" s="10"/>
      <c r="M64" s="10">
        <v>281405434060</v>
      </c>
      <c r="N64" s="10"/>
      <c r="O64" s="10">
        <v>271042061128</v>
      </c>
      <c r="P64" s="10"/>
      <c r="Q64" s="10">
        <f t="shared" si="1"/>
        <v>10363372932</v>
      </c>
    </row>
    <row r="65" spans="1:17">
      <c r="A65" s="2" t="s">
        <v>47</v>
      </c>
      <c r="C65" s="10">
        <v>75000</v>
      </c>
      <c r="D65" s="10"/>
      <c r="E65" s="10">
        <v>338576250000</v>
      </c>
      <c r="F65" s="10"/>
      <c r="G65" s="10">
        <v>286164346875</v>
      </c>
      <c r="H65" s="10"/>
      <c r="I65" s="10">
        <f t="shared" si="0"/>
        <v>52411903125</v>
      </c>
      <c r="J65" s="10"/>
      <c r="K65" s="10">
        <v>75000</v>
      </c>
      <c r="L65" s="10"/>
      <c r="M65" s="10">
        <v>338576250000</v>
      </c>
      <c r="N65" s="10"/>
      <c r="O65" s="10">
        <v>218351718750</v>
      </c>
      <c r="P65" s="10"/>
      <c r="Q65" s="10">
        <f t="shared" si="1"/>
        <v>120224531250</v>
      </c>
    </row>
    <row r="66" spans="1:17">
      <c r="A66" s="2" t="s">
        <v>87</v>
      </c>
      <c r="C66" s="10">
        <v>7514971</v>
      </c>
      <c r="D66" s="10"/>
      <c r="E66" s="10">
        <v>412806397540</v>
      </c>
      <c r="F66" s="10"/>
      <c r="G66" s="10">
        <v>385465257203</v>
      </c>
      <c r="H66" s="10"/>
      <c r="I66" s="10">
        <f t="shared" si="0"/>
        <v>27341140337</v>
      </c>
      <c r="J66" s="10"/>
      <c r="K66" s="10">
        <v>7514971</v>
      </c>
      <c r="L66" s="10"/>
      <c r="M66" s="10">
        <v>412806397540</v>
      </c>
      <c r="N66" s="10"/>
      <c r="O66" s="10">
        <v>306952856947</v>
      </c>
      <c r="P66" s="10"/>
      <c r="Q66" s="10">
        <f t="shared" si="1"/>
        <v>105853540593</v>
      </c>
    </row>
    <row r="67" spans="1:17">
      <c r="A67" s="2" t="s">
        <v>112</v>
      </c>
      <c r="C67" s="10">
        <v>180435755</v>
      </c>
      <c r="D67" s="10"/>
      <c r="E67" s="10">
        <v>706148832808</v>
      </c>
      <c r="F67" s="10"/>
      <c r="G67" s="10">
        <v>699512432805</v>
      </c>
      <c r="H67" s="10"/>
      <c r="I67" s="10">
        <f t="shared" si="0"/>
        <v>6636400003</v>
      </c>
      <c r="J67" s="10"/>
      <c r="K67" s="10">
        <v>180435755</v>
      </c>
      <c r="L67" s="10"/>
      <c r="M67" s="10">
        <v>706148832808</v>
      </c>
      <c r="N67" s="10"/>
      <c r="O67" s="10">
        <v>604443306644</v>
      </c>
      <c r="P67" s="10"/>
      <c r="Q67" s="10">
        <f t="shared" si="1"/>
        <v>101705526164</v>
      </c>
    </row>
    <row r="68" spans="1:17">
      <c r="A68" s="2" t="s">
        <v>24</v>
      </c>
      <c r="C68" s="10">
        <v>18625000</v>
      </c>
      <c r="D68" s="10"/>
      <c r="E68" s="10">
        <v>57801273862</v>
      </c>
      <c r="F68" s="10"/>
      <c r="G68" s="10">
        <v>57301390968</v>
      </c>
      <c r="H68" s="10"/>
      <c r="I68" s="10">
        <f t="shared" si="0"/>
        <v>499882894</v>
      </c>
      <c r="J68" s="10"/>
      <c r="K68" s="10">
        <v>18625000</v>
      </c>
      <c r="L68" s="10"/>
      <c r="M68" s="10">
        <v>57801273862</v>
      </c>
      <c r="N68" s="10"/>
      <c r="O68" s="10">
        <v>66232306594</v>
      </c>
      <c r="P68" s="10"/>
      <c r="Q68" s="10">
        <f t="shared" si="1"/>
        <v>-8431032732</v>
      </c>
    </row>
    <row r="69" spans="1:17">
      <c r="A69" s="2" t="s">
        <v>22</v>
      </c>
      <c r="C69" s="10">
        <v>76592920</v>
      </c>
      <c r="D69" s="10"/>
      <c r="E69" s="10">
        <v>229172948299</v>
      </c>
      <c r="F69" s="10"/>
      <c r="G69" s="10">
        <v>218054414563</v>
      </c>
      <c r="H69" s="10"/>
      <c r="I69" s="10">
        <f t="shared" si="0"/>
        <v>11118533736</v>
      </c>
      <c r="J69" s="10"/>
      <c r="K69" s="10">
        <v>76592920</v>
      </c>
      <c r="L69" s="10"/>
      <c r="M69" s="10">
        <v>229172948299</v>
      </c>
      <c r="N69" s="10"/>
      <c r="O69" s="10">
        <v>263053999062</v>
      </c>
      <c r="P69" s="10"/>
      <c r="Q69" s="10">
        <f t="shared" si="1"/>
        <v>-33881050763</v>
      </c>
    </row>
    <row r="70" spans="1:17">
      <c r="A70" s="2" t="s">
        <v>109</v>
      </c>
      <c r="C70" s="10">
        <v>38803064</v>
      </c>
      <c r="D70" s="10"/>
      <c r="E70" s="10">
        <v>220632902599</v>
      </c>
      <c r="F70" s="10"/>
      <c r="G70" s="10">
        <v>217161405880</v>
      </c>
      <c r="H70" s="10"/>
      <c r="I70" s="10">
        <f t="shared" si="0"/>
        <v>3471496719</v>
      </c>
      <c r="J70" s="10"/>
      <c r="K70" s="10">
        <v>38803064</v>
      </c>
      <c r="L70" s="10"/>
      <c r="M70" s="10">
        <v>220632902599</v>
      </c>
      <c r="N70" s="10"/>
      <c r="O70" s="10">
        <v>195359777493</v>
      </c>
      <c r="P70" s="10"/>
      <c r="Q70" s="10">
        <f t="shared" si="1"/>
        <v>25273125106</v>
      </c>
    </row>
    <row r="71" spans="1:17">
      <c r="A71" s="2" t="s">
        <v>28</v>
      </c>
      <c r="C71" s="10">
        <v>49659037</v>
      </c>
      <c r="D71" s="10"/>
      <c r="E71" s="10">
        <v>146856608046</v>
      </c>
      <c r="F71" s="10"/>
      <c r="G71" s="10">
        <v>160086043661</v>
      </c>
      <c r="H71" s="10"/>
      <c r="I71" s="10">
        <f t="shared" si="0"/>
        <v>-13229435615</v>
      </c>
      <c r="J71" s="10"/>
      <c r="K71" s="10">
        <v>49659037</v>
      </c>
      <c r="L71" s="10"/>
      <c r="M71" s="10">
        <v>146856608046</v>
      </c>
      <c r="N71" s="10"/>
      <c r="O71" s="10">
        <v>145391521347</v>
      </c>
      <c r="P71" s="10"/>
      <c r="Q71" s="10">
        <f t="shared" si="1"/>
        <v>1465086699</v>
      </c>
    </row>
    <row r="72" spans="1:17">
      <c r="A72" s="2" t="s">
        <v>18</v>
      </c>
      <c r="C72" s="10">
        <v>36685966</v>
      </c>
      <c r="D72" s="10"/>
      <c r="E72" s="10">
        <v>123990127307</v>
      </c>
      <c r="F72" s="10"/>
      <c r="G72" s="10">
        <v>126542865222</v>
      </c>
      <c r="H72" s="10"/>
      <c r="I72" s="10">
        <f t="shared" si="0"/>
        <v>-2552737915</v>
      </c>
      <c r="J72" s="10"/>
      <c r="K72" s="10">
        <v>36685966</v>
      </c>
      <c r="L72" s="10"/>
      <c r="M72" s="10">
        <v>123990127307</v>
      </c>
      <c r="N72" s="10"/>
      <c r="O72" s="10">
        <v>142479243350</v>
      </c>
      <c r="P72" s="10"/>
      <c r="Q72" s="10">
        <f t="shared" si="1"/>
        <v>-18489116043</v>
      </c>
    </row>
    <row r="73" spans="1:17">
      <c r="A73" s="2" t="s">
        <v>21</v>
      </c>
      <c r="C73" s="10">
        <v>5375066</v>
      </c>
      <c r="D73" s="10"/>
      <c r="E73" s="10">
        <v>10050341676</v>
      </c>
      <c r="F73" s="10"/>
      <c r="G73" s="10">
        <v>10926607510</v>
      </c>
      <c r="H73" s="10"/>
      <c r="I73" s="10">
        <f t="shared" ref="I73:I99" si="2">E73-G73</f>
        <v>-876265834</v>
      </c>
      <c r="J73" s="10"/>
      <c r="K73" s="10">
        <v>5375066</v>
      </c>
      <c r="L73" s="10"/>
      <c r="M73" s="10">
        <v>10050341676</v>
      </c>
      <c r="N73" s="10"/>
      <c r="O73" s="10">
        <v>9420944483</v>
      </c>
      <c r="P73" s="10"/>
      <c r="Q73" s="10">
        <f t="shared" ref="Q73:Q100" si="3">M73-O73</f>
        <v>629397193</v>
      </c>
    </row>
    <row r="74" spans="1:17">
      <c r="A74" s="2" t="s">
        <v>43</v>
      </c>
      <c r="C74" s="10">
        <v>5929047</v>
      </c>
      <c r="D74" s="10"/>
      <c r="E74" s="10">
        <v>158542390682</v>
      </c>
      <c r="F74" s="10"/>
      <c r="G74" s="10">
        <v>165025536769</v>
      </c>
      <c r="H74" s="10"/>
      <c r="I74" s="10">
        <f t="shared" si="2"/>
        <v>-6483146087</v>
      </c>
      <c r="J74" s="10"/>
      <c r="K74" s="10">
        <v>5929047</v>
      </c>
      <c r="L74" s="10"/>
      <c r="M74" s="10">
        <v>158542390682</v>
      </c>
      <c r="N74" s="10"/>
      <c r="O74" s="10">
        <v>165025536769</v>
      </c>
      <c r="P74" s="10"/>
      <c r="Q74" s="10">
        <f t="shared" si="3"/>
        <v>-6483146087</v>
      </c>
    </row>
    <row r="75" spans="1:17">
      <c r="A75" s="2" t="s">
        <v>61</v>
      </c>
      <c r="C75" s="10">
        <v>11740461</v>
      </c>
      <c r="D75" s="10"/>
      <c r="E75" s="10">
        <v>264339209072</v>
      </c>
      <c r="F75" s="10"/>
      <c r="G75" s="10">
        <v>269007451175</v>
      </c>
      <c r="H75" s="10"/>
      <c r="I75" s="10">
        <f t="shared" si="2"/>
        <v>-4668242103</v>
      </c>
      <c r="J75" s="10"/>
      <c r="K75" s="10">
        <v>11740461</v>
      </c>
      <c r="L75" s="10"/>
      <c r="M75" s="10">
        <v>264339209072</v>
      </c>
      <c r="N75" s="10"/>
      <c r="O75" s="10">
        <v>254419194603</v>
      </c>
      <c r="P75" s="10"/>
      <c r="Q75" s="10">
        <f t="shared" si="3"/>
        <v>9920014469</v>
      </c>
    </row>
    <row r="76" spans="1:17">
      <c r="A76" s="2" t="s">
        <v>69</v>
      </c>
      <c r="C76" s="10">
        <v>832111323</v>
      </c>
      <c r="D76" s="10"/>
      <c r="E76" s="10">
        <v>928900972685</v>
      </c>
      <c r="F76" s="10"/>
      <c r="G76" s="10">
        <v>990937992232</v>
      </c>
      <c r="H76" s="10"/>
      <c r="I76" s="10">
        <f t="shared" si="2"/>
        <v>-62037019547</v>
      </c>
      <c r="J76" s="10"/>
      <c r="K76" s="10">
        <v>832111323</v>
      </c>
      <c r="L76" s="10"/>
      <c r="M76" s="10">
        <v>928900972685</v>
      </c>
      <c r="N76" s="10"/>
      <c r="O76" s="10">
        <v>905810735880</v>
      </c>
      <c r="P76" s="10"/>
      <c r="Q76" s="10">
        <f t="shared" si="3"/>
        <v>23090236805</v>
      </c>
    </row>
    <row r="77" spans="1:17">
      <c r="A77" s="2" t="s">
        <v>114</v>
      </c>
      <c r="C77" s="10">
        <v>398311256</v>
      </c>
      <c r="D77" s="10"/>
      <c r="E77" s="10">
        <v>2007422411415</v>
      </c>
      <c r="F77" s="10"/>
      <c r="G77" s="10">
        <v>1993564465774</v>
      </c>
      <c r="H77" s="10"/>
      <c r="I77" s="10">
        <f t="shared" si="2"/>
        <v>13857945641</v>
      </c>
      <c r="J77" s="10"/>
      <c r="K77" s="10">
        <v>398311256</v>
      </c>
      <c r="L77" s="10"/>
      <c r="M77" s="10">
        <v>2007422411415</v>
      </c>
      <c r="N77" s="10"/>
      <c r="O77" s="10">
        <v>1577899420588</v>
      </c>
      <c r="P77" s="10"/>
      <c r="Q77" s="10">
        <f t="shared" si="3"/>
        <v>429522990827</v>
      </c>
    </row>
    <row r="78" spans="1:17">
      <c r="A78" s="2" t="s">
        <v>20</v>
      </c>
      <c r="C78" s="10">
        <v>75455704</v>
      </c>
      <c r="D78" s="10"/>
      <c r="E78" s="10">
        <v>159464334685</v>
      </c>
      <c r="F78" s="10"/>
      <c r="G78" s="10">
        <v>175215750622</v>
      </c>
      <c r="H78" s="10"/>
      <c r="I78" s="10">
        <f t="shared" si="2"/>
        <v>-15751415937</v>
      </c>
      <c r="J78" s="10"/>
      <c r="K78" s="10">
        <v>75455704</v>
      </c>
      <c r="L78" s="10"/>
      <c r="M78" s="10">
        <v>159464334685</v>
      </c>
      <c r="N78" s="10"/>
      <c r="O78" s="10">
        <v>164692533484</v>
      </c>
      <c r="P78" s="10"/>
      <c r="Q78" s="10">
        <f t="shared" si="3"/>
        <v>-5228198799</v>
      </c>
    </row>
    <row r="79" spans="1:17">
      <c r="A79" s="2" t="s">
        <v>115</v>
      </c>
      <c r="C79" s="10">
        <v>229082907</v>
      </c>
      <c r="D79" s="10"/>
      <c r="E79" s="10">
        <v>346134192829</v>
      </c>
      <c r="F79" s="10"/>
      <c r="G79" s="10">
        <v>365490381243</v>
      </c>
      <c r="H79" s="10"/>
      <c r="I79" s="10">
        <f t="shared" si="2"/>
        <v>-19356188414</v>
      </c>
      <c r="J79" s="10"/>
      <c r="K79" s="10">
        <v>229082907</v>
      </c>
      <c r="L79" s="10"/>
      <c r="M79" s="10">
        <v>346134192829</v>
      </c>
      <c r="N79" s="10"/>
      <c r="O79" s="10">
        <v>373419801961</v>
      </c>
      <c r="P79" s="10"/>
      <c r="Q79" s="10">
        <f t="shared" si="3"/>
        <v>-27285609132</v>
      </c>
    </row>
    <row r="80" spans="1:17">
      <c r="A80" s="2" t="s">
        <v>49</v>
      </c>
      <c r="C80" s="10">
        <v>12621434</v>
      </c>
      <c r="D80" s="10"/>
      <c r="E80" s="10">
        <v>89455379014</v>
      </c>
      <c r="F80" s="10"/>
      <c r="G80" s="10">
        <v>89455379014</v>
      </c>
      <c r="H80" s="10"/>
      <c r="I80" s="10">
        <f t="shared" si="2"/>
        <v>0</v>
      </c>
      <c r="J80" s="10"/>
      <c r="K80" s="10">
        <v>12621434</v>
      </c>
      <c r="L80" s="10"/>
      <c r="M80" s="10">
        <v>89455379014</v>
      </c>
      <c r="N80" s="10"/>
      <c r="O80" s="10">
        <v>90369347542</v>
      </c>
      <c r="P80" s="10"/>
      <c r="Q80" s="10">
        <f t="shared" si="3"/>
        <v>-913968528</v>
      </c>
    </row>
    <row r="81" spans="1:17">
      <c r="A81" s="2" t="s">
        <v>46</v>
      </c>
      <c r="C81" s="10">
        <v>104300</v>
      </c>
      <c r="D81" s="10"/>
      <c r="E81" s="10">
        <v>464075887714</v>
      </c>
      <c r="F81" s="10"/>
      <c r="G81" s="10">
        <v>399178003000</v>
      </c>
      <c r="H81" s="10"/>
      <c r="I81" s="10">
        <f t="shared" si="2"/>
        <v>64897884714</v>
      </c>
      <c r="J81" s="10"/>
      <c r="K81" s="10">
        <v>104300</v>
      </c>
      <c r="L81" s="10"/>
      <c r="M81" s="10">
        <v>464075887714</v>
      </c>
      <c r="N81" s="10"/>
      <c r="O81" s="10">
        <v>303508619400</v>
      </c>
      <c r="P81" s="10"/>
      <c r="Q81" s="10">
        <f t="shared" si="3"/>
        <v>160567268314</v>
      </c>
    </row>
    <row r="82" spans="1:17">
      <c r="A82" s="2" t="s">
        <v>65</v>
      </c>
      <c r="C82" s="10">
        <v>1608495</v>
      </c>
      <c r="D82" s="10"/>
      <c r="E82" s="10">
        <v>165728519734</v>
      </c>
      <c r="F82" s="10"/>
      <c r="G82" s="10">
        <v>145502125382</v>
      </c>
      <c r="H82" s="10"/>
      <c r="I82" s="10">
        <f t="shared" si="2"/>
        <v>20226394352</v>
      </c>
      <c r="J82" s="10"/>
      <c r="K82" s="10">
        <v>1608495</v>
      </c>
      <c r="L82" s="10"/>
      <c r="M82" s="10">
        <v>165728519734</v>
      </c>
      <c r="N82" s="10"/>
      <c r="O82" s="10">
        <v>136464073469</v>
      </c>
      <c r="P82" s="10"/>
      <c r="Q82" s="10">
        <f t="shared" si="3"/>
        <v>29264446265</v>
      </c>
    </row>
    <row r="83" spans="1:17">
      <c r="A83" s="2" t="s">
        <v>30</v>
      </c>
      <c r="C83" s="10">
        <v>8050000</v>
      </c>
      <c r="D83" s="10"/>
      <c r="E83" s="10">
        <v>1263371942700</v>
      </c>
      <c r="F83" s="10"/>
      <c r="G83" s="10">
        <v>1294340079375</v>
      </c>
      <c r="H83" s="10"/>
      <c r="I83" s="10">
        <f t="shared" si="2"/>
        <v>-30968136675</v>
      </c>
      <c r="J83" s="10"/>
      <c r="K83" s="10">
        <v>8050000</v>
      </c>
      <c r="L83" s="10"/>
      <c r="M83" s="10">
        <v>1263371942700</v>
      </c>
      <c r="N83" s="10"/>
      <c r="O83" s="10">
        <v>1288578565575</v>
      </c>
      <c r="P83" s="10"/>
      <c r="Q83" s="10">
        <f t="shared" si="3"/>
        <v>-25206622875</v>
      </c>
    </row>
    <row r="84" spans="1:17">
      <c r="A84" s="2" t="s">
        <v>19</v>
      </c>
      <c r="C84" s="10">
        <v>127320576</v>
      </c>
      <c r="D84" s="10"/>
      <c r="E84" s="10">
        <v>221864971558</v>
      </c>
      <c r="F84" s="10"/>
      <c r="G84" s="10">
        <v>243000995659</v>
      </c>
      <c r="H84" s="10"/>
      <c r="I84" s="10">
        <f t="shared" si="2"/>
        <v>-21136024101</v>
      </c>
      <c r="J84" s="10"/>
      <c r="K84" s="10">
        <v>127320576</v>
      </c>
      <c r="L84" s="10"/>
      <c r="M84" s="10">
        <v>221864971558</v>
      </c>
      <c r="N84" s="10"/>
      <c r="O84" s="10">
        <v>239966952909</v>
      </c>
      <c r="P84" s="10"/>
      <c r="Q84" s="10">
        <f t="shared" si="3"/>
        <v>-18101981351</v>
      </c>
    </row>
    <row r="85" spans="1:17">
      <c r="A85" s="2" t="s">
        <v>118</v>
      </c>
      <c r="C85" s="10">
        <v>101793017</v>
      </c>
      <c r="D85" s="10"/>
      <c r="E85" s="10">
        <v>863128083121</v>
      </c>
      <c r="F85" s="10"/>
      <c r="G85" s="10">
        <v>883365552831</v>
      </c>
      <c r="H85" s="10"/>
      <c r="I85" s="10">
        <f t="shared" si="2"/>
        <v>-20237469710</v>
      </c>
      <c r="J85" s="10"/>
      <c r="K85" s="10">
        <v>101793017</v>
      </c>
      <c r="L85" s="10"/>
      <c r="M85" s="10">
        <v>863128083121</v>
      </c>
      <c r="N85" s="10"/>
      <c r="O85" s="10">
        <v>898710650938</v>
      </c>
      <c r="P85" s="10"/>
      <c r="Q85" s="10">
        <f t="shared" si="3"/>
        <v>-35582567817</v>
      </c>
    </row>
    <row r="86" spans="1:17">
      <c r="A86" s="2" t="s">
        <v>75</v>
      </c>
      <c r="C86" s="10">
        <v>73142499</v>
      </c>
      <c r="D86" s="10"/>
      <c r="E86" s="10">
        <v>321075441794</v>
      </c>
      <c r="F86" s="10"/>
      <c r="G86" s="10">
        <v>335180658213</v>
      </c>
      <c r="H86" s="10"/>
      <c r="I86" s="10">
        <f t="shared" si="2"/>
        <v>-14105216419</v>
      </c>
      <c r="J86" s="10"/>
      <c r="K86" s="10">
        <v>73142499</v>
      </c>
      <c r="L86" s="10"/>
      <c r="M86" s="10">
        <v>321075441794</v>
      </c>
      <c r="N86" s="10"/>
      <c r="O86" s="10">
        <v>345157033306</v>
      </c>
      <c r="P86" s="10"/>
      <c r="Q86" s="10">
        <f t="shared" si="3"/>
        <v>-24081591512</v>
      </c>
    </row>
    <row r="87" spans="1:17">
      <c r="A87" s="2" t="s">
        <v>124</v>
      </c>
      <c r="C87" s="10">
        <v>20099681</v>
      </c>
      <c r="D87" s="10"/>
      <c r="E87" s="10">
        <v>305095942203</v>
      </c>
      <c r="F87" s="10"/>
      <c r="G87" s="10">
        <v>307693353629</v>
      </c>
      <c r="H87" s="10"/>
      <c r="I87" s="10">
        <f t="shared" si="2"/>
        <v>-2597411426</v>
      </c>
      <c r="J87" s="10"/>
      <c r="K87" s="10">
        <v>20099681</v>
      </c>
      <c r="L87" s="10"/>
      <c r="M87" s="10">
        <v>305095942203</v>
      </c>
      <c r="N87" s="10"/>
      <c r="O87" s="10">
        <v>321002314919</v>
      </c>
      <c r="P87" s="10"/>
      <c r="Q87" s="10">
        <f t="shared" si="3"/>
        <v>-15906372716</v>
      </c>
    </row>
    <row r="88" spans="1:17">
      <c r="A88" s="2" t="s">
        <v>106</v>
      </c>
      <c r="C88" s="10">
        <v>15563307</v>
      </c>
      <c r="D88" s="10"/>
      <c r="E88" s="10">
        <v>347162627455</v>
      </c>
      <c r="F88" s="10"/>
      <c r="G88" s="10">
        <v>349019112094</v>
      </c>
      <c r="H88" s="10"/>
      <c r="I88" s="10">
        <f t="shared" si="2"/>
        <v>-1856484639</v>
      </c>
      <c r="J88" s="10"/>
      <c r="K88" s="10">
        <v>15563307</v>
      </c>
      <c r="L88" s="10"/>
      <c r="M88" s="10">
        <v>347162627455</v>
      </c>
      <c r="N88" s="10"/>
      <c r="O88" s="10">
        <v>292396330619</v>
      </c>
      <c r="P88" s="10"/>
      <c r="Q88" s="10">
        <f t="shared" si="3"/>
        <v>54766296836</v>
      </c>
    </row>
    <row r="89" spans="1:17">
      <c r="A89" s="2" t="s">
        <v>67</v>
      </c>
      <c r="C89" s="10">
        <v>8868106</v>
      </c>
      <c r="D89" s="10"/>
      <c r="E89" s="10">
        <v>46280539038</v>
      </c>
      <c r="F89" s="10"/>
      <c r="G89" s="10">
        <v>48043607192</v>
      </c>
      <c r="H89" s="10"/>
      <c r="I89" s="10">
        <f t="shared" si="2"/>
        <v>-1763068154</v>
      </c>
      <c r="J89" s="10"/>
      <c r="K89" s="10">
        <v>8868106</v>
      </c>
      <c r="L89" s="10"/>
      <c r="M89" s="10">
        <v>46280539038</v>
      </c>
      <c r="N89" s="10"/>
      <c r="O89" s="10">
        <v>58181249077</v>
      </c>
      <c r="P89" s="10"/>
      <c r="Q89" s="10">
        <f t="shared" si="3"/>
        <v>-11900710039</v>
      </c>
    </row>
    <row r="90" spans="1:17">
      <c r="A90" s="2" t="s">
        <v>41</v>
      </c>
      <c r="C90" s="10">
        <v>5907825</v>
      </c>
      <c r="D90" s="10"/>
      <c r="E90" s="10">
        <v>154686218442</v>
      </c>
      <c r="F90" s="10"/>
      <c r="G90" s="10">
        <v>153159323347</v>
      </c>
      <c r="H90" s="10"/>
      <c r="I90" s="10">
        <f t="shared" si="2"/>
        <v>1526895095</v>
      </c>
      <c r="J90" s="10"/>
      <c r="K90" s="10">
        <v>5907825</v>
      </c>
      <c r="L90" s="10"/>
      <c r="M90" s="10">
        <v>154686218442</v>
      </c>
      <c r="N90" s="10"/>
      <c r="O90" s="10">
        <v>134308041601</v>
      </c>
      <c r="P90" s="10"/>
      <c r="Q90" s="10">
        <f t="shared" si="3"/>
        <v>20378176841</v>
      </c>
    </row>
    <row r="91" spans="1:17">
      <c r="A91" s="2" t="s">
        <v>97</v>
      </c>
      <c r="C91" s="10">
        <v>84855799</v>
      </c>
      <c r="D91" s="10"/>
      <c r="E91" s="10">
        <v>36608293636</v>
      </c>
      <c r="F91" s="10"/>
      <c r="G91" s="10">
        <v>36608293636</v>
      </c>
      <c r="H91" s="10"/>
      <c r="I91" s="10">
        <f t="shared" si="2"/>
        <v>0</v>
      </c>
      <c r="J91" s="10"/>
      <c r="K91" s="10">
        <v>84855799</v>
      </c>
      <c r="L91" s="10"/>
      <c r="M91" s="10">
        <v>36608293636</v>
      </c>
      <c r="N91" s="10"/>
      <c r="O91" s="10">
        <v>36608293636</v>
      </c>
      <c r="P91" s="10"/>
      <c r="Q91" s="10">
        <f t="shared" si="3"/>
        <v>0</v>
      </c>
    </row>
    <row r="92" spans="1:17">
      <c r="A92" s="2" t="s">
        <v>92</v>
      </c>
      <c r="C92" s="10">
        <v>7930612</v>
      </c>
      <c r="D92" s="10"/>
      <c r="E92" s="10">
        <v>554993110045</v>
      </c>
      <c r="F92" s="10"/>
      <c r="G92" s="10">
        <v>540724111051</v>
      </c>
      <c r="H92" s="10"/>
      <c r="I92" s="10">
        <f t="shared" si="2"/>
        <v>14268998994</v>
      </c>
      <c r="J92" s="10"/>
      <c r="K92" s="10">
        <v>7930612</v>
      </c>
      <c r="L92" s="10"/>
      <c r="M92" s="10">
        <v>554993110045</v>
      </c>
      <c r="N92" s="10"/>
      <c r="O92" s="10">
        <v>453166248331</v>
      </c>
      <c r="P92" s="10"/>
      <c r="Q92" s="10">
        <f t="shared" si="3"/>
        <v>101826861714</v>
      </c>
    </row>
    <row r="93" spans="1:17">
      <c r="A93" s="2" t="s">
        <v>60</v>
      </c>
      <c r="C93" s="10">
        <v>57169255</v>
      </c>
      <c r="D93" s="10"/>
      <c r="E93" s="10">
        <v>242091957193</v>
      </c>
      <c r="F93" s="10"/>
      <c r="G93" s="10">
        <v>252321194821</v>
      </c>
      <c r="H93" s="10"/>
      <c r="I93" s="10">
        <f t="shared" si="2"/>
        <v>-10229237628</v>
      </c>
      <c r="J93" s="10"/>
      <c r="K93" s="10">
        <v>57169255</v>
      </c>
      <c r="L93" s="10"/>
      <c r="M93" s="10">
        <v>242091957193</v>
      </c>
      <c r="N93" s="10"/>
      <c r="O93" s="10">
        <v>196608256945</v>
      </c>
      <c r="P93" s="10"/>
      <c r="Q93" s="10">
        <f t="shared" si="3"/>
        <v>45483700248</v>
      </c>
    </row>
    <row r="94" spans="1:17">
      <c r="A94" s="2" t="s">
        <v>27</v>
      </c>
      <c r="C94" s="10">
        <v>10000000</v>
      </c>
      <c r="D94" s="10"/>
      <c r="E94" s="10">
        <v>107059185000</v>
      </c>
      <c r="F94" s="10"/>
      <c r="G94" s="10">
        <v>111134790000</v>
      </c>
      <c r="H94" s="10"/>
      <c r="I94" s="10">
        <f t="shared" si="2"/>
        <v>-4075605000</v>
      </c>
      <c r="J94" s="10"/>
      <c r="K94" s="10">
        <v>10000000</v>
      </c>
      <c r="L94" s="10"/>
      <c r="M94" s="10">
        <v>107059185000</v>
      </c>
      <c r="N94" s="10"/>
      <c r="O94" s="10">
        <v>102592220000</v>
      </c>
      <c r="P94" s="10"/>
      <c r="Q94" s="10">
        <f t="shared" si="3"/>
        <v>4466965000</v>
      </c>
    </row>
    <row r="95" spans="1:17">
      <c r="A95" s="2" t="s">
        <v>125</v>
      </c>
      <c r="C95" s="10">
        <v>13527822</v>
      </c>
      <c r="D95" s="10"/>
      <c r="E95" s="10">
        <v>163250603913</v>
      </c>
      <c r="F95" s="10"/>
      <c r="G95" s="10">
        <v>167284803351</v>
      </c>
      <c r="H95" s="10"/>
      <c r="I95" s="10">
        <f t="shared" si="2"/>
        <v>-4034199438</v>
      </c>
      <c r="J95" s="10"/>
      <c r="K95" s="10">
        <v>13527822</v>
      </c>
      <c r="L95" s="10"/>
      <c r="M95" s="10">
        <v>163250603913</v>
      </c>
      <c r="N95" s="10"/>
      <c r="O95" s="10">
        <v>158006144644</v>
      </c>
      <c r="P95" s="10"/>
      <c r="Q95" s="10">
        <f t="shared" si="3"/>
        <v>5244459269</v>
      </c>
    </row>
    <row r="96" spans="1:17">
      <c r="A96" s="2" t="s">
        <v>85</v>
      </c>
      <c r="C96" s="10">
        <v>6920000</v>
      </c>
      <c r="D96" s="10"/>
      <c r="E96" s="10">
        <v>244198323000</v>
      </c>
      <c r="F96" s="10"/>
      <c r="G96" s="10">
        <v>248325618600</v>
      </c>
      <c r="H96" s="10"/>
      <c r="I96" s="10">
        <f t="shared" si="2"/>
        <v>-4127295600</v>
      </c>
      <c r="J96" s="10"/>
      <c r="K96" s="10">
        <v>6920000</v>
      </c>
      <c r="L96" s="10"/>
      <c r="M96" s="10">
        <v>244198323000</v>
      </c>
      <c r="N96" s="10"/>
      <c r="O96" s="10">
        <v>257109962022</v>
      </c>
      <c r="P96" s="10"/>
      <c r="Q96" s="10">
        <f t="shared" si="3"/>
        <v>-12911639022</v>
      </c>
    </row>
    <row r="97" spans="1:17">
      <c r="A97" s="2" t="s">
        <v>71</v>
      </c>
      <c r="C97" s="10">
        <v>6700702</v>
      </c>
      <c r="D97" s="10"/>
      <c r="E97" s="10">
        <v>187169402329</v>
      </c>
      <c r="F97" s="10"/>
      <c r="G97" s="10">
        <v>189434085488</v>
      </c>
      <c r="H97" s="10"/>
      <c r="I97" s="10">
        <f t="shared" si="2"/>
        <v>-2264683159</v>
      </c>
      <c r="J97" s="10"/>
      <c r="K97" s="10">
        <v>6700702</v>
      </c>
      <c r="L97" s="10"/>
      <c r="M97" s="10">
        <v>187169402329</v>
      </c>
      <c r="N97" s="10"/>
      <c r="O97" s="10">
        <v>194829360075</v>
      </c>
      <c r="P97" s="10"/>
      <c r="Q97" s="10">
        <f t="shared" si="3"/>
        <v>-7659957746</v>
      </c>
    </row>
    <row r="98" spans="1:17">
      <c r="A98" s="2" t="s">
        <v>147</v>
      </c>
      <c r="C98" s="10">
        <v>10000</v>
      </c>
      <c r="D98" s="10"/>
      <c r="E98" s="10">
        <v>9372700890</v>
      </c>
      <c r="F98" s="10"/>
      <c r="G98" s="10">
        <v>9240224905</v>
      </c>
      <c r="H98" s="10"/>
      <c r="I98" s="10">
        <f t="shared" si="2"/>
        <v>132475985</v>
      </c>
      <c r="J98" s="10"/>
      <c r="K98" s="10">
        <v>10000</v>
      </c>
      <c r="L98" s="10"/>
      <c r="M98" s="10">
        <v>9372700890</v>
      </c>
      <c r="N98" s="10"/>
      <c r="O98" s="10">
        <v>9269679825</v>
      </c>
      <c r="P98" s="10"/>
      <c r="Q98" s="10">
        <f t="shared" si="3"/>
        <v>103021065</v>
      </c>
    </row>
    <row r="99" spans="1:17">
      <c r="A99" s="2" t="s">
        <v>144</v>
      </c>
      <c r="C99" s="10">
        <v>105264</v>
      </c>
      <c r="D99" s="10"/>
      <c r="E99" s="10">
        <v>99983727304</v>
      </c>
      <c r="F99" s="10"/>
      <c r="G99" s="10">
        <v>99983727304</v>
      </c>
      <c r="H99" s="10"/>
      <c r="I99" s="10">
        <f t="shared" si="2"/>
        <v>0</v>
      </c>
      <c r="J99" s="10"/>
      <c r="K99" s="10">
        <v>105264</v>
      </c>
      <c r="L99" s="10"/>
      <c r="M99" s="10">
        <v>99983727304</v>
      </c>
      <c r="N99" s="10"/>
      <c r="O99" s="10">
        <v>100016425025</v>
      </c>
      <c r="P99" s="10"/>
      <c r="Q99" s="10">
        <f t="shared" si="3"/>
        <v>-32697721</v>
      </c>
    </row>
    <row r="100" spans="1:17">
      <c r="A100" s="2" t="s">
        <v>139</v>
      </c>
      <c r="C100" s="10">
        <v>24414</v>
      </c>
      <c r="D100" s="10"/>
      <c r="E100" s="10">
        <v>21963247359</v>
      </c>
      <c r="F100" s="10"/>
      <c r="G100" s="10">
        <v>21963247359</v>
      </c>
      <c r="H100" s="10"/>
      <c r="I100" s="10">
        <f>E100-G100</f>
        <v>0</v>
      </c>
      <c r="J100" s="10"/>
      <c r="K100" s="10">
        <v>24414</v>
      </c>
      <c r="L100" s="10"/>
      <c r="M100" s="10">
        <v>21963247359</v>
      </c>
      <c r="N100" s="10"/>
      <c r="O100" s="10">
        <v>21861033822</v>
      </c>
      <c r="P100" s="10"/>
      <c r="Q100" s="10">
        <f t="shared" si="3"/>
        <v>102213537</v>
      </c>
    </row>
    <row r="101" spans="1:17">
      <c r="A101" s="2" t="s">
        <v>129</v>
      </c>
      <c r="C101" s="10" t="s">
        <v>129</v>
      </c>
      <c r="D101" s="10"/>
      <c r="E101" s="16">
        <f>SUM(E8:E100)</f>
        <v>24875258860651</v>
      </c>
      <c r="F101" s="10"/>
      <c r="G101" s="16">
        <f>SUM(G8:G100)</f>
        <v>24820777965538</v>
      </c>
      <c r="H101" s="10"/>
      <c r="I101" s="16">
        <f>SUM(I8:I100)</f>
        <v>54480895113</v>
      </c>
      <c r="J101" s="10"/>
      <c r="K101" s="10" t="s">
        <v>129</v>
      </c>
      <c r="L101" s="10"/>
      <c r="M101" s="16">
        <f>SUM(M8:M100)</f>
        <v>24875258860651</v>
      </c>
      <c r="N101" s="10"/>
      <c r="O101" s="16">
        <f>SUM(O8:O100)</f>
        <v>23026711458935</v>
      </c>
      <c r="P101" s="10"/>
      <c r="Q101" s="16">
        <f>SUM(Q8:Q100)</f>
        <v>1848547401716</v>
      </c>
    </row>
    <row r="102" spans="1:17"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7">
      <c r="I103" s="7"/>
      <c r="J103" s="7"/>
      <c r="K103" s="7"/>
      <c r="L103" s="7"/>
      <c r="M103" s="7"/>
      <c r="N103" s="7"/>
      <c r="O103" s="7"/>
      <c r="P103" s="7"/>
      <c r="Q103" s="7"/>
    </row>
    <row r="104" spans="1:17">
      <c r="I104" s="7"/>
      <c r="J104" s="7"/>
      <c r="K104" s="7"/>
      <c r="L104" s="7"/>
      <c r="M104" s="7"/>
      <c r="N104" s="7"/>
      <c r="O104" s="7"/>
      <c r="P104" s="7"/>
      <c r="Q104" s="7"/>
    </row>
    <row r="105" spans="1:17">
      <c r="I105" s="7"/>
      <c r="J105" s="7"/>
      <c r="K105" s="7"/>
      <c r="L105" s="7"/>
      <c r="M105" s="7"/>
      <c r="N105" s="7"/>
      <c r="O105" s="7"/>
      <c r="P105" s="7"/>
      <c r="Q105" s="7"/>
    </row>
    <row r="106" spans="1:17">
      <c r="I106" s="10"/>
      <c r="J106" s="10"/>
      <c r="K106" s="10"/>
      <c r="L106" s="10"/>
      <c r="M106" s="10"/>
      <c r="N106" s="10"/>
      <c r="O106" s="10"/>
      <c r="P106" s="10"/>
      <c r="Q106" s="10"/>
    </row>
    <row r="107" spans="1:17">
      <c r="I107" s="7"/>
      <c r="J107" s="7"/>
      <c r="K107" s="7"/>
      <c r="L107" s="7"/>
      <c r="M107" s="7"/>
      <c r="N107" s="7"/>
      <c r="O107" s="7"/>
      <c r="P107" s="7"/>
      <c r="Q107" s="7"/>
    </row>
    <row r="108" spans="1:17">
      <c r="I108" s="7"/>
      <c r="J108" s="7"/>
      <c r="K108" s="7"/>
      <c r="L108" s="7"/>
      <c r="M108" s="7"/>
      <c r="N108" s="7"/>
      <c r="O108" s="7"/>
      <c r="P108" s="7"/>
      <c r="Q108" s="7"/>
    </row>
    <row r="109" spans="1:17">
      <c r="I109" s="7"/>
      <c r="J109" s="7"/>
      <c r="K109" s="7"/>
      <c r="L109" s="7"/>
      <c r="M109" s="7"/>
      <c r="N109" s="7"/>
      <c r="O109" s="7"/>
      <c r="P109" s="7"/>
      <c r="Q109" s="7"/>
    </row>
    <row r="110" spans="1:17">
      <c r="I110" s="7"/>
      <c r="J110" s="7"/>
      <c r="K110" s="7"/>
      <c r="L110" s="7"/>
      <c r="M110" s="7"/>
      <c r="N110" s="7"/>
      <c r="O110" s="7"/>
      <c r="P110" s="7"/>
      <c r="Q110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94"/>
  <sheetViews>
    <sheetView rightToLeft="1" topLeftCell="A73" workbookViewId="0">
      <selection activeCell="I93" sqref="I93"/>
    </sheetView>
  </sheetViews>
  <sheetFormatPr defaultRowHeight="24"/>
  <cols>
    <col min="1" max="1" width="35.7109375" style="2" bestFit="1" customWidth="1"/>
    <col min="2" max="2" width="1" style="2" customWidth="1"/>
    <col min="3" max="3" width="18" style="2" customWidth="1"/>
    <col min="4" max="4" width="1" style="2" customWidth="1"/>
    <col min="5" max="5" width="21" style="2" customWidth="1"/>
    <col min="6" max="6" width="1" style="2" customWidth="1"/>
    <col min="7" max="7" width="21" style="2" customWidth="1"/>
    <col min="8" max="8" width="1" style="2" customWidth="1"/>
    <col min="9" max="9" width="28" style="2" customWidth="1"/>
    <col min="10" max="10" width="1" style="2" customWidth="1"/>
    <col min="11" max="11" width="19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20" width="15.42578125" style="2" bestFit="1" customWidth="1"/>
    <col min="21" max="16384" width="9.140625" style="2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169</v>
      </c>
      <c r="B3" s="20" t="s">
        <v>169</v>
      </c>
      <c r="C3" s="20" t="s">
        <v>169</v>
      </c>
      <c r="D3" s="20" t="s">
        <v>169</v>
      </c>
      <c r="E3" s="20" t="s">
        <v>169</v>
      </c>
      <c r="F3" s="20" t="s">
        <v>169</v>
      </c>
      <c r="G3" s="20" t="s">
        <v>169</v>
      </c>
      <c r="H3" s="20" t="s">
        <v>169</v>
      </c>
      <c r="I3" s="20" t="s">
        <v>169</v>
      </c>
      <c r="J3" s="20" t="s">
        <v>169</v>
      </c>
      <c r="K3" s="20" t="s">
        <v>169</v>
      </c>
      <c r="L3" s="20" t="s">
        <v>169</v>
      </c>
      <c r="M3" s="20" t="s">
        <v>169</v>
      </c>
      <c r="N3" s="20" t="s">
        <v>169</v>
      </c>
      <c r="O3" s="20" t="s">
        <v>169</v>
      </c>
      <c r="P3" s="20" t="s">
        <v>169</v>
      </c>
      <c r="Q3" s="20" t="s">
        <v>169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3</v>
      </c>
      <c r="C6" s="19" t="s">
        <v>171</v>
      </c>
      <c r="D6" s="19" t="s">
        <v>171</v>
      </c>
      <c r="E6" s="19" t="s">
        <v>171</v>
      </c>
      <c r="F6" s="19" t="s">
        <v>171</v>
      </c>
      <c r="G6" s="19" t="s">
        <v>171</v>
      </c>
      <c r="H6" s="19" t="s">
        <v>171</v>
      </c>
      <c r="I6" s="19" t="s">
        <v>171</v>
      </c>
      <c r="K6" s="19" t="s">
        <v>172</v>
      </c>
      <c r="L6" s="19" t="s">
        <v>172</v>
      </c>
      <c r="M6" s="19" t="s">
        <v>172</v>
      </c>
      <c r="N6" s="19" t="s">
        <v>172</v>
      </c>
      <c r="O6" s="19" t="s">
        <v>172</v>
      </c>
      <c r="P6" s="19" t="s">
        <v>172</v>
      </c>
      <c r="Q6" s="19" t="s">
        <v>172</v>
      </c>
    </row>
    <row r="7" spans="1:17" ht="24.75">
      <c r="A7" s="19" t="s">
        <v>3</v>
      </c>
      <c r="C7" s="19" t="s">
        <v>7</v>
      </c>
      <c r="E7" s="19" t="s">
        <v>198</v>
      </c>
      <c r="G7" s="19" t="s">
        <v>199</v>
      </c>
      <c r="I7" s="19" t="s">
        <v>201</v>
      </c>
      <c r="K7" s="19" t="s">
        <v>7</v>
      </c>
      <c r="M7" s="19" t="s">
        <v>198</v>
      </c>
      <c r="O7" s="19" t="s">
        <v>199</v>
      </c>
      <c r="Q7" s="19" t="s">
        <v>201</v>
      </c>
    </row>
    <row r="8" spans="1:17">
      <c r="A8" s="2" t="s">
        <v>96</v>
      </c>
      <c r="C8" s="10">
        <v>1</v>
      </c>
      <c r="D8" s="10"/>
      <c r="E8" s="10">
        <v>1</v>
      </c>
      <c r="F8" s="10"/>
      <c r="G8" s="10">
        <v>3066</v>
      </c>
      <c r="H8" s="10"/>
      <c r="I8" s="10">
        <f>E8-G8</f>
        <v>-3065</v>
      </c>
      <c r="J8" s="10"/>
      <c r="K8" s="10">
        <v>21344819</v>
      </c>
      <c r="L8" s="10"/>
      <c r="M8" s="10">
        <v>71759770109</v>
      </c>
      <c r="N8" s="10"/>
      <c r="O8" s="10">
        <v>83067753630</v>
      </c>
      <c r="P8" s="10"/>
      <c r="Q8" s="10">
        <f>M8-O8</f>
        <v>-11307983521</v>
      </c>
    </row>
    <row r="9" spans="1:17">
      <c r="A9" s="2" t="s">
        <v>22</v>
      </c>
      <c r="C9" s="10">
        <v>11307924</v>
      </c>
      <c r="D9" s="10"/>
      <c r="E9" s="10">
        <v>35189671962</v>
      </c>
      <c r="F9" s="10"/>
      <c r="G9" s="10">
        <v>38836417332</v>
      </c>
      <c r="H9" s="10"/>
      <c r="I9" s="10">
        <f t="shared" ref="I9:I72" si="0">E9-G9</f>
        <v>-3646745370</v>
      </c>
      <c r="J9" s="10"/>
      <c r="K9" s="10">
        <v>11307924</v>
      </c>
      <c r="L9" s="10"/>
      <c r="M9" s="10">
        <v>35189671962</v>
      </c>
      <c r="N9" s="10"/>
      <c r="O9" s="10">
        <v>38836417332</v>
      </c>
      <c r="P9" s="10"/>
      <c r="Q9" s="10">
        <f t="shared" ref="Q9:Q72" si="1">M9-O9</f>
        <v>-3646745370</v>
      </c>
    </row>
    <row r="10" spans="1:17">
      <c r="A10" s="2" t="s">
        <v>52</v>
      </c>
      <c r="C10" s="10">
        <v>267014</v>
      </c>
      <c r="D10" s="10"/>
      <c r="E10" s="10">
        <v>2009808637</v>
      </c>
      <c r="F10" s="10"/>
      <c r="G10" s="10">
        <v>2009808637</v>
      </c>
      <c r="H10" s="10"/>
      <c r="I10" s="10">
        <f t="shared" si="0"/>
        <v>0</v>
      </c>
      <c r="J10" s="10"/>
      <c r="K10" s="10">
        <v>267014</v>
      </c>
      <c r="L10" s="10"/>
      <c r="M10" s="10">
        <v>2009808637</v>
      </c>
      <c r="N10" s="10"/>
      <c r="O10" s="10">
        <v>2009808637</v>
      </c>
      <c r="P10" s="10"/>
      <c r="Q10" s="10">
        <f t="shared" si="1"/>
        <v>0</v>
      </c>
    </row>
    <row r="11" spans="1:17">
      <c r="A11" s="2" t="s">
        <v>55</v>
      </c>
      <c r="C11" s="10">
        <v>1536038</v>
      </c>
      <c r="D11" s="10"/>
      <c r="E11" s="10">
        <v>8871280774</v>
      </c>
      <c r="F11" s="10"/>
      <c r="G11" s="10">
        <v>8162330653</v>
      </c>
      <c r="H11" s="10"/>
      <c r="I11" s="10">
        <f t="shared" si="0"/>
        <v>708950121</v>
      </c>
      <c r="J11" s="10"/>
      <c r="K11" s="10">
        <v>1536038</v>
      </c>
      <c r="L11" s="10"/>
      <c r="M11" s="10">
        <v>8871280774</v>
      </c>
      <c r="N11" s="10"/>
      <c r="O11" s="10">
        <v>8162330653</v>
      </c>
      <c r="P11" s="10"/>
      <c r="Q11" s="10">
        <f t="shared" si="1"/>
        <v>708950121</v>
      </c>
    </row>
    <row r="12" spans="1:17">
      <c r="A12" s="2" t="s">
        <v>100</v>
      </c>
      <c r="C12" s="10">
        <v>627862</v>
      </c>
      <c r="D12" s="10"/>
      <c r="E12" s="10">
        <v>4674705460</v>
      </c>
      <c r="F12" s="10"/>
      <c r="G12" s="10">
        <v>3373580759</v>
      </c>
      <c r="H12" s="10"/>
      <c r="I12" s="10">
        <f t="shared" si="0"/>
        <v>1301124701</v>
      </c>
      <c r="J12" s="10"/>
      <c r="K12" s="10">
        <v>3644915</v>
      </c>
      <c r="L12" s="10"/>
      <c r="M12" s="10">
        <v>26004528639</v>
      </c>
      <c r="N12" s="10"/>
      <c r="O12" s="10">
        <v>19584582446</v>
      </c>
      <c r="P12" s="10"/>
      <c r="Q12" s="10">
        <f t="shared" si="1"/>
        <v>6419946193</v>
      </c>
    </row>
    <row r="13" spans="1:17">
      <c r="A13" s="2" t="s">
        <v>202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f t="shared" si="0"/>
        <v>0</v>
      </c>
      <c r="J13" s="10"/>
      <c r="K13" s="10">
        <v>15000000</v>
      </c>
      <c r="L13" s="10"/>
      <c r="M13" s="10">
        <v>70810409525</v>
      </c>
      <c r="N13" s="10"/>
      <c r="O13" s="10">
        <v>72585000000</v>
      </c>
      <c r="P13" s="10"/>
      <c r="Q13" s="10">
        <f t="shared" si="1"/>
        <v>-1774590475</v>
      </c>
    </row>
    <row r="14" spans="1:17">
      <c r="A14" s="2" t="s">
        <v>203</v>
      </c>
      <c r="C14" s="10">
        <v>0</v>
      </c>
      <c r="D14" s="10"/>
      <c r="E14" s="10">
        <v>0</v>
      </c>
      <c r="F14" s="10"/>
      <c r="G14" s="10">
        <v>0</v>
      </c>
      <c r="H14" s="10"/>
      <c r="I14" s="10">
        <f t="shared" si="0"/>
        <v>0</v>
      </c>
      <c r="J14" s="10"/>
      <c r="K14" s="10">
        <v>8176766</v>
      </c>
      <c r="L14" s="10"/>
      <c r="M14" s="10">
        <v>147425837897</v>
      </c>
      <c r="N14" s="10"/>
      <c r="O14" s="10">
        <v>147425837897</v>
      </c>
      <c r="P14" s="10"/>
      <c r="Q14" s="10">
        <f t="shared" si="1"/>
        <v>0</v>
      </c>
    </row>
    <row r="15" spans="1:17">
      <c r="A15" s="2" t="s">
        <v>204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f t="shared" si="0"/>
        <v>0</v>
      </c>
      <c r="J15" s="10"/>
      <c r="K15" s="10">
        <v>35793109</v>
      </c>
      <c r="L15" s="10"/>
      <c r="M15" s="10">
        <v>108846844469</v>
      </c>
      <c r="N15" s="10"/>
      <c r="O15" s="10">
        <v>108768487984</v>
      </c>
      <c r="P15" s="10"/>
      <c r="Q15" s="10">
        <f t="shared" si="1"/>
        <v>78356485</v>
      </c>
    </row>
    <row r="16" spans="1:17">
      <c r="A16" s="2" t="s">
        <v>122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f t="shared" si="0"/>
        <v>0</v>
      </c>
      <c r="J16" s="10"/>
      <c r="K16" s="10">
        <v>2520985</v>
      </c>
      <c r="L16" s="10"/>
      <c r="M16" s="10">
        <v>77145880704</v>
      </c>
      <c r="N16" s="10"/>
      <c r="O16" s="10">
        <v>82446910864</v>
      </c>
      <c r="P16" s="10"/>
      <c r="Q16" s="10">
        <f t="shared" si="1"/>
        <v>-5301030160</v>
      </c>
    </row>
    <row r="17" spans="1:17">
      <c r="A17" s="2" t="s">
        <v>205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f t="shared" si="0"/>
        <v>0</v>
      </c>
      <c r="J17" s="10"/>
      <c r="K17" s="10">
        <v>35793109</v>
      </c>
      <c r="L17" s="10"/>
      <c r="M17" s="10">
        <v>108512790660</v>
      </c>
      <c r="N17" s="10"/>
      <c r="O17" s="10">
        <v>108846844469</v>
      </c>
      <c r="P17" s="10"/>
      <c r="Q17" s="10">
        <f t="shared" si="1"/>
        <v>-334053809</v>
      </c>
    </row>
    <row r="18" spans="1:17">
      <c r="A18" s="2" t="s">
        <v>36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f t="shared" si="0"/>
        <v>0</v>
      </c>
      <c r="J18" s="10"/>
      <c r="K18" s="10">
        <v>11265247</v>
      </c>
      <c r="L18" s="10"/>
      <c r="M18" s="10">
        <v>359601838467</v>
      </c>
      <c r="N18" s="10"/>
      <c r="O18" s="10">
        <v>330011507769</v>
      </c>
      <c r="P18" s="10"/>
      <c r="Q18" s="10">
        <f t="shared" si="1"/>
        <v>29590330698</v>
      </c>
    </row>
    <row r="19" spans="1:17">
      <c r="A19" s="2" t="s">
        <v>206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f t="shared" si="0"/>
        <v>0</v>
      </c>
      <c r="J19" s="10"/>
      <c r="K19" s="10">
        <v>2354702</v>
      </c>
      <c r="L19" s="10"/>
      <c r="M19" s="10">
        <v>190056772164</v>
      </c>
      <c r="N19" s="10"/>
      <c r="O19" s="10">
        <v>167827582206</v>
      </c>
      <c r="P19" s="10"/>
      <c r="Q19" s="10">
        <f t="shared" si="1"/>
        <v>22229189958</v>
      </c>
    </row>
    <row r="20" spans="1:17">
      <c r="A20" s="2" t="s">
        <v>60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f t="shared" si="0"/>
        <v>0</v>
      </c>
      <c r="J20" s="10"/>
      <c r="K20" s="10">
        <v>1</v>
      </c>
      <c r="L20" s="10"/>
      <c r="M20" s="10">
        <v>1</v>
      </c>
      <c r="N20" s="10"/>
      <c r="O20" s="10">
        <v>3439</v>
      </c>
      <c r="P20" s="10"/>
      <c r="Q20" s="10">
        <f t="shared" si="1"/>
        <v>-3438</v>
      </c>
    </row>
    <row r="21" spans="1:17">
      <c r="A21" s="2" t="s">
        <v>207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f t="shared" si="0"/>
        <v>0</v>
      </c>
      <c r="J21" s="10"/>
      <c r="K21" s="10">
        <v>22863192</v>
      </c>
      <c r="L21" s="10"/>
      <c r="M21" s="10">
        <v>109165194991</v>
      </c>
      <c r="N21" s="10"/>
      <c r="O21" s="10">
        <v>110908521317</v>
      </c>
      <c r="P21" s="10"/>
      <c r="Q21" s="10">
        <f t="shared" si="1"/>
        <v>-1743326326</v>
      </c>
    </row>
    <row r="22" spans="1:17">
      <c r="A22" s="2" t="s">
        <v>208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f t="shared" si="0"/>
        <v>0</v>
      </c>
      <c r="J22" s="10"/>
      <c r="K22" s="10">
        <v>43199</v>
      </c>
      <c r="L22" s="10"/>
      <c r="M22" s="10">
        <v>23897586940</v>
      </c>
      <c r="N22" s="10"/>
      <c r="O22" s="10">
        <v>19358375726</v>
      </c>
      <c r="P22" s="10"/>
      <c r="Q22" s="10">
        <f t="shared" si="1"/>
        <v>4539211214</v>
      </c>
    </row>
    <row r="23" spans="1:17">
      <c r="A23" s="2" t="s">
        <v>113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f t="shared" si="0"/>
        <v>0</v>
      </c>
      <c r="J23" s="10"/>
      <c r="K23" s="10">
        <v>40422230</v>
      </c>
      <c r="L23" s="10"/>
      <c r="M23" s="10">
        <v>324039388359</v>
      </c>
      <c r="N23" s="10"/>
      <c r="O23" s="10">
        <v>350737300724</v>
      </c>
      <c r="P23" s="10"/>
      <c r="Q23" s="10">
        <f t="shared" si="1"/>
        <v>-26697912365</v>
      </c>
    </row>
    <row r="24" spans="1:17">
      <c r="A24" s="2" t="s">
        <v>209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f t="shared" si="0"/>
        <v>0</v>
      </c>
      <c r="J24" s="10"/>
      <c r="K24" s="10">
        <v>4700000</v>
      </c>
      <c r="L24" s="10"/>
      <c r="M24" s="10">
        <v>49870274464</v>
      </c>
      <c r="N24" s="10"/>
      <c r="O24" s="10">
        <v>43029442350</v>
      </c>
      <c r="P24" s="10"/>
      <c r="Q24" s="10">
        <f t="shared" si="1"/>
        <v>6840832114</v>
      </c>
    </row>
    <row r="25" spans="1:17">
      <c r="A25" s="2" t="s">
        <v>62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f t="shared" si="0"/>
        <v>0</v>
      </c>
      <c r="J25" s="10"/>
      <c r="K25" s="10">
        <v>3000000</v>
      </c>
      <c r="L25" s="10"/>
      <c r="M25" s="10">
        <v>5137495587</v>
      </c>
      <c r="N25" s="10"/>
      <c r="O25" s="10">
        <v>5501700287</v>
      </c>
      <c r="P25" s="10"/>
      <c r="Q25" s="10">
        <f t="shared" si="1"/>
        <v>-364204700</v>
      </c>
    </row>
    <row r="26" spans="1:17">
      <c r="A26" s="2" t="s">
        <v>39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f t="shared" si="0"/>
        <v>0</v>
      </c>
      <c r="J26" s="10"/>
      <c r="K26" s="10">
        <v>744465</v>
      </c>
      <c r="L26" s="10"/>
      <c r="M26" s="10">
        <v>36563673724</v>
      </c>
      <c r="N26" s="10"/>
      <c r="O26" s="10">
        <v>31740120049</v>
      </c>
      <c r="P26" s="10"/>
      <c r="Q26" s="10">
        <f t="shared" si="1"/>
        <v>4823553675</v>
      </c>
    </row>
    <row r="27" spans="1:17">
      <c r="A27" s="2" t="s">
        <v>103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f t="shared" si="0"/>
        <v>0</v>
      </c>
      <c r="J27" s="10"/>
      <c r="K27" s="10">
        <v>200001</v>
      </c>
      <c r="L27" s="10"/>
      <c r="M27" s="10">
        <v>8074668192</v>
      </c>
      <c r="N27" s="10"/>
      <c r="O27" s="10">
        <v>7736171260</v>
      </c>
      <c r="P27" s="10"/>
      <c r="Q27" s="10">
        <f t="shared" si="1"/>
        <v>338496932</v>
      </c>
    </row>
    <row r="28" spans="1:17">
      <c r="A28" s="2" t="s">
        <v>111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10">
        <v>400000</v>
      </c>
      <c r="L28" s="10"/>
      <c r="M28" s="10">
        <v>1351908000</v>
      </c>
      <c r="N28" s="10"/>
      <c r="O28" s="10">
        <v>1532248780</v>
      </c>
      <c r="P28" s="10"/>
      <c r="Q28" s="10">
        <f t="shared" si="1"/>
        <v>-180340780</v>
      </c>
    </row>
    <row r="29" spans="1:17">
      <c r="A29" s="2" t="s">
        <v>80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f t="shared" si="0"/>
        <v>0</v>
      </c>
      <c r="J29" s="10"/>
      <c r="K29" s="10">
        <v>1323136</v>
      </c>
      <c r="L29" s="10"/>
      <c r="M29" s="10">
        <v>5329548343</v>
      </c>
      <c r="N29" s="10"/>
      <c r="O29" s="10">
        <v>5289989100</v>
      </c>
      <c r="P29" s="10"/>
      <c r="Q29" s="10">
        <f t="shared" si="1"/>
        <v>39559243</v>
      </c>
    </row>
    <row r="30" spans="1:17">
      <c r="A30" s="2" t="s">
        <v>25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f t="shared" si="0"/>
        <v>0</v>
      </c>
      <c r="J30" s="10"/>
      <c r="K30" s="10">
        <v>26967658</v>
      </c>
      <c r="L30" s="10"/>
      <c r="M30" s="10">
        <v>371422793077</v>
      </c>
      <c r="N30" s="10"/>
      <c r="O30" s="10">
        <v>364577925920</v>
      </c>
      <c r="P30" s="10"/>
      <c r="Q30" s="10">
        <f t="shared" si="1"/>
        <v>6844867157</v>
      </c>
    </row>
    <row r="31" spans="1:17">
      <c r="A31" s="2" t="s">
        <v>112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f t="shared" si="0"/>
        <v>0</v>
      </c>
      <c r="J31" s="10"/>
      <c r="K31" s="10">
        <v>2677645</v>
      </c>
      <c r="L31" s="10"/>
      <c r="M31" s="10">
        <v>9928058674</v>
      </c>
      <c r="N31" s="10"/>
      <c r="O31" s="10">
        <v>8761577088</v>
      </c>
      <c r="P31" s="10"/>
      <c r="Q31" s="10">
        <f t="shared" si="1"/>
        <v>1166481586</v>
      </c>
    </row>
    <row r="32" spans="1:17">
      <c r="A32" s="2" t="s">
        <v>210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f t="shared" si="0"/>
        <v>0</v>
      </c>
      <c r="J32" s="10"/>
      <c r="K32" s="10">
        <v>150000</v>
      </c>
      <c r="L32" s="10"/>
      <c r="M32" s="10">
        <v>9274486520</v>
      </c>
      <c r="N32" s="10"/>
      <c r="O32" s="10">
        <v>8948117509</v>
      </c>
      <c r="P32" s="10"/>
      <c r="Q32" s="10">
        <f t="shared" si="1"/>
        <v>326369011</v>
      </c>
    </row>
    <row r="33" spans="1:17">
      <c r="A33" s="2" t="s">
        <v>77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f t="shared" si="0"/>
        <v>0</v>
      </c>
      <c r="J33" s="10"/>
      <c r="K33" s="10">
        <v>800000</v>
      </c>
      <c r="L33" s="10"/>
      <c r="M33" s="10">
        <v>3992219119</v>
      </c>
      <c r="N33" s="10"/>
      <c r="O33" s="10">
        <v>3314360384</v>
      </c>
      <c r="P33" s="10"/>
      <c r="Q33" s="10">
        <f t="shared" si="1"/>
        <v>677858735</v>
      </c>
    </row>
    <row r="34" spans="1:17">
      <c r="A34" s="2" t="s">
        <v>127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f t="shared" si="0"/>
        <v>0</v>
      </c>
      <c r="J34" s="10"/>
      <c r="K34" s="10">
        <v>100000</v>
      </c>
      <c r="L34" s="10"/>
      <c r="M34" s="10">
        <v>1162127887</v>
      </c>
      <c r="N34" s="10"/>
      <c r="O34" s="10">
        <v>1051941497</v>
      </c>
      <c r="P34" s="10"/>
      <c r="Q34" s="10">
        <f t="shared" si="1"/>
        <v>110186390</v>
      </c>
    </row>
    <row r="35" spans="1:17">
      <c r="A35" s="2" t="s">
        <v>123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f t="shared" si="0"/>
        <v>0</v>
      </c>
      <c r="J35" s="10"/>
      <c r="K35" s="10">
        <v>159008</v>
      </c>
      <c r="L35" s="10"/>
      <c r="M35" s="10">
        <v>760278863</v>
      </c>
      <c r="N35" s="10"/>
      <c r="O35" s="10">
        <v>758697131</v>
      </c>
      <c r="P35" s="10"/>
      <c r="Q35" s="10">
        <f t="shared" si="1"/>
        <v>1581732</v>
      </c>
    </row>
    <row r="36" spans="1:17">
      <c r="A36" s="2" t="s">
        <v>211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f t="shared" si="0"/>
        <v>0</v>
      </c>
      <c r="J36" s="10"/>
      <c r="K36" s="10">
        <v>7690378</v>
      </c>
      <c r="L36" s="10"/>
      <c r="M36" s="10">
        <v>80825211061</v>
      </c>
      <c r="N36" s="10"/>
      <c r="O36" s="10">
        <v>63373901879</v>
      </c>
      <c r="P36" s="10"/>
      <c r="Q36" s="10">
        <f t="shared" si="1"/>
        <v>17451309182</v>
      </c>
    </row>
    <row r="37" spans="1:17">
      <c r="A37" s="2" t="s">
        <v>212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f t="shared" si="0"/>
        <v>0</v>
      </c>
      <c r="J37" s="10"/>
      <c r="K37" s="10">
        <v>983703</v>
      </c>
      <c r="L37" s="10"/>
      <c r="M37" s="10">
        <v>41069698624</v>
      </c>
      <c r="N37" s="10"/>
      <c r="O37" s="10">
        <v>39113998686</v>
      </c>
      <c r="P37" s="10"/>
      <c r="Q37" s="10">
        <f t="shared" si="1"/>
        <v>1955699938</v>
      </c>
    </row>
    <row r="38" spans="1:17">
      <c r="A38" s="2" t="s">
        <v>115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f t="shared" si="0"/>
        <v>0</v>
      </c>
      <c r="J38" s="10"/>
      <c r="K38" s="10">
        <v>44313358</v>
      </c>
      <c r="L38" s="10"/>
      <c r="M38" s="10">
        <v>74713424874</v>
      </c>
      <c r="N38" s="10"/>
      <c r="O38" s="10">
        <v>68942675302</v>
      </c>
      <c r="P38" s="10"/>
      <c r="Q38" s="10">
        <f t="shared" si="1"/>
        <v>5770749572</v>
      </c>
    </row>
    <row r="39" spans="1:17">
      <c r="A39" s="2" t="s">
        <v>49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f t="shared" si="0"/>
        <v>0</v>
      </c>
      <c r="J39" s="10"/>
      <c r="K39" s="10">
        <v>3707653</v>
      </c>
      <c r="L39" s="10"/>
      <c r="M39" s="10">
        <v>29115303919</v>
      </c>
      <c r="N39" s="10"/>
      <c r="O39" s="10">
        <v>26546760241</v>
      </c>
      <c r="P39" s="10"/>
      <c r="Q39" s="10">
        <f t="shared" si="1"/>
        <v>2568543678</v>
      </c>
    </row>
    <row r="40" spans="1:17">
      <c r="A40" s="2" t="s">
        <v>126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f t="shared" si="0"/>
        <v>0</v>
      </c>
      <c r="J40" s="10"/>
      <c r="K40" s="10">
        <v>448588</v>
      </c>
      <c r="L40" s="10"/>
      <c r="M40" s="10">
        <v>13957595719</v>
      </c>
      <c r="N40" s="10"/>
      <c r="O40" s="10">
        <v>13564852956</v>
      </c>
      <c r="P40" s="10"/>
      <c r="Q40" s="10">
        <f t="shared" si="1"/>
        <v>392742763</v>
      </c>
    </row>
    <row r="41" spans="1:17">
      <c r="A41" s="2" t="s">
        <v>50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f t="shared" si="0"/>
        <v>0</v>
      </c>
      <c r="J41" s="10"/>
      <c r="K41" s="10">
        <v>61328678</v>
      </c>
      <c r="L41" s="10"/>
      <c r="M41" s="10">
        <v>576428244522</v>
      </c>
      <c r="N41" s="10"/>
      <c r="O41" s="10">
        <v>576428244522</v>
      </c>
      <c r="P41" s="10"/>
      <c r="Q41" s="10">
        <f t="shared" si="1"/>
        <v>0</v>
      </c>
    </row>
    <row r="42" spans="1:17">
      <c r="A42" s="2" t="s">
        <v>105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f t="shared" si="0"/>
        <v>0</v>
      </c>
      <c r="J42" s="10"/>
      <c r="K42" s="10">
        <v>3849514</v>
      </c>
      <c r="L42" s="10"/>
      <c r="M42" s="10">
        <v>26046207178</v>
      </c>
      <c r="N42" s="10"/>
      <c r="O42" s="10">
        <v>23483446050</v>
      </c>
      <c r="P42" s="10"/>
      <c r="Q42" s="10">
        <f t="shared" si="1"/>
        <v>2562761128</v>
      </c>
    </row>
    <row r="43" spans="1:17">
      <c r="A43" s="2" t="s">
        <v>35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f t="shared" si="0"/>
        <v>0</v>
      </c>
      <c r="J43" s="10"/>
      <c r="K43" s="10">
        <v>200000</v>
      </c>
      <c r="L43" s="10"/>
      <c r="M43" s="10">
        <v>26978517143</v>
      </c>
      <c r="N43" s="10"/>
      <c r="O43" s="10">
        <v>25447680065</v>
      </c>
      <c r="P43" s="10"/>
      <c r="Q43" s="10">
        <f t="shared" si="1"/>
        <v>1530837078</v>
      </c>
    </row>
    <row r="44" spans="1:17">
      <c r="A44" s="2" t="s">
        <v>54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f t="shared" si="0"/>
        <v>0</v>
      </c>
      <c r="J44" s="10"/>
      <c r="K44" s="10">
        <v>10657119</v>
      </c>
      <c r="L44" s="10"/>
      <c r="M44" s="10">
        <v>74444053291</v>
      </c>
      <c r="N44" s="10"/>
      <c r="O44" s="10">
        <v>55934784263</v>
      </c>
      <c r="P44" s="10"/>
      <c r="Q44" s="10">
        <f t="shared" si="1"/>
        <v>18509269028</v>
      </c>
    </row>
    <row r="45" spans="1:17">
      <c r="A45" s="2" t="s">
        <v>19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f t="shared" si="0"/>
        <v>0</v>
      </c>
      <c r="J45" s="10"/>
      <c r="K45" s="10">
        <v>1</v>
      </c>
      <c r="L45" s="10"/>
      <c r="M45" s="10">
        <v>1</v>
      </c>
      <c r="N45" s="10"/>
      <c r="O45" s="10">
        <v>1885</v>
      </c>
      <c r="P45" s="10"/>
      <c r="Q45" s="10">
        <f t="shared" si="1"/>
        <v>-1884</v>
      </c>
    </row>
    <row r="46" spans="1:17">
      <c r="A46" s="2" t="s">
        <v>118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f t="shared" si="0"/>
        <v>0</v>
      </c>
      <c r="J46" s="10"/>
      <c r="K46" s="10">
        <v>200000</v>
      </c>
      <c r="L46" s="10"/>
      <c r="M46" s="10">
        <v>1742309415</v>
      </c>
      <c r="N46" s="10"/>
      <c r="O46" s="10">
        <v>1190769017</v>
      </c>
      <c r="P46" s="10"/>
      <c r="Q46" s="10">
        <f t="shared" si="1"/>
        <v>551540398</v>
      </c>
    </row>
    <row r="47" spans="1:17">
      <c r="A47" s="2" t="s">
        <v>102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f t="shared" si="0"/>
        <v>0</v>
      </c>
      <c r="J47" s="10"/>
      <c r="K47" s="10">
        <v>202230</v>
      </c>
      <c r="L47" s="10"/>
      <c r="M47" s="10">
        <v>9247229738</v>
      </c>
      <c r="N47" s="10"/>
      <c r="O47" s="10">
        <v>8613995511</v>
      </c>
      <c r="P47" s="10"/>
      <c r="Q47" s="10">
        <f t="shared" si="1"/>
        <v>633234227</v>
      </c>
    </row>
    <row r="48" spans="1:17">
      <c r="A48" s="2" t="s">
        <v>72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f t="shared" si="0"/>
        <v>0</v>
      </c>
      <c r="J48" s="10"/>
      <c r="K48" s="10">
        <v>2000000</v>
      </c>
      <c r="L48" s="10"/>
      <c r="M48" s="10">
        <v>38375744939</v>
      </c>
      <c r="N48" s="10"/>
      <c r="O48" s="10">
        <v>31789719000</v>
      </c>
      <c r="P48" s="10"/>
      <c r="Q48" s="10">
        <f t="shared" si="1"/>
        <v>6586025939</v>
      </c>
    </row>
    <row r="49" spans="1:17">
      <c r="A49" s="2" t="s">
        <v>119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f t="shared" si="0"/>
        <v>0</v>
      </c>
      <c r="J49" s="10"/>
      <c r="K49" s="10">
        <v>27871522</v>
      </c>
      <c r="L49" s="10"/>
      <c r="M49" s="10">
        <v>175920498093</v>
      </c>
      <c r="N49" s="10"/>
      <c r="O49" s="10">
        <v>158365335433</v>
      </c>
      <c r="P49" s="10"/>
      <c r="Q49" s="10">
        <f t="shared" si="1"/>
        <v>17555162660</v>
      </c>
    </row>
    <row r="50" spans="1:17">
      <c r="A50" s="2" t="s">
        <v>213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J50" s="10"/>
      <c r="K50" s="10">
        <v>50335</v>
      </c>
      <c r="L50" s="10"/>
      <c r="M50" s="10">
        <v>27706379558</v>
      </c>
      <c r="N50" s="10"/>
      <c r="O50" s="10">
        <v>22556166629</v>
      </c>
      <c r="P50" s="10"/>
      <c r="Q50" s="10">
        <f t="shared" si="1"/>
        <v>5150212929</v>
      </c>
    </row>
    <row r="51" spans="1:17">
      <c r="A51" s="2" t="s">
        <v>81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f t="shared" si="0"/>
        <v>0</v>
      </c>
      <c r="J51" s="10"/>
      <c r="K51" s="10">
        <v>1803809</v>
      </c>
      <c r="L51" s="10"/>
      <c r="M51" s="10">
        <v>42079080751</v>
      </c>
      <c r="N51" s="10"/>
      <c r="O51" s="10">
        <v>36552821012</v>
      </c>
      <c r="P51" s="10"/>
      <c r="Q51" s="10">
        <f t="shared" si="1"/>
        <v>5526259739</v>
      </c>
    </row>
    <row r="52" spans="1:17">
      <c r="A52" s="2" t="s">
        <v>99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f t="shared" si="0"/>
        <v>0</v>
      </c>
      <c r="J52" s="10"/>
      <c r="K52" s="10">
        <v>5389</v>
      </c>
      <c r="L52" s="10"/>
      <c r="M52" s="10">
        <v>20595353248</v>
      </c>
      <c r="N52" s="10"/>
      <c r="O52" s="10">
        <v>17647489360</v>
      </c>
      <c r="P52" s="10"/>
      <c r="Q52" s="10">
        <f t="shared" si="1"/>
        <v>2947863888</v>
      </c>
    </row>
    <row r="53" spans="1:17">
      <c r="A53" s="2" t="s">
        <v>75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f t="shared" si="0"/>
        <v>0</v>
      </c>
      <c r="J53" s="10"/>
      <c r="K53" s="10">
        <v>8117419</v>
      </c>
      <c r="L53" s="10"/>
      <c r="M53" s="10">
        <v>36326277414</v>
      </c>
      <c r="N53" s="10"/>
      <c r="O53" s="10">
        <v>38305831609</v>
      </c>
      <c r="P53" s="10"/>
      <c r="Q53" s="10">
        <f t="shared" si="1"/>
        <v>-1979554195</v>
      </c>
    </row>
    <row r="54" spans="1:17">
      <c r="A54" s="2" t="s">
        <v>214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f t="shared" si="0"/>
        <v>0</v>
      </c>
      <c r="J54" s="10"/>
      <c r="K54" s="10">
        <v>472580</v>
      </c>
      <c r="L54" s="10"/>
      <c r="M54" s="10">
        <v>270409461973</v>
      </c>
      <c r="N54" s="10"/>
      <c r="O54" s="10">
        <v>213098219674</v>
      </c>
      <c r="P54" s="10"/>
      <c r="Q54" s="10">
        <f t="shared" si="1"/>
        <v>57311242299</v>
      </c>
    </row>
    <row r="55" spans="1:17">
      <c r="A55" s="2" t="s">
        <v>215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f t="shared" si="0"/>
        <v>0</v>
      </c>
      <c r="J55" s="10"/>
      <c r="K55" s="10">
        <v>3208908</v>
      </c>
      <c r="L55" s="10"/>
      <c r="M55" s="10">
        <v>18167171326</v>
      </c>
      <c r="N55" s="10"/>
      <c r="O55" s="10">
        <v>18724214034</v>
      </c>
      <c r="P55" s="10"/>
      <c r="Q55" s="10">
        <f t="shared" si="1"/>
        <v>-557042708</v>
      </c>
    </row>
    <row r="56" spans="1:17">
      <c r="A56" s="2" t="s">
        <v>106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f t="shared" si="0"/>
        <v>0</v>
      </c>
      <c r="J56" s="10"/>
      <c r="K56" s="10">
        <v>204273</v>
      </c>
      <c r="L56" s="10"/>
      <c r="M56" s="10">
        <v>4010387145</v>
      </c>
      <c r="N56" s="10"/>
      <c r="O56" s="10">
        <v>3837788172</v>
      </c>
      <c r="P56" s="10"/>
      <c r="Q56" s="10">
        <f t="shared" si="1"/>
        <v>172598973</v>
      </c>
    </row>
    <row r="57" spans="1:17">
      <c r="A57" s="2" t="s">
        <v>216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f t="shared" si="0"/>
        <v>0</v>
      </c>
      <c r="J57" s="10"/>
      <c r="K57" s="10">
        <v>41326245</v>
      </c>
      <c r="L57" s="10"/>
      <c r="M57" s="10">
        <v>100368114659</v>
      </c>
      <c r="N57" s="10"/>
      <c r="O57" s="10">
        <v>106808919989</v>
      </c>
      <c r="P57" s="10"/>
      <c r="Q57" s="10">
        <f t="shared" si="1"/>
        <v>-6440805330</v>
      </c>
    </row>
    <row r="58" spans="1:17">
      <c r="A58" s="2" t="s">
        <v>217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f t="shared" si="0"/>
        <v>0</v>
      </c>
      <c r="J58" s="10"/>
      <c r="K58" s="10">
        <v>15000000</v>
      </c>
      <c r="L58" s="10"/>
      <c r="M58" s="10">
        <v>72585000000</v>
      </c>
      <c r="N58" s="10"/>
      <c r="O58" s="10">
        <v>72650907150</v>
      </c>
      <c r="P58" s="10"/>
      <c r="Q58" s="10">
        <f t="shared" si="1"/>
        <v>-65907150</v>
      </c>
    </row>
    <row r="59" spans="1:17">
      <c r="A59" s="2" t="s">
        <v>218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f t="shared" si="0"/>
        <v>0</v>
      </c>
      <c r="J59" s="10"/>
      <c r="K59" s="10">
        <v>33309</v>
      </c>
      <c r="L59" s="10"/>
      <c r="M59" s="10">
        <v>553492868</v>
      </c>
      <c r="N59" s="10"/>
      <c r="O59" s="10">
        <v>553337435</v>
      </c>
      <c r="P59" s="10"/>
      <c r="Q59" s="10">
        <f t="shared" si="1"/>
        <v>155433</v>
      </c>
    </row>
    <row r="60" spans="1:17">
      <c r="A60" s="2" t="s">
        <v>74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f t="shared" si="0"/>
        <v>0</v>
      </c>
      <c r="J60" s="10"/>
      <c r="K60" s="10">
        <v>24800000</v>
      </c>
      <c r="L60" s="10"/>
      <c r="M60" s="10">
        <v>217674183720</v>
      </c>
      <c r="N60" s="10"/>
      <c r="O60" s="10">
        <v>193028605198</v>
      </c>
      <c r="P60" s="10"/>
      <c r="Q60" s="10">
        <f t="shared" si="1"/>
        <v>24645578522</v>
      </c>
    </row>
    <row r="61" spans="1:17">
      <c r="A61" s="2" t="s">
        <v>28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f t="shared" si="0"/>
        <v>0</v>
      </c>
      <c r="J61" s="10"/>
      <c r="K61" s="10">
        <v>1</v>
      </c>
      <c r="L61" s="10"/>
      <c r="M61" s="10">
        <v>1</v>
      </c>
      <c r="N61" s="10"/>
      <c r="O61" s="10">
        <v>2926</v>
      </c>
      <c r="P61" s="10"/>
      <c r="Q61" s="10">
        <f t="shared" si="1"/>
        <v>-2925</v>
      </c>
    </row>
    <row r="62" spans="1:17">
      <c r="A62" s="2" t="s">
        <v>21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f t="shared" si="0"/>
        <v>0</v>
      </c>
      <c r="J62" s="10"/>
      <c r="K62" s="10">
        <v>51285231</v>
      </c>
      <c r="L62" s="10"/>
      <c r="M62" s="10">
        <v>96709217892</v>
      </c>
      <c r="N62" s="10"/>
      <c r="O62" s="10">
        <v>89888256970</v>
      </c>
      <c r="P62" s="10"/>
      <c r="Q62" s="10">
        <f t="shared" si="1"/>
        <v>6820960922</v>
      </c>
    </row>
    <row r="63" spans="1:17">
      <c r="A63" s="2" t="s">
        <v>19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f t="shared" si="0"/>
        <v>0</v>
      </c>
      <c r="J63" s="10"/>
      <c r="K63" s="10">
        <v>74822053</v>
      </c>
      <c r="L63" s="10"/>
      <c r="M63" s="10">
        <v>233519627413</v>
      </c>
      <c r="N63" s="10"/>
      <c r="O63" s="10">
        <v>234435868345</v>
      </c>
      <c r="P63" s="10"/>
      <c r="Q63" s="10">
        <f t="shared" si="1"/>
        <v>-916240932</v>
      </c>
    </row>
    <row r="64" spans="1:17">
      <c r="A64" s="2" t="s">
        <v>69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f t="shared" si="0"/>
        <v>0</v>
      </c>
      <c r="J64" s="10"/>
      <c r="K64" s="10">
        <v>21917569</v>
      </c>
      <c r="L64" s="10"/>
      <c r="M64" s="10">
        <v>26833121333</v>
      </c>
      <c r="N64" s="10"/>
      <c r="O64" s="10">
        <v>55197743664</v>
      </c>
      <c r="P64" s="10"/>
      <c r="Q64" s="10">
        <f t="shared" si="1"/>
        <v>-28364622331</v>
      </c>
    </row>
    <row r="65" spans="1:17">
      <c r="A65" s="2" t="s">
        <v>219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f t="shared" si="0"/>
        <v>0</v>
      </c>
      <c r="J65" s="10"/>
      <c r="K65" s="10">
        <v>17987582</v>
      </c>
      <c r="L65" s="10"/>
      <c r="M65" s="10">
        <v>36083089492</v>
      </c>
      <c r="N65" s="10"/>
      <c r="O65" s="10">
        <v>59274042765</v>
      </c>
      <c r="P65" s="10"/>
      <c r="Q65" s="10">
        <f t="shared" si="1"/>
        <v>-23190953273</v>
      </c>
    </row>
    <row r="66" spans="1:17">
      <c r="A66" s="2" t="s">
        <v>33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f t="shared" si="0"/>
        <v>0</v>
      </c>
      <c r="J66" s="10"/>
      <c r="K66" s="10">
        <v>276388</v>
      </c>
      <c r="L66" s="10"/>
      <c r="M66" s="10">
        <v>47928555560</v>
      </c>
      <c r="N66" s="10"/>
      <c r="O66" s="10">
        <v>50469824865</v>
      </c>
      <c r="P66" s="10"/>
      <c r="Q66" s="10">
        <f t="shared" si="1"/>
        <v>-2541269305</v>
      </c>
    </row>
    <row r="67" spans="1:17">
      <c r="A67" s="2" t="s">
        <v>116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f t="shared" si="0"/>
        <v>0</v>
      </c>
      <c r="J67" s="10"/>
      <c r="K67" s="10">
        <v>106990296</v>
      </c>
      <c r="L67" s="10"/>
      <c r="M67" s="10">
        <v>1261441684773</v>
      </c>
      <c r="N67" s="10"/>
      <c r="O67" s="10">
        <v>1357782284398</v>
      </c>
      <c r="P67" s="10"/>
      <c r="Q67" s="10">
        <f t="shared" si="1"/>
        <v>-96340599625</v>
      </c>
    </row>
    <row r="68" spans="1:17">
      <c r="A68" s="2" t="s">
        <v>94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f t="shared" si="0"/>
        <v>0</v>
      </c>
      <c r="J68" s="10"/>
      <c r="K68" s="10">
        <v>7186425</v>
      </c>
      <c r="L68" s="10"/>
      <c r="M68" s="10">
        <v>28847710761</v>
      </c>
      <c r="N68" s="10"/>
      <c r="O68" s="10">
        <v>27552765659</v>
      </c>
      <c r="P68" s="10"/>
      <c r="Q68" s="10">
        <f t="shared" si="1"/>
        <v>1294945102</v>
      </c>
    </row>
    <row r="69" spans="1:17">
      <c r="A69" s="2" t="s">
        <v>26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f t="shared" si="0"/>
        <v>0</v>
      </c>
      <c r="J69" s="10"/>
      <c r="K69" s="10">
        <v>18000001</v>
      </c>
      <c r="L69" s="10"/>
      <c r="M69" s="10">
        <v>102078995273</v>
      </c>
      <c r="N69" s="10"/>
      <c r="O69" s="10">
        <v>90456604747</v>
      </c>
      <c r="P69" s="10"/>
      <c r="Q69" s="10">
        <f t="shared" si="1"/>
        <v>11622390526</v>
      </c>
    </row>
    <row r="70" spans="1:17">
      <c r="A70" s="2" t="s">
        <v>114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f t="shared" si="0"/>
        <v>0</v>
      </c>
      <c r="J70" s="10"/>
      <c r="K70" s="10">
        <v>1161660</v>
      </c>
      <c r="L70" s="10"/>
      <c r="M70" s="10">
        <v>5615221253</v>
      </c>
      <c r="N70" s="10"/>
      <c r="O70" s="10">
        <v>4601885119</v>
      </c>
      <c r="P70" s="10"/>
      <c r="Q70" s="10">
        <f t="shared" si="1"/>
        <v>1013336134</v>
      </c>
    </row>
    <row r="71" spans="1:17">
      <c r="A71" s="2" t="s">
        <v>20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f t="shared" si="0"/>
        <v>0</v>
      </c>
      <c r="J71" s="10"/>
      <c r="K71" s="10">
        <v>1</v>
      </c>
      <c r="L71" s="10"/>
      <c r="M71" s="10">
        <v>1</v>
      </c>
      <c r="N71" s="10"/>
      <c r="O71" s="10">
        <v>2182</v>
      </c>
      <c r="P71" s="10"/>
      <c r="Q71" s="10">
        <f t="shared" si="1"/>
        <v>-2181</v>
      </c>
    </row>
    <row r="72" spans="1:17">
      <c r="A72" s="2" t="s">
        <v>220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f t="shared" si="0"/>
        <v>0</v>
      </c>
      <c r="J72" s="10"/>
      <c r="K72" s="10">
        <v>3700000</v>
      </c>
      <c r="L72" s="10"/>
      <c r="M72" s="10">
        <v>49001780771</v>
      </c>
      <c r="N72" s="10"/>
      <c r="O72" s="10">
        <v>48696521400</v>
      </c>
      <c r="P72" s="10"/>
      <c r="Q72" s="10">
        <f t="shared" si="1"/>
        <v>305259371</v>
      </c>
    </row>
    <row r="73" spans="1:17">
      <c r="A73" s="2" t="s">
        <v>221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f t="shared" ref="I73:I89" si="2">E73-G73</f>
        <v>0</v>
      </c>
      <c r="J73" s="10"/>
      <c r="K73" s="10">
        <v>65468220</v>
      </c>
      <c r="L73" s="10"/>
      <c r="M73" s="10">
        <v>99118885080</v>
      </c>
      <c r="N73" s="10"/>
      <c r="O73" s="10">
        <v>98529127713</v>
      </c>
      <c r="P73" s="10"/>
      <c r="Q73" s="10">
        <f t="shared" ref="Q73:Q89" si="3">M73-O73</f>
        <v>589757367</v>
      </c>
    </row>
    <row r="74" spans="1:17">
      <c r="A74" s="2" t="s">
        <v>222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f t="shared" si="2"/>
        <v>0</v>
      </c>
      <c r="J74" s="10"/>
      <c r="K74" s="10">
        <v>61700</v>
      </c>
      <c r="L74" s="10"/>
      <c r="M74" s="10">
        <v>41659691818</v>
      </c>
      <c r="N74" s="10"/>
      <c r="O74" s="10">
        <v>41251482466</v>
      </c>
      <c r="P74" s="10"/>
      <c r="Q74" s="10">
        <f t="shared" si="3"/>
        <v>408209352</v>
      </c>
    </row>
    <row r="75" spans="1:17">
      <c r="A75" s="2" t="s">
        <v>223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f t="shared" si="2"/>
        <v>0</v>
      </c>
      <c r="J75" s="10"/>
      <c r="K75" s="10">
        <v>58848</v>
      </c>
      <c r="L75" s="10"/>
      <c r="M75" s="10">
        <v>58848000000</v>
      </c>
      <c r="N75" s="10"/>
      <c r="O75" s="10">
        <v>57692359284</v>
      </c>
      <c r="P75" s="10"/>
      <c r="Q75" s="10">
        <f t="shared" si="3"/>
        <v>1155640716</v>
      </c>
    </row>
    <row r="76" spans="1:17">
      <c r="A76" s="2" t="s">
        <v>180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f t="shared" si="2"/>
        <v>0</v>
      </c>
      <c r="J76" s="10"/>
      <c r="K76" s="10">
        <v>110000</v>
      </c>
      <c r="L76" s="10"/>
      <c r="M76" s="10">
        <v>100507858642</v>
      </c>
      <c r="N76" s="10"/>
      <c r="O76" s="10">
        <v>100390636718</v>
      </c>
      <c r="P76" s="10"/>
      <c r="Q76" s="10">
        <f t="shared" si="3"/>
        <v>117221924</v>
      </c>
    </row>
    <row r="77" spans="1:17">
      <c r="A77" s="2" t="s">
        <v>224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f t="shared" si="2"/>
        <v>0</v>
      </c>
      <c r="J77" s="10"/>
      <c r="K77" s="10">
        <v>600</v>
      </c>
      <c r="L77" s="10"/>
      <c r="M77" s="10">
        <v>365340774</v>
      </c>
      <c r="N77" s="10"/>
      <c r="O77" s="10">
        <v>362501690</v>
      </c>
      <c r="P77" s="10"/>
      <c r="Q77" s="10">
        <f t="shared" si="3"/>
        <v>2839084</v>
      </c>
    </row>
    <row r="78" spans="1:17">
      <c r="A78" s="2" t="s">
        <v>225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f t="shared" si="2"/>
        <v>0</v>
      </c>
      <c r="J78" s="10"/>
      <c r="K78" s="10">
        <v>13000</v>
      </c>
      <c r="L78" s="10"/>
      <c r="M78" s="10">
        <v>8100139599</v>
      </c>
      <c r="N78" s="10"/>
      <c r="O78" s="10">
        <v>7992188317</v>
      </c>
      <c r="P78" s="10"/>
      <c r="Q78" s="10">
        <f t="shared" si="3"/>
        <v>107951282</v>
      </c>
    </row>
    <row r="79" spans="1:17">
      <c r="A79" s="2" t="s">
        <v>226</v>
      </c>
      <c r="C79" s="10">
        <v>0</v>
      </c>
      <c r="D79" s="10"/>
      <c r="E79" s="10">
        <v>0</v>
      </c>
      <c r="F79" s="10"/>
      <c r="G79" s="10">
        <v>0</v>
      </c>
      <c r="H79" s="10"/>
      <c r="I79" s="10">
        <f t="shared" si="2"/>
        <v>0</v>
      </c>
      <c r="J79" s="10"/>
      <c r="K79" s="10">
        <v>98000</v>
      </c>
      <c r="L79" s="10"/>
      <c r="M79" s="10">
        <v>63689378217</v>
      </c>
      <c r="N79" s="10"/>
      <c r="O79" s="10">
        <v>62601728094</v>
      </c>
      <c r="P79" s="10"/>
      <c r="Q79" s="10">
        <f t="shared" si="3"/>
        <v>1087650123</v>
      </c>
    </row>
    <row r="80" spans="1:17">
      <c r="A80" s="2" t="s">
        <v>227</v>
      </c>
      <c r="C80" s="10">
        <v>0</v>
      </c>
      <c r="D80" s="10"/>
      <c r="E80" s="10">
        <v>0</v>
      </c>
      <c r="F80" s="10"/>
      <c r="G80" s="10">
        <v>0</v>
      </c>
      <c r="H80" s="10"/>
      <c r="I80" s="10">
        <f t="shared" si="2"/>
        <v>0</v>
      </c>
      <c r="J80" s="10"/>
      <c r="K80" s="10">
        <v>33435</v>
      </c>
      <c r="L80" s="10"/>
      <c r="M80" s="10">
        <v>33435000000</v>
      </c>
      <c r="N80" s="10"/>
      <c r="O80" s="10">
        <v>32307073744</v>
      </c>
      <c r="P80" s="10"/>
      <c r="Q80" s="10">
        <f t="shared" si="3"/>
        <v>1127926256</v>
      </c>
    </row>
    <row r="81" spans="1:20">
      <c r="A81" s="2" t="s">
        <v>228</v>
      </c>
      <c r="C81" s="10">
        <v>0</v>
      </c>
      <c r="D81" s="10"/>
      <c r="E81" s="10">
        <v>0</v>
      </c>
      <c r="F81" s="10"/>
      <c r="G81" s="10">
        <v>0</v>
      </c>
      <c r="H81" s="10"/>
      <c r="I81" s="10">
        <f t="shared" si="2"/>
        <v>0</v>
      </c>
      <c r="J81" s="10"/>
      <c r="K81" s="10">
        <v>3100</v>
      </c>
      <c r="L81" s="10"/>
      <c r="M81" s="10">
        <v>1982617587</v>
      </c>
      <c r="N81" s="10"/>
      <c r="O81" s="10">
        <v>1964764047</v>
      </c>
      <c r="P81" s="10"/>
      <c r="Q81" s="10">
        <f t="shared" si="3"/>
        <v>17853540</v>
      </c>
    </row>
    <row r="82" spans="1:20">
      <c r="A82" s="2" t="s">
        <v>178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f t="shared" si="2"/>
        <v>0</v>
      </c>
      <c r="J82" s="10"/>
      <c r="K82" s="10">
        <v>262373</v>
      </c>
      <c r="L82" s="10"/>
      <c r="M82" s="10">
        <v>248239446377</v>
      </c>
      <c r="N82" s="10"/>
      <c r="O82" s="10">
        <v>251811868746</v>
      </c>
      <c r="P82" s="10"/>
      <c r="Q82" s="10">
        <f t="shared" si="3"/>
        <v>-3572422369</v>
      </c>
    </row>
    <row r="83" spans="1:20">
      <c r="A83" s="2" t="s">
        <v>147</v>
      </c>
      <c r="C83" s="10">
        <v>0</v>
      </c>
      <c r="D83" s="10"/>
      <c r="E83" s="10">
        <v>0</v>
      </c>
      <c r="F83" s="10"/>
      <c r="G83" s="10">
        <v>0</v>
      </c>
      <c r="H83" s="10"/>
      <c r="I83" s="10">
        <f t="shared" si="2"/>
        <v>0</v>
      </c>
      <c r="J83" s="10"/>
      <c r="K83" s="10">
        <v>45000</v>
      </c>
      <c r="L83" s="10"/>
      <c r="M83" s="10">
        <v>41581012077</v>
      </c>
      <c r="N83" s="10"/>
      <c r="O83" s="10">
        <v>41713559212</v>
      </c>
      <c r="P83" s="10"/>
      <c r="Q83" s="10">
        <f t="shared" si="3"/>
        <v>-132547135</v>
      </c>
    </row>
    <row r="84" spans="1:20">
      <c r="A84" s="2" t="s">
        <v>229</v>
      </c>
      <c r="C84" s="10">
        <v>0</v>
      </c>
      <c r="D84" s="10"/>
      <c r="E84" s="10">
        <v>0</v>
      </c>
      <c r="F84" s="10"/>
      <c r="G84" s="10">
        <v>0</v>
      </c>
      <c r="H84" s="10"/>
      <c r="I84" s="10">
        <f t="shared" si="2"/>
        <v>0</v>
      </c>
      <c r="J84" s="10"/>
      <c r="K84" s="10">
        <v>1800</v>
      </c>
      <c r="L84" s="10"/>
      <c r="M84" s="10">
        <v>1800000000</v>
      </c>
      <c r="N84" s="10"/>
      <c r="O84" s="10">
        <v>1790675381</v>
      </c>
      <c r="P84" s="10"/>
      <c r="Q84" s="10">
        <f t="shared" si="3"/>
        <v>9324619</v>
      </c>
    </row>
    <row r="85" spans="1:20">
      <c r="A85" s="2" t="s">
        <v>230</v>
      </c>
      <c r="C85" s="10">
        <v>0</v>
      </c>
      <c r="D85" s="10"/>
      <c r="E85" s="10">
        <v>0</v>
      </c>
      <c r="F85" s="10"/>
      <c r="G85" s="10">
        <v>0</v>
      </c>
      <c r="H85" s="10"/>
      <c r="I85" s="10">
        <f t="shared" si="2"/>
        <v>0</v>
      </c>
      <c r="J85" s="10"/>
      <c r="K85" s="10">
        <v>4500</v>
      </c>
      <c r="L85" s="10"/>
      <c r="M85" s="10">
        <v>4500000000</v>
      </c>
      <c r="N85" s="10"/>
      <c r="O85" s="10">
        <v>4364163851</v>
      </c>
      <c r="P85" s="10"/>
      <c r="Q85" s="10">
        <f t="shared" si="3"/>
        <v>135836149</v>
      </c>
    </row>
    <row r="86" spans="1:20">
      <c r="A86" s="2" t="s">
        <v>231</v>
      </c>
      <c r="C86" s="10">
        <v>0</v>
      </c>
      <c r="D86" s="10"/>
      <c r="E86" s="10">
        <v>0</v>
      </c>
      <c r="F86" s="10"/>
      <c r="G86" s="10">
        <v>0</v>
      </c>
      <c r="H86" s="10"/>
      <c r="I86" s="10">
        <f t="shared" si="2"/>
        <v>0</v>
      </c>
      <c r="J86" s="10"/>
      <c r="K86" s="10">
        <v>135700</v>
      </c>
      <c r="L86" s="10"/>
      <c r="M86" s="10">
        <v>111950697779</v>
      </c>
      <c r="N86" s="10"/>
      <c r="O86" s="10">
        <v>108865944470</v>
      </c>
      <c r="P86" s="10"/>
      <c r="Q86" s="10">
        <f t="shared" si="3"/>
        <v>3084753309</v>
      </c>
    </row>
    <row r="87" spans="1:20">
      <c r="A87" s="2" t="s">
        <v>139</v>
      </c>
      <c r="C87" s="10">
        <v>0</v>
      </c>
      <c r="D87" s="10"/>
      <c r="E87" s="10">
        <v>0</v>
      </c>
      <c r="F87" s="10"/>
      <c r="G87" s="10">
        <v>0</v>
      </c>
      <c r="H87" s="10"/>
      <c r="I87" s="10">
        <f t="shared" si="2"/>
        <v>0</v>
      </c>
      <c r="J87" s="10"/>
      <c r="K87" s="10">
        <v>77827</v>
      </c>
      <c r="L87" s="10"/>
      <c r="M87" s="10">
        <v>69988449668</v>
      </c>
      <c r="N87" s="10"/>
      <c r="O87" s="10">
        <v>69688649104</v>
      </c>
      <c r="P87" s="10"/>
      <c r="Q87" s="10">
        <f t="shared" si="3"/>
        <v>299800564</v>
      </c>
    </row>
    <row r="88" spans="1:20">
      <c r="A88" s="2" t="s">
        <v>182</v>
      </c>
      <c r="C88" s="10">
        <v>0</v>
      </c>
      <c r="D88" s="10"/>
      <c r="E88" s="10">
        <v>0</v>
      </c>
      <c r="F88" s="10"/>
      <c r="G88" s="10">
        <v>0</v>
      </c>
      <c r="H88" s="10"/>
      <c r="I88" s="10">
        <f t="shared" si="2"/>
        <v>0</v>
      </c>
      <c r="J88" s="10"/>
      <c r="K88" s="10">
        <v>188385</v>
      </c>
      <c r="L88" s="10"/>
      <c r="M88" s="10">
        <v>176872776209</v>
      </c>
      <c r="N88" s="10"/>
      <c r="O88" s="10">
        <v>178085733609</v>
      </c>
      <c r="P88" s="10"/>
      <c r="Q88" s="10">
        <f t="shared" si="3"/>
        <v>-1212957400</v>
      </c>
    </row>
    <row r="89" spans="1:20">
      <c r="A89" s="2" t="s">
        <v>232</v>
      </c>
      <c r="C89" s="10">
        <v>0</v>
      </c>
      <c r="D89" s="10"/>
      <c r="E89" s="10">
        <v>0</v>
      </c>
      <c r="F89" s="10"/>
      <c r="G89" s="10">
        <v>0</v>
      </c>
      <c r="H89" s="10"/>
      <c r="I89" s="10">
        <f t="shared" si="2"/>
        <v>0</v>
      </c>
      <c r="J89" s="10"/>
      <c r="K89" s="10">
        <v>43100</v>
      </c>
      <c r="L89" s="10"/>
      <c r="M89" s="10">
        <v>30306735911</v>
      </c>
      <c r="N89" s="10"/>
      <c r="O89" s="10">
        <v>29570480656</v>
      </c>
      <c r="P89" s="10"/>
      <c r="Q89" s="10">
        <f t="shared" si="3"/>
        <v>736255255</v>
      </c>
    </row>
    <row r="90" spans="1:20">
      <c r="A90" s="2" t="s">
        <v>129</v>
      </c>
      <c r="C90" s="10" t="s">
        <v>129</v>
      </c>
      <c r="D90" s="10"/>
      <c r="E90" s="16">
        <f>SUM(E8:E89)</f>
        <v>50745466834</v>
      </c>
      <c r="F90" s="10"/>
      <c r="G90" s="16">
        <f>SUM(G8:G89)</f>
        <v>52382140447</v>
      </c>
      <c r="H90" s="10"/>
      <c r="I90" s="16">
        <f>SUM(I8:I89)</f>
        <v>-1636673613</v>
      </c>
      <c r="J90" s="10"/>
      <c r="K90" s="10" t="s">
        <v>129</v>
      </c>
      <c r="L90" s="10"/>
      <c r="M90" s="16">
        <f>SUM(M8:M89)</f>
        <v>7126549112188</v>
      </c>
      <c r="N90" s="10"/>
      <c r="O90" s="16">
        <f>SUM(O8:O89)</f>
        <v>7056718761662</v>
      </c>
      <c r="P90" s="10"/>
      <c r="Q90" s="16">
        <f>SUM(Q8:Q89)</f>
        <v>69830350526</v>
      </c>
      <c r="T90" s="4"/>
    </row>
    <row r="91" spans="1:20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T91" s="4"/>
    </row>
    <row r="92" spans="1:20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T92" s="4"/>
    </row>
    <row r="93" spans="1:20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T93" s="4"/>
    </row>
    <row r="94" spans="1:20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T94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1"/>
  <sheetViews>
    <sheetView rightToLeft="1" topLeftCell="A106" workbookViewId="0">
      <selection activeCell="A121" sqref="A121:XFD121"/>
    </sheetView>
  </sheetViews>
  <sheetFormatPr defaultRowHeight="24"/>
  <cols>
    <col min="1" max="1" width="35.710937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21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.75">
      <c r="A3" s="20" t="s">
        <v>169</v>
      </c>
      <c r="B3" s="20" t="s">
        <v>169</v>
      </c>
      <c r="C3" s="20" t="s">
        <v>169</v>
      </c>
      <c r="D3" s="20" t="s">
        <v>169</v>
      </c>
      <c r="E3" s="20" t="s">
        <v>169</v>
      </c>
      <c r="F3" s="20" t="s">
        <v>169</v>
      </c>
      <c r="G3" s="20" t="s">
        <v>169</v>
      </c>
      <c r="H3" s="20" t="s">
        <v>169</v>
      </c>
      <c r="I3" s="20" t="s">
        <v>169</v>
      </c>
      <c r="J3" s="20" t="s">
        <v>169</v>
      </c>
      <c r="K3" s="20" t="s">
        <v>169</v>
      </c>
      <c r="L3" s="20" t="s">
        <v>169</v>
      </c>
      <c r="M3" s="20" t="s">
        <v>169</v>
      </c>
      <c r="N3" s="20" t="s">
        <v>169</v>
      </c>
      <c r="O3" s="20" t="s">
        <v>169</v>
      </c>
      <c r="P3" s="20" t="s">
        <v>169</v>
      </c>
      <c r="Q3" s="20" t="s">
        <v>169</v>
      </c>
      <c r="R3" s="20" t="s">
        <v>169</v>
      </c>
      <c r="S3" s="20" t="s">
        <v>169</v>
      </c>
      <c r="T3" s="20" t="s">
        <v>169</v>
      </c>
      <c r="U3" s="20" t="s">
        <v>169</v>
      </c>
    </row>
    <row r="4" spans="1:2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6" spans="1:21" ht="24.75">
      <c r="A6" s="19" t="s">
        <v>3</v>
      </c>
      <c r="C6" s="19" t="s">
        <v>171</v>
      </c>
      <c r="D6" s="19" t="s">
        <v>171</v>
      </c>
      <c r="E6" s="19" t="s">
        <v>171</v>
      </c>
      <c r="F6" s="19" t="s">
        <v>171</v>
      </c>
      <c r="G6" s="19" t="s">
        <v>171</v>
      </c>
      <c r="H6" s="19" t="s">
        <v>171</v>
      </c>
      <c r="I6" s="19" t="s">
        <v>171</v>
      </c>
      <c r="J6" s="19" t="s">
        <v>171</v>
      </c>
      <c r="K6" s="19" t="s">
        <v>171</v>
      </c>
      <c r="M6" s="19" t="s">
        <v>172</v>
      </c>
      <c r="N6" s="19" t="s">
        <v>172</v>
      </c>
      <c r="O6" s="19" t="s">
        <v>172</v>
      </c>
      <c r="P6" s="19" t="s">
        <v>172</v>
      </c>
      <c r="Q6" s="19" t="s">
        <v>172</v>
      </c>
      <c r="R6" s="19" t="s">
        <v>172</v>
      </c>
      <c r="S6" s="19" t="s">
        <v>172</v>
      </c>
      <c r="T6" s="19" t="s">
        <v>172</v>
      </c>
      <c r="U6" s="19" t="s">
        <v>172</v>
      </c>
    </row>
    <row r="7" spans="1:21" ht="24.75">
      <c r="A7" s="19" t="s">
        <v>3</v>
      </c>
      <c r="C7" s="19" t="s">
        <v>233</v>
      </c>
      <c r="E7" s="19" t="s">
        <v>234</v>
      </c>
      <c r="G7" s="19" t="s">
        <v>235</v>
      </c>
      <c r="I7" s="19" t="s">
        <v>156</v>
      </c>
      <c r="K7" s="19" t="s">
        <v>236</v>
      </c>
      <c r="M7" s="19" t="s">
        <v>233</v>
      </c>
      <c r="O7" s="19" t="s">
        <v>234</v>
      </c>
      <c r="Q7" s="19" t="s">
        <v>235</v>
      </c>
      <c r="S7" s="19" t="s">
        <v>156</v>
      </c>
      <c r="U7" s="19" t="s">
        <v>236</v>
      </c>
    </row>
    <row r="8" spans="1:21">
      <c r="A8" s="2" t="s">
        <v>96</v>
      </c>
      <c r="C8" s="10">
        <v>0</v>
      </c>
      <c r="D8" s="10"/>
      <c r="E8" s="10">
        <v>-2472456577</v>
      </c>
      <c r="F8" s="10"/>
      <c r="G8" s="10">
        <v>-3065</v>
      </c>
      <c r="H8" s="10"/>
      <c r="I8" s="10">
        <f>C8+E8+G8</f>
        <v>-2472459642</v>
      </c>
      <c r="K8" s="7" t="s">
        <v>237</v>
      </c>
      <c r="M8" s="10">
        <v>0</v>
      </c>
      <c r="N8" s="10"/>
      <c r="O8" s="10">
        <v>-8874249673</v>
      </c>
      <c r="P8" s="10"/>
      <c r="Q8" s="10">
        <v>-11307983521</v>
      </c>
      <c r="R8" s="10"/>
      <c r="S8" s="10">
        <f>M8+O8+Q8</f>
        <v>-20182233194</v>
      </c>
      <c r="U8" s="7" t="s">
        <v>238</v>
      </c>
    </row>
    <row r="9" spans="1:21">
      <c r="A9" s="2" t="s">
        <v>22</v>
      </c>
      <c r="C9" s="10">
        <v>0</v>
      </c>
      <c r="D9" s="10"/>
      <c r="E9" s="10">
        <v>11118533736</v>
      </c>
      <c r="F9" s="10"/>
      <c r="G9" s="10">
        <v>-3646745370</v>
      </c>
      <c r="H9" s="10"/>
      <c r="I9" s="10">
        <f t="shared" ref="I9:I72" si="0">C9+E9+G9</f>
        <v>7471788366</v>
      </c>
      <c r="K9" s="7" t="s">
        <v>239</v>
      </c>
      <c r="M9" s="10">
        <v>0</v>
      </c>
      <c r="N9" s="10"/>
      <c r="O9" s="10">
        <v>-33881050762</v>
      </c>
      <c r="P9" s="10"/>
      <c r="Q9" s="10">
        <v>-3646745370</v>
      </c>
      <c r="R9" s="10"/>
      <c r="S9" s="10">
        <f t="shared" ref="S9:S72" si="1">M9+O9+Q9</f>
        <v>-37527796132</v>
      </c>
      <c r="U9" s="7" t="s">
        <v>240</v>
      </c>
    </row>
    <row r="10" spans="1:21">
      <c r="A10" s="2" t="s">
        <v>52</v>
      </c>
      <c r="C10" s="10">
        <v>0</v>
      </c>
      <c r="D10" s="10"/>
      <c r="E10" s="10">
        <v>0</v>
      </c>
      <c r="F10" s="10"/>
      <c r="G10" s="10">
        <v>0</v>
      </c>
      <c r="H10" s="10"/>
      <c r="I10" s="10">
        <f t="shared" si="0"/>
        <v>0</v>
      </c>
      <c r="K10" s="7" t="s">
        <v>53</v>
      </c>
      <c r="M10" s="10">
        <v>0</v>
      </c>
      <c r="N10" s="10"/>
      <c r="O10" s="10">
        <v>0</v>
      </c>
      <c r="P10" s="10"/>
      <c r="Q10" s="10">
        <v>0</v>
      </c>
      <c r="R10" s="10"/>
      <c r="S10" s="10">
        <f t="shared" si="1"/>
        <v>0</v>
      </c>
      <c r="U10" s="7" t="s">
        <v>53</v>
      </c>
    </row>
    <row r="11" spans="1:21">
      <c r="A11" s="2" t="s">
        <v>55</v>
      </c>
      <c r="C11" s="10">
        <v>0</v>
      </c>
      <c r="D11" s="10"/>
      <c r="E11" s="10">
        <v>-8580333888</v>
      </c>
      <c r="F11" s="10"/>
      <c r="G11" s="10">
        <v>708950121</v>
      </c>
      <c r="H11" s="10"/>
      <c r="I11" s="10">
        <f t="shared" si="0"/>
        <v>-7871383767</v>
      </c>
      <c r="K11" s="7" t="s">
        <v>241</v>
      </c>
      <c r="M11" s="10">
        <v>0</v>
      </c>
      <c r="N11" s="10"/>
      <c r="O11" s="10">
        <v>-7480687106</v>
      </c>
      <c r="P11" s="10"/>
      <c r="Q11" s="10">
        <v>708950121</v>
      </c>
      <c r="R11" s="10"/>
      <c r="S11" s="10">
        <f t="shared" si="1"/>
        <v>-6771736985</v>
      </c>
      <c r="U11" s="7" t="s">
        <v>242</v>
      </c>
    </row>
    <row r="12" spans="1:21">
      <c r="A12" s="2" t="s">
        <v>100</v>
      </c>
      <c r="C12" s="10">
        <v>0</v>
      </c>
      <c r="D12" s="10"/>
      <c r="E12" s="10">
        <v>-2259951399</v>
      </c>
      <c r="F12" s="10"/>
      <c r="G12" s="10">
        <v>1301124701</v>
      </c>
      <c r="H12" s="10"/>
      <c r="I12" s="10">
        <f t="shared" si="0"/>
        <v>-958826698</v>
      </c>
      <c r="K12" s="7" t="s">
        <v>243</v>
      </c>
      <c r="M12" s="10">
        <v>0</v>
      </c>
      <c r="N12" s="10"/>
      <c r="O12" s="10">
        <v>3692407250</v>
      </c>
      <c r="P12" s="10"/>
      <c r="Q12" s="10">
        <v>6419946193</v>
      </c>
      <c r="R12" s="10"/>
      <c r="S12" s="10">
        <f t="shared" si="1"/>
        <v>10112353443</v>
      </c>
      <c r="U12" s="7" t="s">
        <v>104</v>
      </c>
    </row>
    <row r="13" spans="1:21">
      <c r="A13" s="2" t="s">
        <v>202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f t="shared" si="0"/>
        <v>0</v>
      </c>
      <c r="K13" s="7" t="s">
        <v>53</v>
      </c>
      <c r="M13" s="10">
        <v>0</v>
      </c>
      <c r="N13" s="10"/>
      <c r="O13" s="10">
        <v>0</v>
      </c>
      <c r="P13" s="10"/>
      <c r="Q13" s="10">
        <v>-1774590475</v>
      </c>
      <c r="R13" s="10"/>
      <c r="S13" s="10">
        <f t="shared" si="1"/>
        <v>-1774590475</v>
      </c>
      <c r="U13" s="7" t="s">
        <v>244</v>
      </c>
    </row>
    <row r="14" spans="1:21">
      <c r="A14" s="2" t="s">
        <v>203</v>
      </c>
      <c r="C14" s="10">
        <v>0</v>
      </c>
      <c r="D14" s="10"/>
      <c r="E14" s="10">
        <v>0</v>
      </c>
      <c r="F14" s="10"/>
      <c r="G14" s="10">
        <v>0</v>
      </c>
      <c r="H14" s="10"/>
      <c r="I14" s="10">
        <f t="shared" si="0"/>
        <v>0</v>
      </c>
      <c r="K14" s="7" t="s">
        <v>53</v>
      </c>
      <c r="M14" s="10">
        <v>0</v>
      </c>
      <c r="N14" s="10"/>
      <c r="O14" s="10">
        <v>0</v>
      </c>
      <c r="P14" s="10"/>
      <c r="Q14" s="10">
        <v>0</v>
      </c>
      <c r="R14" s="10"/>
      <c r="S14" s="10">
        <f t="shared" si="1"/>
        <v>0</v>
      </c>
      <c r="U14" s="7" t="s">
        <v>53</v>
      </c>
    </row>
    <row r="15" spans="1:21">
      <c r="A15" s="2" t="s">
        <v>204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f t="shared" si="0"/>
        <v>0</v>
      </c>
      <c r="K15" s="7" t="s">
        <v>53</v>
      </c>
      <c r="M15" s="10">
        <v>0</v>
      </c>
      <c r="N15" s="10"/>
      <c r="O15" s="10">
        <v>0</v>
      </c>
      <c r="P15" s="10"/>
      <c r="Q15" s="10">
        <v>78356485</v>
      </c>
      <c r="R15" s="10"/>
      <c r="S15" s="10">
        <f t="shared" si="1"/>
        <v>78356485</v>
      </c>
      <c r="U15" s="7" t="s">
        <v>53</v>
      </c>
    </row>
    <row r="16" spans="1:21">
      <c r="A16" s="2" t="s">
        <v>122</v>
      </c>
      <c r="C16" s="10">
        <v>0</v>
      </c>
      <c r="D16" s="10"/>
      <c r="E16" s="10">
        <v>-4496041925</v>
      </c>
      <c r="F16" s="10"/>
      <c r="G16" s="10">
        <v>0</v>
      </c>
      <c r="H16" s="10"/>
      <c r="I16" s="10">
        <f t="shared" si="0"/>
        <v>-4496041925</v>
      </c>
      <c r="K16" s="7" t="s">
        <v>245</v>
      </c>
      <c r="M16" s="10">
        <v>0</v>
      </c>
      <c r="N16" s="10"/>
      <c r="O16" s="10">
        <v>-14006900065</v>
      </c>
      <c r="P16" s="10"/>
      <c r="Q16" s="10">
        <v>-5301030160</v>
      </c>
      <c r="R16" s="10"/>
      <c r="S16" s="10">
        <f t="shared" si="1"/>
        <v>-19307930225</v>
      </c>
      <c r="U16" s="7" t="s">
        <v>246</v>
      </c>
    </row>
    <row r="17" spans="1:21">
      <c r="A17" s="2" t="s">
        <v>205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f t="shared" si="0"/>
        <v>0</v>
      </c>
      <c r="K17" s="7" t="s">
        <v>53</v>
      </c>
      <c r="M17" s="10">
        <v>0</v>
      </c>
      <c r="N17" s="10"/>
      <c r="O17" s="10">
        <v>0</v>
      </c>
      <c r="P17" s="10"/>
      <c r="Q17" s="10">
        <v>-334053809</v>
      </c>
      <c r="R17" s="10"/>
      <c r="S17" s="10">
        <f t="shared" si="1"/>
        <v>-334053809</v>
      </c>
      <c r="U17" s="7" t="s">
        <v>247</v>
      </c>
    </row>
    <row r="18" spans="1:21">
      <c r="A18" s="2" t="s">
        <v>36</v>
      </c>
      <c r="C18" s="10">
        <v>0</v>
      </c>
      <c r="D18" s="10"/>
      <c r="E18" s="10">
        <v>-5862731012</v>
      </c>
      <c r="F18" s="10"/>
      <c r="G18" s="10">
        <v>0</v>
      </c>
      <c r="H18" s="10"/>
      <c r="I18" s="10">
        <f t="shared" si="0"/>
        <v>-5862731012</v>
      </c>
      <c r="K18" s="7" t="s">
        <v>248</v>
      </c>
      <c r="M18" s="10">
        <v>0</v>
      </c>
      <c r="N18" s="10"/>
      <c r="O18" s="10">
        <v>6325578510</v>
      </c>
      <c r="P18" s="10"/>
      <c r="Q18" s="10">
        <v>29590330698</v>
      </c>
      <c r="R18" s="10"/>
      <c r="S18" s="10">
        <f t="shared" si="1"/>
        <v>35915909208</v>
      </c>
      <c r="U18" s="7" t="s">
        <v>76</v>
      </c>
    </row>
    <row r="19" spans="1:21">
      <c r="A19" s="2" t="s">
        <v>206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f t="shared" si="0"/>
        <v>0</v>
      </c>
      <c r="K19" s="7" t="s">
        <v>53</v>
      </c>
      <c r="M19" s="10">
        <v>0</v>
      </c>
      <c r="N19" s="10"/>
      <c r="O19" s="10">
        <v>0</v>
      </c>
      <c r="P19" s="10"/>
      <c r="Q19" s="10">
        <v>22229189958</v>
      </c>
      <c r="R19" s="10"/>
      <c r="S19" s="10">
        <f t="shared" si="1"/>
        <v>22229189958</v>
      </c>
      <c r="U19" s="7" t="s">
        <v>249</v>
      </c>
    </row>
    <row r="20" spans="1:21">
      <c r="A20" s="2" t="s">
        <v>60</v>
      </c>
      <c r="C20" s="10">
        <v>0</v>
      </c>
      <c r="D20" s="10"/>
      <c r="E20" s="10">
        <v>-10229237627</v>
      </c>
      <c r="F20" s="10"/>
      <c r="G20" s="10">
        <v>0</v>
      </c>
      <c r="H20" s="10"/>
      <c r="I20" s="10">
        <f t="shared" si="0"/>
        <v>-10229237627</v>
      </c>
      <c r="K20" s="7" t="s">
        <v>250</v>
      </c>
      <c r="M20" s="10">
        <v>0</v>
      </c>
      <c r="N20" s="10"/>
      <c r="O20" s="10">
        <v>45483700248</v>
      </c>
      <c r="P20" s="10"/>
      <c r="Q20" s="10">
        <v>-3438</v>
      </c>
      <c r="R20" s="10"/>
      <c r="S20" s="10">
        <f t="shared" si="1"/>
        <v>45483696810</v>
      </c>
      <c r="U20" s="7" t="s">
        <v>251</v>
      </c>
    </row>
    <row r="21" spans="1:21">
      <c r="A21" s="2" t="s">
        <v>207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f t="shared" si="0"/>
        <v>0</v>
      </c>
      <c r="K21" s="7" t="s">
        <v>53</v>
      </c>
      <c r="M21" s="10">
        <v>0</v>
      </c>
      <c r="N21" s="10"/>
      <c r="O21" s="10">
        <v>0</v>
      </c>
      <c r="P21" s="10"/>
      <c r="Q21" s="10">
        <v>-1743326326</v>
      </c>
      <c r="R21" s="10"/>
      <c r="S21" s="10">
        <f t="shared" si="1"/>
        <v>-1743326326</v>
      </c>
      <c r="U21" s="7" t="s">
        <v>244</v>
      </c>
    </row>
    <row r="22" spans="1:21">
      <c r="A22" s="2" t="s">
        <v>208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f t="shared" si="0"/>
        <v>0</v>
      </c>
      <c r="K22" s="7" t="s">
        <v>53</v>
      </c>
      <c r="M22" s="10">
        <v>0</v>
      </c>
      <c r="N22" s="10"/>
      <c r="O22" s="10">
        <v>0</v>
      </c>
      <c r="P22" s="10"/>
      <c r="Q22" s="10">
        <v>4539211214</v>
      </c>
      <c r="R22" s="10"/>
      <c r="S22" s="10">
        <f t="shared" si="1"/>
        <v>4539211214</v>
      </c>
      <c r="U22" s="7" t="s">
        <v>108</v>
      </c>
    </row>
    <row r="23" spans="1:21">
      <c r="A23" s="2" t="s">
        <v>113</v>
      </c>
      <c r="C23" s="10">
        <v>0</v>
      </c>
      <c r="D23" s="10"/>
      <c r="E23" s="10">
        <v>2765276</v>
      </c>
      <c r="F23" s="10"/>
      <c r="G23" s="10">
        <v>0</v>
      </c>
      <c r="H23" s="10"/>
      <c r="I23" s="10">
        <f t="shared" si="0"/>
        <v>2765276</v>
      </c>
      <c r="K23" s="7" t="s">
        <v>53</v>
      </c>
      <c r="M23" s="10">
        <v>0</v>
      </c>
      <c r="N23" s="10"/>
      <c r="O23" s="10">
        <v>6923276</v>
      </c>
      <c r="P23" s="10"/>
      <c r="Q23" s="10">
        <v>-26697912365</v>
      </c>
      <c r="R23" s="10"/>
      <c r="S23" s="10">
        <f t="shared" si="1"/>
        <v>-26690989089</v>
      </c>
      <c r="U23" s="7" t="s">
        <v>252</v>
      </c>
    </row>
    <row r="24" spans="1:21">
      <c r="A24" s="2" t="s">
        <v>209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f t="shared" si="0"/>
        <v>0</v>
      </c>
      <c r="K24" s="7" t="s">
        <v>53</v>
      </c>
      <c r="M24" s="10">
        <v>0</v>
      </c>
      <c r="N24" s="10"/>
      <c r="O24" s="10">
        <v>0</v>
      </c>
      <c r="P24" s="10"/>
      <c r="Q24" s="10">
        <v>6840832114</v>
      </c>
      <c r="R24" s="10"/>
      <c r="S24" s="10">
        <f t="shared" si="1"/>
        <v>6840832114</v>
      </c>
      <c r="U24" s="7" t="s">
        <v>16</v>
      </c>
    </row>
    <row r="25" spans="1:21">
      <c r="A25" s="2" t="s">
        <v>62</v>
      </c>
      <c r="C25" s="10">
        <v>0</v>
      </c>
      <c r="D25" s="10"/>
      <c r="E25" s="10">
        <v>-12434034869</v>
      </c>
      <c r="F25" s="10"/>
      <c r="G25" s="10">
        <v>0</v>
      </c>
      <c r="H25" s="10"/>
      <c r="I25" s="10">
        <f t="shared" si="0"/>
        <v>-12434034869</v>
      </c>
      <c r="K25" s="7" t="s">
        <v>253</v>
      </c>
      <c r="M25" s="10">
        <v>44182153500</v>
      </c>
      <c r="N25" s="10"/>
      <c r="O25" s="10">
        <v>-26573797508</v>
      </c>
      <c r="P25" s="10"/>
      <c r="Q25" s="10">
        <v>-364204700</v>
      </c>
      <c r="R25" s="10"/>
      <c r="S25" s="10">
        <f t="shared" si="1"/>
        <v>17244151292</v>
      </c>
      <c r="U25" s="7" t="s">
        <v>42</v>
      </c>
    </row>
    <row r="26" spans="1:21">
      <c r="A26" s="2" t="s">
        <v>39</v>
      </c>
      <c r="C26" s="10">
        <v>0</v>
      </c>
      <c r="D26" s="10"/>
      <c r="E26" s="10">
        <v>-1416597592</v>
      </c>
      <c r="F26" s="10"/>
      <c r="G26" s="10">
        <v>0</v>
      </c>
      <c r="H26" s="10"/>
      <c r="I26" s="10">
        <f t="shared" si="0"/>
        <v>-1416597592</v>
      </c>
      <c r="K26" s="7" t="s">
        <v>254</v>
      </c>
      <c r="M26" s="10">
        <v>0</v>
      </c>
      <c r="N26" s="10"/>
      <c r="O26" s="10">
        <v>20381659564</v>
      </c>
      <c r="P26" s="10"/>
      <c r="Q26" s="10">
        <v>4823553675</v>
      </c>
      <c r="R26" s="10"/>
      <c r="S26" s="10">
        <f t="shared" si="1"/>
        <v>25205213239</v>
      </c>
      <c r="U26" s="7" t="s">
        <v>255</v>
      </c>
    </row>
    <row r="27" spans="1:21">
      <c r="A27" s="2" t="s">
        <v>103</v>
      </c>
      <c r="C27" s="10">
        <v>0</v>
      </c>
      <c r="D27" s="10"/>
      <c r="E27" s="10">
        <v>-1641039549</v>
      </c>
      <c r="F27" s="10"/>
      <c r="G27" s="10">
        <v>0</v>
      </c>
      <c r="H27" s="10"/>
      <c r="I27" s="10">
        <f t="shared" si="0"/>
        <v>-1641039549</v>
      </c>
      <c r="K27" s="7" t="s">
        <v>256</v>
      </c>
      <c r="M27" s="10">
        <v>0</v>
      </c>
      <c r="N27" s="10"/>
      <c r="O27" s="10">
        <v>-6342360177</v>
      </c>
      <c r="P27" s="10"/>
      <c r="Q27" s="10">
        <v>338496932</v>
      </c>
      <c r="R27" s="10"/>
      <c r="S27" s="10">
        <f t="shared" si="1"/>
        <v>-6003863245</v>
      </c>
      <c r="U27" s="7" t="s">
        <v>257</v>
      </c>
    </row>
    <row r="28" spans="1:21">
      <c r="A28" s="2" t="s">
        <v>111</v>
      </c>
      <c r="C28" s="10">
        <v>0</v>
      </c>
      <c r="D28" s="10"/>
      <c r="E28" s="10">
        <v>-22201683107</v>
      </c>
      <c r="F28" s="10"/>
      <c r="G28" s="10">
        <v>0</v>
      </c>
      <c r="H28" s="10"/>
      <c r="I28" s="10">
        <f t="shared" si="0"/>
        <v>-22201683107</v>
      </c>
      <c r="K28" s="7" t="s">
        <v>258</v>
      </c>
      <c r="M28" s="10">
        <v>0</v>
      </c>
      <c r="N28" s="10"/>
      <c r="O28" s="10">
        <v>-48192032812</v>
      </c>
      <c r="P28" s="10"/>
      <c r="Q28" s="10">
        <v>-180340780</v>
      </c>
      <c r="R28" s="10"/>
      <c r="S28" s="10">
        <f t="shared" si="1"/>
        <v>-48372373592</v>
      </c>
      <c r="U28" s="7" t="s">
        <v>259</v>
      </c>
    </row>
    <row r="29" spans="1:21">
      <c r="A29" s="2" t="s">
        <v>80</v>
      </c>
      <c r="C29" s="10">
        <v>0</v>
      </c>
      <c r="D29" s="10"/>
      <c r="E29" s="10">
        <v>-6608054462</v>
      </c>
      <c r="F29" s="10"/>
      <c r="G29" s="10">
        <v>0</v>
      </c>
      <c r="H29" s="10"/>
      <c r="I29" s="10">
        <f t="shared" si="0"/>
        <v>-6608054462</v>
      </c>
      <c r="K29" s="7" t="s">
        <v>260</v>
      </c>
      <c r="M29" s="10">
        <v>0</v>
      </c>
      <c r="N29" s="10"/>
      <c r="O29" s="10">
        <v>-5910309638</v>
      </c>
      <c r="P29" s="10"/>
      <c r="Q29" s="10">
        <v>39559243</v>
      </c>
      <c r="R29" s="10"/>
      <c r="S29" s="10">
        <f t="shared" si="1"/>
        <v>-5870750395</v>
      </c>
      <c r="U29" s="7" t="s">
        <v>257</v>
      </c>
    </row>
    <row r="30" spans="1:21">
      <c r="A30" s="2" t="s">
        <v>25</v>
      </c>
      <c r="C30" s="10">
        <v>0</v>
      </c>
      <c r="D30" s="10"/>
      <c r="E30" s="10">
        <v>1395069433</v>
      </c>
      <c r="F30" s="10"/>
      <c r="G30" s="10">
        <v>0</v>
      </c>
      <c r="H30" s="10"/>
      <c r="I30" s="10">
        <f t="shared" si="0"/>
        <v>1395069433</v>
      </c>
      <c r="K30" s="7" t="s">
        <v>91</v>
      </c>
      <c r="M30" s="10">
        <v>9716279760</v>
      </c>
      <c r="N30" s="10"/>
      <c r="O30" s="10">
        <v>10363372932</v>
      </c>
      <c r="P30" s="10"/>
      <c r="Q30" s="10">
        <v>6844867157</v>
      </c>
      <c r="R30" s="10"/>
      <c r="S30" s="10">
        <f t="shared" si="1"/>
        <v>26924519849</v>
      </c>
      <c r="U30" s="7" t="s">
        <v>261</v>
      </c>
    </row>
    <row r="31" spans="1:21">
      <c r="A31" s="2" t="s">
        <v>112</v>
      </c>
      <c r="C31" s="10">
        <v>0</v>
      </c>
      <c r="D31" s="10"/>
      <c r="E31" s="10">
        <v>6636400003</v>
      </c>
      <c r="F31" s="10"/>
      <c r="G31" s="10">
        <v>0</v>
      </c>
      <c r="H31" s="10"/>
      <c r="I31" s="10">
        <f t="shared" si="0"/>
        <v>6636400003</v>
      </c>
      <c r="K31" s="7" t="s">
        <v>262</v>
      </c>
      <c r="M31" s="10">
        <v>0</v>
      </c>
      <c r="N31" s="10"/>
      <c r="O31" s="10">
        <v>101705526164</v>
      </c>
      <c r="P31" s="10"/>
      <c r="Q31" s="10">
        <v>1166481586</v>
      </c>
      <c r="R31" s="10"/>
      <c r="S31" s="10">
        <f t="shared" si="1"/>
        <v>102872007750</v>
      </c>
      <c r="U31" s="7" t="s">
        <v>263</v>
      </c>
    </row>
    <row r="32" spans="1:21">
      <c r="A32" s="2" t="s">
        <v>210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f t="shared" si="0"/>
        <v>0</v>
      </c>
      <c r="K32" s="7" t="s">
        <v>53</v>
      </c>
      <c r="M32" s="10">
        <v>0</v>
      </c>
      <c r="N32" s="10"/>
      <c r="O32" s="10">
        <v>0</v>
      </c>
      <c r="P32" s="10"/>
      <c r="Q32" s="10">
        <v>326369011</v>
      </c>
      <c r="R32" s="10"/>
      <c r="S32" s="10">
        <f t="shared" si="1"/>
        <v>326369011</v>
      </c>
      <c r="U32" s="7" t="s">
        <v>264</v>
      </c>
    </row>
    <row r="33" spans="1:21">
      <c r="A33" s="2" t="s">
        <v>77</v>
      </c>
      <c r="C33" s="10">
        <v>0</v>
      </c>
      <c r="D33" s="10"/>
      <c r="E33" s="10">
        <v>6375770274</v>
      </c>
      <c r="F33" s="10"/>
      <c r="G33" s="10">
        <v>0</v>
      </c>
      <c r="H33" s="10"/>
      <c r="I33" s="10">
        <f t="shared" si="0"/>
        <v>6375770274</v>
      </c>
      <c r="K33" s="7" t="s">
        <v>265</v>
      </c>
      <c r="M33" s="10">
        <v>107501133530</v>
      </c>
      <c r="N33" s="10"/>
      <c r="O33" s="10">
        <v>12863917050</v>
      </c>
      <c r="P33" s="10"/>
      <c r="Q33" s="10">
        <v>677858735</v>
      </c>
      <c r="R33" s="10"/>
      <c r="S33" s="10">
        <f t="shared" si="1"/>
        <v>121042909315</v>
      </c>
      <c r="U33" s="7" t="s">
        <v>266</v>
      </c>
    </row>
    <row r="34" spans="1:21">
      <c r="A34" s="2" t="s">
        <v>127</v>
      </c>
      <c r="C34" s="10">
        <v>0</v>
      </c>
      <c r="D34" s="10"/>
      <c r="E34" s="10">
        <v>-5181868930</v>
      </c>
      <c r="F34" s="10"/>
      <c r="G34" s="10">
        <v>0</v>
      </c>
      <c r="H34" s="10"/>
      <c r="I34" s="10">
        <f t="shared" si="0"/>
        <v>-5181868930</v>
      </c>
      <c r="K34" s="7" t="s">
        <v>267</v>
      </c>
      <c r="M34" s="10">
        <v>0</v>
      </c>
      <c r="N34" s="10"/>
      <c r="O34" s="10">
        <v>-1977374178</v>
      </c>
      <c r="P34" s="10"/>
      <c r="Q34" s="10">
        <v>110186390</v>
      </c>
      <c r="R34" s="10"/>
      <c r="S34" s="10">
        <f t="shared" si="1"/>
        <v>-1867187788</v>
      </c>
      <c r="U34" s="7" t="s">
        <v>268</v>
      </c>
    </row>
    <row r="35" spans="1:21">
      <c r="A35" s="2" t="s">
        <v>123</v>
      </c>
      <c r="C35" s="10">
        <v>0</v>
      </c>
      <c r="D35" s="10"/>
      <c r="E35" s="10">
        <v>9171840182</v>
      </c>
      <c r="F35" s="10"/>
      <c r="G35" s="10">
        <v>0</v>
      </c>
      <c r="H35" s="10"/>
      <c r="I35" s="10">
        <f t="shared" si="0"/>
        <v>9171840182</v>
      </c>
      <c r="K35" s="7" t="s">
        <v>269</v>
      </c>
      <c r="M35" s="10">
        <v>0</v>
      </c>
      <c r="N35" s="10"/>
      <c r="O35" s="10">
        <v>6192452606</v>
      </c>
      <c r="P35" s="10"/>
      <c r="Q35" s="10">
        <v>1581732</v>
      </c>
      <c r="R35" s="10"/>
      <c r="S35" s="10">
        <f t="shared" si="1"/>
        <v>6194034338</v>
      </c>
      <c r="U35" s="7" t="s">
        <v>270</v>
      </c>
    </row>
    <row r="36" spans="1:21">
      <c r="A36" s="2" t="s">
        <v>211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f t="shared" si="0"/>
        <v>0</v>
      </c>
      <c r="K36" s="7" t="s">
        <v>53</v>
      </c>
      <c r="M36" s="10">
        <v>0</v>
      </c>
      <c r="N36" s="10"/>
      <c r="O36" s="10">
        <v>0</v>
      </c>
      <c r="P36" s="10"/>
      <c r="Q36" s="10">
        <v>17451309182</v>
      </c>
      <c r="R36" s="10"/>
      <c r="S36" s="10">
        <f t="shared" si="1"/>
        <v>17451309182</v>
      </c>
      <c r="U36" s="7" t="s">
        <v>37</v>
      </c>
    </row>
    <row r="37" spans="1:21">
      <c r="A37" s="2" t="s">
        <v>212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f t="shared" si="0"/>
        <v>0</v>
      </c>
      <c r="K37" s="7" t="s">
        <v>53</v>
      </c>
      <c r="M37" s="10">
        <v>0</v>
      </c>
      <c r="N37" s="10"/>
      <c r="O37" s="10">
        <v>0</v>
      </c>
      <c r="P37" s="10"/>
      <c r="Q37" s="10">
        <v>1955699938</v>
      </c>
      <c r="R37" s="10"/>
      <c r="S37" s="10">
        <f t="shared" si="1"/>
        <v>1955699938</v>
      </c>
      <c r="U37" s="7" t="s">
        <v>101</v>
      </c>
    </row>
    <row r="38" spans="1:21">
      <c r="A38" s="2" t="s">
        <v>115</v>
      </c>
      <c r="C38" s="10">
        <v>0</v>
      </c>
      <c r="D38" s="10"/>
      <c r="E38" s="10">
        <v>-19356188413</v>
      </c>
      <c r="F38" s="10"/>
      <c r="G38" s="10">
        <v>0</v>
      </c>
      <c r="H38" s="10"/>
      <c r="I38" s="10">
        <f t="shared" si="0"/>
        <v>-19356188413</v>
      </c>
      <c r="K38" s="7" t="s">
        <v>271</v>
      </c>
      <c r="M38" s="10">
        <v>0</v>
      </c>
      <c r="N38" s="10"/>
      <c r="O38" s="10">
        <v>-27285609131</v>
      </c>
      <c r="P38" s="10"/>
      <c r="Q38" s="10">
        <v>5770749572</v>
      </c>
      <c r="R38" s="10"/>
      <c r="S38" s="10">
        <f t="shared" si="1"/>
        <v>-21514859559</v>
      </c>
      <c r="U38" s="7" t="s">
        <v>272</v>
      </c>
    </row>
    <row r="39" spans="1:21">
      <c r="A39" s="2" t="s">
        <v>49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f t="shared" si="0"/>
        <v>0</v>
      </c>
      <c r="K39" s="7" t="s">
        <v>53</v>
      </c>
      <c r="M39" s="10">
        <v>0</v>
      </c>
      <c r="N39" s="10"/>
      <c r="O39" s="10">
        <v>-913968527</v>
      </c>
      <c r="P39" s="10"/>
      <c r="Q39" s="10">
        <v>2568543678</v>
      </c>
      <c r="R39" s="10"/>
      <c r="S39" s="10">
        <f t="shared" si="1"/>
        <v>1654575151</v>
      </c>
      <c r="U39" s="7" t="s">
        <v>51</v>
      </c>
    </row>
    <row r="40" spans="1:21">
      <c r="A40" s="2" t="s">
        <v>126</v>
      </c>
      <c r="C40" s="10">
        <v>0</v>
      </c>
      <c r="D40" s="10"/>
      <c r="E40" s="10">
        <v>-6267214668</v>
      </c>
      <c r="F40" s="10"/>
      <c r="G40" s="10">
        <v>0</v>
      </c>
      <c r="H40" s="10"/>
      <c r="I40" s="10">
        <f t="shared" si="0"/>
        <v>-6267214668</v>
      </c>
      <c r="K40" s="7" t="s">
        <v>273</v>
      </c>
      <c r="M40" s="10">
        <v>0</v>
      </c>
      <c r="N40" s="10"/>
      <c r="O40" s="10">
        <v>-38638740899</v>
      </c>
      <c r="P40" s="10"/>
      <c r="Q40" s="10">
        <v>392742763</v>
      </c>
      <c r="R40" s="10"/>
      <c r="S40" s="10">
        <f t="shared" si="1"/>
        <v>-38245998136</v>
      </c>
      <c r="U40" s="7" t="s">
        <v>274</v>
      </c>
    </row>
    <row r="41" spans="1:21">
      <c r="A41" s="2" t="s">
        <v>50</v>
      </c>
      <c r="C41" s="10">
        <v>0</v>
      </c>
      <c r="D41" s="10"/>
      <c r="E41" s="10">
        <v>-383833321</v>
      </c>
      <c r="F41" s="10"/>
      <c r="G41" s="10">
        <v>0</v>
      </c>
      <c r="H41" s="10"/>
      <c r="I41" s="10">
        <f t="shared" si="0"/>
        <v>-383833321</v>
      </c>
      <c r="K41" s="7" t="s">
        <v>275</v>
      </c>
      <c r="M41" s="10">
        <v>0</v>
      </c>
      <c r="N41" s="10"/>
      <c r="O41" s="10">
        <v>1983959778</v>
      </c>
      <c r="P41" s="10"/>
      <c r="Q41" s="10">
        <v>0</v>
      </c>
      <c r="R41" s="10"/>
      <c r="S41" s="10">
        <f t="shared" si="1"/>
        <v>1983959778</v>
      </c>
      <c r="U41" s="7" t="s">
        <v>101</v>
      </c>
    </row>
    <row r="42" spans="1:21">
      <c r="A42" s="2" t="s">
        <v>105</v>
      </c>
      <c r="C42" s="10">
        <v>0</v>
      </c>
      <c r="D42" s="10"/>
      <c r="E42" s="10">
        <v>-3394504464</v>
      </c>
      <c r="F42" s="10"/>
      <c r="G42" s="10">
        <v>0</v>
      </c>
      <c r="H42" s="10"/>
      <c r="I42" s="10">
        <f t="shared" si="0"/>
        <v>-3394504464</v>
      </c>
      <c r="K42" s="7" t="s">
        <v>276</v>
      </c>
      <c r="M42" s="10">
        <v>0</v>
      </c>
      <c r="N42" s="10"/>
      <c r="O42" s="10">
        <v>-10408005827</v>
      </c>
      <c r="P42" s="10"/>
      <c r="Q42" s="10">
        <v>2562761128</v>
      </c>
      <c r="R42" s="10"/>
      <c r="S42" s="10">
        <f t="shared" si="1"/>
        <v>-7845244699</v>
      </c>
      <c r="U42" s="7" t="s">
        <v>277</v>
      </c>
    </row>
    <row r="43" spans="1:21">
      <c r="A43" s="2" t="s">
        <v>35</v>
      </c>
      <c r="C43" s="10">
        <v>0</v>
      </c>
      <c r="D43" s="10"/>
      <c r="E43" s="10">
        <v>-2836516704</v>
      </c>
      <c r="F43" s="10"/>
      <c r="G43" s="10">
        <v>0</v>
      </c>
      <c r="H43" s="10"/>
      <c r="I43" s="10">
        <f t="shared" si="0"/>
        <v>-2836516704</v>
      </c>
      <c r="K43" s="7" t="s">
        <v>278</v>
      </c>
      <c r="M43" s="10">
        <v>0</v>
      </c>
      <c r="N43" s="10"/>
      <c r="O43" s="10">
        <v>1109941384</v>
      </c>
      <c r="P43" s="10"/>
      <c r="Q43" s="10">
        <v>1530837078</v>
      </c>
      <c r="R43" s="10"/>
      <c r="S43" s="10">
        <f t="shared" si="1"/>
        <v>2640778462</v>
      </c>
      <c r="U43" s="7" t="s">
        <v>143</v>
      </c>
    </row>
    <row r="44" spans="1:21">
      <c r="A44" s="2" t="s">
        <v>54</v>
      </c>
      <c r="C44" s="10">
        <v>0</v>
      </c>
      <c r="D44" s="10"/>
      <c r="E44" s="10">
        <v>-6026753973</v>
      </c>
      <c r="F44" s="10"/>
      <c r="G44" s="10">
        <v>0</v>
      </c>
      <c r="H44" s="10"/>
      <c r="I44" s="10">
        <f t="shared" si="0"/>
        <v>-6026753973</v>
      </c>
      <c r="K44" s="7" t="s">
        <v>279</v>
      </c>
      <c r="M44" s="10">
        <v>0</v>
      </c>
      <c r="N44" s="10"/>
      <c r="O44" s="10">
        <v>52654797877</v>
      </c>
      <c r="P44" s="10"/>
      <c r="Q44" s="10">
        <v>18509269028</v>
      </c>
      <c r="R44" s="10"/>
      <c r="S44" s="10">
        <f t="shared" si="1"/>
        <v>71164066905</v>
      </c>
      <c r="U44" s="7" t="s">
        <v>280</v>
      </c>
    </row>
    <row r="45" spans="1:21">
      <c r="A45" s="2" t="s">
        <v>19</v>
      </c>
      <c r="C45" s="10">
        <v>0</v>
      </c>
      <c r="D45" s="10"/>
      <c r="E45" s="10">
        <v>-21136024100</v>
      </c>
      <c r="F45" s="10"/>
      <c r="G45" s="10">
        <v>0</v>
      </c>
      <c r="H45" s="10"/>
      <c r="I45" s="10">
        <f t="shared" si="0"/>
        <v>-21136024100</v>
      </c>
      <c r="K45" s="7" t="s">
        <v>281</v>
      </c>
      <c r="M45" s="10">
        <v>0</v>
      </c>
      <c r="N45" s="10"/>
      <c r="O45" s="10">
        <v>-18101981350</v>
      </c>
      <c r="P45" s="10"/>
      <c r="Q45" s="10">
        <v>-1884</v>
      </c>
      <c r="R45" s="10"/>
      <c r="S45" s="10">
        <f t="shared" si="1"/>
        <v>-18101983234</v>
      </c>
      <c r="U45" s="7" t="s">
        <v>282</v>
      </c>
    </row>
    <row r="46" spans="1:21">
      <c r="A46" s="2" t="s">
        <v>118</v>
      </c>
      <c r="C46" s="10">
        <v>0</v>
      </c>
      <c r="D46" s="10"/>
      <c r="E46" s="10">
        <v>-20237469709</v>
      </c>
      <c r="F46" s="10"/>
      <c r="G46" s="10">
        <v>0</v>
      </c>
      <c r="H46" s="10"/>
      <c r="I46" s="10">
        <f t="shared" si="0"/>
        <v>-20237469709</v>
      </c>
      <c r="K46" s="7" t="s">
        <v>283</v>
      </c>
      <c r="M46" s="10">
        <v>0</v>
      </c>
      <c r="N46" s="10"/>
      <c r="O46" s="10">
        <v>-35582567816</v>
      </c>
      <c r="P46" s="10"/>
      <c r="Q46" s="10">
        <v>551540398</v>
      </c>
      <c r="R46" s="10"/>
      <c r="S46" s="10">
        <f t="shared" si="1"/>
        <v>-35031027418</v>
      </c>
      <c r="U46" s="7" t="s">
        <v>284</v>
      </c>
    </row>
    <row r="47" spans="1:21">
      <c r="A47" s="2" t="s">
        <v>102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f t="shared" si="0"/>
        <v>0</v>
      </c>
      <c r="K47" s="7" t="s">
        <v>53</v>
      </c>
      <c r="M47" s="10">
        <v>0</v>
      </c>
      <c r="N47" s="10"/>
      <c r="O47" s="10">
        <v>-23217052417</v>
      </c>
      <c r="P47" s="10"/>
      <c r="Q47" s="10">
        <v>633234227</v>
      </c>
      <c r="R47" s="10"/>
      <c r="S47" s="10">
        <f t="shared" si="1"/>
        <v>-22583818190</v>
      </c>
      <c r="U47" s="7" t="s">
        <v>285</v>
      </c>
    </row>
    <row r="48" spans="1:21">
      <c r="A48" s="2" t="s">
        <v>72</v>
      </c>
      <c r="C48" s="10">
        <v>0</v>
      </c>
      <c r="D48" s="10"/>
      <c r="E48" s="10">
        <v>742107412</v>
      </c>
      <c r="F48" s="10"/>
      <c r="G48" s="10">
        <v>0</v>
      </c>
      <c r="H48" s="10"/>
      <c r="I48" s="10">
        <f t="shared" si="0"/>
        <v>742107412</v>
      </c>
      <c r="K48" s="7" t="s">
        <v>286</v>
      </c>
      <c r="M48" s="10">
        <v>0</v>
      </c>
      <c r="N48" s="10"/>
      <c r="O48" s="10">
        <v>987558449</v>
      </c>
      <c r="P48" s="10"/>
      <c r="Q48" s="10">
        <v>6586025939</v>
      </c>
      <c r="R48" s="10"/>
      <c r="S48" s="10">
        <f t="shared" si="1"/>
        <v>7573584388</v>
      </c>
      <c r="U48" s="7" t="s">
        <v>287</v>
      </c>
    </row>
    <row r="49" spans="1:21">
      <c r="A49" s="2" t="s">
        <v>119</v>
      </c>
      <c r="C49" s="10">
        <v>0</v>
      </c>
      <c r="D49" s="10"/>
      <c r="E49" s="10">
        <v>20085540400</v>
      </c>
      <c r="F49" s="10"/>
      <c r="G49" s="10">
        <v>0</v>
      </c>
      <c r="H49" s="10"/>
      <c r="I49" s="10">
        <f t="shared" si="0"/>
        <v>20085540400</v>
      </c>
      <c r="K49" s="7" t="s">
        <v>288</v>
      </c>
      <c r="M49" s="10">
        <v>0</v>
      </c>
      <c r="N49" s="10"/>
      <c r="O49" s="10">
        <v>119225706530</v>
      </c>
      <c r="P49" s="10"/>
      <c r="Q49" s="10">
        <v>17555162660</v>
      </c>
      <c r="R49" s="10"/>
      <c r="S49" s="10">
        <f t="shared" si="1"/>
        <v>136780869190</v>
      </c>
      <c r="U49" s="7" t="s">
        <v>289</v>
      </c>
    </row>
    <row r="50" spans="1:21">
      <c r="A50" s="2" t="s">
        <v>213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K50" s="7" t="s">
        <v>53</v>
      </c>
      <c r="M50" s="10">
        <v>0</v>
      </c>
      <c r="N50" s="10"/>
      <c r="O50" s="10">
        <v>0</v>
      </c>
      <c r="P50" s="10"/>
      <c r="Q50" s="10">
        <v>5150212929</v>
      </c>
      <c r="R50" s="10"/>
      <c r="S50" s="10">
        <f t="shared" si="1"/>
        <v>5150212929</v>
      </c>
      <c r="U50" s="7" t="s">
        <v>68</v>
      </c>
    </row>
    <row r="51" spans="1:21">
      <c r="A51" s="2" t="s">
        <v>81</v>
      </c>
      <c r="C51" s="10">
        <v>174774566640</v>
      </c>
      <c r="D51" s="10"/>
      <c r="E51" s="10">
        <v>-152251058549</v>
      </c>
      <c r="F51" s="10"/>
      <c r="G51" s="10">
        <v>0</v>
      </c>
      <c r="H51" s="10"/>
      <c r="I51" s="10">
        <f t="shared" si="0"/>
        <v>22523508091</v>
      </c>
      <c r="K51" s="7" t="s">
        <v>290</v>
      </c>
      <c r="M51" s="10">
        <v>174774566640</v>
      </c>
      <c r="N51" s="10"/>
      <c r="O51" s="10">
        <v>77269744121</v>
      </c>
      <c r="P51" s="10"/>
      <c r="Q51" s="10">
        <v>5526259739</v>
      </c>
      <c r="R51" s="10"/>
      <c r="S51" s="10">
        <f t="shared" si="1"/>
        <v>257570570500</v>
      </c>
      <c r="U51" s="7" t="s">
        <v>291</v>
      </c>
    </row>
    <row r="52" spans="1:21">
      <c r="A52" s="2" t="s">
        <v>99</v>
      </c>
      <c r="C52" s="10">
        <v>0</v>
      </c>
      <c r="D52" s="10"/>
      <c r="E52" s="10">
        <v>144326757361</v>
      </c>
      <c r="F52" s="10"/>
      <c r="G52" s="10">
        <v>0</v>
      </c>
      <c r="H52" s="10"/>
      <c r="I52" s="10">
        <f t="shared" si="0"/>
        <v>144326757361</v>
      </c>
      <c r="K52" s="7" t="s">
        <v>292</v>
      </c>
      <c r="M52" s="10">
        <v>0</v>
      </c>
      <c r="N52" s="10"/>
      <c r="O52" s="10">
        <v>305110038965</v>
      </c>
      <c r="P52" s="10"/>
      <c r="Q52" s="10">
        <v>2947863888</v>
      </c>
      <c r="R52" s="10"/>
      <c r="S52" s="10">
        <f t="shared" si="1"/>
        <v>308057902853</v>
      </c>
      <c r="U52" s="7" t="s">
        <v>293</v>
      </c>
    </row>
    <row r="53" spans="1:21">
      <c r="A53" s="2" t="s">
        <v>75</v>
      </c>
      <c r="C53" s="10">
        <v>0</v>
      </c>
      <c r="D53" s="10"/>
      <c r="E53" s="10">
        <v>-14105216418</v>
      </c>
      <c r="F53" s="10"/>
      <c r="G53" s="10">
        <v>0</v>
      </c>
      <c r="H53" s="10"/>
      <c r="I53" s="10">
        <f t="shared" si="0"/>
        <v>-14105216418</v>
      </c>
      <c r="K53" s="7" t="s">
        <v>294</v>
      </c>
      <c r="M53" s="10">
        <v>0</v>
      </c>
      <c r="N53" s="10"/>
      <c r="O53" s="10">
        <v>-24081591511</v>
      </c>
      <c r="P53" s="10"/>
      <c r="Q53" s="10">
        <v>-1979554195</v>
      </c>
      <c r="R53" s="10"/>
      <c r="S53" s="10">
        <f t="shared" si="1"/>
        <v>-26061145706</v>
      </c>
      <c r="U53" s="7" t="s">
        <v>295</v>
      </c>
    </row>
    <row r="54" spans="1:21">
      <c r="A54" s="2" t="s">
        <v>214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f t="shared" si="0"/>
        <v>0</v>
      </c>
      <c r="K54" s="7" t="s">
        <v>53</v>
      </c>
      <c r="M54" s="10">
        <v>0</v>
      </c>
      <c r="N54" s="10"/>
      <c r="O54" s="10">
        <v>0</v>
      </c>
      <c r="P54" s="10"/>
      <c r="Q54" s="10">
        <v>57311242299</v>
      </c>
      <c r="R54" s="10"/>
      <c r="S54" s="10">
        <f t="shared" si="1"/>
        <v>57311242299</v>
      </c>
      <c r="U54" s="7" t="s">
        <v>296</v>
      </c>
    </row>
    <row r="55" spans="1:21">
      <c r="A55" s="2" t="s">
        <v>215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f t="shared" si="0"/>
        <v>0</v>
      </c>
      <c r="K55" s="7" t="s">
        <v>53</v>
      </c>
      <c r="M55" s="10">
        <v>0</v>
      </c>
      <c r="N55" s="10"/>
      <c r="O55" s="10">
        <v>0</v>
      </c>
      <c r="P55" s="10"/>
      <c r="Q55" s="10">
        <v>-557042708</v>
      </c>
      <c r="R55" s="10"/>
      <c r="S55" s="10">
        <f t="shared" si="1"/>
        <v>-557042708</v>
      </c>
      <c r="U55" s="7" t="s">
        <v>297</v>
      </c>
    </row>
    <row r="56" spans="1:21">
      <c r="A56" s="2" t="s">
        <v>106</v>
      </c>
      <c r="C56" s="10">
        <v>0</v>
      </c>
      <c r="D56" s="10"/>
      <c r="E56" s="10">
        <v>-1856484638</v>
      </c>
      <c r="F56" s="10"/>
      <c r="G56" s="10">
        <v>0</v>
      </c>
      <c r="H56" s="10"/>
      <c r="I56" s="10">
        <f t="shared" si="0"/>
        <v>-1856484638</v>
      </c>
      <c r="K56" s="7" t="s">
        <v>298</v>
      </c>
      <c r="M56" s="10">
        <v>0</v>
      </c>
      <c r="N56" s="10"/>
      <c r="O56" s="10">
        <v>54766296836</v>
      </c>
      <c r="P56" s="10"/>
      <c r="Q56" s="10">
        <v>172598973</v>
      </c>
      <c r="R56" s="10"/>
      <c r="S56" s="10">
        <f t="shared" si="1"/>
        <v>54938895809</v>
      </c>
      <c r="U56" s="7" t="s">
        <v>299</v>
      </c>
    </row>
    <row r="57" spans="1:21">
      <c r="A57" s="2" t="s">
        <v>216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f t="shared" si="0"/>
        <v>0</v>
      </c>
      <c r="K57" s="7" t="s">
        <v>53</v>
      </c>
      <c r="M57" s="10">
        <v>0</v>
      </c>
      <c r="N57" s="10"/>
      <c r="O57" s="10">
        <v>0</v>
      </c>
      <c r="P57" s="10"/>
      <c r="Q57" s="10">
        <v>-6440805330</v>
      </c>
      <c r="R57" s="10"/>
      <c r="S57" s="10">
        <f t="shared" si="1"/>
        <v>-6440805330</v>
      </c>
      <c r="U57" s="7" t="s">
        <v>300</v>
      </c>
    </row>
    <row r="58" spans="1:21">
      <c r="A58" s="2" t="s">
        <v>217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f t="shared" si="0"/>
        <v>0</v>
      </c>
      <c r="K58" s="7" t="s">
        <v>53</v>
      </c>
      <c r="M58" s="10">
        <v>0</v>
      </c>
      <c r="N58" s="10"/>
      <c r="O58" s="10">
        <v>0</v>
      </c>
      <c r="P58" s="10"/>
      <c r="Q58" s="10">
        <v>-65907150</v>
      </c>
      <c r="R58" s="10"/>
      <c r="S58" s="10">
        <f t="shared" si="1"/>
        <v>-65907150</v>
      </c>
      <c r="U58" s="7" t="s">
        <v>53</v>
      </c>
    </row>
    <row r="59" spans="1:21">
      <c r="A59" s="2" t="s">
        <v>218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f t="shared" si="0"/>
        <v>0</v>
      </c>
      <c r="K59" s="7" t="s">
        <v>53</v>
      </c>
      <c r="M59" s="10">
        <v>0</v>
      </c>
      <c r="N59" s="10"/>
      <c r="O59" s="10">
        <v>0</v>
      </c>
      <c r="P59" s="10"/>
      <c r="Q59" s="10">
        <v>155433</v>
      </c>
      <c r="R59" s="10"/>
      <c r="S59" s="10">
        <f t="shared" si="1"/>
        <v>155433</v>
      </c>
      <c r="U59" s="7" t="s">
        <v>53</v>
      </c>
    </row>
    <row r="60" spans="1:21">
      <c r="A60" s="2" t="s">
        <v>74</v>
      </c>
      <c r="C60" s="10">
        <v>0</v>
      </c>
      <c r="D60" s="10"/>
      <c r="E60" s="10">
        <v>8737647989</v>
      </c>
      <c r="F60" s="10"/>
      <c r="G60" s="10">
        <v>0</v>
      </c>
      <c r="H60" s="10"/>
      <c r="I60" s="10">
        <f t="shared" si="0"/>
        <v>8737647989</v>
      </c>
      <c r="K60" s="7" t="s">
        <v>301</v>
      </c>
      <c r="M60" s="10">
        <v>0</v>
      </c>
      <c r="N60" s="10"/>
      <c r="O60" s="10">
        <v>29573577805</v>
      </c>
      <c r="P60" s="10"/>
      <c r="Q60" s="10">
        <v>24645578522</v>
      </c>
      <c r="R60" s="10"/>
      <c r="S60" s="10">
        <f t="shared" si="1"/>
        <v>54219156327</v>
      </c>
      <c r="U60" s="7" t="s">
        <v>302</v>
      </c>
    </row>
    <row r="61" spans="1:21">
      <c r="A61" s="2" t="s">
        <v>28</v>
      </c>
      <c r="C61" s="10">
        <v>0</v>
      </c>
      <c r="D61" s="10"/>
      <c r="E61" s="10">
        <v>-13229435614</v>
      </c>
      <c r="F61" s="10"/>
      <c r="G61" s="10">
        <v>0</v>
      </c>
      <c r="H61" s="10"/>
      <c r="I61" s="10">
        <f t="shared" si="0"/>
        <v>-13229435614</v>
      </c>
      <c r="K61" s="7" t="s">
        <v>303</v>
      </c>
      <c r="M61" s="10">
        <v>0</v>
      </c>
      <c r="N61" s="10"/>
      <c r="O61" s="10">
        <v>1465086699</v>
      </c>
      <c r="P61" s="10"/>
      <c r="Q61" s="10">
        <v>-2925</v>
      </c>
      <c r="R61" s="10"/>
      <c r="S61" s="10">
        <f t="shared" si="1"/>
        <v>1465083774</v>
      </c>
      <c r="U61" s="7" t="s">
        <v>304</v>
      </c>
    </row>
    <row r="62" spans="1:21">
      <c r="A62" s="2" t="s">
        <v>21</v>
      </c>
      <c r="C62" s="10">
        <v>0</v>
      </c>
      <c r="D62" s="10"/>
      <c r="E62" s="10">
        <v>-876265833</v>
      </c>
      <c r="F62" s="10"/>
      <c r="G62" s="10">
        <v>0</v>
      </c>
      <c r="H62" s="10"/>
      <c r="I62" s="10">
        <f t="shared" si="0"/>
        <v>-876265833</v>
      </c>
      <c r="K62" s="7" t="s">
        <v>305</v>
      </c>
      <c r="M62" s="10">
        <v>0</v>
      </c>
      <c r="N62" s="10"/>
      <c r="O62" s="10">
        <v>629397193</v>
      </c>
      <c r="P62" s="10"/>
      <c r="Q62" s="10">
        <v>6820960922</v>
      </c>
      <c r="R62" s="10"/>
      <c r="S62" s="10">
        <f t="shared" si="1"/>
        <v>7450358115</v>
      </c>
      <c r="U62" s="7" t="s">
        <v>306</v>
      </c>
    </row>
    <row r="63" spans="1:21">
      <c r="A63" s="2" t="s">
        <v>19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f t="shared" si="0"/>
        <v>0</v>
      </c>
      <c r="K63" s="7" t="s">
        <v>53</v>
      </c>
      <c r="M63" s="10">
        <v>0</v>
      </c>
      <c r="N63" s="10"/>
      <c r="O63" s="10">
        <v>0</v>
      </c>
      <c r="P63" s="10"/>
      <c r="Q63" s="10">
        <v>-916240932</v>
      </c>
      <c r="R63" s="10"/>
      <c r="S63" s="10">
        <f t="shared" si="1"/>
        <v>-916240932</v>
      </c>
      <c r="U63" s="7" t="s">
        <v>307</v>
      </c>
    </row>
    <row r="64" spans="1:21">
      <c r="A64" s="2" t="s">
        <v>69</v>
      </c>
      <c r="C64" s="10">
        <v>0</v>
      </c>
      <c r="D64" s="10"/>
      <c r="E64" s="10">
        <v>-62037019546</v>
      </c>
      <c r="F64" s="10"/>
      <c r="G64" s="10">
        <v>0</v>
      </c>
      <c r="H64" s="10"/>
      <c r="I64" s="10">
        <f t="shared" si="0"/>
        <v>-62037019546</v>
      </c>
      <c r="K64" s="7" t="s">
        <v>308</v>
      </c>
      <c r="M64" s="10">
        <v>0</v>
      </c>
      <c r="N64" s="10"/>
      <c r="O64" s="10">
        <v>23090236805</v>
      </c>
      <c r="P64" s="10"/>
      <c r="Q64" s="10">
        <v>-28364622331</v>
      </c>
      <c r="R64" s="10"/>
      <c r="S64" s="10">
        <f t="shared" si="1"/>
        <v>-5274385526</v>
      </c>
      <c r="U64" s="7" t="s">
        <v>309</v>
      </c>
    </row>
    <row r="65" spans="1:21">
      <c r="A65" s="2" t="s">
        <v>219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f t="shared" si="0"/>
        <v>0</v>
      </c>
      <c r="K65" s="7" t="s">
        <v>53</v>
      </c>
      <c r="M65" s="10">
        <v>0</v>
      </c>
      <c r="N65" s="10"/>
      <c r="O65" s="10">
        <v>0</v>
      </c>
      <c r="P65" s="10"/>
      <c r="Q65" s="10">
        <v>-23190953273</v>
      </c>
      <c r="R65" s="10"/>
      <c r="S65" s="10">
        <f t="shared" si="1"/>
        <v>-23190953273</v>
      </c>
      <c r="U65" s="7" t="s">
        <v>310</v>
      </c>
    </row>
    <row r="66" spans="1:21">
      <c r="A66" s="2" t="s">
        <v>33</v>
      </c>
      <c r="C66" s="10">
        <v>0</v>
      </c>
      <c r="D66" s="10"/>
      <c r="E66" s="10">
        <v>2132136971</v>
      </c>
      <c r="F66" s="10"/>
      <c r="G66" s="10">
        <v>0</v>
      </c>
      <c r="H66" s="10"/>
      <c r="I66" s="10">
        <f t="shared" si="0"/>
        <v>2132136971</v>
      </c>
      <c r="K66" s="7" t="s">
        <v>311</v>
      </c>
      <c r="M66" s="10">
        <v>0</v>
      </c>
      <c r="N66" s="10"/>
      <c r="O66" s="10">
        <v>-432351434</v>
      </c>
      <c r="P66" s="10"/>
      <c r="Q66" s="10">
        <v>-2541269305</v>
      </c>
      <c r="R66" s="10"/>
      <c r="S66" s="10">
        <f t="shared" si="1"/>
        <v>-2973620739</v>
      </c>
      <c r="U66" s="7" t="s">
        <v>312</v>
      </c>
    </row>
    <row r="67" spans="1:21">
      <c r="A67" s="2" t="s">
        <v>116</v>
      </c>
      <c r="C67" s="10">
        <v>0</v>
      </c>
      <c r="D67" s="10"/>
      <c r="E67" s="10">
        <v>-9217320990</v>
      </c>
      <c r="F67" s="10"/>
      <c r="G67" s="10">
        <v>0</v>
      </c>
      <c r="H67" s="10"/>
      <c r="I67" s="10">
        <f t="shared" si="0"/>
        <v>-9217320990</v>
      </c>
      <c r="K67" s="7" t="s">
        <v>313</v>
      </c>
      <c r="M67" s="10">
        <v>242511337600</v>
      </c>
      <c r="N67" s="10"/>
      <c r="O67" s="10">
        <v>-1504803177</v>
      </c>
      <c r="P67" s="10"/>
      <c r="Q67" s="10">
        <v>-96340599624</v>
      </c>
      <c r="R67" s="10"/>
      <c r="S67" s="10">
        <f t="shared" si="1"/>
        <v>144665934799</v>
      </c>
      <c r="U67" s="7" t="s">
        <v>314</v>
      </c>
    </row>
    <row r="68" spans="1:21">
      <c r="A68" s="2" t="s">
        <v>94</v>
      </c>
      <c r="C68" s="10">
        <v>0</v>
      </c>
      <c r="D68" s="10"/>
      <c r="E68" s="10">
        <v>73155768</v>
      </c>
      <c r="F68" s="10"/>
      <c r="G68" s="10">
        <v>0</v>
      </c>
      <c r="H68" s="10"/>
      <c r="I68" s="10">
        <f t="shared" si="0"/>
        <v>73155768</v>
      </c>
      <c r="K68" s="7" t="s">
        <v>73</v>
      </c>
      <c r="M68" s="10">
        <v>0</v>
      </c>
      <c r="N68" s="10"/>
      <c r="O68" s="10">
        <v>491679476</v>
      </c>
      <c r="P68" s="10"/>
      <c r="Q68" s="10">
        <v>1294945102</v>
      </c>
      <c r="R68" s="10"/>
      <c r="S68" s="10">
        <f t="shared" si="1"/>
        <v>1786624578</v>
      </c>
      <c r="U68" s="7" t="s">
        <v>51</v>
      </c>
    </row>
    <row r="69" spans="1:21">
      <c r="A69" s="2" t="s">
        <v>26</v>
      </c>
      <c r="C69" s="10">
        <v>0</v>
      </c>
      <c r="D69" s="10"/>
      <c r="E69" s="10">
        <v>1691768516</v>
      </c>
      <c r="F69" s="10"/>
      <c r="G69" s="10">
        <v>0</v>
      </c>
      <c r="H69" s="10"/>
      <c r="I69" s="10">
        <f t="shared" si="0"/>
        <v>1691768516</v>
      </c>
      <c r="K69" s="7" t="s">
        <v>315</v>
      </c>
      <c r="M69" s="10">
        <v>0</v>
      </c>
      <c r="N69" s="10"/>
      <c r="O69" s="10">
        <v>115810595833</v>
      </c>
      <c r="P69" s="10"/>
      <c r="Q69" s="10">
        <v>11622390526</v>
      </c>
      <c r="R69" s="10"/>
      <c r="S69" s="10">
        <f t="shared" si="1"/>
        <v>127432986359</v>
      </c>
      <c r="U69" s="7" t="s">
        <v>316</v>
      </c>
    </row>
    <row r="70" spans="1:21">
      <c r="A70" s="2" t="s">
        <v>114</v>
      </c>
      <c r="C70" s="10">
        <v>0</v>
      </c>
      <c r="D70" s="10"/>
      <c r="E70" s="10">
        <v>13857945641</v>
      </c>
      <c r="F70" s="10"/>
      <c r="G70" s="10">
        <v>0</v>
      </c>
      <c r="H70" s="10"/>
      <c r="I70" s="10">
        <f t="shared" si="0"/>
        <v>13857945641</v>
      </c>
      <c r="K70" s="7" t="s">
        <v>317</v>
      </c>
      <c r="M70" s="10">
        <v>0</v>
      </c>
      <c r="N70" s="10"/>
      <c r="O70" s="10">
        <v>429522990827</v>
      </c>
      <c r="P70" s="10"/>
      <c r="Q70" s="10">
        <v>1013336134</v>
      </c>
      <c r="R70" s="10"/>
      <c r="S70" s="10">
        <f t="shared" si="1"/>
        <v>430536326961</v>
      </c>
      <c r="U70" s="7" t="s">
        <v>318</v>
      </c>
    </row>
    <row r="71" spans="1:21">
      <c r="A71" s="2" t="s">
        <v>20</v>
      </c>
      <c r="C71" s="10">
        <v>0</v>
      </c>
      <c r="D71" s="10"/>
      <c r="E71" s="10">
        <v>-15751415936</v>
      </c>
      <c r="F71" s="10"/>
      <c r="G71" s="10">
        <v>0</v>
      </c>
      <c r="H71" s="10"/>
      <c r="I71" s="10">
        <f t="shared" si="0"/>
        <v>-15751415936</v>
      </c>
      <c r="K71" s="7" t="s">
        <v>319</v>
      </c>
      <c r="M71" s="10">
        <v>0</v>
      </c>
      <c r="N71" s="10"/>
      <c r="O71" s="10">
        <v>-5228198798</v>
      </c>
      <c r="P71" s="10"/>
      <c r="Q71" s="10">
        <v>-2181</v>
      </c>
      <c r="R71" s="10"/>
      <c r="S71" s="10">
        <f t="shared" si="1"/>
        <v>-5228200979</v>
      </c>
      <c r="U71" s="7" t="s">
        <v>309</v>
      </c>
    </row>
    <row r="72" spans="1:21">
      <c r="A72" s="2" t="s">
        <v>220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f t="shared" si="0"/>
        <v>0</v>
      </c>
      <c r="K72" s="7" t="s">
        <v>53</v>
      </c>
      <c r="M72" s="10">
        <v>0</v>
      </c>
      <c r="N72" s="10"/>
      <c r="O72" s="10">
        <v>0</v>
      </c>
      <c r="P72" s="10"/>
      <c r="Q72" s="10">
        <v>305259371</v>
      </c>
      <c r="R72" s="10"/>
      <c r="S72" s="10">
        <f t="shared" si="1"/>
        <v>305259371</v>
      </c>
      <c r="U72" s="7" t="s">
        <v>264</v>
      </c>
    </row>
    <row r="73" spans="1:21">
      <c r="A73" s="2" t="s">
        <v>221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f t="shared" ref="I73:I119" si="2">C73+E73+G73</f>
        <v>0</v>
      </c>
      <c r="K73" s="7" t="s">
        <v>53</v>
      </c>
      <c r="M73" s="10">
        <v>0</v>
      </c>
      <c r="N73" s="10"/>
      <c r="O73" s="10">
        <v>0</v>
      </c>
      <c r="P73" s="10"/>
      <c r="Q73" s="10">
        <v>589757366</v>
      </c>
      <c r="R73" s="10"/>
      <c r="S73" s="10">
        <f t="shared" ref="S73:S119" si="3">M73+O73+Q73</f>
        <v>589757366</v>
      </c>
      <c r="U73" s="7" t="s">
        <v>95</v>
      </c>
    </row>
    <row r="74" spans="1:21">
      <c r="A74" s="2" t="s">
        <v>90</v>
      </c>
      <c r="C74" s="10">
        <v>0</v>
      </c>
      <c r="D74" s="10"/>
      <c r="E74" s="10">
        <v>1449499912</v>
      </c>
      <c r="F74" s="10"/>
      <c r="G74" s="10">
        <v>0</v>
      </c>
      <c r="H74" s="10"/>
      <c r="I74" s="10">
        <f t="shared" si="2"/>
        <v>1449499912</v>
      </c>
      <c r="K74" s="7" t="s">
        <v>42</v>
      </c>
      <c r="M74" s="10">
        <v>17285185559</v>
      </c>
      <c r="N74" s="10"/>
      <c r="O74" s="10">
        <v>-16584065475</v>
      </c>
      <c r="P74" s="10"/>
      <c r="Q74" s="10">
        <v>0</v>
      </c>
      <c r="R74" s="10"/>
      <c r="S74" s="10">
        <f t="shared" si="3"/>
        <v>701120084</v>
      </c>
      <c r="U74" s="7" t="s">
        <v>95</v>
      </c>
    </row>
    <row r="75" spans="1:21">
      <c r="A75" s="2" t="s">
        <v>86</v>
      </c>
      <c r="C75" s="10">
        <v>8104972867</v>
      </c>
      <c r="D75" s="10"/>
      <c r="E75" s="10">
        <v>-7859836399</v>
      </c>
      <c r="F75" s="10"/>
      <c r="G75" s="10">
        <v>0</v>
      </c>
      <c r="H75" s="10"/>
      <c r="I75" s="10">
        <f t="shared" si="2"/>
        <v>245136468</v>
      </c>
      <c r="K75" s="7" t="s">
        <v>320</v>
      </c>
      <c r="M75" s="10">
        <v>8104972867</v>
      </c>
      <c r="N75" s="10"/>
      <c r="O75" s="10">
        <v>-7775880529</v>
      </c>
      <c r="P75" s="10"/>
      <c r="Q75" s="10">
        <v>0</v>
      </c>
      <c r="R75" s="10"/>
      <c r="S75" s="10">
        <f t="shared" si="3"/>
        <v>329092338</v>
      </c>
      <c r="U75" s="7" t="s">
        <v>264</v>
      </c>
    </row>
    <row r="76" spans="1:21">
      <c r="A76" s="2" t="s">
        <v>30</v>
      </c>
      <c r="C76" s="10">
        <v>0</v>
      </c>
      <c r="D76" s="10"/>
      <c r="E76" s="10">
        <v>-30968136675</v>
      </c>
      <c r="F76" s="10"/>
      <c r="G76" s="10">
        <v>0</v>
      </c>
      <c r="H76" s="10"/>
      <c r="I76" s="10">
        <f t="shared" si="2"/>
        <v>-30968136675</v>
      </c>
      <c r="K76" s="7" t="s">
        <v>321</v>
      </c>
      <c r="M76" s="10">
        <v>221375000000</v>
      </c>
      <c r="N76" s="10"/>
      <c r="O76" s="10">
        <v>-25206622875</v>
      </c>
      <c r="P76" s="10"/>
      <c r="Q76" s="10">
        <v>0</v>
      </c>
      <c r="R76" s="10"/>
      <c r="S76" s="10">
        <f t="shared" si="3"/>
        <v>196168377125</v>
      </c>
      <c r="U76" s="7" t="s">
        <v>322</v>
      </c>
    </row>
    <row r="77" spans="1:21">
      <c r="A77" s="2" t="s">
        <v>107</v>
      </c>
      <c r="C77" s="10">
        <v>0</v>
      </c>
      <c r="D77" s="10"/>
      <c r="E77" s="10">
        <v>-1576050051</v>
      </c>
      <c r="F77" s="10"/>
      <c r="G77" s="10">
        <v>0</v>
      </c>
      <c r="H77" s="10"/>
      <c r="I77" s="10">
        <f t="shared" si="2"/>
        <v>-1576050051</v>
      </c>
      <c r="K77" s="7" t="s">
        <v>323</v>
      </c>
      <c r="M77" s="10">
        <v>0</v>
      </c>
      <c r="N77" s="10"/>
      <c r="O77" s="10">
        <v>-5980332773</v>
      </c>
      <c r="P77" s="10"/>
      <c r="Q77" s="10">
        <v>0</v>
      </c>
      <c r="R77" s="10"/>
      <c r="S77" s="10">
        <f t="shared" si="3"/>
        <v>-5980332773</v>
      </c>
      <c r="U77" s="7" t="s">
        <v>257</v>
      </c>
    </row>
    <row r="78" spans="1:21">
      <c r="A78" s="2" t="s">
        <v>56</v>
      </c>
      <c r="C78" s="10">
        <v>0</v>
      </c>
      <c r="D78" s="10"/>
      <c r="E78" s="10">
        <v>-2420930284</v>
      </c>
      <c r="F78" s="10"/>
      <c r="G78" s="10">
        <v>0</v>
      </c>
      <c r="H78" s="10"/>
      <c r="I78" s="10">
        <f t="shared" si="2"/>
        <v>-2420930284</v>
      </c>
      <c r="K78" s="7" t="s">
        <v>324</v>
      </c>
      <c r="M78" s="10">
        <v>0</v>
      </c>
      <c r="N78" s="10"/>
      <c r="O78" s="10">
        <v>-36915124472</v>
      </c>
      <c r="P78" s="10"/>
      <c r="Q78" s="10">
        <v>0</v>
      </c>
      <c r="R78" s="10"/>
      <c r="S78" s="10">
        <f t="shared" si="3"/>
        <v>-36915124472</v>
      </c>
      <c r="U78" s="7" t="s">
        <v>325</v>
      </c>
    </row>
    <row r="79" spans="1:21">
      <c r="A79" s="2" t="s">
        <v>82</v>
      </c>
      <c r="C79" s="10">
        <v>0</v>
      </c>
      <c r="D79" s="10"/>
      <c r="E79" s="10">
        <v>5511013200</v>
      </c>
      <c r="F79" s="10"/>
      <c r="G79" s="10">
        <v>0</v>
      </c>
      <c r="H79" s="10"/>
      <c r="I79" s="10">
        <f t="shared" si="2"/>
        <v>5511013200</v>
      </c>
      <c r="K79" s="7" t="s">
        <v>326</v>
      </c>
      <c r="M79" s="10">
        <v>0</v>
      </c>
      <c r="N79" s="10"/>
      <c r="O79" s="10">
        <v>17068365228</v>
      </c>
      <c r="P79" s="10"/>
      <c r="Q79" s="10">
        <v>0</v>
      </c>
      <c r="R79" s="10"/>
      <c r="S79" s="10">
        <f t="shared" si="3"/>
        <v>17068365228</v>
      </c>
      <c r="U79" s="7" t="s">
        <v>79</v>
      </c>
    </row>
    <row r="80" spans="1:21">
      <c r="A80" s="2" t="s">
        <v>32</v>
      </c>
      <c r="C80" s="10">
        <v>0</v>
      </c>
      <c r="D80" s="10"/>
      <c r="E80" s="10">
        <v>529811533</v>
      </c>
      <c r="F80" s="10"/>
      <c r="G80" s="10">
        <v>0</v>
      </c>
      <c r="H80" s="10"/>
      <c r="I80" s="10">
        <f t="shared" si="2"/>
        <v>529811533</v>
      </c>
      <c r="K80" s="7" t="s">
        <v>270</v>
      </c>
      <c r="M80" s="10">
        <v>0</v>
      </c>
      <c r="N80" s="10"/>
      <c r="O80" s="10">
        <v>557995321</v>
      </c>
      <c r="P80" s="10"/>
      <c r="Q80" s="10">
        <v>0</v>
      </c>
      <c r="R80" s="10"/>
      <c r="S80" s="10">
        <f t="shared" si="3"/>
        <v>557995321</v>
      </c>
      <c r="U80" s="7" t="s">
        <v>95</v>
      </c>
    </row>
    <row r="81" spans="1:21">
      <c r="A81" s="2" t="s">
        <v>15</v>
      </c>
      <c r="C81" s="10">
        <v>0</v>
      </c>
      <c r="D81" s="10"/>
      <c r="E81" s="10">
        <v>204810523</v>
      </c>
      <c r="F81" s="10"/>
      <c r="G81" s="10">
        <v>0</v>
      </c>
      <c r="H81" s="10"/>
      <c r="I81" s="10">
        <f t="shared" si="2"/>
        <v>204810523</v>
      </c>
      <c r="K81" s="7" t="s">
        <v>143</v>
      </c>
      <c r="M81" s="10">
        <v>0</v>
      </c>
      <c r="N81" s="10"/>
      <c r="O81" s="10">
        <v>495199127</v>
      </c>
      <c r="P81" s="10"/>
      <c r="Q81" s="10">
        <v>0</v>
      </c>
      <c r="R81" s="10"/>
      <c r="S81" s="10">
        <f t="shared" si="3"/>
        <v>495199127</v>
      </c>
      <c r="U81" s="7" t="s">
        <v>95</v>
      </c>
    </row>
    <row r="82" spans="1:21">
      <c r="A82" s="2" t="s">
        <v>110</v>
      </c>
      <c r="C82" s="10">
        <v>0</v>
      </c>
      <c r="D82" s="10"/>
      <c r="E82" s="10">
        <v>-9790055542</v>
      </c>
      <c r="F82" s="10"/>
      <c r="G82" s="10">
        <v>0</v>
      </c>
      <c r="H82" s="10"/>
      <c r="I82" s="10">
        <f t="shared" si="2"/>
        <v>-9790055542</v>
      </c>
      <c r="K82" s="7" t="s">
        <v>327</v>
      </c>
      <c r="M82" s="10">
        <v>0</v>
      </c>
      <c r="N82" s="10"/>
      <c r="O82" s="10">
        <v>-8589388353</v>
      </c>
      <c r="P82" s="10"/>
      <c r="Q82" s="10">
        <v>0</v>
      </c>
      <c r="R82" s="10"/>
      <c r="S82" s="10">
        <f t="shared" si="3"/>
        <v>-8589388353</v>
      </c>
      <c r="U82" s="7" t="s">
        <v>328</v>
      </c>
    </row>
    <row r="83" spans="1:21">
      <c r="A83" s="2" t="s">
        <v>93</v>
      </c>
      <c r="C83" s="10">
        <v>0</v>
      </c>
      <c r="D83" s="10"/>
      <c r="E83" s="10">
        <v>8329196243</v>
      </c>
      <c r="F83" s="10"/>
      <c r="G83" s="10">
        <v>0</v>
      </c>
      <c r="H83" s="10"/>
      <c r="I83" s="10">
        <f t="shared" si="2"/>
        <v>8329196243</v>
      </c>
      <c r="K83" s="7" t="s">
        <v>329</v>
      </c>
      <c r="M83" s="10">
        <v>0</v>
      </c>
      <c r="N83" s="10"/>
      <c r="O83" s="10">
        <v>3920769711</v>
      </c>
      <c r="P83" s="10"/>
      <c r="Q83" s="10">
        <v>0</v>
      </c>
      <c r="R83" s="10"/>
      <c r="S83" s="10">
        <f t="shared" si="3"/>
        <v>3920769711</v>
      </c>
      <c r="U83" s="7" t="s">
        <v>98</v>
      </c>
    </row>
    <row r="84" spans="1:21">
      <c r="A84" s="2" t="s">
        <v>48</v>
      </c>
      <c r="C84" s="10">
        <v>0</v>
      </c>
      <c r="D84" s="10"/>
      <c r="E84" s="10">
        <v>72755541750</v>
      </c>
      <c r="F84" s="10"/>
      <c r="G84" s="10">
        <v>0</v>
      </c>
      <c r="H84" s="10"/>
      <c r="I84" s="10">
        <f t="shared" si="2"/>
        <v>72755541750</v>
      </c>
      <c r="K84" s="7" t="s">
        <v>330</v>
      </c>
      <c r="M84" s="10">
        <v>0</v>
      </c>
      <c r="N84" s="10"/>
      <c r="O84" s="10">
        <v>176610520151</v>
      </c>
      <c r="P84" s="10"/>
      <c r="Q84" s="10">
        <v>0</v>
      </c>
      <c r="R84" s="10"/>
      <c r="S84" s="10">
        <f t="shared" si="3"/>
        <v>176610520151</v>
      </c>
      <c r="U84" s="7" t="s">
        <v>331</v>
      </c>
    </row>
    <row r="85" spans="1:21">
      <c r="A85" s="2" t="s">
        <v>128</v>
      </c>
      <c r="C85" s="10">
        <v>0</v>
      </c>
      <c r="D85" s="10"/>
      <c r="E85" s="10">
        <v>-802759260</v>
      </c>
      <c r="F85" s="10"/>
      <c r="G85" s="10">
        <v>0</v>
      </c>
      <c r="H85" s="10"/>
      <c r="I85" s="10">
        <f t="shared" si="2"/>
        <v>-802759260</v>
      </c>
      <c r="K85" s="7" t="s">
        <v>332</v>
      </c>
      <c r="M85" s="10">
        <v>0</v>
      </c>
      <c r="N85" s="10"/>
      <c r="O85" s="10">
        <v>-802759260</v>
      </c>
      <c r="P85" s="10"/>
      <c r="Q85" s="10">
        <v>0</v>
      </c>
      <c r="R85" s="10"/>
      <c r="S85" s="10">
        <f t="shared" si="3"/>
        <v>-802759260</v>
      </c>
      <c r="U85" s="7" t="s">
        <v>307</v>
      </c>
    </row>
    <row r="86" spans="1:21">
      <c r="A86" s="2" t="s">
        <v>78</v>
      </c>
      <c r="C86" s="10">
        <v>0</v>
      </c>
      <c r="D86" s="10"/>
      <c r="E86" s="10">
        <v>-18149364900</v>
      </c>
      <c r="F86" s="10"/>
      <c r="G86" s="10">
        <v>0</v>
      </c>
      <c r="H86" s="10"/>
      <c r="I86" s="10">
        <f t="shared" si="2"/>
        <v>-18149364900</v>
      </c>
      <c r="K86" s="7" t="s">
        <v>333</v>
      </c>
      <c r="M86" s="10">
        <v>0</v>
      </c>
      <c r="N86" s="10"/>
      <c r="O86" s="10">
        <v>-34021162440</v>
      </c>
      <c r="P86" s="10"/>
      <c r="Q86" s="10">
        <v>0</v>
      </c>
      <c r="R86" s="10"/>
      <c r="S86" s="10">
        <f t="shared" si="3"/>
        <v>-34021162440</v>
      </c>
      <c r="U86" s="7" t="s">
        <v>334</v>
      </c>
    </row>
    <row r="87" spans="1:21">
      <c r="A87" s="2" t="s">
        <v>120</v>
      </c>
      <c r="C87" s="10">
        <v>0</v>
      </c>
      <c r="D87" s="10"/>
      <c r="E87" s="10">
        <v>1354442827</v>
      </c>
      <c r="F87" s="10"/>
      <c r="G87" s="10">
        <v>0</v>
      </c>
      <c r="H87" s="10"/>
      <c r="I87" s="10">
        <f t="shared" si="2"/>
        <v>1354442827</v>
      </c>
      <c r="K87" s="7" t="s">
        <v>40</v>
      </c>
      <c r="M87" s="10">
        <v>0</v>
      </c>
      <c r="N87" s="10"/>
      <c r="O87" s="10">
        <v>3641603922</v>
      </c>
      <c r="P87" s="10"/>
      <c r="Q87" s="10">
        <v>0</v>
      </c>
      <c r="R87" s="10"/>
      <c r="S87" s="10">
        <f t="shared" si="3"/>
        <v>3641603922</v>
      </c>
      <c r="U87" s="7" t="s">
        <v>335</v>
      </c>
    </row>
    <row r="88" spans="1:21">
      <c r="A88" s="2" t="s">
        <v>117</v>
      </c>
      <c r="C88" s="10">
        <v>0</v>
      </c>
      <c r="D88" s="10"/>
      <c r="E88" s="10">
        <v>-12584673000</v>
      </c>
      <c r="F88" s="10"/>
      <c r="G88" s="10">
        <v>0</v>
      </c>
      <c r="H88" s="10"/>
      <c r="I88" s="10">
        <f t="shared" si="2"/>
        <v>-12584673000</v>
      </c>
      <c r="K88" s="7" t="s">
        <v>336</v>
      </c>
      <c r="M88" s="10">
        <v>0</v>
      </c>
      <c r="N88" s="10"/>
      <c r="O88" s="10">
        <v>-26008324200</v>
      </c>
      <c r="P88" s="10"/>
      <c r="Q88" s="10">
        <v>0</v>
      </c>
      <c r="R88" s="10"/>
      <c r="S88" s="10">
        <f t="shared" si="3"/>
        <v>-26008324200</v>
      </c>
      <c r="U88" s="7" t="s">
        <v>295</v>
      </c>
    </row>
    <row r="89" spans="1:21">
      <c r="A89" s="2" t="s">
        <v>88</v>
      </c>
      <c r="C89" s="10">
        <v>0</v>
      </c>
      <c r="D89" s="10"/>
      <c r="E89" s="10">
        <v>870425887</v>
      </c>
      <c r="F89" s="10"/>
      <c r="G89" s="10">
        <v>0</v>
      </c>
      <c r="H89" s="10"/>
      <c r="I89" s="10">
        <f t="shared" si="2"/>
        <v>870425887</v>
      </c>
      <c r="K89" s="7" t="s">
        <v>337</v>
      </c>
      <c r="M89" s="10">
        <v>0</v>
      </c>
      <c r="N89" s="10"/>
      <c r="O89" s="10">
        <v>483927433</v>
      </c>
      <c r="P89" s="10"/>
      <c r="Q89" s="10">
        <v>0</v>
      </c>
      <c r="R89" s="10"/>
      <c r="S89" s="10">
        <f t="shared" si="3"/>
        <v>483927433</v>
      </c>
      <c r="U89" s="7" t="s">
        <v>95</v>
      </c>
    </row>
    <row r="90" spans="1:21">
      <c r="A90" s="2" t="s">
        <v>64</v>
      </c>
      <c r="C90" s="10">
        <v>0</v>
      </c>
      <c r="D90" s="10"/>
      <c r="E90" s="10">
        <v>-15511472459</v>
      </c>
      <c r="F90" s="10"/>
      <c r="G90" s="10">
        <v>0</v>
      </c>
      <c r="H90" s="10"/>
      <c r="I90" s="10">
        <f t="shared" si="2"/>
        <v>-15511472459</v>
      </c>
      <c r="K90" s="7" t="s">
        <v>338</v>
      </c>
      <c r="M90" s="10">
        <v>0</v>
      </c>
      <c r="N90" s="10"/>
      <c r="O90" s="10">
        <v>-9924335954</v>
      </c>
      <c r="P90" s="10"/>
      <c r="Q90" s="10">
        <v>0</v>
      </c>
      <c r="R90" s="10"/>
      <c r="S90" s="10">
        <f t="shared" si="3"/>
        <v>-9924335954</v>
      </c>
      <c r="U90" s="7" t="s">
        <v>339</v>
      </c>
    </row>
    <row r="91" spans="1:21">
      <c r="A91" s="2" t="s">
        <v>44</v>
      </c>
      <c r="C91" s="10">
        <v>0</v>
      </c>
      <c r="D91" s="10"/>
      <c r="E91" s="10">
        <v>-4837140243</v>
      </c>
      <c r="F91" s="10"/>
      <c r="G91" s="10">
        <v>0</v>
      </c>
      <c r="H91" s="10"/>
      <c r="I91" s="10">
        <f t="shared" si="2"/>
        <v>-4837140243</v>
      </c>
      <c r="K91" s="7" t="s">
        <v>340</v>
      </c>
      <c r="M91" s="10">
        <v>0</v>
      </c>
      <c r="N91" s="10"/>
      <c r="O91" s="10">
        <v>-583116669</v>
      </c>
      <c r="P91" s="10"/>
      <c r="Q91" s="10">
        <v>0</v>
      </c>
      <c r="R91" s="10"/>
      <c r="S91" s="10">
        <f t="shared" si="3"/>
        <v>-583116669</v>
      </c>
      <c r="U91" s="7" t="s">
        <v>297</v>
      </c>
    </row>
    <row r="92" spans="1:21">
      <c r="A92" s="2" t="s">
        <v>84</v>
      </c>
      <c r="C92" s="10">
        <v>0</v>
      </c>
      <c r="D92" s="10"/>
      <c r="E92" s="10">
        <v>3458436195</v>
      </c>
      <c r="F92" s="10"/>
      <c r="G92" s="10">
        <v>0</v>
      </c>
      <c r="H92" s="10"/>
      <c r="I92" s="10">
        <f t="shared" si="2"/>
        <v>3458436195</v>
      </c>
      <c r="K92" s="7" t="s">
        <v>341</v>
      </c>
      <c r="M92" s="10">
        <v>0</v>
      </c>
      <c r="N92" s="10"/>
      <c r="O92" s="10">
        <v>13316340938</v>
      </c>
      <c r="P92" s="10"/>
      <c r="Q92" s="10">
        <v>0</v>
      </c>
      <c r="R92" s="10"/>
      <c r="S92" s="10">
        <f t="shared" si="3"/>
        <v>13316340938</v>
      </c>
      <c r="U92" s="7" t="s">
        <v>342</v>
      </c>
    </row>
    <row r="93" spans="1:21">
      <c r="A93" s="2" t="s">
        <v>57</v>
      </c>
      <c r="C93" s="10">
        <v>0</v>
      </c>
      <c r="D93" s="10"/>
      <c r="E93" s="10">
        <v>-6591106576</v>
      </c>
      <c r="F93" s="10"/>
      <c r="G93" s="10">
        <v>0</v>
      </c>
      <c r="H93" s="10"/>
      <c r="I93" s="10">
        <f t="shared" si="2"/>
        <v>-6591106576</v>
      </c>
      <c r="K93" s="7" t="s">
        <v>260</v>
      </c>
      <c r="M93" s="10">
        <v>0</v>
      </c>
      <c r="N93" s="10"/>
      <c r="O93" s="10">
        <v>-24006450988</v>
      </c>
      <c r="P93" s="10"/>
      <c r="Q93" s="10">
        <v>0</v>
      </c>
      <c r="R93" s="10"/>
      <c r="S93" s="10">
        <f t="shared" si="3"/>
        <v>-24006450988</v>
      </c>
      <c r="U93" s="7" t="s">
        <v>343</v>
      </c>
    </row>
    <row r="94" spans="1:21">
      <c r="A94" s="2" t="s">
        <v>83</v>
      </c>
      <c r="C94" s="10">
        <v>0</v>
      </c>
      <c r="D94" s="10"/>
      <c r="E94" s="10">
        <v>17373412750</v>
      </c>
      <c r="F94" s="10"/>
      <c r="G94" s="10">
        <v>0</v>
      </c>
      <c r="H94" s="10"/>
      <c r="I94" s="10">
        <f t="shared" si="2"/>
        <v>17373412750</v>
      </c>
      <c r="K94" s="7" t="s">
        <v>344</v>
      </c>
      <c r="M94" s="10">
        <v>0</v>
      </c>
      <c r="N94" s="10"/>
      <c r="O94" s="10">
        <v>53199332210</v>
      </c>
      <c r="P94" s="10"/>
      <c r="Q94" s="10">
        <v>0</v>
      </c>
      <c r="R94" s="10"/>
      <c r="S94" s="10">
        <f t="shared" si="3"/>
        <v>53199332210</v>
      </c>
      <c r="U94" s="7" t="s">
        <v>345</v>
      </c>
    </row>
    <row r="95" spans="1:21">
      <c r="A95" s="2" t="s">
        <v>58</v>
      </c>
      <c r="C95" s="10">
        <v>0</v>
      </c>
      <c r="D95" s="10"/>
      <c r="E95" s="10">
        <v>-2271361565</v>
      </c>
      <c r="F95" s="10"/>
      <c r="G95" s="10">
        <v>0</v>
      </c>
      <c r="H95" s="10"/>
      <c r="I95" s="10">
        <f t="shared" si="2"/>
        <v>-2271361565</v>
      </c>
      <c r="K95" s="7" t="s">
        <v>346</v>
      </c>
      <c r="M95" s="10">
        <v>0</v>
      </c>
      <c r="N95" s="10"/>
      <c r="O95" s="10">
        <v>-10337835842</v>
      </c>
      <c r="P95" s="10"/>
      <c r="Q95" s="10">
        <v>0</v>
      </c>
      <c r="R95" s="10"/>
      <c r="S95" s="10">
        <f t="shared" si="3"/>
        <v>-10337835842</v>
      </c>
      <c r="U95" s="7" t="s">
        <v>305</v>
      </c>
    </row>
    <row r="96" spans="1:21">
      <c r="A96" s="2" t="s">
        <v>29</v>
      </c>
      <c r="C96" s="10">
        <v>0</v>
      </c>
      <c r="D96" s="10"/>
      <c r="E96" s="10">
        <v>38529378000</v>
      </c>
      <c r="F96" s="10"/>
      <c r="G96" s="10">
        <v>0</v>
      </c>
      <c r="H96" s="10"/>
      <c r="I96" s="10">
        <f t="shared" si="2"/>
        <v>38529378000</v>
      </c>
      <c r="K96" s="7" t="s">
        <v>347</v>
      </c>
      <c r="M96" s="10">
        <v>0</v>
      </c>
      <c r="N96" s="10"/>
      <c r="O96" s="10">
        <v>85249728000</v>
      </c>
      <c r="P96" s="10"/>
      <c r="Q96" s="10">
        <v>0</v>
      </c>
      <c r="R96" s="10"/>
      <c r="S96" s="10">
        <f t="shared" si="3"/>
        <v>85249728000</v>
      </c>
      <c r="U96" s="7" t="s">
        <v>348</v>
      </c>
    </row>
    <row r="97" spans="1:21">
      <c r="A97" s="2" t="s">
        <v>31</v>
      </c>
      <c r="C97" s="10">
        <v>0</v>
      </c>
      <c r="D97" s="10"/>
      <c r="E97" s="10">
        <v>17743902104</v>
      </c>
      <c r="F97" s="10"/>
      <c r="G97" s="10">
        <v>0</v>
      </c>
      <c r="H97" s="10"/>
      <c r="I97" s="10">
        <f t="shared" si="2"/>
        <v>17743902104</v>
      </c>
      <c r="K97" s="7" t="s">
        <v>349</v>
      </c>
      <c r="M97" s="10">
        <v>0</v>
      </c>
      <c r="N97" s="10"/>
      <c r="O97" s="10">
        <v>60782302952</v>
      </c>
      <c r="P97" s="10"/>
      <c r="Q97" s="10">
        <v>0</v>
      </c>
      <c r="R97" s="10"/>
      <c r="S97" s="10">
        <f t="shared" si="3"/>
        <v>60782302952</v>
      </c>
      <c r="U97" s="7" t="s">
        <v>350</v>
      </c>
    </row>
    <row r="98" spans="1:21">
      <c r="A98" s="2" t="s">
        <v>17</v>
      </c>
      <c r="C98" s="10">
        <v>0</v>
      </c>
      <c r="D98" s="10"/>
      <c r="E98" s="10">
        <v>26910921600</v>
      </c>
      <c r="F98" s="10"/>
      <c r="G98" s="10">
        <v>0</v>
      </c>
      <c r="H98" s="10"/>
      <c r="I98" s="10">
        <f t="shared" si="2"/>
        <v>26910921600</v>
      </c>
      <c r="K98" s="7" t="s">
        <v>351</v>
      </c>
      <c r="M98" s="10">
        <v>0</v>
      </c>
      <c r="N98" s="10"/>
      <c r="O98" s="10">
        <v>32488363440</v>
      </c>
      <c r="P98" s="10"/>
      <c r="Q98" s="10">
        <v>0</v>
      </c>
      <c r="R98" s="10"/>
      <c r="S98" s="10">
        <f t="shared" si="3"/>
        <v>32488363440</v>
      </c>
      <c r="U98" s="7" t="s">
        <v>63</v>
      </c>
    </row>
    <row r="99" spans="1:21">
      <c r="A99" s="2" t="s">
        <v>121</v>
      </c>
      <c r="C99" s="10">
        <v>0</v>
      </c>
      <c r="D99" s="10"/>
      <c r="E99" s="10">
        <v>8633706959</v>
      </c>
      <c r="F99" s="10"/>
      <c r="G99" s="10">
        <v>0</v>
      </c>
      <c r="H99" s="10"/>
      <c r="I99" s="10">
        <f t="shared" si="2"/>
        <v>8633706959</v>
      </c>
      <c r="K99" s="7" t="s">
        <v>263</v>
      </c>
      <c r="M99" s="10">
        <v>0</v>
      </c>
      <c r="N99" s="10"/>
      <c r="O99" s="10">
        <v>2417437949</v>
      </c>
      <c r="P99" s="10"/>
      <c r="Q99" s="10">
        <v>0</v>
      </c>
      <c r="R99" s="10"/>
      <c r="S99" s="10">
        <f t="shared" si="3"/>
        <v>2417437949</v>
      </c>
      <c r="U99" s="7" t="s">
        <v>143</v>
      </c>
    </row>
    <row r="100" spans="1:21">
      <c r="A100" s="2" t="s">
        <v>70</v>
      </c>
      <c r="C100" s="10">
        <v>0</v>
      </c>
      <c r="D100" s="10"/>
      <c r="E100" s="10">
        <v>2161130606</v>
      </c>
      <c r="F100" s="10"/>
      <c r="G100" s="10">
        <v>0</v>
      </c>
      <c r="H100" s="10"/>
      <c r="I100" s="10">
        <f t="shared" si="2"/>
        <v>2161130606</v>
      </c>
      <c r="K100" s="7" t="s">
        <v>23</v>
      </c>
      <c r="M100" s="10">
        <v>0</v>
      </c>
      <c r="N100" s="10"/>
      <c r="O100" s="10">
        <v>3039020257</v>
      </c>
      <c r="P100" s="10"/>
      <c r="Q100" s="10">
        <v>0</v>
      </c>
      <c r="R100" s="10"/>
      <c r="S100" s="10">
        <f t="shared" si="3"/>
        <v>3039020257</v>
      </c>
      <c r="U100" s="7" t="s">
        <v>89</v>
      </c>
    </row>
    <row r="101" spans="1:21">
      <c r="A101" s="2" t="s">
        <v>38</v>
      </c>
      <c r="C101" s="10">
        <v>0</v>
      </c>
      <c r="D101" s="10"/>
      <c r="E101" s="10">
        <v>15816783532</v>
      </c>
      <c r="F101" s="10"/>
      <c r="G101" s="10">
        <v>0</v>
      </c>
      <c r="H101" s="10"/>
      <c r="I101" s="10">
        <f t="shared" si="2"/>
        <v>15816783532</v>
      </c>
      <c r="K101" s="7" t="s">
        <v>352</v>
      </c>
      <c r="M101" s="10">
        <v>0</v>
      </c>
      <c r="N101" s="10"/>
      <c r="O101" s="10">
        <v>18528430247</v>
      </c>
      <c r="P101" s="10"/>
      <c r="Q101" s="10">
        <v>0</v>
      </c>
      <c r="R101" s="10"/>
      <c r="S101" s="10">
        <f t="shared" si="3"/>
        <v>18528430247</v>
      </c>
      <c r="U101" s="7" t="s">
        <v>66</v>
      </c>
    </row>
    <row r="102" spans="1:21">
      <c r="A102" s="2" t="s">
        <v>47</v>
      </c>
      <c r="C102" s="10">
        <v>0</v>
      </c>
      <c r="D102" s="10"/>
      <c r="E102" s="10">
        <v>52411903125</v>
      </c>
      <c r="F102" s="10"/>
      <c r="G102" s="10">
        <v>0</v>
      </c>
      <c r="H102" s="10"/>
      <c r="I102" s="10">
        <f t="shared" si="2"/>
        <v>52411903125</v>
      </c>
      <c r="K102" s="7" t="s">
        <v>353</v>
      </c>
      <c r="M102" s="10">
        <v>0</v>
      </c>
      <c r="N102" s="10"/>
      <c r="O102" s="10">
        <v>120224531250</v>
      </c>
      <c r="P102" s="10"/>
      <c r="Q102" s="10">
        <v>0</v>
      </c>
      <c r="R102" s="10"/>
      <c r="S102" s="10">
        <f t="shared" si="3"/>
        <v>120224531250</v>
      </c>
      <c r="U102" s="7" t="s">
        <v>354</v>
      </c>
    </row>
    <row r="103" spans="1:21">
      <c r="A103" s="2" t="s">
        <v>87</v>
      </c>
      <c r="C103" s="10">
        <v>0</v>
      </c>
      <c r="D103" s="10"/>
      <c r="E103" s="10">
        <v>27341140337</v>
      </c>
      <c r="F103" s="10"/>
      <c r="G103" s="10">
        <v>0</v>
      </c>
      <c r="H103" s="10"/>
      <c r="I103" s="10">
        <f t="shared" si="2"/>
        <v>27341140337</v>
      </c>
      <c r="K103" s="7" t="s">
        <v>355</v>
      </c>
      <c r="M103" s="10">
        <v>0</v>
      </c>
      <c r="N103" s="10"/>
      <c r="O103" s="10">
        <v>105853540593</v>
      </c>
      <c r="P103" s="10"/>
      <c r="Q103" s="10">
        <v>0</v>
      </c>
      <c r="R103" s="10"/>
      <c r="S103" s="10">
        <f t="shared" si="3"/>
        <v>105853540593</v>
      </c>
      <c r="U103" s="7" t="s">
        <v>356</v>
      </c>
    </row>
    <row r="104" spans="1:21">
      <c r="A104" s="2" t="s">
        <v>24</v>
      </c>
      <c r="C104" s="10">
        <v>0</v>
      </c>
      <c r="D104" s="10"/>
      <c r="E104" s="10">
        <v>499882894</v>
      </c>
      <c r="F104" s="10"/>
      <c r="G104" s="10">
        <v>0</v>
      </c>
      <c r="H104" s="10"/>
      <c r="I104" s="10">
        <f t="shared" si="2"/>
        <v>499882894</v>
      </c>
      <c r="K104" s="7" t="s">
        <v>34</v>
      </c>
      <c r="M104" s="10">
        <v>0</v>
      </c>
      <c r="N104" s="10"/>
      <c r="O104" s="10">
        <v>-8431032731</v>
      </c>
      <c r="P104" s="10"/>
      <c r="Q104" s="10">
        <v>0</v>
      </c>
      <c r="R104" s="10"/>
      <c r="S104" s="10">
        <f t="shared" si="3"/>
        <v>-8431032731</v>
      </c>
      <c r="U104" s="7" t="s">
        <v>328</v>
      </c>
    </row>
    <row r="105" spans="1:21">
      <c r="A105" s="2" t="s">
        <v>109</v>
      </c>
      <c r="C105" s="10">
        <v>0</v>
      </c>
      <c r="D105" s="10"/>
      <c r="E105" s="10">
        <v>3471496719</v>
      </c>
      <c r="F105" s="10"/>
      <c r="G105" s="10">
        <v>0</v>
      </c>
      <c r="H105" s="10"/>
      <c r="I105" s="10">
        <f t="shared" si="2"/>
        <v>3471496719</v>
      </c>
      <c r="K105" s="7" t="s">
        <v>341</v>
      </c>
      <c r="M105" s="10">
        <v>0</v>
      </c>
      <c r="N105" s="10"/>
      <c r="O105" s="10">
        <v>25273125106</v>
      </c>
      <c r="P105" s="10"/>
      <c r="Q105" s="10">
        <v>0</v>
      </c>
      <c r="R105" s="10"/>
      <c r="S105" s="10">
        <f t="shared" si="3"/>
        <v>25273125106</v>
      </c>
      <c r="U105" s="7" t="s">
        <v>311</v>
      </c>
    </row>
    <row r="106" spans="1:21">
      <c r="A106" s="2" t="s">
        <v>18</v>
      </c>
      <c r="C106" s="10">
        <v>0</v>
      </c>
      <c r="D106" s="10"/>
      <c r="E106" s="10">
        <v>-2552737914</v>
      </c>
      <c r="F106" s="10"/>
      <c r="G106" s="10">
        <v>0</v>
      </c>
      <c r="H106" s="10"/>
      <c r="I106" s="10">
        <f t="shared" si="2"/>
        <v>-2552737914</v>
      </c>
      <c r="K106" s="7" t="s">
        <v>357</v>
      </c>
      <c r="M106" s="10">
        <v>0</v>
      </c>
      <c r="N106" s="10"/>
      <c r="O106" s="10">
        <v>-18489116042</v>
      </c>
      <c r="P106" s="10"/>
      <c r="Q106" s="10">
        <v>0</v>
      </c>
      <c r="R106" s="10"/>
      <c r="S106" s="10">
        <f t="shared" si="3"/>
        <v>-18489116042</v>
      </c>
      <c r="U106" s="7" t="s">
        <v>323</v>
      </c>
    </row>
    <row r="107" spans="1:21">
      <c r="A107" s="2" t="s">
        <v>43</v>
      </c>
      <c r="C107" s="10">
        <v>0</v>
      </c>
      <c r="D107" s="10"/>
      <c r="E107" s="10">
        <v>-6483146086</v>
      </c>
      <c r="F107" s="10"/>
      <c r="G107" s="10">
        <v>0</v>
      </c>
      <c r="H107" s="10"/>
      <c r="I107" s="10">
        <f t="shared" si="2"/>
        <v>-6483146086</v>
      </c>
      <c r="K107" s="7" t="s">
        <v>358</v>
      </c>
      <c r="M107" s="10">
        <v>0</v>
      </c>
      <c r="N107" s="10"/>
      <c r="O107" s="10">
        <v>-6483146086</v>
      </c>
      <c r="P107" s="10"/>
      <c r="Q107" s="10">
        <v>0</v>
      </c>
      <c r="R107" s="10"/>
      <c r="S107" s="10">
        <f t="shared" si="3"/>
        <v>-6483146086</v>
      </c>
      <c r="U107" s="7" t="s">
        <v>300</v>
      </c>
    </row>
    <row r="108" spans="1:21">
      <c r="A108" s="2" t="s">
        <v>61</v>
      </c>
      <c r="C108" s="10">
        <v>0</v>
      </c>
      <c r="D108" s="10"/>
      <c r="E108" s="10">
        <v>-4668242102</v>
      </c>
      <c r="F108" s="10"/>
      <c r="G108" s="10">
        <v>0</v>
      </c>
      <c r="H108" s="10"/>
      <c r="I108" s="10">
        <f t="shared" si="2"/>
        <v>-4668242102</v>
      </c>
      <c r="K108" s="7" t="s">
        <v>359</v>
      </c>
      <c r="M108" s="10">
        <v>0</v>
      </c>
      <c r="N108" s="10"/>
      <c r="O108" s="10">
        <v>9920014469</v>
      </c>
      <c r="P108" s="10"/>
      <c r="Q108" s="10">
        <v>0</v>
      </c>
      <c r="R108" s="10"/>
      <c r="S108" s="10">
        <f t="shared" si="3"/>
        <v>9920014469</v>
      </c>
      <c r="U108" s="7" t="s">
        <v>45</v>
      </c>
    </row>
    <row r="109" spans="1:21">
      <c r="A109" s="2" t="s">
        <v>46</v>
      </c>
      <c r="C109" s="10">
        <v>0</v>
      </c>
      <c r="D109" s="10"/>
      <c r="E109" s="10">
        <v>64897884714</v>
      </c>
      <c r="F109" s="10"/>
      <c r="G109" s="10">
        <v>0</v>
      </c>
      <c r="H109" s="10"/>
      <c r="I109" s="10">
        <f t="shared" si="2"/>
        <v>64897884714</v>
      </c>
      <c r="K109" s="7" t="s">
        <v>360</v>
      </c>
      <c r="M109" s="10">
        <v>0</v>
      </c>
      <c r="N109" s="10"/>
      <c r="O109" s="10">
        <v>160567268314</v>
      </c>
      <c r="P109" s="10"/>
      <c r="Q109" s="10">
        <v>0</v>
      </c>
      <c r="R109" s="10"/>
      <c r="S109" s="10">
        <f t="shared" si="3"/>
        <v>160567268314</v>
      </c>
      <c r="U109" s="7" t="s">
        <v>361</v>
      </c>
    </row>
    <row r="110" spans="1:21">
      <c r="A110" s="2" t="s">
        <v>65</v>
      </c>
      <c r="C110" s="10">
        <v>0</v>
      </c>
      <c r="D110" s="10"/>
      <c r="E110" s="10">
        <v>20226394352</v>
      </c>
      <c r="F110" s="10"/>
      <c r="G110" s="10">
        <v>0</v>
      </c>
      <c r="H110" s="10"/>
      <c r="I110" s="10">
        <f t="shared" si="2"/>
        <v>20226394352</v>
      </c>
      <c r="K110" s="7" t="s">
        <v>362</v>
      </c>
      <c r="M110" s="10">
        <v>0</v>
      </c>
      <c r="N110" s="10"/>
      <c r="O110" s="10">
        <v>29264446265</v>
      </c>
      <c r="P110" s="10"/>
      <c r="Q110" s="10">
        <v>0</v>
      </c>
      <c r="R110" s="10"/>
      <c r="S110" s="10">
        <f t="shared" si="3"/>
        <v>29264446265</v>
      </c>
      <c r="U110" s="7" t="s">
        <v>363</v>
      </c>
    </row>
    <row r="111" spans="1:21">
      <c r="A111" s="2" t="s">
        <v>124</v>
      </c>
      <c r="C111" s="10">
        <v>0</v>
      </c>
      <c r="D111" s="10"/>
      <c r="E111" s="10">
        <v>-2597411425</v>
      </c>
      <c r="F111" s="10"/>
      <c r="G111" s="10">
        <v>0</v>
      </c>
      <c r="H111" s="10"/>
      <c r="I111" s="10">
        <f t="shared" si="2"/>
        <v>-2597411425</v>
      </c>
      <c r="K111" s="7" t="s">
        <v>364</v>
      </c>
      <c r="M111" s="10">
        <v>0</v>
      </c>
      <c r="N111" s="10"/>
      <c r="O111" s="10">
        <v>-15906372715</v>
      </c>
      <c r="P111" s="10"/>
      <c r="Q111" s="10">
        <v>0</v>
      </c>
      <c r="R111" s="10"/>
      <c r="S111" s="10">
        <f t="shared" si="3"/>
        <v>-15906372715</v>
      </c>
      <c r="U111" s="7" t="s">
        <v>365</v>
      </c>
    </row>
    <row r="112" spans="1:21">
      <c r="A112" s="2" t="s">
        <v>67</v>
      </c>
      <c r="C112" s="10">
        <v>0</v>
      </c>
      <c r="D112" s="10"/>
      <c r="E112" s="10">
        <v>-1763068153</v>
      </c>
      <c r="F112" s="10"/>
      <c r="G112" s="10">
        <v>0</v>
      </c>
      <c r="H112" s="10"/>
      <c r="I112" s="10">
        <f t="shared" si="2"/>
        <v>-1763068153</v>
      </c>
      <c r="K112" s="7" t="s">
        <v>366</v>
      </c>
      <c r="M112" s="10">
        <v>0</v>
      </c>
      <c r="N112" s="10"/>
      <c r="O112" s="10">
        <v>-11900710038</v>
      </c>
      <c r="P112" s="10"/>
      <c r="Q112" s="10">
        <v>0</v>
      </c>
      <c r="R112" s="10"/>
      <c r="S112" s="10">
        <f t="shared" si="3"/>
        <v>-11900710038</v>
      </c>
      <c r="U112" s="7" t="s">
        <v>367</v>
      </c>
    </row>
    <row r="113" spans="1:21">
      <c r="A113" s="2" t="s">
        <v>41</v>
      </c>
      <c r="C113" s="10">
        <v>0</v>
      </c>
      <c r="D113" s="10"/>
      <c r="E113" s="10">
        <v>1526895052</v>
      </c>
      <c r="F113" s="10"/>
      <c r="G113" s="10">
        <v>0</v>
      </c>
      <c r="H113" s="10"/>
      <c r="I113" s="10">
        <f t="shared" si="2"/>
        <v>1526895052</v>
      </c>
      <c r="K113" s="7" t="s">
        <v>368</v>
      </c>
      <c r="M113" s="10">
        <v>0</v>
      </c>
      <c r="N113" s="10"/>
      <c r="O113" s="10">
        <v>20378176841</v>
      </c>
      <c r="P113" s="10"/>
      <c r="Q113" s="10">
        <v>0</v>
      </c>
      <c r="R113" s="10"/>
      <c r="S113" s="10">
        <f t="shared" si="3"/>
        <v>20378176841</v>
      </c>
      <c r="U113" s="7" t="s">
        <v>369</v>
      </c>
    </row>
    <row r="114" spans="1:21">
      <c r="A114" s="2" t="s">
        <v>97</v>
      </c>
      <c r="C114" s="10">
        <v>0</v>
      </c>
      <c r="D114" s="10"/>
      <c r="E114" s="10">
        <v>0</v>
      </c>
      <c r="F114" s="10"/>
      <c r="G114" s="10">
        <v>0</v>
      </c>
      <c r="H114" s="10"/>
      <c r="I114" s="10">
        <f t="shared" si="2"/>
        <v>0</v>
      </c>
      <c r="K114" s="7" t="s">
        <v>53</v>
      </c>
      <c r="M114" s="10">
        <v>0</v>
      </c>
      <c r="N114" s="10"/>
      <c r="O114" s="10">
        <v>0</v>
      </c>
      <c r="P114" s="10"/>
      <c r="Q114" s="10">
        <v>0</v>
      </c>
      <c r="R114" s="10"/>
      <c r="S114" s="10">
        <f t="shared" si="3"/>
        <v>0</v>
      </c>
      <c r="U114" s="7" t="s">
        <v>53</v>
      </c>
    </row>
    <row r="115" spans="1:21">
      <c r="A115" s="2" t="s">
        <v>92</v>
      </c>
      <c r="C115" s="10">
        <v>0</v>
      </c>
      <c r="D115" s="10"/>
      <c r="E115" s="10">
        <v>14268998994</v>
      </c>
      <c r="F115" s="10"/>
      <c r="G115" s="10">
        <v>0</v>
      </c>
      <c r="H115" s="10"/>
      <c r="I115" s="10">
        <f t="shared" si="2"/>
        <v>14268998994</v>
      </c>
      <c r="K115" s="7" t="s">
        <v>370</v>
      </c>
      <c r="M115" s="10">
        <v>0</v>
      </c>
      <c r="N115" s="10"/>
      <c r="O115" s="10">
        <v>101826861714</v>
      </c>
      <c r="P115" s="10"/>
      <c r="Q115" s="10">
        <v>0</v>
      </c>
      <c r="R115" s="10"/>
      <c r="S115" s="10">
        <f t="shared" si="3"/>
        <v>101826861714</v>
      </c>
      <c r="U115" s="7" t="s">
        <v>371</v>
      </c>
    </row>
    <row r="116" spans="1:21">
      <c r="A116" s="2" t="s">
        <v>27</v>
      </c>
      <c r="C116" s="10">
        <v>0</v>
      </c>
      <c r="D116" s="10"/>
      <c r="E116" s="10">
        <v>-4075605000</v>
      </c>
      <c r="F116" s="10"/>
      <c r="G116" s="10">
        <v>0</v>
      </c>
      <c r="H116" s="10"/>
      <c r="I116" s="10">
        <f t="shared" si="2"/>
        <v>-4075605000</v>
      </c>
      <c r="K116" s="7" t="s">
        <v>372</v>
      </c>
      <c r="M116" s="10">
        <v>0</v>
      </c>
      <c r="N116" s="10"/>
      <c r="O116" s="10">
        <v>4466965000</v>
      </c>
      <c r="P116" s="10"/>
      <c r="Q116" s="10">
        <v>0</v>
      </c>
      <c r="R116" s="10"/>
      <c r="S116" s="10">
        <f t="shared" si="3"/>
        <v>4466965000</v>
      </c>
      <c r="U116" s="7" t="s">
        <v>108</v>
      </c>
    </row>
    <row r="117" spans="1:21">
      <c r="A117" s="2" t="s">
        <v>125</v>
      </c>
      <c r="C117" s="10">
        <v>0</v>
      </c>
      <c r="D117" s="10"/>
      <c r="E117" s="10">
        <v>-4034199437</v>
      </c>
      <c r="F117" s="10"/>
      <c r="G117" s="10">
        <v>0</v>
      </c>
      <c r="H117" s="10"/>
      <c r="I117" s="10">
        <f t="shared" si="2"/>
        <v>-4034199437</v>
      </c>
      <c r="K117" s="7" t="s">
        <v>373</v>
      </c>
      <c r="M117" s="10">
        <v>0</v>
      </c>
      <c r="N117" s="10"/>
      <c r="O117" s="10">
        <v>5244459234</v>
      </c>
      <c r="P117" s="10"/>
      <c r="Q117" s="10">
        <v>0</v>
      </c>
      <c r="R117" s="10"/>
      <c r="S117" s="10">
        <f>M117+O117+Q117</f>
        <v>5244459234</v>
      </c>
      <c r="U117" s="7" t="s">
        <v>59</v>
      </c>
    </row>
    <row r="118" spans="1:21">
      <c r="A118" s="2" t="s">
        <v>85</v>
      </c>
      <c r="C118" s="10">
        <v>0</v>
      </c>
      <c r="D118" s="10"/>
      <c r="E118" s="10">
        <v>-4127295600</v>
      </c>
      <c r="F118" s="10"/>
      <c r="G118" s="10">
        <v>0</v>
      </c>
      <c r="H118" s="10"/>
      <c r="I118" s="10">
        <f t="shared" si="2"/>
        <v>-4127295600</v>
      </c>
      <c r="K118" s="7" t="s">
        <v>374</v>
      </c>
      <c r="M118" s="10">
        <v>0</v>
      </c>
      <c r="N118" s="10"/>
      <c r="O118" s="10">
        <v>-12911639022</v>
      </c>
      <c r="P118" s="10"/>
      <c r="Q118" s="10">
        <v>0</v>
      </c>
      <c r="R118" s="10"/>
      <c r="S118" s="10">
        <f t="shared" si="3"/>
        <v>-12911639022</v>
      </c>
      <c r="U118" s="7" t="s">
        <v>375</v>
      </c>
    </row>
    <row r="119" spans="1:21">
      <c r="A119" s="2" t="s">
        <v>71</v>
      </c>
      <c r="C119" s="10">
        <v>0</v>
      </c>
      <c r="D119" s="10"/>
      <c r="E119" s="10">
        <v>-2264683158</v>
      </c>
      <c r="F119" s="10"/>
      <c r="G119" s="10">
        <v>0</v>
      </c>
      <c r="H119" s="10"/>
      <c r="I119" s="10">
        <f t="shared" si="2"/>
        <v>-2264683158</v>
      </c>
      <c r="K119" s="7" t="s">
        <v>252</v>
      </c>
      <c r="M119" s="10">
        <v>0</v>
      </c>
      <c r="N119" s="10"/>
      <c r="O119" s="10">
        <v>-7659957745</v>
      </c>
      <c r="P119" s="10"/>
      <c r="Q119" s="10">
        <v>0</v>
      </c>
      <c r="R119" s="10"/>
      <c r="S119" s="10">
        <f t="shared" si="3"/>
        <v>-7659957745</v>
      </c>
      <c r="U119" s="7" t="s">
        <v>376</v>
      </c>
    </row>
    <row r="120" spans="1:21">
      <c r="A120" s="2" t="s">
        <v>129</v>
      </c>
      <c r="C120" s="16">
        <f>SUM(C8:C119)</f>
        <v>182879539507</v>
      </c>
      <c r="D120" s="10"/>
      <c r="E120" s="16">
        <f>SUM(E8:E119)</f>
        <v>54348419128</v>
      </c>
      <c r="F120" s="10"/>
      <c r="G120" s="16">
        <f>SUM(G8:G119)</f>
        <v>-1636673613</v>
      </c>
      <c r="H120" s="10"/>
      <c r="I120" s="16">
        <f>SUM(I8:I119)</f>
        <v>235591285022</v>
      </c>
      <c r="K120" s="9" t="s">
        <v>377</v>
      </c>
      <c r="M120" s="5">
        <f>SUM(M8:M119)</f>
        <v>825450629456</v>
      </c>
      <c r="O120" s="5">
        <f>SUM(O8:O119)</f>
        <v>1848374864835</v>
      </c>
      <c r="Q120" s="5">
        <f>SUM(Q8:Q119)</f>
        <v>66457015257</v>
      </c>
      <c r="S120" s="5">
        <f>SUM(S8:S119)</f>
        <v>2740282509548</v>
      </c>
      <c r="U120" s="9" t="s">
        <v>378</v>
      </c>
    </row>
    <row r="121" spans="1:21">
      <c r="C121" s="17"/>
      <c r="E121" s="17"/>
      <c r="G121" s="17"/>
      <c r="M121" s="4"/>
      <c r="O121" s="4"/>
      <c r="Q121" s="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K8:K119 U8:U12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6"/>
  <sheetViews>
    <sheetView rightToLeft="1" topLeftCell="A5" workbookViewId="0">
      <selection activeCell="I21" sqref="I21"/>
    </sheetView>
  </sheetViews>
  <sheetFormatPr defaultRowHeight="24"/>
  <cols>
    <col min="1" max="1" width="32.140625" style="2" bestFit="1" customWidth="1"/>
    <col min="2" max="2" width="1" style="2" customWidth="1"/>
    <col min="3" max="3" width="20" style="2" customWidth="1"/>
    <col min="4" max="4" width="1" style="2" customWidth="1"/>
    <col min="5" max="5" width="21" style="2" customWidth="1"/>
    <col min="6" max="6" width="1" style="2" customWidth="1"/>
    <col min="7" max="7" width="15" style="2" customWidth="1"/>
    <col min="8" max="8" width="1" style="2" customWidth="1"/>
    <col min="9" max="9" width="20" style="2" customWidth="1"/>
    <col min="10" max="10" width="1" style="2" customWidth="1"/>
    <col min="11" max="11" width="20" style="2" customWidth="1"/>
    <col min="12" max="12" width="1" style="2" customWidth="1"/>
    <col min="13" max="13" width="21" style="2" customWidth="1"/>
    <col min="14" max="14" width="1" style="2" customWidth="1"/>
    <col min="15" max="15" width="21" style="2" customWidth="1"/>
    <col min="16" max="16" width="1" style="2" customWidth="1"/>
    <col min="17" max="17" width="20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169</v>
      </c>
      <c r="B3" s="20" t="s">
        <v>169</v>
      </c>
      <c r="C3" s="20" t="s">
        <v>169</v>
      </c>
      <c r="D3" s="20" t="s">
        <v>169</v>
      </c>
      <c r="E3" s="20" t="s">
        <v>169</v>
      </c>
      <c r="F3" s="20" t="s">
        <v>169</v>
      </c>
      <c r="G3" s="20" t="s">
        <v>169</v>
      </c>
      <c r="H3" s="20" t="s">
        <v>169</v>
      </c>
      <c r="I3" s="20" t="s">
        <v>169</v>
      </c>
      <c r="J3" s="20" t="s">
        <v>169</v>
      </c>
      <c r="K3" s="20" t="s">
        <v>169</v>
      </c>
      <c r="L3" s="20" t="s">
        <v>169</v>
      </c>
      <c r="M3" s="20" t="s">
        <v>169</v>
      </c>
      <c r="N3" s="20" t="s">
        <v>169</v>
      </c>
      <c r="O3" s="20" t="s">
        <v>169</v>
      </c>
      <c r="P3" s="20" t="s">
        <v>169</v>
      </c>
      <c r="Q3" s="20" t="s">
        <v>169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173</v>
      </c>
      <c r="C6" s="19" t="s">
        <v>171</v>
      </c>
      <c r="D6" s="19" t="s">
        <v>171</v>
      </c>
      <c r="E6" s="19" t="s">
        <v>171</v>
      </c>
      <c r="F6" s="19" t="s">
        <v>171</v>
      </c>
      <c r="G6" s="19" t="s">
        <v>171</v>
      </c>
      <c r="H6" s="19" t="s">
        <v>171</v>
      </c>
      <c r="I6" s="19" t="s">
        <v>171</v>
      </c>
      <c r="K6" s="19" t="s">
        <v>172</v>
      </c>
      <c r="L6" s="19" t="s">
        <v>172</v>
      </c>
      <c r="M6" s="19" t="s">
        <v>172</v>
      </c>
      <c r="N6" s="19" t="s">
        <v>172</v>
      </c>
      <c r="O6" s="19" t="s">
        <v>172</v>
      </c>
      <c r="P6" s="19" t="s">
        <v>172</v>
      </c>
      <c r="Q6" s="19" t="s">
        <v>172</v>
      </c>
    </row>
    <row r="7" spans="1:17" ht="24.75">
      <c r="A7" s="19" t="s">
        <v>173</v>
      </c>
      <c r="C7" s="19" t="s">
        <v>379</v>
      </c>
      <c r="E7" s="19" t="s">
        <v>234</v>
      </c>
      <c r="G7" s="19" t="s">
        <v>235</v>
      </c>
      <c r="I7" s="19" t="s">
        <v>380</v>
      </c>
      <c r="K7" s="19" t="s">
        <v>379</v>
      </c>
      <c r="M7" s="19" t="s">
        <v>234</v>
      </c>
      <c r="O7" s="19" t="s">
        <v>235</v>
      </c>
      <c r="Q7" s="19" t="s">
        <v>380</v>
      </c>
    </row>
    <row r="8" spans="1:17">
      <c r="A8" s="2" t="s">
        <v>222</v>
      </c>
      <c r="C8" s="10">
        <v>0</v>
      </c>
      <c r="D8" s="10"/>
      <c r="E8" s="10">
        <v>0</v>
      </c>
      <c r="F8" s="10"/>
      <c r="G8" s="10">
        <v>0</v>
      </c>
      <c r="H8" s="10"/>
      <c r="I8" s="10">
        <f>C8+E8+G8</f>
        <v>0</v>
      </c>
      <c r="J8" s="10"/>
      <c r="K8" s="10">
        <v>0</v>
      </c>
      <c r="L8" s="10"/>
      <c r="M8" s="10">
        <v>0</v>
      </c>
      <c r="N8" s="10"/>
      <c r="O8" s="10">
        <v>408209352</v>
      </c>
      <c r="P8" s="10"/>
      <c r="Q8" s="10">
        <f>K8+M8+O8</f>
        <v>408209352</v>
      </c>
    </row>
    <row r="9" spans="1:17">
      <c r="A9" s="2" t="s">
        <v>223</v>
      </c>
      <c r="C9" s="10">
        <v>0</v>
      </c>
      <c r="D9" s="10"/>
      <c r="E9" s="10">
        <v>0</v>
      </c>
      <c r="F9" s="10"/>
      <c r="G9" s="10">
        <v>0</v>
      </c>
      <c r="H9" s="10"/>
      <c r="I9" s="10">
        <f t="shared" ref="I9:I24" si="0">C9+E9+G9</f>
        <v>0</v>
      </c>
      <c r="J9" s="10"/>
      <c r="K9" s="10">
        <v>0</v>
      </c>
      <c r="L9" s="10"/>
      <c r="M9" s="10">
        <v>0</v>
      </c>
      <c r="N9" s="10"/>
      <c r="O9" s="10">
        <v>1155640716</v>
      </c>
      <c r="P9" s="10"/>
      <c r="Q9" s="10">
        <f t="shared" ref="Q9:Q24" si="1">K9+M9+O9</f>
        <v>1155640716</v>
      </c>
    </row>
    <row r="10" spans="1:17">
      <c r="A10" s="2" t="s">
        <v>180</v>
      </c>
      <c r="C10" s="10">
        <v>0</v>
      </c>
      <c r="D10" s="10"/>
      <c r="E10" s="10">
        <v>0</v>
      </c>
      <c r="F10" s="10"/>
      <c r="G10" s="10">
        <v>0</v>
      </c>
      <c r="H10" s="10"/>
      <c r="I10" s="10">
        <f t="shared" si="0"/>
        <v>0</v>
      </c>
      <c r="J10" s="10"/>
      <c r="K10" s="10">
        <v>1017936987</v>
      </c>
      <c r="L10" s="10"/>
      <c r="M10" s="10">
        <v>0</v>
      </c>
      <c r="N10" s="10"/>
      <c r="O10" s="10">
        <v>117221924</v>
      </c>
      <c r="P10" s="10"/>
      <c r="Q10" s="10">
        <f t="shared" si="1"/>
        <v>1135158911</v>
      </c>
    </row>
    <row r="11" spans="1:17">
      <c r="A11" s="2" t="s">
        <v>224</v>
      </c>
      <c r="C11" s="10">
        <v>0</v>
      </c>
      <c r="D11" s="10"/>
      <c r="E11" s="10">
        <v>0</v>
      </c>
      <c r="F11" s="10"/>
      <c r="G11" s="10">
        <v>0</v>
      </c>
      <c r="H11" s="10"/>
      <c r="I11" s="10">
        <f t="shared" si="0"/>
        <v>0</v>
      </c>
      <c r="J11" s="10"/>
      <c r="K11" s="10">
        <v>0</v>
      </c>
      <c r="L11" s="10"/>
      <c r="M11" s="10">
        <v>0</v>
      </c>
      <c r="N11" s="10"/>
      <c r="O11" s="10">
        <v>2839084</v>
      </c>
      <c r="P11" s="10"/>
      <c r="Q11" s="10">
        <f t="shared" si="1"/>
        <v>2839084</v>
      </c>
    </row>
    <row r="12" spans="1:17">
      <c r="A12" s="2" t="s">
        <v>225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f t="shared" si="0"/>
        <v>0</v>
      </c>
      <c r="J12" s="10"/>
      <c r="K12" s="10">
        <v>0</v>
      </c>
      <c r="L12" s="10"/>
      <c r="M12" s="10">
        <v>0</v>
      </c>
      <c r="N12" s="10"/>
      <c r="O12" s="10">
        <v>107951282</v>
      </c>
      <c r="P12" s="10"/>
      <c r="Q12" s="10">
        <f t="shared" si="1"/>
        <v>107951282</v>
      </c>
    </row>
    <row r="13" spans="1:17">
      <c r="A13" s="2" t="s">
        <v>226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f t="shared" si="0"/>
        <v>0</v>
      </c>
      <c r="J13" s="10"/>
      <c r="K13" s="10">
        <v>0</v>
      </c>
      <c r="L13" s="10"/>
      <c r="M13" s="10">
        <v>0</v>
      </c>
      <c r="N13" s="10"/>
      <c r="O13" s="10">
        <v>1087650123</v>
      </c>
      <c r="P13" s="10"/>
      <c r="Q13" s="10">
        <f t="shared" si="1"/>
        <v>1087650123</v>
      </c>
    </row>
    <row r="14" spans="1:17">
      <c r="A14" s="2" t="s">
        <v>227</v>
      </c>
      <c r="C14" s="10">
        <v>0</v>
      </c>
      <c r="D14" s="10"/>
      <c r="E14" s="10">
        <v>0</v>
      </c>
      <c r="F14" s="10"/>
      <c r="G14" s="10">
        <v>0</v>
      </c>
      <c r="H14" s="10"/>
      <c r="I14" s="10">
        <f t="shared" si="0"/>
        <v>0</v>
      </c>
      <c r="J14" s="10"/>
      <c r="K14" s="10">
        <v>0</v>
      </c>
      <c r="L14" s="10"/>
      <c r="M14" s="10">
        <v>0</v>
      </c>
      <c r="N14" s="10"/>
      <c r="O14" s="10">
        <v>1127926256</v>
      </c>
      <c r="P14" s="10"/>
      <c r="Q14" s="10">
        <f t="shared" si="1"/>
        <v>1127926256</v>
      </c>
    </row>
    <row r="15" spans="1:17">
      <c r="A15" s="2" t="s">
        <v>228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f t="shared" si="0"/>
        <v>0</v>
      </c>
      <c r="J15" s="10"/>
      <c r="K15" s="10">
        <v>0</v>
      </c>
      <c r="L15" s="10"/>
      <c r="M15" s="10">
        <v>0</v>
      </c>
      <c r="N15" s="10"/>
      <c r="O15" s="10">
        <v>17853540</v>
      </c>
      <c r="P15" s="10"/>
      <c r="Q15" s="10">
        <f t="shared" si="1"/>
        <v>17853540</v>
      </c>
    </row>
    <row r="16" spans="1:17">
      <c r="A16" s="2" t="s">
        <v>178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f t="shared" si="0"/>
        <v>0</v>
      </c>
      <c r="J16" s="10"/>
      <c r="K16" s="10">
        <v>8154914755</v>
      </c>
      <c r="L16" s="10"/>
      <c r="M16" s="10">
        <v>0</v>
      </c>
      <c r="N16" s="10"/>
      <c r="O16" s="10">
        <v>-3572422369</v>
      </c>
      <c r="P16" s="10"/>
      <c r="Q16" s="10">
        <f t="shared" si="1"/>
        <v>4582492386</v>
      </c>
    </row>
    <row r="17" spans="1:17">
      <c r="A17" s="2" t="s">
        <v>147</v>
      </c>
      <c r="C17" s="10">
        <v>158838908</v>
      </c>
      <c r="D17" s="10"/>
      <c r="E17" s="10">
        <v>132475985</v>
      </c>
      <c r="F17" s="10"/>
      <c r="G17" s="10">
        <v>0</v>
      </c>
      <c r="H17" s="10"/>
      <c r="I17" s="10">
        <f t="shared" si="0"/>
        <v>291314893</v>
      </c>
      <c r="J17" s="10"/>
      <c r="K17" s="10">
        <v>663245758</v>
      </c>
      <c r="L17" s="10"/>
      <c r="M17" s="10">
        <v>103021065</v>
      </c>
      <c r="N17" s="10"/>
      <c r="O17" s="10">
        <v>-132547135</v>
      </c>
      <c r="P17" s="10"/>
      <c r="Q17" s="10">
        <f t="shared" si="1"/>
        <v>633719688</v>
      </c>
    </row>
    <row r="18" spans="1:17">
      <c r="A18" s="2" t="s">
        <v>229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f t="shared" si="0"/>
        <v>0</v>
      </c>
      <c r="J18" s="10"/>
      <c r="K18" s="10">
        <v>0</v>
      </c>
      <c r="L18" s="10"/>
      <c r="M18" s="10">
        <v>0</v>
      </c>
      <c r="N18" s="10"/>
      <c r="O18" s="10">
        <v>9324619</v>
      </c>
      <c r="P18" s="10"/>
      <c r="Q18" s="10">
        <f t="shared" si="1"/>
        <v>9324619</v>
      </c>
    </row>
    <row r="19" spans="1:17">
      <c r="A19" s="2" t="s">
        <v>230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f t="shared" si="0"/>
        <v>0</v>
      </c>
      <c r="J19" s="10"/>
      <c r="K19" s="10">
        <v>0</v>
      </c>
      <c r="L19" s="10"/>
      <c r="M19" s="10">
        <v>0</v>
      </c>
      <c r="N19" s="10"/>
      <c r="O19" s="10">
        <v>135836149</v>
      </c>
      <c r="P19" s="10"/>
      <c r="Q19" s="10">
        <f t="shared" si="1"/>
        <v>135836149</v>
      </c>
    </row>
    <row r="20" spans="1:17">
      <c r="A20" s="2" t="s">
        <v>231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f t="shared" si="0"/>
        <v>0</v>
      </c>
      <c r="J20" s="10"/>
      <c r="K20" s="10">
        <v>0</v>
      </c>
      <c r="L20" s="10"/>
      <c r="M20" s="10">
        <v>0</v>
      </c>
      <c r="N20" s="10"/>
      <c r="O20" s="10">
        <v>3084753309</v>
      </c>
      <c r="P20" s="10"/>
      <c r="Q20" s="10">
        <f t="shared" si="1"/>
        <v>3084753309</v>
      </c>
    </row>
    <row r="21" spans="1:17">
      <c r="A21" s="2" t="s">
        <v>139</v>
      </c>
      <c r="C21" s="10">
        <v>365112308</v>
      </c>
      <c r="D21" s="10"/>
      <c r="E21" s="10">
        <v>0</v>
      </c>
      <c r="F21" s="10"/>
      <c r="G21" s="10">
        <v>0</v>
      </c>
      <c r="H21" s="10"/>
      <c r="I21" s="10">
        <f t="shared" si="0"/>
        <v>365112308</v>
      </c>
      <c r="J21" s="10"/>
      <c r="K21" s="10">
        <v>2285437342</v>
      </c>
      <c r="L21" s="10"/>
      <c r="M21" s="10">
        <v>102213536</v>
      </c>
      <c r="N21" s="10"/>
      <c r="O21" s="10">
        <v>299800564</v>
      </c>
      <c r="P21" s="10"/>
      <c r="Q21" s="10">
        <f t="shared" si="1"/>
        <v>2687451442</v>
      </c>
    </row>
    <row r="22" spans="1:17">
      <c r="A22" s="2" t="s">
        <v>182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f t="shared" si="0"/>
        <v>0</v>
      </c>
      <c r="J22" s="10"/>
      <c r="K22" s="10">
        <v>7571961523</v>
      </c>
      <c r="L22" s="10"/>
      <c r="M22" s="10">
        <v>0</v>
      </c>
      <c r="N22" s="10"/>
      <c r="O22" s="10">
        <v>-1212957400</v>
      </c>
      <c r="P22" s="10"/>
      <c r="Q22" s="10">
        <f t="shared" si="1"/>
        <v>6359004123</v>
      </c>
    </row>
    <row r="23" spans="1:17">
      <c r="A23" s="2" t="s">
        <v>232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f t="shared" si="0"/>
        <v>0</v>
      </c>
      <c r="J23" s="10"/>
      <c r="K23" s="10">
        <v>0</v>
      </c>
      <c r="L23" s="10"/>
      <c r="M23" s="10">
        <v>0</v>
      </c>
      <c r="N23" s="10"/>
      <c r="O23" s="10">
        <v>736255255</v>
      </c>
      <c r="P23" s="10"/>
      <c r="Q23" s="10">
        <f t="shared" si="1"/>
        <v>736255255</v>
      </c>
    </row>
    <row r="24" spans="1:17">
      <c r="A24" s="2" t="s">
        <v>144</v>
      </c>
      <c r="C24" s="10">
        <v>1601190088</v>
      </c>
      <c r="D24" s="10"/>
      <c r="E24" s="10">
        <v>0</v>
      </c>
      <c r="F24" s="10"/>
      <c r="G24" s="10">
        <v>0</v>
      </c>
      <c r="H24" s="10"/>
      <c r="I24" s="10">
        <f t="shared" si="0"/>
        <v>1601190088</v>
      </c>
      <c r="J24" s="10"/>
      <c r="K24" s="10">
        <v>2504435828</v>
      </c>
      <c r="L24" s="10"/>
      <c r="M24" s="10">
        <v>-32697720</v>
      </c>
      <c r="N24" s="10"/>
      <c r="O24" s="10">
        <v>0</v>
      </c>
      <c r="P24" s="10"/>
      <c r="Q24" s="10">
        <f t="shared" si="1"/>
        <v>2471738108</v>
      </c>
    </row>
    <row r="25" spans="1:17">
      <c r="A25" s="2" t="s">
        <v>129</v>
      </c>
      <c r="C25" s="16">
        <f>SUM(C8:C24)</f>
        <v>2125141304</v>
      </c>
      <c r="D25" s="10"/>
      <c r="E25" s="16">
        <f>SUM(E8:E24)</f>
        <v>132475985</v>
      </c>
      <c r="F25" s="10"/>
      <c r="G25" s="16">
        <f>SUM(G8:G24)</f>
        <v>0</v>
      </c>
      <c r="H25" s="10"/>
      <c r="I25" s="16">
        <f>SUM(I8:I24)</f>
        <v>2257617289</v>
      </c>
      <c r="J25" s="10"/>
      <c r="K25" s="16">
        <f>SUM(K8:K24)</f>
        <v>22197932193</v>
      </c>
      <c r="L25" s="10"/>
      <c r="M25" s="16">
        <f>SUM(M8:M24)</f>
        <v>172536881</v>
      </c>
      <c r="N25" s="10"/>
      <c r="O25" s="16">
        <f>SUM(O8:O24)</f>
        <v>3373335269</v>
      </c>
      <c r="P25" s="10"/>
      <c r="Q25" s="16">
        <f>SUM(Q8:Q24)</f>
        <v>25743804343</v>
      </c>
    </row>
    <row r="26" spans="1:17">
      <c r="C26" s="10"/>
      <c r="D26" s="7"/>
      <c r="E26" s="10"/>
      <c r="F26" s="7"/>
      <c r="G26" s="10"/>
      <c r="H26" s="7"/>
      <c r="I26" s="7"/>
      <c r="J26" s="7"/>
      <c r="K26" s="10"/>
      <c r="L26" s="7"/>
      <c r="M26" s="10"/>
      <c r="N26" s="7"/>
      <c r="O26" s="10"/>
      <c r="P26" s="7"/>
      <c r="Q26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2024-04-29T09:37:11Z</dcterms:modified>
</cp:coreProperties>
</file>