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6BB0BE13-A53A-45A8-B080-EDFF138063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definedNames>
    <definedName name="_xlnm._FilterDatabase" localSheetId="7" hidden="1">'سرمایه‌گذاری در سهام'!$A$7:$A$119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C11" i="15"/>
  <c r="E7" i="15"/>
  <c r="C9" i="15"/>
  <c r="C8" i="15"/>
  <c r="C7" i="15"/>
  <c r="K11" i="13"/>
  <c r="K9" i="13"/>
  <c r="K10" i="13"/>
  <c r="K8" i="13"/>
  <c r="G11" i="13"/>
  <c r="G9" i="13"/>
  <c r="G10" i="13"/>
  <c r="G8" i="13"/>
  <c r="Q8" i="12"/>
  <c r="I21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I9" i="12"/>
  <c r="I10" i="12"/>
  <c r="I11" i="12"/>
  <c r="I12" i="12"/>
  <c r="I13" i="12"/>
  <c r="I14" i="12"/>
  <c r="I15" i="12"/>
  <c r="I16" i="12"/>
  <c r="I25" i="12" s="1"/>
  <c r="I17" i="12"/>
  <c r="I18" i="12"/>
  <c r="I19" i="12"/>
  <c r="I20" i="12"/>
  <c r="I22" i="12"/>
  <c r="I23" i="12"/>
  <c r="I24" i="12"/>
  <c r="I8" i="12"/>
  <c r="S113" i="11"/>
  <c r="I11" i="11"/>
  <c r="I10" i="11"/>
  <c r="I9" i="11"/>
  <c r="I119" i="11" s="1"/>
  <c r="I8" i="11"/>
  <c r="M119" i="11"/>
  <c r="O119" i="11"/>
  <c r="Q119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4" i="11"/>
  <c r="S115" i="11"/>
  <c r="S116" i="11"/>
  <c r="S117" i="11"/>
  <c r="S118" i="11"/>
  <c r="S8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Q87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" i="10"/>
  <c r="O87" i="10"/>
  <c r="M87" i="10"/>
  <c r="E87" i="10"/>
  <c r="G87" i="10"/>
  <c r="I87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" i="10"/>
  <c r="I92" i="9"/>
  <c r="I8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3" i="9"/>
  <c r="I94" i="9"/>
  <c r="I95" i="9"/>
  <c r="I96" i="9"/>
  <c r="I97" i="9"/>
  <c r="I98" i="9"/>
  <c r="I99" i="9"/>
  <c r="I100" i="9"/>
  <c r="M14" i="8"/>
  <c r="Q15" i="8"/>
  <c r="S14" i="8"/>
  <c r="S15" i="8"/>
  <c r="O15" i="8"/>
  <c r="I15" i="8"/>
  <c r="K15" i="8"/>
  <c r="S9" i="8"/>
  <c r="S10" i="8"/>
  <c r="S11" i="8"/>
  <c r="S12" i="8"/>
  <c r="S13" i="8"/>
  <c r="S8" i="8"/>
  <c r="M9" i="8"/>
  <c r="M10" i="8"/>
  <c r="M11" i="8"/>
  <c r="M12" i="8"/>
  <c r="M13" i="8"/>
  <c r="M8" i="8"/>
  <c r="M15" i="8" s="1"/>
  <c r="AK13" i="3"/>
  <c r="E9" i="14"/>
  <c r="C9" i="14"/>
  <c r="I11" i="13"/>
  <c r="E11" i="13"/>
  <c r="Q25" i="12"/>
  <c r="O25" i="12"/>
  <c r="M25" i="12"/>
  <c r="K25" i="12"/>
  <c r="G25" i="12"/>
  <c r="E25" i="12"/>
  <c r="C25" i="12"/>
  <c r="G119" i="11"/>
  <c r="E119" i="11"/>
  <c r="C119" i="11"/>
  <c r="O101" i="9"/>
  <c r="M101" i="9"/>
  <c r="G101" i="9"/>
  <c r="E101" i="9"/>
  <c r="S17" i="7"/>
  <c r="Q17" i="7"/>
  <c r="O17" i="7"/>
  <c r="M17" i="7"/>
  <c r="K17" i="7"/>
  <c r="I17" i="7"/>
  <c r="Q11" i="6"/>
  <c r="O11" i="6"/>
  <c r="M11" i="6"/>
  <c r="K11" i="6"/>
  <c r="AI13" i="3"/>
  <c r="AG13" i="3"/>
  <c r="AA13" i="3"/>
  <c r="W13" i="3"/>
  <c r="S13" i="3"/>
  <c r="Q13" i="3"/>
  <c r="W103" i="1"/>
  <c r="U103" i="1"/>
  <c r="O103" i="1"/>
  <c r="K103" i="1"/>
  <c r="G103" i="1"/>
  <c r="E103" i="1"/>
  <c r="S119" i="11" l="1"/>
  <c r="I101" i="9"/>
  <c r="Q101" i="9"/>
</calcChain>
</file>

<file path=xl/sharedStrings.xml><?xml version="1.0" encoding="utf-8"?>
<sst xmlns="http://schemas.openxmlformats.org/spreadsheetml/2006/main" count="1810" uniqueCount="427">
  <si>
    <t>صندوق سرمایه‌گذاری توسعه اطلس مفید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</si>
  <si>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</si>
  <si>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</si>
  <si>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</si>
  <si>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</si>
  <si>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</si>
  <si>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</si>
  <si>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</si>
  <si>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</si>
  <si>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</si>
  <si>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</si>
  <si>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</si>
  <si>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</si>
  <si>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</si>
  <si>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</si>
  <si>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</si>
  <si>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1.21%</t>
  </si>
  <si>
    <t>بانک خاورمیانه</t>
  </si>
  <si>
    <t>0.50%</t>
  </si>
  <si>
    <t>بانک سامان</t>
  </si>
  <si>
    <t>0.97%</t>
  </si>
  <si>
    <t>بانک سینا</t>
  </si>
  <si>
    <t>0.70%</t>
  </si>
  <si>
    <t>بانک صادرات ایران</t>
  </si>
  <si>
    <t>0.04%</t>
  </si>
  <si>
    <t>بانک‌اقتصادنوین‌</t>
  </si>
  <si>
    <t>1.02%</t>
  </si>
  <si>
    <t>بیمه  ما</t>
  </si>
  <si>
    <t>0.23%</t>
  </si>
  <si>
    <t>بین المللی توسعه ص. معادن غدیر</t>
  </si>
  <si>
    <t>1.11%</t>
  </si>
  <si>
    <t>پالایش نفت اصفهان</t>
  </si>
  <si>
    <t>3.85%</t>
  </si>
  <si>
    <t>پالایش نفت بندرعباس</t>
  </si>
  <si>
    <t>0.44%</t>
  </si>
  <si>
    <t>پالایش نفت تهران</t>
  </si>
  <si>
    <t>0.64%</t>
  </si>
  <si>
    <t>پتروشیمی بوعلی سینا</t>
  </si>
  <si>
    <t>0.95%</t>
  </si>
  <si>
    <t>پتروشیمی پردیس</t>
  </si>
  <si>
    <t>5.14%</t>
  </si>
  <si>
    <t>پتروشیمی تندگویان</t>
  </si>
  <si>
    <t>1.26%</t>
  </si>
  <si>
    <t>پتروشیمی جم پیلن</t>
  </si>
  <si>
    <t>0.20%</t>
  </si>
  <si>
    <t>پتروشیمی زاگرس</t>
  </si>
  <si>
    <t>0.27%</t>
  </si>
  <si>
    <t>پتروشیمی شازند</t>
  </si>
  <si>
    <t>0.65%</t>
  </si>
  <si>
    <t>پتروشیمی نوری</t>
  </si>
  <si>
    <t>0.43%</t>
  </si>
  <si>
    <t>پتروشیمی‌ خارک‌</t>
  </si>
  <si>
    <t>0.58%</t>
  </si>
  <si>
    <t>پتروشیمی‌شیراز</t>
  </si>
  <si>
    <t>0.61%</t>
  </si>
  <si>
    <t>پخش هجرت</t>
  </si>
  <si>
    <t>0.66%</t>
  </si>
  <si>
    <t>تراکتورسازی‌ایران‌</t>
  </si>
  <si>
    <t>0.37%</t>
  </si>
  <si>
    <t>تمام سکه طرح جدید 0310 صادرات</t>
  </si>
  <si>
    <t>1.59%</t>
  </si>
  <si>
    <t>تمام سکه طرح جدید0211ملت</t>
  </si>
  <si>
    <t>1.14%</t>
  </si>
  <si>
    <t>تمام سکه طرح جدید0312 رفاه</t>
  </si>
  <si>
    <t>1.74%</t>
  </si>
  <si>
    <t>تولید برق عسلویه  مپنا</t>
  </si>
  <si>
    <t>0.36%</t>
  </si>
  <si>
    <t>تولیدی مخازن گازطبیعی آسیاناما</t>
  </si>
  <si>
    <t>0.00%</t>
  </si>
  <si>
    <t>ح. مبین انرژی خلیج فارس</t>
  </si>
  <si>
    <t>0.06%</t>
  </si>
  <si>
    <t>حفاری شمال</t>
  </si>
  <si>
    <t>0.90%</t>
  </si>
  <si>
    <t>حمل و نقل گهرترابر سیرجان</t>
  </si>
  <si>
    <t>داروپخش‌ (هلدینگ‌</t>
  </si>
  <si>
    <t>1.27%</t>
  </si>
  <si>
    <t>داروسازی‌ ابوریحان‌</t>
  </si>
  <si>
    <t>داروسازی‌ فارابی‌</t>
  </si>
  <si>
    <t>دوده‌ صنعتی‌ پارس‌</t>
  </si>
  <si>
    <t>1.00%</t>
  </si>
  <si>
    <t>زغال سنگ پروده طبس</t>
  </si>
  <si>
    <t>1.07%</t>
  </si>
  <si>
    <t>س.ص.بازنشستگی کارکنان بانکها</t>
  </si>
  <si>
    <t>سخت آژند</t>
  </si>
  <si>
    <t>0.19%</t>
  </si>
  <si>
    <t>سرمایه گذاری تامین اجتماعی</t>
  </si>
  <si>
    <t>3.94%</t>
  </si>
  <si>
    <t>سرمایه گذاری دارویی تامین</t>
  </si>
  <si>
    <t>0.75%</t>
  </si>
  <si>
    <t>سرمایه گذاری صدرتامین</t>
  </si>
  <si>
    <t>1.13%</t>
  </si>
  <si>
    <t>سرمایه‌ گذاری‌ پارس‌ توشه‌</t>
  </si>
  <si>
    <t>1.33%</t>
  </si>
  <si>
    <t>سرمایه‌گذاری‌ سپه‌</t>
  </si>
  <si>
    <t>1.51%</t>
  </si>
  <si>
    <t>سرمایه‌گذاری‌ صنعت‌ نفت‌</t>
  </si>
  <si>
    <t>0.68%</t>
  </si>
  <si>
    <t>سرمایه‌گذاری‌توکافولاد(هلدینگ</t>
  </si>
  <si>
    <t>سرمایه‌گذاری‌غدیر(هلدینگ‌</t>
  </si>
  <si>
    <t>5.68%</t>
  </si>
  <si>
    <t>سیمان خوزستان</t>
  </si>
  <si>
    <t>سیمان ساوه</t>
  </si>
  <si>
    <t>1.28%</t>
  </si>
  <si>
    <t>سیمان فارس و خوزستان</t>
  </si>
  <si>
    <t>0.39%</t>
  </si>
  <si>
    <t>سیمان‌ارومیه‌</t>
  </si>
  <si>
    <t>1.53%</t>
  </si>
  <si>
    <t>سیمان‌هگمتان‌</t>
  </si>
  <si>
    <t>2.15%</t>
  </si>
  <si>
    <t>شرکت آهن و فولاد ارفع</t>
  </si>
  <si>
    <t>1.42%</t>
  </si>
  <si>
    <t>شرکت ارتباطات سیار ایران</t>
  </si>
  <si>
    <t>0.02%</t>
  </si>
  <si>
    <t>شرکت بهمن لیزینگ</t>
  </si>
  <si>
    <t>0.13%</t>
  </si>
  <si>
    <t>شرکت س استان کردستان</t>
  </si>
  <si>
    <t>0.15%</t>
  </si>
  <si>
    <t>شمش طلا</t>
  </si>
  <si>
    <t>2.72%</t>
  </si>
  <si>
    <t>شوکو پارس</t>
  </si>
  <si>
    <t>0.09%</t>
  </si>
  <si>
    <t>صبا فولاد خلیج فارس</t>
  </si>
  <si>
    <t>صنایع فروآلیاژ ایران</t>
  </si>
  <si>
    <t>0.92%</t>
  </si>
  <si>
    <t>صنایع‌ کاشی‌ و سرامیک‌ سینا</t>
  </si>
  <si>
    <t>غلتک سازان سپاهان</t>
  </si>
  <si>
    <t>0.35%</t>
  </si>
  <si>
    <t>فجر انرژی خلیج فارس</t>
  </si>
  <si>
    <t>1.39%</t>
  </si>
  <si>
    <t>فرآورده های سیمان شرق</t>
  </si>
  <si>
    <t>0.17%</t>
  </si>
  <si>
    <t>فرآورده‌های‌نسوزآذر</t>
  </si>
  <si>
    <t>0.86%</t>
  </si>
  <si>
    <t>فرآوری زغال سنگ پروده طبس</t>
  </si>
  <si>
    <t>0.49%</t>
  </si>
  <si>
    <t>فروسیلیس‌ ایران‌</t>
  </si>
  <si>
    <t>فولاد  خوزستان</t>
  </si>
  <si>
    <t>2.78%</t>
  </si>
  <si>
    <t>فولاد امیرکبیرکاشان</t>
  </si>
  <si>
    <t>فولاد مبارکه اصفهان</t>
  </si>
  <si>
    <t>7.92%</t>
  </si>
  <si>
    <t>گروه مالی صبا تامین</t>
  </si>
  <si>
    <t>گسترش سوخت سبززاگرس(سهامی عام)</t>
  </si>
  <si>
    <t>1.45%</t>
  </si>
  <si>
    <t>گسترش نفت و گاز پارسیان</t>
  </si>
  <si>
    <t>5.04%</t>
  </si>
  <si>
    <t>م .صنایع و معادن احیاء سپاهان</t>
  </si>
  <si>
    <t>0.67%</t>
  </si>
  <si>
    <t>مبین انرژی خلیج فارس</t>
  </si>
  <si>
    <t>3.51%</t>
  </si>
  <si>
    <t>مخابرات ایران</t>
  </si>
  <si>
    <t>ملی‌ صنایع‌ مس‌ ایران‌</t>
  </si>
  <si>
    <t>1.82%</t>
  </si>
  <si>
    <t>نشاسته و گلوکز آردینه</t>
  </si>
  <si>
    <t>0.07%</t>
  </si>
  <si>
    <t>نفت ایرانول</t>
  </si>
  <si>
    <t>1.05%</t>
  </si>
  <si>
    <t>نفت پاسارگاد</t>
  </si>
  <si>
    <t>0.41%</t>
  </si>
  <si>
    <t>نفت سپاهان</t>
  </si>
  <si>
    <t>1.10%</t>
  </si>
  <si>
    <t>نفت‌ بهران‌</t>
  </si>
  <si>
    <t>1.22%</t>
  </si>
  <si>
    <t>نوردوقطعات‌ فولادی‌</t>
  </si>
  <si>
    <t>کارخانجات‌داروپخش‌</t>
  </si>
  <si>
    <t>0.53%</t>
  </si>
  <si>
    <t>کاشی‌ پارس‌</t>
  </si>
  <si>
    <t>0.31%</t>
  </si>
  <si>
    <t>سرمایه گذاری توسعه صنایع سیمان</t>
  </si>
  <si>
    <t>0.18%</t>
  </si>
  <si>
    <t>آریان کیمیا تک</t>
  </si>
  <si>
    <t>0.24%</t>
  </si>
  <si>
    <t>سیمان‌مازندران‌</t>
  </si>
  <si>
    <t>0.59%</t>
  </si>
  <si>
    <t>سیمان‌ کرمان‌</t>
  </si>
  <si>
    <t>0.22%</t>
  </si>
  <si>
    <t>سیمان‌سپاهان‌</t>
  </si>
  <si>
    <t>0.10%</t>
  </si>
  <si>
    <t>سرمایه گذاری سیمان تامین</t>
  </si>
  <si>
    <t>سپید ماکیان</t>
  </si>
  <si>
    <t>0.93%</t>
  </si>
  <si>
    <t>سپیدار سیستم آسیا</t>
  </si>
  <si>
    <t>ح.سرمایه گذاری سیمان تامین</t>
  </si>
  <si>
    <t>0.01%</t>
  </si>
  <si>
    <t>پتروشیمی جم</t>
  </si>
  <si>
    <t>0.29%</t>
  </si>
  <si>
    <t>سیمان‌ داراب‌</t>
  </si>
  <si>
    <t>0.99%</t>
  </si>
  <si>
    <t/>
  </si>
  <si>
    <t>98.05%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</si>
  <si>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</si>
  <si>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</si>
  <si>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</si>
  <si>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</si>
  <si>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</si>
  <si>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</si>
  <si>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</si>
  <si>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</si>
  <si>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</si>
  <si>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صکوک اجاره صملی404-6ماهه18%</t>
  </si>
  <si>
    <t>بله</t>
  </si>
  <si>
    <t>1400/05/05</t>
  </si>
  <si>
    <t>1404/05/04</t>
  </si>
  <si>
    <t>صکوک اجاره فارس147- 3ماهه18%</t>
  </si>
  <si>
    <t>1399/07/13</t>
  </si>
  <si>
    <t>1403/07/13</t>
  </si>
  <si>
    <t>مرابحه عام دولت5-ش.خ 0309</t>
  </si>
  <si>
    <t>1399/09/05</t>
  </si>
  <si>
    <t>1403/09/05</t>
  </si>
  <si>
    <t>مرابحه عام دولت130-ش.خ031110</t>
  </si>
  <si>
    <t>1402/05/10</t>
  </si>
  <si>
    <t>1403/11/10</t>
  </si>
  <si>
    <t>0.52%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</si>
  <si>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</si>
  <si>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</si>
  <si>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</si>
  <si>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</si>
  <si>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</si>
  <si>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</si>
  <si>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</si>
  <si>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</si>
  <si>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</si>
  <si>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</si>
  <si>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</si>
  <si>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</si>
  <si>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</si>
  <si>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</si>
  <si>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</si>
  <si>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</si>
  <si>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</si>
  <si>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</si>
  <si>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</si>
  <si>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0.46%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</si>
  <si>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</si>
  <si>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</si>
  <si>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</si>
  <si>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</si>
  <si>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</si>
  <si>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</si>
  <si>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</si>
  <si>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</si>
  <si>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</si>
  <si>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دولت126-ش.خ031223</t>
  </si>
  <si>
    <t>1403/12/23</t>
  </si>
  <si>
    <t>مرابحه عام دولت94-ش.خ030816</t>
  </si>
  <si>
    <t>1403/08/16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</si>
  <si>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</si>
  <si>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</si>
  <si>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</si>
  <si>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</si>
  <si>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</si>
  <si>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</si>
  <si>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1402/12/05</t>
  </si>
  <si>
    <t>1402/12/19</t>
  </si>
  <si>
    <t>1402/10/28</t>
  </si>
  <si>
    <t>1402/10/06</t>
  </si>
  <si>
    <t>1402/12/09</t>
  </si>
  <si>
    <t>1402/10/30</t>
  </si>
  <si>
    <t>بهای فروش</t>
  </si>
  <si>
    <t>ارزش دفتری</t>
  </si>
  <si>
    <t>سود و زیان ناشی از تغییر قیمت</t>
  </si>
  <si>
    <t>سود و زیان ناشی از فروش</t>
  </si>
  <si>
    <t>زعفران0210نگین زرین(پ)</t>
  </si>
  <si>
    <t>سرمایه گذاری گروه توسعه ملی</t>
  </si>
  <si>
    <t>سیمان‌غرب‌</t>
  </si>
  <si>
    <t>ح . داروپخش‌ (هلدینگ‌</t>
  </si>
  <si>
    <t>سرمایه گذاری صبا تامین</t>
  </si>
  <si>
    <t>ح. گسترش سوخت سبززاگرس(س. عام)</t>
  </si>
  <si>
    <t>فولاد افزا سپاهان</t>
  </si>
  <si>
    <t>زعفران0210نگین سحرخیز(پ)</t>
  </si>
  <si>
    <t>معدنی و صنعتی گل گهر</t>
  </si>
  <si>
    <t>پتروشیمی پارس</t>
  </si>
  <si>
    <t>ح . صبا فولاد خلیج فارس</t>
  </si>
  <si>
    <t>ح . سرمایه‌گذاری‌ سپه‌</t>
  </si>
  <si>
    <t>صندوق س. اهرمی مفید-س</t>
  </si>
  <si>
    <t>زعفران0210نگین وحدت جام(پ)</t>
  </si>
  <si>
    <t>پتروشیمی امیرکبیر</t>
  </si>
  <si>
    <t>س. صنایع‌شیمیایی‌ایران</t>
  </si>
  <si>
    <t>اسناد خزانه-م3بودجه01-040520</t>
  </si>
  <si>
    <t>گواهی اعتبارمولد رفاه0208</t>
  </si>
  <si>
    <t>اسنادخزانه-م5بودجه01-041015</t>
  </si>
  <si>
    <t>اسنادخزانه-م4بودجه01-040917</t>
  </si>
  <si>
    <t>اسنادخزانه-م7بودجه01-040714</t>
  </si>
  <si>
    <t>گام بانک ملت0211</t>
  </si>
  <si>
    <t>اسنادخزانه-م8بودجه01-040728</t>
  </si>
  <si>
    <t>اسنادخزانه-م10بودجه99-020807</t>
  </si>
  <si>
    <t>اسنادخزانه-م14بودجه99-021025</t>
  </si>
  <si>
    <t>اسنادخزانه-م6بودجه00-030723</t>
  </si>
  <si>
    <t>اسناد خزانه-م1بودجه01-040326</t>
  </si>
  <si>
    <t>درآمد سود سهام</t>
  </si>
  <si>
    <t>درآمد تغییر ارزش</t>
  </si>
  <si>
    <t>درآمد فروش</t>
  </si>
  <si>
    <t>درصد از کل درآمدها</t>
  </si>
  <si>
    <t>-0.67%</t>
  </si>
  <si>
    <t>-1.03%</t>
  </si>
  <si>
    <t>-0.63%</t>
  </si>
  <si>
    <t>-0.69%</t>
  </si>
  <si>
    <t>1.17%</t>
  </si>
  <si>
    <t>1.12%</t>
  </si>
  <si>
    <t>1.19%</t>
  </si>
  <si>
    <t>1.03%</t>
  </si>
  <si>
    <t>1.01%</t>
  </si>
  <si>
    <t>-0.11%</t>
  </si>
  <si>
    <t>-0.07%</t>
  </si>
  <si>
    <t>-0.02%</t>
  </si>
  <si>
    <t>-0.01%</t>
  </si>
  <si>
    <t>4.14%</t>
  </si>
  <si>
    <t>1.62%</t>
  </si>
  <si>
    <t>2.99%</t>
  </si>
  <si>
    <t>0.48%</t>
  </si>
  <si>
    <t>0.03%</t>
  </si>
  <si>
    <t>1.25%</t>
  </si>
  <si>
    <t>3.73%</t>
  </si>
  <si>
    <t>-1.09%</t>
  </si>
  <si>
    <t>-0.46%</t>
  </si>
  <si>
    <t>-0.20%</t>
  </si>
  <si>
    <t>-0.13%</t>
  </si>
  <si>
    <t>11.85%</t>
  </si>
  <si>
    <t>4.87%</t>
  </si>
  <si>
    <t>16.26%</t>
  </si>
  <si>
    <t>16.15%</t>
  </si>
  <si>
    <t>1.35%</t>
  </si>
  <si>
    <t>0.57%</t>
  </si>
  <si>
    <t>0.81%</t>
  </si>
  <si>
    <t>0.32%</t>
  </si>
  <si>
    <t>5.97%</t>
  </si>
  <si>
    <t>4.52%</t>
  </si>
  <si>
    <t>5.41%</t>
  </si>
  <si>
    <t>6.35%</t>
  </si>
  <si>
    <t>2.04%</t>
  </si>
  <si>
    <t>4.32%</t>
  </si>
  <si>
    <t>0.51%</t>
  </si>
  <si>
    <t>-0.12%</t>
  </si>
  <si>
    <t>0.08%</t>
  </si>
  <si>
    <t>-0.66%</t>
  </si>
  <si>
    <t>-0.08%</t>
  </si>
  <si>
    <t>-0.57%</t>
  </si>
  <si>
    <t>-0.97%</t>
  </si>
  <si>
    <t>-1.24%</t>
  </si>
  <si>
    <t>-0.17%</t>
  </si>
  <si>
    <t>0.34%</t>
  </si>
  <si>
    <t>0.21%</t>
  </si>
  <si>
    <t>0.12%</t>
  </si>
  <si>
    <t>4.60%</t>
  </si>
  <si>
    <t>-0.05%</t>
  </si>
  <si>
    <t>-1.01%</t>
  </si>
  <si>
    <t>0.47%</t>
  </si>
  <si>
    <t>2.22%</t>
  </si>
  <si>
    <t>3.33%</t>
  </si>
  <si>
    <t>2.20%</t>
  </si>
  <si>
    <t>-0.25%</t>
  </si>
  <si>
    <t>-0.90%</t>
  </si>
  <si>
    <t>1.86%</t>
  </si>
  <si>
    <t>1.76%</t>
  </si>
  <si>
    <t>-0.04%</t>
  </si>
  <si>
    <t>3.60%</t>
  </si>
  <si>
    <t>-0.36%</t>
  </si>
  <si>
    <t>-0.88%</t>
  </si>
  <si>
    <t>0.26%</t>
  </si>
  <si>
    <t>8.75%</t>
  </si>
  <si>
    <t>9.11%</t>
  </si>
  <si>
    <t>1.40%</t>
  </si>
  <si>
    <t>2.16%</t>
  </si>
  <si>
    <t>7.34%</t>
  </si>
  <si>
    <t>8.80%</t>
  </si>
  <si>
    <t>-1.42%</t>
  </si>
  <si>
    <t>-1.34%</t>
  </si>
  <si>
    <t>0.45%</t>
  </si>
  <si>
    <t>0.05%</t>
  </si>
  <si>
    <t>3.49%</t>
  </si>
  <si>
    <t>4.03%</t>
  </si>
  <si>
    <t>-0.62%</t>
  </si>
  <si>
    <t>-0.22%</t>
  </si>
  <si>
    <t>-0.52%</t>
  </si>
  <si>
    <t>0.16%</t>
  </si>
  <si>
    <t>0.30%</t>
  </si>
  <si>
    <t>0.38%</t>
  </si>
  <si>
    <t>-0.16%</t>
  </si>
  <si>
    <t>-0.68%</t>
  </si>
  <si>
    <t>-0.31%</t>
  </si>
  <si>
    <t>1.81%</t>
  </si>
  <si>
    <t>1.67%</t>
  </si>
  <si>
    <t>0.42%</t>
  </si>
  <si>
    <t>-0.24%</t>
  </si>
  <si>
    <t>-0.51%</t>
  </si>
  <si>
    <t>0.11%</t>
  </si>
  <si>
    <t>2.63%</t>
  </si>
  <si>
    <t>1.41%</t>
  </si>
  <si>
    <t>3.04%</t>
  </si>
  <si>
    <t>-0.35%</t>
  </si>
  <si>
    <t>-0.85%</t>
  </si>
  <si>
    <t>-1.74%</t>
  </si>
  <si>
    <t>-1.61%</t>
  </si>
  <si>
    <t>0.85%</t>
  </si>
  <si>
    <t>-0.06%</t>
  </si>
  <si>
    <t>0.63%</t>
  </si>
  <si>
    <t>-0.33%</t>
  </si>
  <si>
    <t>3.18%</t>
  </si>
  <si>
    <t>3.71%</t>
  </si>
  <si>
    <t>-0.23%</t>
  </si>
  <si>
    <t>-0.39%</t>
  </si>
  <si>
    <t>0.73%</t>
  </si>
  <si>
    <t>3.01%</t>
  </si>
  <si>
    <t>3.39%</t>
  </si>
  <si>
    <t>0.33%</t>
  </si>
  <si>
    <t>-0.55%</t>
  </si>
  <si>
    <t>-0.34%</t>
  </si>
  <si>
    <t>-0.15%</t>
  </si>
  <si>
    <t>-0.21%</t>
  </si>
  <si>
    <t>100.19%</t>
  </si>
  <si>
    <t>96.92%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</si>
  <si>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</si>
  <si>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</si>
  <si>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</si>
  <si>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</si>
  <si>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</si>
  <si>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</si>
  <si>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</si>
  <si>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</si>
  <si>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</si>
  <si>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</si>
  <si>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</si>
  <si>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1402/12/01</t>
  </si>
  <si>
    <t>-</t>
  </si>
  <si>
    <t>سود سهام شرکت س استان کردستان</t>
  </si>
  <si>
    <t xml:space="preserve">از ابتدای سال مالی 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</si>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</sst>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7" fontId="3" fillId="0" borderId="0" xfId="1" applyNumberFormat="1" applyFont="1" applyAlignment="1">
      <alignment horizontal="center"/>
    </xf>
    <xf numFmtId="37" fontId="3" fillId="0" borderId="2" xfId="1" applyNumberFormat="1" applyFont="1" applyBorder="1" applyAlignment="1">
      <alignment horizontal="center"/>
    </xf>
    <xf numFmtId="37" fontId="3" fillId="0" borderId="0" xfId="0" applyNumberFormat="1" applyFont="1"/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37" fontId="3" fillId="0" borderId="2" xfId="0" applyNumberFormat="1" applyFont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0" fontId="3" fillId="0" borderId="2" xfId="2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/>
    </xf>
    <xf numFmtId="10" fontId="3" fillId="0" borderId="3" xfId="2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5"/>
  <sheetViews>
    <sheetView rightToLeft="1" tabSelected="1" topLeftCell="D85" workbookViewId="0">
      <selection activeCell="W85" sqref="W85"/>
    </sheetView>
  </sheetViews>
  <sheetFormatPr defaultRowHeight="24"/>
  <cols>
    <col min="1" max="1" width="35.57031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6" style="3" customWidth="1"/>
    <col min="8" max="8" width="1" style="3" customWidth="1"/>
    <col min="9" max="9" width="19" style="3" customWidth="1"/>
    <col min="10" max="10" width="1" style="3" customWidth="1"/>
    <col min="11" max="11" width="22" style="3" customWidth="1"/>
    <col min="12" max="12" width="1" style="3" customWidth="1"/>
    <col min="13" max="13" width="19" style="3" customWidth="1"/>
    <col min="14" max="14" width="1" style="3" customWidth="1"/>
    <col min="15" max="15" width="22" style="3" customWidth="1"/>
    <col min="16" max="16" width="1" style="3" customWidth="1"/>
    <col min="17" max="17" width="19" style="3" customWidth="1"/>
    <col min="18" max="18" width="1" style="3" customWidth="1"/>
    <col min="19" max="19" width="17" style="3" customWidth="1"/>
    <col min="20" max="20" width="1" style="3" customWidth="1"/>
    <col min="21" max="21" width="23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4.75">
      <c r="A6" s="2" t="s">
        <v>3</v>
      </c>
      <c r="C6" s="2" t="s">
        <v>422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.75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4.75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>
      <c r="A9" s="3" t="s">
        <v>15</v>
      </c>
      <c r="C9" s="9">
        <v>37600000</v>
      </c>
      <c r="D9" s="9"/>
      <c r="E9" s="9">
        <v>299039240160</v>
      </c>
      <c r="F9" s="9"/>
      <c r="G9" s="9">
        <v>297888951600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37600000</v>
      </c>
      <c r="R9" s="9"/>
      <c r="S9" s="9">
        <v>8150</v>
      </c>
      <c r="T9" s="9"/>
      <c r="U9" s="9">
        <v>299039240160</v>
      </c>
      <c r="V9" s="9"/>
      <c r="W9" s="9">
        <v>304616682000</v>
      </c>
      <c r="X9" s="8"/>
      <c r="Y9" s="8" t="s">
        <v>16</v>
      </c>
    </row>
    <row r="10" spans="1:25">
      <c r="A10" s="3" t="s">
        <v>17</v>
      </c>
      <c r="C10" s="9">
        <v>36685966</v>
      </c>
      <c r="D10" s="9"/>
      <c r="E10" s="9">
        <v>136531517967</v>
      </c>
      <c r="F10" s="9"/>
      <c r="G10" s="9">
        <v>127563960389.045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36685966</v>
      </c>
      <c r="R10" s="9"/>
      <c r="S10" s="9">
        <v>3470</v>
      </c>
      <c r="T10" s="9"/>
      <c r="U10" s="9">
        <v>136531517967</v>
      </c>
      <c r="V10" s="9"/>
      <c r="W10" s="9">
        <v>126542865222.981</v>
      </c>
      <c r="X10" s="8"/>
      <c r="Y10" s="8" t="s">
        <v>18</v>
      </c>
    </row>
    <row r="11" spans="1:25">
      <c r="A11" s="3" t="s">
        <v>19</v>
      </c>
      <c r="C11" s="9">
        <v>127320576</v>
      </c>
      <c r="D11" s="9"/>
      <c r="E11" s="9">
        <v>239966952909</v>
      </c>
      <c r="F11" s="9"/>
      <c r="G11" s="9">
        <v>246165071124.09601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127320576</v>
      </c>
      <c r="R11" s="9"/>
      <c r="S11" s="9">
        <v>1920</v>
      </c>
      <c r="T11" s="9"/>
      <c r="U11" s="9">
        <v>239966952909</v>
      </c>
      <c r="V11" s="9"/>
      <c r="W11" s="9">
        <v>243000995659.776</v>
      </c>
      <c r="X11" s="8"/>
      <c r="Y11" s="8" t="s">
        <v>20</v>
      </c>
    </row>
    <row r="12" spans="1:25">
      <c r="A12" s="3" t="s">
        <v>21</v>
      </c>
      <c r="C12" s="9">
        <v>47883908</v>
      </c>
      <c r="D12" s="9"/>
      <c r="E12" s="9">
        <v>125482730975</v>
      </c>
      <c r="F12" s="9"/>
      <c r="G12" s="9">
        <v>166882089608.384</v>
      </c>
      <c r="H12" s="9"/>
      <c r="I12" s="9">
        <v>27571797</v>
      </c>
      <c r="J12" s="9"/>
      <c r="K12" s="9">
        <v>0</v>
      </c>
      <c r="L12" s="9"/>
      <c r="M12" s="9">
        <v>-1</v>
      </c>
      <c r="N12" s="9"/>
      <c r="O12" s="9">
        <v>1</v>
      </c>
      <c r="P12" s="9"/>
      <c r="Q12" s="9">
        <v>75455704</v>
      </c>
      <c r="R12" s="9"/>
      <c r="S12" s="9">
        <v>2336</v>
      </c>
      <c r="T12" s="9"/>
      <c r="U12" s="9">
        <v>125482729312</v>
      </c>
      <c r="V12" s="9"/>
      <c r="W12" s="9">
        <v>175215750622.96301</v>
      </c>
      <c r="X12" s="8"/>
      <c r="Y12" s="8" t="s">
        <v>22</v>
      </c>
    </row>
    <row r="13" spans="1:25">
      <c r="A13" s="3" t="s">
        <v>23</v>
      </c>
      <c r="C13" s="9">
        <v>56660296</v>
      </c>
      <c r="D13" s="9"/>
      <c r="E13" s="9">
        <v>92043286266</v>
      </c>
      <c r="F13" s="9"/>
      <c r="G13" s="9">
        <v>94735567295.661606</v>
      </c>
      <c r="H13" s="9"/>
      <c r="I13" s="9">
        <v>0</v>
      </c>
      <c r="J13" s="9"/>
      <c r="K13" s="9">
        <v>0</v>
      </c>
      <c r="L13" s="9"/>
      <c r="M13" s="9">
        <v>-51285230</v>
      </c>
      <c r="N13" s="9"/>
      <c r="O13" s="9">
        <v>96709217891</v>
      </c>
      <c r="P13" s="9"/>
      <c r="Q13" s="9">
        <v>5375066</v>
      </c>
      <c r="R13" s="9"/>
      <c r="S13" s="9">
        <v>2045</v>
      </c>
      <c r="T13" s="9"/>
      <c r="U13" s="9">
        <v>8731665248</v>
      </c>
      <c r="V13" s="9"/>
      <c r="W13" s="9">
        <v>10926607510.678499</v>
      </c>
      <c r="X13" s="8"/>
      <c r="Y13" s="8" t="s">
        <v>24</v>
      </c>
    </row>
    <row r="14" spans="1:25">
      <c r="A14" s="3" t="s">
        <v>25</v>
      </c>
      <c r="C14" s="9">
        <v>87900844</v>
      </c>
      <c r="D14" s="9"/>
      <c r="E14" s="9">
        <v>197238373637</v>
      </c>
      <c r="F14" s="9"/>
      <c r="G14" s="9">
        <v>270434396162.52899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v>87900844</v>
      </c>
      <c r="R14" s="9"/>
      <c r="S14" s="9">
        <v>2940</v>
      </c>
      <c r="T14" s="9"/>
      <c r="U14" s="9">
        <v>197238373637</v>
      </c>
      <c r="V14" s="9"/>
      <c r="W14" s="9">
        <v>256890831895.90799</v>
      </c>
      <c r="X14" s="8"/>
      <c r="Y14" s="8" t="s">
        <v>26</v>
      </c>
    </row>
    <row r="15" spans="1:25">
      <c r="A15" s="3" t="s">
        <v>27</v>
      </c>
      <c r="C15" s="9">
        <v>14900000</v>
      </c>
      <c r="D15" s="9"/>
      <c r="E15" s="9">
        <v>66232306594</v>
      </c>
      <c r="F15" s="9"/>
      <c r="G15" s="9">
        <v>58549246785</v>
      </c>
      <c r="H15" s="9"/>
      <c r="I15" s="9">
        <v>3725000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v>18625000</v>
      </c>
      <c r="R15" s="9"/>
      <c r="S15" s="9">
        <v>3095</v>
      </c>
      <c r="T15" s="9"/>
      <c r="U15" s="9">
        <v>66232306594</v>
      </c>
      <c r="V15" s="9"/>
      <c r="W15" s="9">
        <v>57301390968.75</v>
      </c>
      <c r="X15" s="8"/>
      <c r="Y15" s="8" t="s">
        <v>28</v>
      </c>
    </row>
    <row r="16" spans="1:25">
      <c r="A16" s="3" t="s">
        <v>29</v>
      </c>
      <c r="C16" s="9">
        <v>20048854</v>
      </c>
      <c r="D16" s="9"/>
      <c r="E16" s="9">
        <v>230674406563</v>
      </c>
      <c r="F16" s="9"/>
      <c r="G16" s="9">
        <v>272636426199.81601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v>20048854</v>
      </c>
      <c r="R16" s="9"/>
      <c r="S16" s="9">
        <v>14050</v>
      </c>
      <c r="T16" s="9"/>
      <c r="U16" s="9">
        <v>230674406563</v>
      </c>
      <c r="V16" s="9"/>
      <c r="W16" s="9">
        <v>280010364627.73499</v>
      </c>
      <c r="X16" s="8"/>
      <c r="Y16" s="8" t="s">
        <v>30</v>
      </c>
    </row>
    <row r="17" spans="1:25">
      <c r="A17" s="3" t="s">
        <v>31</v>
      </c>
      <c r="C17" s="9">
        <v>115145585</v>
      </c>
      <c r="D17" s="9"/>
      <c r="E17" s="9">
        <v>657917404777</v>
      </c>
      <c r="F17" s="9"/>
      <c r="G17" s="9">
        <v>883634818898.60999</v>
      </c>
      <c r="H17" s="9"/>
      <c r="I17" s="9">
        <v>73043895</v>
      </c>
      <c r="J17" s="9"/>
      <c r="K17" s="9">
        <v>0</v>
      </c>
      <c r="L17" s="9"/>
      <c r="M17" s="9">
        <v>-18000001</v>
      </c>
      <c r="N17" s="9"/>
      <c r="O17" s="9">
        <v>102078995273</v>
      </c>
      <c r="P17" s="9"/>
      <c r="Q17" s="9">
        <v>170189479</v>
      </c>
      <c r="R17" s="9"/>
      <c r="S17" s="9">
        <v>5730</v>
      </c>
      <c r="T17" s="9"/>
      <c r="U17" s="9">
        <v>594988733397</v>
      </c>
      <c r="V17" s="9"/>
      <c r="W17" s="9">
        <v>969383359667.71399</v>
      </c>
      <c r="X17" s="8"/>
      <c r="Y17" s="8" t="s">
        <v>32</v>
      </c>
    </row>
    <row r="18" spans="1:25">
      <c r="A18" s="3" t="s">
        <v>33</v>
      </c>
      <c r="C18" s="9">
        <v>10000000</v>
      </c>
      <c r="D18" s="9"/>
      <c r="E18" s="9">
        <v>102592220000</v>
      </c>
      <c r="F18" s="9"/>
      <c r="G18" s="9">
        <v>94235940000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9">
        <v>10000000</v>
      </c>
      <c r="R18" s="9"/>
      <c r="S18" s="9">
        <v>11180</v>
      </c>
      <c r="T18" s="9"/>
      <c r="U18" s="9">
        <v>102592220000</v>
      </c>
      <c r="V18" s="9"/>
      <c r="W18" s="9">
        <v>111134790000</v>
      </c>
      <c r="X18" s="8"/>
      <c r="Y18" s="8" t="s">
        <v>34</v>
      </c>
    </row>
    <row r="19" spans="1:25">
      <c r="A19" s="3" t="s">
        <v>35</v>
      </c>
      <c r="C19" s="9">
        <v>49659038</v>
      </c>
      <c r="D19" s="9"/>
      <c r="E19" s="9">
        <v>95215739740</v>
      </c>
      <c r="F19" s="9"/>
      <c r="G19" s="9">
        <v>138612895360.711</v>
      </c>
      <c r="H19" s="9"/>
      <c r="I19" s="9">
        <v>0</v>
      </c>
      <c r="J19" s="9"/>
      <c r="K19" s="9">
        <v>0</v>
      </c>
      <c r="L19" s="9"/>
      <c r="M19" s="9">
        <v>-1</v>
      </c>
      <c r="N19" s="9"/>
      <c r="O19" s="9">
        <v>1</v>
      </c>
      <c r="P19" s="9"/>
      <c r="Q19" s="9">
        <v>49659037</v>
      </c>
      <c r="R19" s="9"/>
      <c r="S19" s="9">
        <v>3243</v>
      </c>
      <c r="T19" s="9"/>
      <c r="U19" s="9">
        <v>95215737823</v>
      </c>
      <c r="V19" s="9"/>
      <c r="W19" s="9">
        <v>160086043661.90399</v>
      </c>
      <c r="X19" s="8"/>
      <c r="Y19" s="8" t="s">
        <v>36</v>
      </c>
    </row>
    <row r="20" spans="1:25">
      <c r="A20" s="3" t="s">
        <v>37</v>
      </c>
      <c r="C20" s="9">
        <v>4000000</v>
      </c>
      <c r="D20" s="9"/>
      <c r="E20" s="9">
        <v>43701599265</v>
      </c>
      <c r="F20" s="9"/>
      <c r="G20" s="9">
        <v>230619600000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4000000</v>
      </c>
      <c r="R20" s="9"/>
      <c r="S20" s="9">
        <v>60000</v>
      </c>
      <c r="T20" s="9"/>
      <c r="U20" s="9">
        <v>43701599265</v>
      </c>
      <c r="V20" s="9"/>
      <c r="W20" s="9">
        <v>238572000000</v>
      </c>
      <c r="X20" s="8"/>
      <c r="Y20" s="8" t="s">
        <v>38</v>
      </c>
    </row>
    <row r="21" spans="1:25">
      <c r="A21" s="3" t="s">
        <v>39</v>
      </c>
      <c r="C21" s="9">
        <v>8050000</v>
      </c>
      <c r="D21" s="9"/>
      <c r="E21" s="9">
        <v>1124505488548</v>
      </c>
      <c r="F21" s="9"/>
      <c r="G21" s="9">
        <v>1177989509025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0</v>
      </c>
      <c r="P21" s="9"/>
      <c r="Q21" s="9">
        <v>8050000</v>
      </c>
      <c r="R21" s="9"/>
      <c r="S21" s="9">
        <v>161750</v>
      </c>
      <c r="T21" s="9"/>
      <c r="U21" s="9">
        <v>1124505488548</v>
      </c>
      <c r="V21" s="9"/>
      <c r="W21" s="9">
        <v>1294340079375</v>
      </c>
      <c r="X21" s="8"/>
      <c r="Y21" s="8" t="s">
        <v>40</v>
      </c>
    </row>
    <row r="22" spans="1:25">
      <c r="A22" s="3" t="s">
        <v>41</v>
      </c>
      <c r="C22" s="9">
        <v>18989479</v>
      </c>
      <c r="D22" s="9"/>
      <c r="E22" s="9">
        <v>188070412753</v>
      </c>
      <c r="F22" s="9"/>
      <c r="G22" s="9">
        <v>314671114971.16699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0</v>
      </c>
      <c r="P22" s="9"/>
      <c r="Q22" s="9">
        <v>18989479</v>
      </c>
      <c r="R22" s="9"/>
      <c r="S22" s="9">
        <v>16800</v>
      </c>
      <c r="T22" s="9"/>
      <c r="U22" s="9">
        <v>188070412753</v>
      </c>
      <c r="V22" s="9"/>
      <c r="W22" s="9">
        <v>317125058879.15997</v>
      </c>
      <c r="X22" s="8"/>
      <c r="Y22" s="8" t="s">
        <v>42</v>
      </c>
    </row>
    <row r="23" spans="1:25">
      <c r="A23" s="3" t="s">
        <v>43</v>
      </c>
      <c r="C23" s="9">
        <v>490923</v>
      </c>
      <c r="D23" s="9"/>
      <c r="E23" s="9">
        <v>64985105904</v>
      </c>
      <c r="F23" s="9"/>
      <c r="G23" s="9">
        <v>85058750020.544998</v>
      </c>
      <c r="H23" s="9"/>
      <c r="I23" s="9">
        <v>0</v>
      </c>
      <c r="J23" s="9"/>
      <c r="K23" s="9">
        <v>0</v>
      </c>
      <c r="L23" s="9"/>
      <c r="M23" s="9">
        <v>-196294</v>
      </c>
      <c r="N23" s="9"/>
      <c r="O23" s="9">
        <v>33773368759</v>
      </c>
      <c r="P23" s="9"/>
      <c r="Q23" s="9">
        <v>294629</v>
      </c>
      <c r="R23" s="9"/>
      <c r="S23" s="9">
        <v>174810</v>
      </c>
      <c r="T23" s="9"/>
      <c r="U23" s="9">
        <v>39001018001</v>
      </c>
      <c r="V23" s="9"/>
      <c r="W23" s="9">
        <v>51197646121.834503</v>
      </c>
      <c r="X23" s="8"/>
      <c r="Y23" s="8" t="s">
        <v>44</v>
      </c>
    </row>
    <row r="24" spans="1:25">
      <c r="A24" s="3" t="s">
        <v>45</v>
      </c>
      <c r="C24" s="9">
        <v>496260</v>
      </c>
      <c r="D24" s="9"/>
      <c r="E24" s="9">
        <v>77726431165</v>
      </c>
      <c r="F24" s="9"/>
      <c r="G24" s="9">
        <v>61663406625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496260</v>
      </c>
      <c r="R24" s="9"/>
      <c r="S24" s="9">
        <v>136000</v>
      </c>
      <c r="T24" s="9"/>
      <c r="U24" s="9">
        <v>77726431165</v>
      </c>
      <c r="V24" s="9"/>
      <c r="W24" s="9">
        <v>67089786408</v>
      </c>
      <c r="X24" s="8"/>
      <c r="Y24" s="8" t="s">
        <v>46</v>
      </c>
    </row>
    <row r="25" spans="1:25">
      <c r="A25" s="3" t="s">
        <v>47</v>
      </c>
      <c r="C25" s="9">
        <v>16438776</v>
      </c>
      <c r="D25" s="9"/>
      <c r="E25" s="9">
        <v>674650230225</v>
      </c>
      <c r="F25" s="9"/>
      <c r="G25" s="9">
        <v>457710437571.22803</v>
      </c>
      <c r="H25" s="9"/>
      <c r="I25" s="9">
        <v>0</v>
      </c>
      <c r="J25" s="9"/>
      <c r="K25" s="9">
        <v>0</v>
      </c>
      <c r="L25" s="9"/>
      <c r="M25" s="9">
        <v>-11265247</v>
      </c>
      <c r="N25" s="9"/>
      <c r="O25" s="9">
        <v>359601838467</v>
      </c>
      <c r="P25" s="9"/>
      <c r="Q25" s="9">
        <v>5173529</v>
      </c>
      <c r="R25" s="9"/>
      <c r="S25" s="9">
        <v>31840</v>
      </c>
      <c r="T25" s="9"/>
      <c r="U25" s="9">
        <v>212322531242</v>
      </c>
      <c r="V25" s="9"/>
      <c r="W25" s="9">
        <v>163745048638.008</v>
      </c>
      <c r="X25" s="8"/>
      <c r="Y25" s="8" t="s">
        <v>48</v>
      </c>
    </row>
    <row r="26" spans="1:25">
      <c r="A26" s="3" t="s">
        <v>49</v>
      </c>
      <c r="C26" s="9">
        <v>711922</v>
      </c>
      <c r="D26" s="9"/>
      <c r="E26" s="9">
        <v>104856635028</v>
      </c>
      <c r="F26" s="9"/>
      <c r="G26" s="9">
        <v>105445223550.89999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711922</v>
      </c>
      <c r="R26" s="9"/>
      <c r="S26" s="9">
        <v>152000</v>
      </c>
      <c r="T26" s="9"/>
      <c r="U26" s="9">
        <v>104856635028</v>
      </c>
      <c r="V26" s="9"/>
      <c r="W26" s="9">
        <v>107568281743.2</v>
      </c>
      <c r="X26" s="8"/>
      <c r="Y26" s="8" t="s">
        <v>50</v>
      </c>
    </row>
    <row r="27" spans="1:25">
      <c r="A27" s="3" t="s">
        <v>51</v>
      </c>
      <c r="C27" s="9">
        <v>3652785</v>
      </c>
      <c r="D27" s="9"/>
      <c r="E27" s="9">
        <v>185549205856</v>
      </c>
      <c r="F27" s="9"/>
      <c r="G27" s="9">
        <v>163542533853.42001</v>
      </c>
      <c r="H27" s="9"/>
      <c r="I27" s="9">
        <v>0</v>
      </c>
      <c r="J27" s="9"/>
      <c r="K27" s="9">
        <v>0</v>
      </c>
      <c r="L27" s="9"/>
      <c r="M27" s="9">
        <v>-744465</v>
      </c>
      <c r="N27" s="9"/>
      <c r="O27" s="9">
        <v>36563673724</v>
      </c>
      <c r="P27" s="9"/>
      <c r="Q27" s="9">
        <v>2908320</v>
      </c>
      <c r="R27" s="9"/>
      <c r="S27" s="9">
        <v>50430</v>
      </c>
      <c r="T27" s="9"/>
      <c r="U27" s="9">
        <v>147732885019</v>
      </c>
      <c r="V27" s="9"/>
      <c r="W27" s="9">
        <v>145793911463.28</v>
      </c>
      <c r="X27" s="8"/>
      <c r="Y27" s="8" t="s">
        <v>52</v>
      </c>
    </row>
    <row r="28" spans="1:25">
      <c r="A28" s="3" t="s">
        <v>53</v>
      </c>
      <c r="C28" s="9">
        <v>5907825</v>
      </c>
      <c r="D28" s="9"/>
      <c r="E28" s="9">
        <v>47928680469</v>
      </c>
      <c r="F28" s="9"/>
      <c r="G28" s="9">
        <v>142118697278.25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0</v>
      </c>
      <c r="P28" s="9"/>
      <c r="Q28" s="9">
        <v>5907825</v>
      </c>
      <c r="R28" s="9"/>
      <c r="S28" s="9">
        <v>26080</v>
      </c>
      <c r="T28" s="9"/>
      <c r="U28" s="9">
        <v>47928680469</v>
      </c>
      <c r="V28" s="9"/>
      <c r="W28" s="9">
        <v>153159323347.79999</v>
      </c>
      <c r="X28" s="8"/>
      <c r="Y28" s="8" t="s">
        <v>54</v>
      </c>
    </row>
    <row r="29" spans="1:25">
      <c r="A29" s="3" t="s">
        <v>55</v>
      </c>
      <c r="C29" s="9">
        <v>5929047</v>
      </c>
      <c r="D29" s="9"/>
      <c r="E29" s="9">
        <v>134728029809</v>
      </c>
      <c r="F29" s="9"/>
      <c r="G29" s="9">
        <v>155006129180.20499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5929047</v>
      </c>
      <c r="R29" s="9"/>
      <c r="S29" s="9">
        <v>28000</v>
      </c>
      <c r="T29" s="9"/>
      <c r="U29" s="9">
        <v>134728029809</v>
      </c>
      <c r="V29" s="9"/>
      <c r="W29" s="9">
        <v>165025536769.79999</v>
      </c>
      <c r="X29" s="8"/>
      <c r="Y29" s="8" t="s">
        <v>56</v>
      </c>
    </row>
    <row r="30" spans="1:25">
      <c r="A30" s="3" t="s">
        <v>57</v>
      </c>
      <c r="C30" s="9">
        <v>5036863</v>
      </c>
      <c r="D30" s="9"/>
      <c r="E30" s="9">
        <v>32245310330</v>
      </c>
      <c r="F30" s="9"/>
      <c r="G30" s="9">
        <v>47665627692.227997</v>
      </c>
      <c r="H30" s="9"/>
      <c r="I30" s="9">
        <v>4695324</v>
      </c>
      <c r="J30" s="9"/>
      <c r="K30" s="9">
        <v>44787962412</v>
      </c>
      <c r="L30" s="9"/>
      <c r="M30" s="9">
        <v>0</v>
      </c>
      <c r="N30" s="9"/>
      <c r="O30" s="9">
        <v>0</v>
      </c>
      <c r="P30" s="9"/>
      <c r="Q30" s="9">
        <v>9732187</v>
      </c>
      <c r="R30" s="9"/>
      <c r="S30" s="9">
        <v>9610</v>
      </c>
      <c r="T30" s="9"/>
      <c r="U30" s="9">
        <v>77033272742</v>
      </c>
      <c r="V30" s="9"/>
      <c r="W30" s="9">
        <v>92969835483.433502</v>
      </c>
      <c r="X30" s="8"/>
      <c r="Y30" s="8" t="s">
        <v>58</v>
      </c>
    </row>
    <row r="31" spans="1:25">
      <c r="A31" s="3" t="s">
        <v>59</v>
      </c>
      <c r="C31" s="9">
        <v>104300</v>
      </c>
      <c r="D31" s="9"/>
      <c r="E31" s="9">
        <v>214551462300</v>
      </c>
      <c r="F31" s="9"/>
      <c r="G31" s="9">
        <v>348811989312.5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0</v>
      </c>
      <c r="P31" s="9"/>
      <c r="Q31" s="9">
        <v>104300</v>
      </c>
      <c r="R31" s="9"/>
      <c r="S31" s="9">
        <v>3832000</v>
      </c>
      <c r="T31" s="9"/>
      <c r="U31" s="9">
        <v>214551462300</v>
      </c>
      <c r="V31" s="9"/>
      <c r="W31" s="9">
        <v>399178003000</v>
      </c>
      <c r="X31" s="8"/>
      <c r="Y31" s="8" t="s">
        <v>60</v>
      </c>
    </row>
    <row r="32" spans="1:25">
      <c r="A32" s="3" t="s">
        <v>61</v>
      </c>
      <c r="C32" s="9">
        <v>75000</v>
      </c>
      <c r="D32" s="9"/>
      <c r="E32" s="9">
        <v>101752031250</v>
      </c>
      <c r="F32" s="9"/>
      <c r="G32" s="9">
        <v>251310468750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75000</v>
      </c>
      <c r="R32" s="9"/>
      <c r="S32" s="9">
        <v>3820300</v>
      </c>
      <c r="T32" s="9"/>
      <c r="U32" s="9">
        <v>101752031250</v>
      </c>
      <c r="V32" s="9"/>
      <c r="W32" s="9">
        <v>286164346875</v>
      </c>
      <c r="X32" s="8"/>
      <c r="Y32" s="8" t="s">
        <v>62</v>
      </c>
    </row>
    <row r="33" spans="1:25">
      <c r="A33" s="3" t="s">
        <v>63</v>
      </c>
      <c r="C33" s="9">
        <v>114900</v>
      </c>
      <c r="D33" s="9"/>
      <c r="E33" s="9">
        <v>146401433417</v>
      </c>
      <c r="F33" s="9"/>
      <c r="G33" s="9">
        <v>383056779750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0</v>
      </c>
      <c r="P33" s="9"/>
      <c r="Q33" s="9">
        <v>114900</v>
      </c>
      <c r="R33" s="9"/>
      <c r="S33" s="9">
        <v>3820000</v>
      </c>
      <c r="T33" s="9"/>
      <c r="U33" s="9">
        <v>146401433417</v>
      </c>
      <c r="V33" s="9"/>
      <c r="W33" s="9">
        <v>438369352500</v>
      </c>
      <c r="X33" s="8"/>
      <c r="Y33" s="8" t="s">
        <v>64</v>
      </c>
    </row>
    <row r="34" spans="1:25">
      <c r="A34" s="3" t="s">
        <v>65</v>
      </c>
      <c r="C34" s="9">
        <v>12621434</v>
      </c>
      <c r="D34" s="9"/>
      <c r="E34" s="9">
        <v>90369347542</v>
      </c>
      <c r="F34" s="9"/>
      <c r="G34" s="9">
        <v>82429430592.789001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12621434</v>
      </c>
      <c r="R34" s="9"/>
      <c r="S34" s="9">
        <v>7130</v>
      </c>
      <c r="T34" s="9"/>
      <c r="U34" s="9">
        <v>90369347542</v>
      </c>
      <c r="V34" s="9"/>
      <c r="W34" s="9">
        <v>89455379014.701004</v>
      </c>
      <c r="X34" s="8"/>
      <c r="Y34" s="8" t="s">
        <v>66</v>
      </c>
    </row>
    <row r="35" spans="1:25">
      <c r="A35" s="3" t="s">
        <v>67</v>
      </c>
      <c r="C35" s="9">
        <v>333632</v>
      </c>
      <c r="D35" s="9"/>
      <c r="E35" s="9">
        <v>4094042340</v>
      </c>
      <c r="F35" s="9"/>
      <c r="G35" s="9">
        <v>4566777669.7919998</v>
      </c>
      <c r="H35" s="9"/>
      <c r="I35" s="9">
        <v>0</v>
      </c>
      <c r="J35" s="9"/>
      <c r="K35" s="9">
        <v>0</v>
      </c>
      <c r="L35" s="9"/>
      <c r="M35" s="9">
        <v>-333632</v>
      </c>
      <c r="N35" s="9"/>
      <c r="O35" s="9">
        <v>4648543764</v>
      </c>
      <c r="P35" s="9"/>
      <c r="Q35" s="9">
        <v>0</v>
      </c>
      <c r="R35" s="9"/>
      <c r="S35" s="9">
        <v>0</v>
      </c>
      <c r="T35" s="9"/>
      <c r="U35" s="9">
        <v>0</v>
      </c>
      <c r="V35" s="9"/>
      <c r="W35" s="9">
        <v>0</v>
      </c>
      <c r="X35" s="8"/>
      <c r="Y35" s="8" t="s">
        <v>68</v>
      </c>
    </row>
    <row r="36" spans="1:25">
      <c r="A36" s="3" t="s">
        <v>69</v>
      </c>
      <c r="C36" s="9">
        <v>500000</v>
      </c>
      <c r="D36" s="9"/>
      <c r="E36" s="9">
        <v>3252015072</v>
      </c>
      <c r="F36" s="9"/>
      <c r="G36" s="9">
        <v>3235632750</v>
      </c>
      <c r="H36" s="9"/>
      <c r="I36" s="9">
        <v>1430654</v>
      </c>
      <c r="J36" s="9"/>
      <c r="K36" s="9">
        <v>9215349713</v>
      </c>
      <c r="L36" s="9"/>
      <c r="M36" s="9">
        <v>0</v>
      </c>
      <c r="N36" s="9"/>
      <c r="O36" s="9">
        <v>0</v>
      </c>
      <c r="P36" s="9"/>
      <c r="Q36" s="9">
        <v>1930654</v>
      </c>
      <c r="R36" s="9"/>
      <c r="S36" s="9">
        <v>7730</v>
      </c>
      <c r="T36" s="9"/>
      <c r="U36" s="9">
        <v>12467364785</v>
      </c>
      <c r="V36" s="9"/>
      <c r="W36" s="9">
        <v>14835157885.250999</v>
      </c>
      <c r="X36" s="8"/>
      <c r="Y36" s="8" t="s">
        <v>70</v>
      </c>
    </row>
    <row r="37" spans="1:25">
      <c r="A37" s="3" t="s">
        <v>71</v>
      </c>
      <c r="C37" s="9">
        <v>41666522</v>
      </c>
      <c r="D37" s="9"/>
      <c r="E37" s="9">
        <v>235068294106</v>
      </c>
      <c r="F37" s="9"/>
      <c r="G37" s="9">
        <v>290758615482.58197</v>
      </c>
      <c r="H37" s="9"/>
      <c r="I37" s="9">
        <v>0</v>
      </c>
      <c r="J37" s="9"/>
      <c r="K37" s="9">
        <v>0</v>
      </c>
      <c r="L37" s="9"/>
      <c r="M37" s="9">
        <v>-9756902</v>
      </c>
      <c r="N37" s="9"/>
      <c r="O37" s="9">
        <v>67741546545</v>
      </c>
      <c r="P37" s="9"/>
      <c r="Q37" s="9">
        <v>31909620</v>
      </c>
      <c r="R37" s="9"/>
      <c r="S37" s="9">
        <v>7130</v>
      </c>
      <c r="T37" s="9"/>
      <c r="U37" s="9">
        <v>180023183582</v>
      </c>
      <c r="V37" s="9"/>
      <c r="W37" s="9">
        <v>226161872835.92999</v>
      </c>
      <c r="X37" s="8"/>
      <c r="Y37" s="8" t="s">
        <v>72</v>
      </c>
    </row>
    <row r="38" spans="1:25">
      <c r="A38" s="3" t="s">
        <v>73</v>
      </c>
      <c r="C38" s="9">
        <v>5277048</v>
      </c>
      <c r="D38" s="9"/>
      <c r="E38" s="9">
        <v>30634669457</v>
      </c>
      <c r="F38" s="9"/>
      <c r="G38" s="9">
        <v>75799636205.580002</v>
      </c>
      <c r="H38" s="9"/>
      <c r="I38" s="9">
        <v>7249998</v>
      </c>
      <c r="J38" s="9"/>
      <c r="K38" s="9">
        <v>0</v>
      </c>
      <c r="L38" s="9"/>
      <c r="M38" s="9">
        <v>0</v>
      </c>
      <c r="N38" s="9"/>
      <c r="O38" s="9">
        <v>0</v>
      </c>
      <c r="P38" s="9"/>
      <c r="Q38" s="9">
        <v>12527046</v>
      </c>
      <c r="R38" s="9"/>
      <c r="S38" s="9">
        <v>5434</v>
      </c>
      <c r="T38" s="9"/>
      <c r="U38" s="9">
        <v>30634669457</v>
      </c>
      <c r="V38" s="9"/>
      <c r="W38" s="9">
        <v>67666939754.614197</v>
      </c>
      <c r="X38" s="8"/>
      <c r="Y38" s="8" t="s">
        <v>46</v>
      </c>
    </row>
    <row r="39" spans="1:25">
      <c r="A39" s="3" t="s">
        <v>74</v>
      </c>
      <c r="C39" s="9">
        <v>18734008</v>
      </c>
      <c r="D39" s="9"/>
      <c r="E39" s="9">
        <v>340571985387</v>
      </c>
      <c r="F39" s="9"/>
      <c r="G39" s="9">
        <v>342282297191.112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0</v>
      </c>
      <c r="P39" s="9"/>
      <c r="Q39" s="9">
        <v>18734008</v>
      </c>
      <c r="R39" s="9"/>
      <c r="S39" s="9">
        <v>17170</v>
      </c>
      <c r="T39" s="9"/>
      <c r="U39" s="9">
        <v>340571985387</v>
      </c>
      <c r="V39" s="9"/>
      <c r="W39" s="9">
        <v>319749023001.70801</v>
      </c>
      <c r="X39" s="8"/>
      <c r="Y39" s="8" t="s">
        <v>75</v>
      </c>
    </row>
    <row r="40" spans="1:25">
      <c r="A40" s="3" t="s">
        <v>76</v>
      </c>
      <c r="C40" s="9">
        <v>8288198</v>
      </c>
      <c r="D40" s="9"/>
      <c r="E40" s="9">
        <v>115216027029</v>
      </c>
      <c r="F40" s="9"/>
      <c r="G40" s="9">
        <v>114108532623.315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0</v>
      </c>
      <c r="P40" s="9"/>
      <c r="Q40" s="9">
        <v>8288198</v>
      </c>
      <c r="R40" s="9"/>
      <c r="S40" s="9">
        <v>13540</v>
      </c>
      <c r="T40" s="9"/>
      <c r="U40" s="9">
        <v>115216027029</v>
      </c>
      <c r="V40" s="9"/>
      <c r="W40" s="9">
        <v>111554478824.526</v>
      </c>
      <c r="X40" s="8"/>
      <c r="Y40" s="8" t="s">
        <v>34</v>
      </c>
    </row>
    <row r="41" spans="1:25">
      <c r="A41" s="3" t="s">
        <v>77</v>
      </c>
      <c r="C41" s="9">
        <v>1643854</v>
      </c>
      <c r="D41" s="9"/>
      <c r="E41" s="9">
        <v>57644251181</v>
      </c>
      <c r="F41" s="9"/>
      <c r="G41" s="9">
        <v>49267303021.305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0</v>
      </c>
      <c r="P41" s="9"/>
      <c r="Q41" s="9">
        <v>1643854</v>
      </c>
      <c r="R41" s="9"/>
      <c r="S41" s="9">
        <v>30340</v>
      </c>
      <c r="T41" s="9"/>
      <c r="U41" s="9">
        <v>57644251181</v>
      </c>
      <c r="V41" s="9"/>
      <c r="W41" s="9">
        <v>49577776904.358002</v>
      </c>
      <c r="X41" s="8"/>
      <c r="Y41" s="8" t="s">
        <v>44</v>
      </c>
    </row>
    <row r="42" spans="1:25">
      <c r="A42" s="3" t="s">
        <v>78</v>
      </c>
      <c r="C42" s="9">
        <v>57169255</v>
      </c>
      <c r="D42" s="9"/>
      <c r="E42" s="9">
        <v>112081177313</v>
      </c>
      <c r="F42" s="9"/>
      <c r="G42" s="9">
        <v>230157846627.638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P42" s="9"/>
      <c r="Q42" s="9">
        <v>57169255</v>
      </c>
      <c r="R42" s="9"/>
      <c r="S42" s="9">
        <v>4440</v>
      </c>
      <c r="T42" s="9"/>
      <c r="U42" s="9">
        <v>112081177313</v>
      </c>
      <c r="V42" s="9"/>
      <c r="W42" s="9">
        <v>252321194821.41</v>
      </c>
      <c r="X42" s="8"/>
      <c r="Y42" s="8" t="s">
        <v>79</v>
      </c>
    </row>
    <row r="43" spans="1:25">
      <c r="A43" s="3" t="s">
        <v>80</v>
      </c>
      <c r="C43" s="9">
        <v>11740461</v>
      </c>
      <c r="D43" s="9"/>
      <c r="E43" s="9">
        <v>225979147072</v>
      </c>
      <c r="F43" s="9"/>
      <c r="G43" s="9">
        <v>274259223540.67499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0</v>
      </c>
      <c r="P43" s="9"/>
      <c r="Q43" s="9">
        <v>11740461</v>
      </c>
      <c r="R43" s="9"/>
      <c r="S43" s="9">
        <v>23050</v>
      </c>
      <c r="T43" s="9"/>
      <c r="U43" s="9">
        <v>225979147072</v>
      </c>
      <c r="V43" s="9"/>
      <c r="W43" s="9">
        <v>269007451175.00299</v>
      </c>
      <c r="X43" s="8"/>
      <c r="Y43" s="8" t="s">
        <v>81</v>
      </c>
    </row>
    <row r="44" spans="1:25">
      <c r="A44" s="3" t="s">
        <v>82</v>
      </c>
      <c r="C44" s="9">
        <v>176728614</v>
      </c>
      <c r="D44" s="9"/>
      <c r="E44" s="9">
        <v>314793111540</v>
      </c>
      <c r="F44" s="9"/>
      <c r="G44" s="9">
        <v>334313480854.96997</v>
      </c>
      <c r="H44" s="9"/>
      <c r="I44" s="9">
        <v>0</v>
      </c>
      <c r="J44" s="9"/>
      <c r="K44" s="9">
        <v>0</v>
      </c>
      <c r="L44" s="9"/>
      <c r="M44" s="9">
        <v>-3000000</v>
      </c>
      <c r="N44" s="9"/>
      <c r="O44" s="9">
        <v>5137495587</v>
      </c>
      <c r="P44" s="9"/>
      <c r="Q44" s="9">
        <v>173728614</v>
      </c>
      <c r="R44" s="9"/>
      <c r="S44" s="9">
        <v>1763</v>
      </c>
      <c r="T44" s="9"/>
      <c r="U44" s="9">
        <v>309449441873</v>
      </c>
      <c r="V44" s="9"/>
      <c r="W44" s="9">
        <v>304461159380.43201</v>
      </c>
      <c r="X44" s="8"/>
      <c r="Y44" s="8" t="s">
        <v>16</v>
      </c>
    </row>
    <row r="45" spans="1:25">
      <c r="A45" s="3" t="s">
        <v>83</v>
      </c>
      <c r="C45" s="9">
        <v>8868106</v>
      </c>
      <c r="D45" s="9"/>
      <c r="E45" s="9">
        <v>65854388596</v>
      </c>
      <c r="F45" s="9"/>
      <c r="G45" s="9">
        <v>51657896908.098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0</v>
      </c>
      <c r="P45" s="9"/>
      <c r="Q45" s="9">
        <v>8868106</v>
      </c>
      <c r="R45" s="9"/>
      <c r="S45" s="9">
        <v>5450</v>
      </c>
      <c r="T45" s="9"/>
      <c r="U45" s="9">
        <v>65854388596</v>
      </c>
      <c r="V45" s="9"/>
      <c r="W45" s="9">
        <v>48043607192.684998</v>
      </c>
      <c r="X45" s="8"/>
      <c r="Y45" s="8" t="s">
        <v>84</v>
      </c>
    </row>
    <row r="46" spans="1:25">
      <c r="A46" s="3" t="s">
        <v>85</v>
      </c>
      <c r="C46" s="9">
        <v>832111323</v>
      </c>
      <c r="D46" s="9"/>
      <c r="E46" s="9">
        <v>942569216880</v>
      </c>
      <c r="F46" s="9"/>
      <c r="G46" s="9">
        <v>933863934249.18103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0</v>
      </c>
      <c r="P46" s="9"/>
      <c r="Q46" s="9">
        <v>832111323</v>
      </c>
      <c r="R46" s="9"/>
      <c r="S46" s="9">
        <v>1198</v>
      </c>
      <c r="T46" s="9"/>
      <c r="U46" s="9">
        <v>942569216880</v>
      </c>
      <c r="V46" s="9"/>
      <c r="W46" s="9">
        <v>990937992232.52405</v>
      </c>
      <c r="X46" s="8"/>
      <c r="Y46" s="8" t="s">
        <v>86</v>
      </c>
    </row>
    <row r="47" spans="1:25">
      <c r="A47" s="3" t="s">
        <v>87</v>
      </c>
      <c r="C47" s="9">
        <v>6700702</v>
      </c>
      <c r="D47" s="9"/>
      <c r="E47" s="9">
        <v>124658162320</v>
      </c>
      <c r="F47" s="9"/>
      <c r="G47" s="9">
        <v>191831985305.28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0</v>
      </c>
      <c r="P47" s="9"/>
      <c r="Q47" s="9">
        <v>6700702</v>
      </c>
      <c r="R47" s="9"/>
      <c r="S47" s="9">
        <v>28440</v>
      </c>
      <c r="T47" s="9"/>
      <c r="U47" s="9">
        <v>124658162320</v>
      </c>
      <c r="V47" s="9"/>
      <c r="W47" s="9">
        <v>189434085488.96399</v>
      </c>
      <c r="X47" s="8"/>
      <c r="Y47" s="8" t="s">
        <v>88</v>
      </c>
    </row>
    <row r="48" spans="1:25">
      <c r="A48" s="3" t="s">
        <v>89</v>
      </c>
      <c r="C48" s="9">
        <v>33807493</v>
      </c>
      <c r="D48" s="9"/>
      <c r="E48" s="9">
        <v>226851496596</v>
      </c>
      <c r="F48" s="9"/>
      <c r="G48" s="9">
        <v>283973559620.69299</v>
      </c>
      <c r="H48" s="9"/>
      <c r="I48" s="9">
        <v>0</v>
      </c>
      <c r="J48" s="9"/>
      <c r="K48" s="9">
        <v>0</v>
      </c>
      <c r="L48" s="9"/>
      <c r="M48" s="9">
        <v>0</v>
      </c>
      <c r="N48" s="9"/>
      <c r="O48" s="9">
        <v>0</v>
      </c>
      <c r="P48" s="9"/>
      <c r="Q48" s="9">
        <v>33807493</v>
      </c>
      <c r="R48" s="9"/>
      <c r="S48" s="9">
        <v>8450</v>
      </c>
      <c r="T48" s="9"/>
      <c r="U48" s="9">
        <v>226851496596</v>
      </c>
      <c r="V48" s="9"/>
      <c r="W48" s="9">
        <v>283973559620.69299</v>
      </c>
      <c r="X48" s="8"/>
      <c r="Y48" s="8" t="s">
        <v>90</v>
      </c>
    </row>
    <row r="49" spans="1:25">
      <c r="A49" s="3" t="s">
        <v>91</v>
      </c>
      <c r="C49" s="9">
        <v>81259918</v>
      </c>
      <c r="D49" s="9"/>
      <c r="E49" s="9">
        <v>267493867583</v>
      </c>
      <c r="F49" s="9"/>
      <c r="G49" s="9">
        <v>388857693042.75098</v>
      </c>
      <c r="H49" s="9"/>
      <c r="I49" s="9">
        <v>0</v>
      </c>
      <c r="J49" s="9"/>
      <c r="K49" s="9">
        <v>0</v>
      </c>
      <c r="L49" s="9"/>
      <c r="M49" s="9">
        <v>-8117419</v>
      </c>
      <c r="N49" s="9"/>
      <c r="O49" s="9">
        <v>36326277414</v>
      </c>
      <c r="P49" s="9"/>
      <c r="Q49" s="9">
        <v>73142499</v>
      </c>
      <c r="R49" s="9"/>
      <c r="S49" s="9">
        <v>4610</v>
      </c>
      <c r="T49" s="9"/>
      <c r="U49" s="9">
        <v>240772701022</v>
      </c>
      <c r="V49" s="9"/>
      <c r="W49" s="9">
        <v>335180658213.67999</v>
      </c>
      <c r="X49" s="8"/>
      <c r="Y49" s="8" t="s">
        <v>92</v>
      </c>
    </row>
    <row r="50" spans="1:25">
      <c r="A50" s="3" t="s">
        <v>93</v>
      </c>
      <c r="C50" s="9">
        <v>90337087</v>
      </c>
      <c r="D50" s="9"/>
      <c r="E50" s="9">
        <v>271656585198</v>
      </c>
      <c r="F50" s="9"/>
      <c r="G50" s="9">
        <v>452589889915.04401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0</v>
      </c>
      <c r="P50" s="9"/>
      <c r="Q50" s="9">
        <v>90337087</v>
      </c>
      <c r="R50" s="9"/>
      <c r="S50" s="9">
        <v>4240</v>
      </c>
      <c r="T50" s="9"/>
      <c r="U50" s="9">
        <v>271656585198</v>
      </c>
      <c r="V50" s="9"/>
      <c r="W50" s="9">
        <v>380750224849.164</v>
      </c>
      <c r="X50" s="8"/>
      <c r="Y50" s="8" t="s">
        <v>94</v>
      </c>
    </row>
    <row r="51" spans="1:25">
      <c r="A51" s="3" t="s">
        <v>95</v>
      </c>
      <c r="C51" s="9">
        <v>35800000</v>
      </c>
      <c r="D51" s="9"/>
      <c r="E51" s="9">
        <v>232155711642</v>
      </c>
      <c r="F51" s="9"/>
      <c r="G51" s="9">
        <v>165515090490</v>
      </c>
      <c r="H51" s="9"/>
      <c r="I51" s="9">
        <v>0</v>
      </c>
      <c r="J51" s="9"/>
      <c r="K51" s="9">
        <v>0</v>
      </c>
      <c r="L51" s="9"/>
      <c r="M51" s="9">
        <v>0</v>
      </c>
      <c r="N51" s="9"/>
      <c r="O51" s="9">
        <v>0</v>
      </c>
      <c r="P51" s="9"/>
      <c r="Q51" s="9">
        <v>35800000</v>
      </c>
      <c r="R51" s="9"/>
      <c r="S51" s="9">
        <v>4804</v>
      </c>
      <c r="T51" s="9"/>
      <c r="U51" s="9">
        <v>232155711642</v>
      </c>
      <c r="V51" s="9"/>
      <c r="W51" s="9">
        <v>170959899960</v>
      </c>
      <c r="X51" s="8"/>
      <c r="Y51" s="8" t="s">
        <v>96</v>
      </c>
    </row>
    <row r="52" spans="1:25">
      <c r="A52" s="3" t="s">
        <v>97</v>
      </c>
      <c r="C52" s="9">
        <v>42207664</v>
      </c>
      <c r="D52" s="9"/>
      <c r="E52" s="9">
        <v>149942124342</v>
      </c>
      <c r="F52" s="9"/>
      <c r="G52" s="9">
        <v>161700460450.517</v>
      </c>
      <c r="H52" s="9"/>
      <c r="I52" s="9">
        <v>0</v>
      </c>
      <c r="J52" s="9"/>
      <c r="K52" s="9">
        <v>0</v>
      </c>
      <c r="L52" s="9"/>
      <c r="M52" s="9">
        <v>-918175</v>
      </c>
      <c r="N52" s="9"/>
      <c r="O52" s="9">
        <v>3517573486</v>
      </c>
      <c r="P52" s="9"/>
      <c r="Q52" s="9">
        <v>41289489</v>
      </c>
      <c r="R52" s="9"/>
      <c r="S52" s="9">
        <v>4039</v>
      </c>
      <c r="T52" s="9"/>
      <c r="U52" s="9">
        <v>146680320758</v>
      </c>
      <c r="V52" s="9"/>
      <c r="W52" s="9">
        <v>165775975006.87799</v>
      </c>
      <c r="X52" s="8"/>
      <c r="Y52" s="8" t="s">
        <v>56</v>
      </c>
    </row>
    <row r="53" spans="1:25">
      <c r="A53" s="3" t="s">
        <v>98</v>
      </c>
      <c r="C53" s="9">
        <v>59136052</v>
      </c>
      <c r="D53" s="9"/>
      <c r="E53" s="9">
        <v>833733645829</v>
      </c>
      <c r="F53" s="9"/>
      <c r="G53" s="9">
        <v>1289137341318.8601</v>
      </c>
      <c r="H53" s="9"/>
      <c r="I53" s="9">
        <v>0</v>
      </c>
      <c r="J53" s="9"/>
      <c r="K53" s="9">
        <v>0</v>
      </c>
      <c r="L53" s="9"/>
      <c r="M53" s="9">
        <v>0</v>
      </c>
      <c r="N53" s="9"/>
      <c r="O53" s="9">
        <v>0</v>
      </c>
      <c r="P53" s="9"/>
      <c r="Q53" s="9">
        <v>59136052</v>
      </c>
      <c r="R53" s="9"/>
      <c r="S53" s="9">
        <v>24290</v>
      </c>
      <c r="T53" s="9"/>
      <c r="U53" s="9">
        <v>833733645829</v>
      </c>
      <c r="V53" s="9"/>
      <c r="W53" s="9">
        <v>1427868035596.6699</v>
      </c>
      <c r="X53" s="8"/>
      <c r="Y53" s="8" t="s">
        <v>99</v>
      </c>
    </row>
    <row r="54" spans="1:25">
      <c r="A54" s="3" t="s">
        <v>100</v>
      </c>
      <c r="C54" s="9">
        <v>5094000</v>
      </c>
      <c r="D54" s="9"/>
      <c r="E54" s="9">
        <v>245620524516</v>
      </c>
      <c r="F54" s="9"/>
      <c r="G54" s="9">
        <v>248880397905</v>
      </c>
      <c r="H54" s="9"/>
      <c r="I54" s="9">
        <v>450000</v>
      </c>
      <c r="J54" s="9"/>
      <c r="K54" s="9">
        <v>22340712960</v>
      </c>
      <c r="L54" s="9"/>
      <c r="M54" s="9">
        <v>0</v>
      </c>
      <c r="N54" s="9"/>
      <c r="O54" s="9">
        <v>0</v>
      </c>
      <c r="P54" s="9"/>
      <c r="Q54" s="9">
        <v>5544000</v>
      </c>
      <c r="R54" s="9"/>
      <c r="S54" s="9">
        <v>50720</v>
      </c>
      <c r="T54" s="9"/>
      <c r="U54" s="9">
        <v>267961237476</v>
      </c>
      <c r="V54" s="9"/>
      <c r="W54" s="9">
        <v>279518589504</v>
      </c>
      <c r="X54" s="8"/>
      <c r="Y54" s="8" t="s">
        <v>30</v>
      </c>
    </row>
    <row r="55" spans="1:25">
      <c r="A55" s="3" t="s">
        <v>101</v>
      </c>
      <c r="C55" s="9">
        <v>2171106</v>
      </c>
      <c r="D55" s="9"/>
      <c r="E55" s="9">
        <v>107499178977</v>
      </c>
      <c r="F55" s="9"/>
      <c r="G55" s="9">
        <v>302577946285.85999</v>
      </c>
      <c r="H55" s="9"/>
      <c r="I55" s="9">
        <v>0</v>
      </c>
      <c r="J55" s="9"/>
      <c r="K55" s="9">
        <v>0</v>
      </c>
      <c r="L55" s="9"/>
      <c r="M55" s="9">
        <v>0</v>
      </c>
      <c r="N55" s="9"/>
      <c r="O55" s="9">
        <v>0</v>
      </c>
      <c r="P55" s="9"/>
      <c r="Q55" s="9">
        <v>2171106</v>
      </c>
      <c r="R55" s="9"/>
      <c r="S55" s="9">
        <v>149450</v>
      </c>
      <c r="T55" s="9"/>
      <c r="U55" s="9">
        <v>107499178977</v>
      </c>
      <c r="V55" s="9"/>
      <c r="W55" s="9">
        <v>322541184539.38501</v>
      </c>
      <c r="X55" s="8"/>
      <c r="Y55" s="8" t="s">
        <v>102</v>
      </c>
    </row>
    <row r="56" spans="1:25">
      <c r="A56" s="3" t="s">
        <v>103</v>
      </c>
      <c r="C56" s="9">
        <v>2739478</v>
      </c>
      <c r="D56" s="9"/>
      <c r="E56" s="9">
        <v>70208101002</v>
      </c>
      <c r="F56" s="9"/>
      <c r="G56" s="9">
        <v>92560823819.541</v>
      </c>
      <c r="H56" s="9"/>
      <c r="I56" s="9">
        <v>0</v>
      </c>
      <c r="J56" s="9"/>
      <c r="K56" s="9">
        <v>0</v>
      </c>
      <c r="L56" s="9"/>
      <c r="M56" s="9">
        <v>0</v>
      </c>
      <c r="N56" s="9"/>
      <c r="O56" s="9">
        <v>0</v>
      </c>
      <c r="P56" s="9"/>
      <c r="Q56" s="9">
        <v>2739478</v>
      </c>
      <c r="R56" s="9"/>
      <c r="S56" s="9">
        <v>35730</v>
      </c>
      <c r="T56" s="9"/>
      <c r="U56" s="9">
        <v>70208101002</v>
      </c>
      <c r="V56" s="9"/>
      <c r="W56" s="9">
        <v>97299153723.807007</v>
      </c>
      <c r="X56" s="8"/>
      <c r="Y56" s="8" t="s">
        <v>104</v>
      </c>
    </row>
    <row r="57" spans="1:25">
      <c r="A57" s="3" t="s">
        <v>105</v>
      </c>
      <c r="C57" s="9">
        <v>7514971</v>
      </c>
      <c r="D57" s="9"/>
      <c r="E57" s="9">
        <v>187316025147</v>
      </c>
      <c r="F57" s="9"/>
      <c r="G57" s="9">
        <v>363054486435.92999</v>
      </c>
      <c r="H57" s="9"/>
      <c r="I57" s="9">
        <v>0</v>
      </c>
      <c r="J57" s="9"/>
      <c r="K57" s="9">
        <v>0</v>
      </c>
      <c r="L57" s="9"/>
      <c r="M57" s="9">
        <v>0</v>
      </c>
      <c r="N57" s="9"/>
      <c r="O57" s="9">
        <v>0</v>
      </c>
      <c r="P57" s="9"/>
      <c r="Q57" s="9">
        <v>7514971</v>
      </c>
      <c r="R57" s="9"/>
      <c r="S57" s="9">
        <v>51600</v>
      </c>
      <c r="T57" s="9"/>
      <c r="U57" s="9">
        <v>187316025147</v>
      </c>
      <c r="V57" s="9"/>
      <c r="W57" s="9">
        <v>385465257203.58002</v>
      </c>
      <c r="X57" s="8"/>
      <c r="Y57" s="8" t="s">
        <v>106</v>
      </c>
    </row>
    <row r="58" spans="1:25">
      <c r="A58" s="3" t="s">
        <v>107</v>
      </c>
      <c r="C58" s="9">
        <v>7538674</v>
      </c>
      <c r="D58" s="9"/>
      <c r="E58" s="9">
        <v>200339241899</v>
      </c>
      <c r="F58" s="9"/>
      <c r="G58" s="9">
        <v>466565164072.72198</v>
      </c>
      <c r="H58" s="9"/>
      <c r="I58" s="9">
        <v>391938</v>
      </c>
      <c r="J58" s="9"/>
      <c r="K58" s="9">
        <v>26468200752</v>
      </c>
      <c r="L58" s="9"/>
      <c r="M58" s="9">
        <v>0</v>
      </c>
      <c r="N58" s="9"/>
      <c r="O58" s="9">
        <v>0</v>
      </c>
      <c r="P58" s="9"/>
      <c r="Q58" s="9">
        <v>7930612</v>
      </c>
      <c r="R58" s="9"/>
      <c r="S58" s="9">
        <v>68590</v>
      </c>
      <c r="T58" s="9"/>
      <c r="U58" s="9">
        <v>226807442651</v>
      </c>
      <c r="V58" s="9"/>
      <c r="W58" s="9">
        <v>540724111051.37402</v>
      </c>
      <c r="X58" s="8"/>
      <c r="Y58" s="8" t="s">
        <v>108</v>
      </c>
    </row>
    <row r="59" spans="1:25">
      <c r="A59" s="3" t="s">
        <v>109</v>
      </c>
      <c r="C59" s="9">
        <v>10065086</v>
      </c>
      <c r="D59" s="9"/>
      <c r="E59" s="9">
        <v>69582526696</v>
      </c>
      <c r="F59" s="9"/>
      <c r="G59" s="9">
        <v>257133607574.31</v>
      </c>
      <c r="H59" s="9"/>
      <c r="I59" s="9">
        <v>3900000</v>
      </c>
      <c r="J59" s="9"/>
      <c r="K59" s="9">
        <v>99539718600</v>
      </c>
      <c r="L59" s="9"/>
      <c r="M59" s="9">
        <v>0</v>
      </c>
      <c r="N59" s="9"/>
      <c r="O59" s="9">
        <v>0</v>
      </c>
      <c r="P59" s="9"/>
      <c r="Q59" s="9">
        <v>13965086</v>
      </c>
      <c r="R59" s="9"/>
      <c r="S59" s="9">
        <v>25700</v>
      </c>
      <c r="T59" s="9"/>
      <c r="U59" s="9">
        <v>169122245296</v>
      </c>
      <c r="V59" s="9"/>
      <c r="W59" s="9">
        <v>356767239074.31</v>
      </c>
      <c r="X59" s="8"/>
      <c r="Y59" s="8" t="s">
        <v>110</v>
      </c>
    </row>
    <row r="60" spans="1:25">
      <c r="A60" s="3" t="s">
        <v>111</v>
      </c>
      <c r="C60" s="9">
        <v>8658298</v>
      </c>
      <c r="D60" s="9"/>
      <c r="E60" s="9">
        <v>42546728474</v>
      </c>
      <c r="F60" s="9"/>
      <c r="G60" s="9">
        <v>37009158845.669998</v>
      </c>
      <c r="H60" s="9"/>
      <c r="I60" s="9">
        <v>0</v>
      </c>
      <c r="J60" s="9"/>
      <c r="K60" s="9">
        <v>0</v>
      </c>
      <c r="L60" s="9"/>
      <c r="M60" s="9">
        <v>-7186425</v>
      </c>
      <c r="N60" s="9"/>
      <c r="O60" s="9">
        <v>28847710761</v>
      </c>
      <c r="P60" s="9"/>
      <c r="Q60" s="9">
        <v>1471873</v>
      </c>
      <c r="R60" s="9"/>
      <c r="S60" s="9">
        <v>4143</v>
      </c>
      <c r="T60" s="9"/>
      <c r="U60" s="9">
        <v>7232758775</v>
      </c>
      <c r="V60" s="9"/>
      <c r="W60" s="9">
        <v>6061686918.4579496</v>
      </c>
      <c r="X60" s="8"/>
      <c r="Y60" s="8" t="s">
        <v>112</v>
      </c>
    </row>
    <row r="61" spans="1:25">
      <c r="A61" s="3" t="s">
        <v>113</v>
      </c>
      <c r="C61" s="9">
        <v>31204800</v>
      </c>
      <c r="D61" s="9"/>
      <c r="E61" s="9">
        <v>48274757644</v>
      </c>
      <c r="F61" s="9"/>
      <c r="G61" s="9">
        <v>113716135859.03999</v>
      </c>
      <c r="H61" s="9"/>
      <c r="I61" s="9">
        <v>2762303</v>
      </c>
      <c r="J61" s="9"/>
      <c r="K61" s="9">
        <v>0</v>
      </c>
      <c r="L61" s="9"/>
      <c r="M61" s="9">
        <v>-20944818</v>
      </c>
      <c r="N61" s="9"/>
      <c r="O61" s="9">
        <v>70268695095</v>
      </c>
      <c r="P61" s="9"/>
      <c r="Q61" s="9">
        <v>13022285</v>
      </c>
      <c r="R61" s="9"/>
      <c r="S61" s="9">
        <v>2590</v>
      </c>
      <c r="T61" s="9"/>
      <c r="U61" s="9">
        <v>15872498595</v>
      </c>
      <c r="V61" s="9"/>
      <c r="W61" s="9">
        <v>33527038227.0075</v>
      </c>
      <c r="X61" s="8"/>
      <c r="Y61" s="8" t="s">
        <v>114</v>
      </c>
    </row>
    <row r="62" spans="1:25">
      <c r="A62" s="3" t="s">
        <v>115</v>
      </c>
      <c r="C62" s="9">
        <v>84855799</v>
      </c>
      <c r="D62" s="9"/>
      <c r="E62" s="9">
        <v>36876847481</v>
      </c>
      <c r="F62" s="9"/>
      <c r="G62" s="9">
        <v>36608293636.242302</v>
      </c>
      <c r="H62" s="9"/>
      <c r="I62" s="9">
        <v>0</v>
      </c>
      <c r="J62" s="9"/>
      <c r="K62" s="9">
        <v>0</v>
      </c>
      <c r="L62" s="9"/>
      <c r="M62" s="9">
        <v>0</v>
      </c>
      <c r="N62" s="9"/>
      <c r="O62" s="9">
        <v>0</v>
      </c>
      <c r="P62" s="9"/>
      <c r="Q62" s="9">
        <v>84855799</v>
      </c>
      <c r="R62" s="9"/>
      <c r="S62" s="9">
        <v>434</v>
      </c>
      <c r="T62" s="9"/>
      <c r="U62" s="9">
        <v>36876847481</v>
      </c>
      <c r="V62" s="9"/>
      <c r="W62" s="9">
        <v>36608293636.242302</v>
      </c>
      <c r="X62" s="8"/>
      <c r="Y62" s="8" t="s">
        <v>116</v>
      </c>
    </row>
    <row r="63" spans="1:25">
      <c r="A63" s="3" t="s">
        <v>117</v>
      </c>
      <c r="C63" s="9">
        <v>164899</v>
      </c>
      <c r="D63" s="9"/>
      <c r="E63" s="9">
        <v>539998765595</v>
      </c>
      <c r="F63" s="9"/>
      <c r="G63" s="9">
        <v>617923529427.12</v>
      </c>
      <c r="H63" s="9"/>
      <c r="I63" s="9">
        <v>0</v>
      </c>
      <c r="J63" s="9"/>
      <c r="K63" s="9">
        <v>0</v>
      </c>
      <c r="L63" s="9"/>
      <c r="M63" s="9">
        <v>-5389</v>
      </c>
      <c r="N63" s="9"/>
      <c r="O63" s="9">
        <v>20595353248</v>
      </c>
      <c r="P63" s="9"/>
      <c r="Q63" s="9">
        <v>159510</v>
      </c>
      <c r="R63" s="9"/>
      <c r="S63" s="9">
        <v>4293010</v>
      </c>
      <c r="T63" s="9"/>
      <c r="U63" s="9">
        <v>522351276235</v>
      </c>
      <c r="V63" s="9"/>
      <c r="W63" s="9">
        <v>683134557839.76001</v>
      </c>
      <c r="X63" s="8"/>
      <c r="Y63" s="8" t="s">
        <v>118</v>
      </c>
    </row>
    <row r="64" spans="1:25">
      <c r="A64" s="3" t="s">
        <v>119</v>
      </c>
      <c r="C64" s="9">
        <v>6034106</v>
      </c>
      <c r="D64" s="9"/>
      <c r="E64" s="9">
        <v>27263290854</v>
      </c>
      <c r="F64" s="9"/>
      <c r="G64" s="9">
        <v>40427888687.082001</v>
      </c>
      <c r="H64" s="9"/>
      <c r="I64" s="9">
        <v>0</v>
      </c>
      <c r="J64" s="9"/>
      <c r="K64" s="9">
        <v>0</v>
      </c>
      <c r="L64" s="9"/>
      <c r="M64" s="9">
        <v>-3017053</v>
      </c>
      <c r="N64" s="9"/>
      <c r="O64" s="9">
        <v>21329823179</v>
      </c>
      <c r="P64" s="9"/>
      <c r="Q64" s="9">
        <v>3017053</v>
      </c>
      <c r="R64" s="9"/>
      <c r="S64" s="9">
        <v>7390</v>
      </c>
      <c r="T64" s="9"/>
      <c r="U64" s="9">
        <v>13631645426</v>
      </c>
      <c r="V64" s="9"/>
      <c r="W64" s="9">
        <v>22163360341.063499</v>
      </c>
      <c r="X64" s="8"/>
      <c r="Y64" s="8" t="s">
        <v>120</v>
      </c>
    </row>
    <row r="65" spans="1:25">
      <c r="A65" s="3" t="s">
        <v>121</v>
      </c>
      <c r="C65" s="9">
        <v>14000000</v>
      </c>
      <c r="D65" s="9"/>
      <c r="E65" s="9">
        <v>67746000000</v>
      </c>
      <c r="F65" s="9"/>
      <c r="G65" s="9">
        <v>66493992600</v>
      </c>
      <c r="H65" s="9"/>
      <c r="I65" s="9">
        <v>0</v>
      </c>
      <c r="J65" s="9"/>
      <c r="K65" s="9">
        <v>0</v>
      </c>
      <c r="L65" s="9"/>
      <c r="M65" s="9">
        <v>-14000000</v>
      </c>
      <c r="N65" s="9"/>
      <c r="O65" s="9">
        <v>66061714724</v>
      </c>
      <c r="P65" s="9"/>
      <c r="Q65" s="9">
        <v>0</v>
      </c>
      <c r="R65" s="9"/>
      <c r="S65" s="9">
        <v>0</v>
      </c>
      <c r="T65" s="9"/>
      <c r="U65" s="9">
        <v>0</v>
      </c>
      <c r="V65" s="9"/>
      <c r="W65" s="9">
        <v>0</v>
      </c>
      <c r="X65" s="8"/>
      <c r="Y65" s="8" t="s">
        <v>68</v>
      </c>
    </row>
    <row r="66" spans="1:25">
      <c r="A66" s="3" t="s">
        <v>122</v>
      </c>
      <c r="C66" s="9">
        <v>5991796</v>
      </c>
      <c r="D66" s="9"/>
      <c r="E66" s="9">
        <v>302916028839</v>
      </c>
      <c r="F66" s="9"/>
      <c r="G66" s="9">
        <v>237650178070.62</v>
      </c>
      <c r="H66" s="9"/>
      <c r="I66" s="9">
        <v>101860532</v>
      </c>
      <c r="J66" s="9"/>
      <c r="K66" s="9">
        <v>0</v>
      </c>
      <c r="L66" s="9"/>
      <c r="M66" s="9">
        <v>0</v>
      </c>
      <c r="N66" s="9"/>
      <c r="O66" s="9">
        <v>0</v>
      </c>
      <c r="P66" s="9"/>
      <c r="Q66" s="9">
        <v>107852328</v>
      </c>
      <c r="R66" s="9"/>
      <c r="S66" s="9">
        <v>2164</v>
      </c>
      <c r="T66" s="9"/>
      <c r="U66" s="9">
        <v>302916028839</v>
      </c>
      <c r="V66" s="9"/>
      <c r="W66" s="9">
        <v>232003752787.138</v>
      </c>
      <c r="X66" s="8"/>
      <c r="Y66" s="8" t="s">
        <v>123</v>
      </c>
    </row>
    <row r="67" spans="1:25">
      <c r="A67" s="3" t="s">
        <v>124</v>
      </c>
      <c r="C67" s="9">
        <v>4855477</v>
      </c>
      <c r="D67" s="9"/>
      <c r="E67" s="9">
        <v>99878606895</v>
      </c>
      <c r="F67" s="9"/>
      <c r="G67" s="9">
        <v>92525671100.164505</v>
      </c>
      <c r="H67" s="9"/>
      <c r="I67" s="9">
        <v>0</v>
      </c>
      <c r="J67" s="9"/>
      <c r="K67" s="9">
        <v>0</v>
      </c>
      <c r="L67" s="9"/>
      <c r="M67" s="9">
        <v>0</v>
      </c>
      <c r="N67" s="9"/>
      <c r="O67" s="9">
        <v>0</v>
      </c>
      <c r="P67" s="9"/>
      <c r="Q67" s="9">
        <v>4855477</v>
      </c>
      <c r="R67" s="9"/>
      <c r="S67" s="9">
        <v>19000</v>
      </c>
      <c r="T67" s="9"/>
      <c r="U67" s="9">
        <v>99878606895</v>
      </c>
      <c r="V67" s="9"/>
      <c r="W67" s="9">
        <v>91705151325.149994</v>
      </c>
      <c r="X67" s="8"/>
      <c r="Y67" s="8" t="s">
        <v>66</v>
      </c>
    </row>
    <row r="68" spans="1:25">
      <c r="A68" s="3" t="s">
        <v>125</v>
      </c>
      <c r="C68" s="9">
        <v>18971237</v>
      </c>
      <c r="D68" s="9"/>
      <c r="E68" s="9">
        <v>74117496402</v>
      </c>
      <c r="F68" s="9"/>
      <c r="G68" s="9">
        <v>85239778792.121994</v>
      </c>
      <c r="H68" s="9"/>
      <c r="I68" s="9">
        <v>0</v>
      </c>
      <c r="J68" s="9"/>
      <c r="K68" s="9">
        <v>0</v>
      </c>
      <c r="L68" s="9"/>
      <c r="M68" s="9">
        <v>0</v>
      </c>
      <c r="N68" s="9"/>
      <c r="O68" s="9">
        <v>0</v>
      </c>
      <c r="P68" s="9"/>
      <c r="Q68" s="9">
        <v>18971237</v>
      </c>
      <c r="R68" s="9"/>
      <c r="S68" s="9">
        <v>4680</v>
      </c>
      <c r="T68" s="9"/>
      <c r="U68" s="9">
        <v>74117496402</v>
      </c>
      <c r="V68" s="9"/>
      <c r="W68" s="9">
        <v>88257116094.498001</v>
      </c>
      <c r="X68" s="8"/>
      <c r="Y68" s="8" t="s">
        <v>126</v>
      </c>
    </row>
    <row r="69" spans="1:25">
      <c r="A69" s="3" t="s">
        <v>127</v>
      </c>
      <c r="C69" s="9">
        <v>15563307</v>
      </c>
      <c r="D69" s="9"/>
      <c r="E69" s="9">
        <v>147350915807</v>
      </c>
      <c r="F69" s="9"/>
      <c r="G69" s="9">
        <v>296264006942.15302</v>
      </c>
      <c r="H69" s="9"/>
      <c r="I69" s="9">
        <v>0</v>
      </c>
      <c r="J69" s="9"/>
      <c r="K69" s="9">
        <v>0</v>
      </c>
      <c r="L69" s="9"/>
      <c r="M69" s="9">
        <v>0</v>
      </c>
      <c r="N69" s="9"/>
      <c r="O69" s="9">
        <v>0</v>
      </c>
      <c r="P69" s="9"/>
      <c r="Q69" s="9">
        <v>15563307</v>
      </c>
      <c r="R69" s="9"/>
      <c r="S69" s="9">
        <v>22560</v>
      </c>
      <c r="T69" s="9"/>
      <c r="U69" s="9">
        <v>147350915807</v>
      </c>
      <c r="V69" s="9"/>
      <c r="W69" s="9">
        <v>349019112094.776</v>
      </c>
      <c r="X69" s="8"/>
      <c r="Y69" s="8" t="s">
        <v>128</v>
      </c>
    </row>
    <row r="70" spans="1:25">
      <c r="A70" s="3" t="s">
        <v>129</v>
      </c>
      <c r="C70" s="9">
        <v>2402248</v>
      </c>
      <c r="D70" s="9"/>
      <c r="E70" s="9">
        <v>42347246384</v>
      </c>
      <c r="F70" s="9"/>
      <c r="G70" s="9">
        <v>43699569626.519997</v>
      </c>
      <c r="H70" s="9"/>
      <c r="I70" s="9">
        <v>0</v>
      </c>
      <c r="J70" s="9"/>
      <c r="K70" s="9">
        <v>0</v>
      </c>
      <c r="L70" s="9"/>
      <c r="M70" s="9">
        <v>0</v>
      </c>
      <c r="N70" s="9"/>
      <c r="O70" s="9">
        <v>0</v>
      </c>
      <c r="P70" s="9"/>
      <c r="Q70" s="9">
        <v>2402248</v>
      </c>
      <c r="R70" s="9"/>
      <c r="S70" s="9">
        <v>17540</v>
      </c>
      <c r="T70" s="9"/>
      <c r="U70" s="9">
        <v>42347246384</v>
      </c>
      <c r="V70" s="9"/>
      <c r="W70" s="9">
        <v>41884724111.975998</v>
      </c>
      <c r="X70" s="8"/>
      <c r="Y70" s="8" t="s">
        <v>130</v>
      </c>
    </row>
    <row r="71" spans="1:25">
      <c r="A71" s="3" t="s">
        <v>131</v>
      </c>
      <c r="C71" s="9">
        <v>38803064</v>
      </c>
      <c r="D71" s="9"/>
      <c r="E71" s="9">
        <v>196835700000</v>
      </c>
      <c r="F71" s="9"/>
      <c r="G71" s="9">
        <v>242619048488.26801</v>
      </c>
      <c r="H71" s="9"/>
      <c r="I71" s="9">
        <v>0</v>
      </c>
      <c r="J71" s="9"/>
      <c r="K71" s="9">
        <v>0</v>
      </c>
      <c r="L71" s="9"/>
      <c r="M71" s="9">
        <v>0</v>
      </c>
      <c r="N71" s="9"/>
      <c r="O71" s="9">
        <v>0</v>
      </c>
      <c r="P71" s="9"/>
      <c r="Q71" s="9">
        <v>38803064</v>
      </c>
      <c r="R71" s="9"/>
      <c r="S71" s="9">
        <v>5630</v>
      </c>
      <c r="T71" s="9"/>
      <c r="U71" s="9">
        <v>196835700000</v>
      </c>
      <c r="V71" s="9"/>
      <c r="W71" s="9">
        <v>217161405880.59601</v>
      </c>
      <c r="X71" s="8"/>
      <c r="Y71" s="8" t="s">
        <v>132</v>
      </c>
    </row>
    <row r="72" spans="1:25">
      <c r="A72" s="3" t="s">
        <v>133</v>
      </c>
      <c r="C72" s="9">
        <v>9291184</v>
      </c>
      <c r="D72" s="9"/>
      <c r="E72" s="9">
        <v>95020665968</v>
      </c>
      <c r="F72" s="9"/>
      <c r="G72" s="9">
        <v>120990309063.12</v>
      </c>
      <c r="H72" s="9"/>
      <c r="I72" s="9">
        <v>0</v>
      </c>
      <c r="J72" s="9"/>
      <c r="K72" s="9">
        <v>0</v>
      </c>
      <c r="L72" s="9"/>
      <c r="M72" s="9">
        <v>0</v>
      </c>
      <c r="N72" s="9"/>
      <c r="O72" s="9">
        <v>0</v>
      </c>
      <c r="P72" s="9"/>
      <c r="Q72" s="9">
        <v>9291184</v>
      </c>
      <c r="R72" s="9"/>
      <c r="S72" s="9">
        <v>13320</v>
      </c>
      <c r="T72" s="9"/>
      <c r="U72" s="9">
        <v>95020665968</v>
      </c>
      <c r="V72" s="9"/>
      <c r="W72" s="9">
        <v>123022207383.26401</v>
      </c>
      <c r="X72" s="8"/>
      <c r="Y72" s="8" t="s">
        <v>134</v>
      </c>
    </row>
    <row r="73" spans="1:25">
      <c r="A73" s="3" t="s">
        <v>135</v>
      </c>
      <c r="C73" s="9">
        <v>37414338</v>
      </c>
      <c r="D73" s="9"/>
      <c r="E73" s="9">
        <v>124443042201</v>
      </c>
      <c r="F73" s="9"/>
      <c r="G73" s="9">
        <v>115777832730.54601</v>
      </c>
      <c r="H73" s="9"/>
      <c r="I73" s="9">
        <v>32600000</v>
      </c>
      <c r="J73" s="9"/>
      <c r="K73" s="9">
        <v>99815153530</v>
      </c>
      <c r="L73" s="9"/>
      <c r="M73" s="9">
        <v>0</v>
      </c>
      <c r="N73" s="9"/>
      <c r="O73" s="9">
        <v>0</v>
      </c>
      <c r="P73" s="9"/>
      <c r="Q73" s="9">
        <v>70014338</v>
      </c>
      <c r="R73" s="9"/>
      <c r="S73" s="9">
        <v>3120</v>
      </c>
      <c r="T73" s="9"/>
      <c r="U73" s="9">
        <v>224258195731</v>
      </c>
      <c r="V73" s="9"/>
      <c r="W73" s="9">
        <v>217144988389.36801</v>
      </c>
      <c r="X73" s="8"/>
      <c r="Y73" s="8" t="s">
        <v>132</v>
      </c>
    </row>
    <row r="74" spans="1:25">
      <c r="A74" s="3" t="s">
        <v>136</v>
      </c>
      <c r="C74" s="9">
        <v>140110337</v>
      </c>
      <c r="D74" s="9"/>
      <c r="E74" s="9">
        <v>339104731334</v>
      </c>
      <c r="F74" s="9"/>
      <c r="G74" s="9">
        <v>526883682312.01801</v>
      </c>
      <c r="H74" s="9"/>
      <c r="I74" s="9">
        <v>41403063</v>
      </c>
      <c r="J74" s="9"/>
      <c r="K74" s="9">
        <v>156936150890</v>
      </c>
      <c r="L74" s="9"/>
      <c r="M74" s="9">
        <v>-1077645</v>
      </c>
      <c r="N74" s="9"/>
      <c r="O74" s="9">
        <v>4199140711</v>
      </c>
      <c r="P74" s="9"/>
      <c r="Q74" s="9">
        <v>180435755</v>
      </c>
      <c r="R74" s="9"/>
      <c r="S74" s="9">
        <v>3900</v>
      </c>
      <c r="T74" s="9"/>
      <c r="U74" s="9">
        <v>493095887658</v>
      </c>
      <c r="V74" s="9"/>
      <c r="W74" s="9">
        <v>699512432805.22498</v>
      </c>
      <c r="X74" s="8"/>
      <c r="Y74" s="8" t="s">
        <v>137</v>
      </c>
    </row>
    <row r="75" spans="1:25">
      <c r="A75" s="3" t="s">
        <v>138</v>
      </c>
      <c r="C75" s="9">
        <v>40231403</v>
      </c>
      <c r="D75" s="9"/>
      <c r="E75" s="9">
        <v>161528130013</v>
      </c>
      <c r="F75" s="9"/>
      <c r="G75" s="9">
        <v>333133577847.409</v>
      </c>
      <c r="H75" s="9"/>
      <c r="I75" s="9">
        <v>7095</v>
      </c>
      <c r="J75" s="9"/>
      <c r="K75" s="9">
        <v>0</v>
      </c>
      <c r="L75" s="9"/>
      <c r="M75" s="9">
        <v>-40222230</v>
      </c>
      <c r="N75" s="9"/>
      <c r="O75" s="9">
        <v>322452884552</v>
      </c>
      <c r="P75" s="9"/>
      <c r="Q75" s="9">
        <v>16268</v>
      </c>
      <c r="R75" s="9"/>
      <c r="S75" s="9">
        <v>5179</v>
      </c>
      <c r="T75" s="9"/>
      <c r="U75" s="9">
        <v>36829378</v>
      </c>
      <c r="V75" s="9"/>
      <c r="W75" s="9">
        <v>83750672.766599998</v>
      </c>
      <c r="X75" s="8"/>
      <c r="Y75" s="8" t="s">
        <v>68</v>
      </c>
    </row>
    <row r="76" spans="1:25">
      <c r="A76" s="3" t="s">
        <v>139</v>
      </c>
      <c r="C76" s="9">
        <v>295905864</v>
      </c>
      <c r="D76" s="9"/>
      <c r="E76" s="9">
        <v>1322173881454</v>
      </c>
      <c r="F76" s="9"/>
      <c r="G76" s="9">
        <v>1741339726726.46</v>
      </c>
      <c r="H76" s="9"/>
      <c r="I76" s="9">
        <v>103567052</v>
      </c>
      <c r="J76" s="9"/>
      <c r="K76" s="9">
        <v>0</v>
      </c>
      <c r="L76" s="9"/>
      <c r="M76" s="9">
        <v>-1161660</v>
      </c>
      <c r="N76" s="9"/>
      <c r="O76" s="9">
        <v>5615221253</v>
      </c>
      <c r="P76" s="9"/>
      <c r="Q76" s="9">
        <v>398311256</v>
      </c>
      <c r="R76" s="9"/>
      <c r="S76" s="9">
        <v>5035</v>
      </c>
      <c r="T76" s="9"/>
      <c r="U76" s="9">
        <v>1318329023767</v>
      </c>
      <c r="V76" s="9"/>
      <c r="W76" s="9">
        <v>1993564465774.9399</v>
      </c>
      <c r="X76" s="8"/>
      <c r="Y76" s="8" t="s">
        <v>140</v>
      </c>
    </row>
    <row r="77" spans="1:25">
      <c r="A77" s="3" t="s">
        <v>141</v>
      </c>
      <c r="C77" s="9">
        <v>35793109</v>
      </c>
      <c r="D77" s="9"/>
      <c r="E77" s="9">
        <v>108846844469</v>
      </c>
      <c r="F77" s="9"/>
      <c r="G77" s="9">
        <v>108519427004.423</v>
      </c>
      <c r="H77" s="9"/>
      <c r="I77" s="9">
        <v>0</v>
      </c>
      <c r="J77" s="9"/>
      <c r="K77" s="9">
        <v>0</v>
      </c>
      <c r="L77" s="9"/>
      <c r="M77" s="9">
        <v>-35793109</v>
      </c>
      <c r="N77" s="9"/>
      <c r="O77" s="9">
        <v>108512790660</v>
      </c>
      <c r="P77" s="9"/>
      <c r="Q77" s="9">
        <v>0</v>
      </c>
      <c r="R77" s="9"/>
      <c r="S77" s="9">
        <v>0</v>
      </c>
      <c r="T77" s="9"/>
      <c r="U77" s="9">
        <v>0</v>
      </c>
      <c r="V77" s="9"/>
      <c r="W77" s="9">
        <v>0</v>
      </c>
      <c r="X77" s="8"/>
      <c r="Y77" s="8" t="s">
        <v>68</v>
      </c>
    </row>
    <row r="78" spans="1:25">
      <c r="A78" s="3" t="s">
        <v>142</v>
      </c>
      <c r="C78" s="9">
        <v>52024906</v>
      </c>
      <c r="D78" s="9"/>
      <c r="E78" s="9">
        <v>81052586497</v>
      </c>
      <c r="F78" s="9"/>
      <c r="G78" s="9">
        <v>83520302862.019501</v>
      </c>
      <c r="H78" s="9"/>
      <c r="I78" s="9">
        <v>177058001</v>
      </c>
      <c r="J78" s="9"/>
      <c r="K78" s="9">
        <v>292373224328</v>
      </c>
      <c r="L78" s="9"/>
      <c r="M78" s="9">
        <v>0</v>
      </c>
      <c r="N78" s="9"/>
      <c r="O78" s="9">
        <v>0</v>
      </c>
      <c r="P78" s="9"/>
      <c r="Q78" s="9">
        <v>229082907</v>
      </c>
      <c r="R78" s="9"/>
      <c r="S78" s="9">
        <v>1605</v>
      </c>
      <c r="T78" s="9"/>
      <c r="U78" s="9">
        <v>373425810825</v>
      </c>
      <c r="V78" s="9"/>
      <c r="W78" s="9">
        <v>365490381243.87701</v>
      </c>
      <c r="X78" s="8"/>
      <c r="Y78" s="8" t="s">
        <v>143</v>
      </c>
    </row>
    <row r="79" spans="1:25">
      <c r="A79" s="3" t="s">
        <v>144</v>
      </c>
      <c r="C79" s="9">
        <v>35663432</v>
      </c>
      <c r="D79" s="9"/>
      <c r="E79" s="9">
        <v>1261441680136</v>
      </c>
      <c r="F79" s="9"/>
      <c r="G79" s="9">
        <v>1239729673248.6101</v>
      </c>
      <c r="H79" s="9"/>
      <c r="I79" s="9">
        <v>0</v>
      </c>
      <c r="J79" s="9"/>
      <c r="K79" s="9">
        <v>0</v>
      </c>
      <c r="L79" s="9"/>
      <c r="M79" s="9">
        <v>0</v>
      </c>
      <c r="N79" s="9"/>
      <c r="O79" s="9">
        <v>0</v>
      </c>
      <c r="P79" s="9"/>
      <c r="Q79" s="9">
        <v>35663432</v>
      </c>
      <c r="R79" s="9"/>
      <c r="S79" s="9">
        <v>35800</v>
      </c>
      <c r="T79" s="9"/>
      <c r="U79" s="9">
        <v>1261441680136</v>
      </c>
      <c r="V79" s="9"/>
      <c r="W79" s="9">
        <v>1269154197949.6799</v>
      </c>
      <c r="X79" s="8"/>
      <c r="Y79" s="8" t="s">
        <v>145</v>
      </c>
    </row>
    <row r="80" spans="1:25">
      <c r="A80" s="3" t="s">
        <v>146</v>
      </c>
      <c r="C80" s="9">
        <v>21100000</v>
      </c>
      <c r="D80" s="9"/>
      <c r="E80" s="9">
        <v>189852690917</v>
      </c>
      <c r="F80" s="9"/>
      <c r="G80" s="9">
        <v>173039253750</v>
      </c>
      <c r="H80" s="9"/>
      <c r="I80" s="9">
        <v>0</v>
      </c>
      <c r="J80" s="9"/>
      <c r="K80" s="9">
        <v>0</v>
      </c>
      <c r="L80" s="9"/>
      <c r="M80" s="9">
        <v>0</v>
      </c>
      <c r="N80" s="9"/>
      <c r="O80" s="9">
        <v>0</v>
      </c>
      <c r="P80" s="9"/>
      <c r="Q80" s="9">
        <v>21100000</v>
      </c>
      <c r="R80" s="9"/>
      <c r="S80" s="9">
        <v>8080</v>
      </c>
      <c r="T80" s="9"/>
      <c r="U80" s="9">
        <v>189852690917</v>
      </c>
      <c r="V80" s="9"/>
      <c r="W80" s="9">
        <v>169473596400</v>
      </c>
      <c r="X80" s="8"/>
      <c r="Y80" s="8" t="s">
        <v>147</v>
      </c>
    </row>
    <row r="81" spans="1:25">
      <c r="A81" s="3" t="s">
        <v>148</v>
      </c>
      <c r="C81" s="9">
        <v>91793017</v>
      </c>
      <c r="D81" s="9"/>
      <c r="E81" s="9">
        <v>954570598153</v>
      </c>
      <c r="F81" s="9"/>
      <c r="G81" s="9">
        <v>730887256876.28796</v>
      </c>
      <c r="H81" s="9"/>
      <c r="I81" s="9">
        <v>10000000</v>
      </c>
      <c r="J81" s="9"/>
      <c r="K81" s="9">
        <v>79573776000</v>
      </c>
      <c r="L81" s="9"/>
      <c r="M81" s="9">
        <v>0</v>
      </c>
      <c r="N81" s="9"/>
      <c r="O81" s="9">
        <v>0</v>
      </c>
      <c r="P81" s="9"/>
      <c r="Q81" s="9">
        <v>101793017</v>
      </c>
      <c r="R81" s="9"/>
      <c r="S81" s="9">
        <v>8730</v>
      </c>
      <c r="T81" s="9"/>
      <c r="U81" s="9">
        <v>1034144374153</v>
      </c>
      <c r="V81" s="9"/>
      <c r="W81" s="9">
        <v>883365552831.45996</v>
      </c>
      <c r="X81" s="8"/>
      <c r="Y81" s="8" t="s">
        <v>149</v>
      </c>
    </row>
    <row r="82" spans="1:25">
      <c r="A82" s="3" t="s">
        <v>150</v>
      </c>
      <c r="C82" s="9">
        <v>7290378</v>
      </c>
      <c r="D82" s="9"/>
      <c r="E82" s="9">
        <v>70363796821</v>
      </c>
      <c r="F82" s="9"/>
      <c r="G82" s="9">
        <v>80514172787.498993</v>
      </c>
      <c r="H82" s="9"/>
      <c r="I82" s="9">
        <v>0</v>
      </c>
      <c r="J82" s="9"/>
      <c r="K82" s="9">
        <v>0</v>
      </c>
      <c r="L82" s="9"/>
      <c r="M82" s="9">
        <v>-7290378</v>
      </c>
      <c r="N82" s="9"/>
      <c r="O82" s="9">
        <v>76171068885</v>
      </c>
      <c r="P82" s="9"/>
      <c r="Q82" s="9">
        <v>0</v>
      </c>
      <c r="R82" s="9"/>
      <c r="S82" s="9">
        <v>0</v>
      </c>
      <c r="T82" s="9"/>
      <c r="U82" s="9">
        <v>0</v>
      </c>
      <c r="V82" s="9"/>
      <c r="W82" s="9">
        <v>0</v>
      </c>
      <c r="X82" s="8"/>
      <c r="Y82" s="8" t="s">
        <v>68</v>
      </c>
    </row>
    <row r="83" spans="1:25">
      <c r="A83" s="3" t="s">
        <v>151</v>
      </c>
      <c r="C83" s="9">
        <v>89224071</v>
      </c>
      <c r="D83" s="9"/>
      <c r="E83" s="9">
        <v>328391213711</v>
      </c>
      <c r="F83" s="9"/>
      <c r="G83" s="9">
        <v>495972306052.06</v>
      </c>
      <c r="H83" s="9"/>
      <c r="I83" s="9">
        <v>0</v>
      </c>
      <c r="J83" s="9"/>
      <c r="K83" s="9">
        <v>0</v>
      </c>
      <c r="L83" s="9"/>
      <c r="M83" s="9">
        <v>-21871522</v>
      </c>
      <c r="N83" s="9"/>
      <c r="O83" s="9">
        <v>131970565236</v>
      </c>
      <c r="P83" s="9"/>
      <c r="Q83" s="9">
        <v>67352549</v>
      </c>
      <c r="R83" s="9"/>
      <c r="S83" s="9">
        <v>6850</v>
      </c>
      <c r="T83" s="9"/>
      <c r="U83" s="9">
        <v>247892581733</v>
      </c>
      <c r="V83" s="9"/>
      <c r="W83" s="9">
        <v>458619839134.133</v>
      </c>
      <c r="X83" s="8"/>
      <c r="Y83" s="8" t="s">
        <v>152</v>
      </c>
    </row>
    <row r="84" spans="1:25">
      <c r="A84" s="3" t="s">
        <v>153</v>
      </c>
      <c r="C84" s="9">
        <v>229000</v>
      </c>
      <c r="D84" s="9"/>
      <c r="E84" s="9">
        <v>14671828930</v>
      </c>
      <c r="F84" s="9"/>
      <c r="G84" s="9">
        <v>17289064327.5</v>
      </c>
      <c r="H84" s="9"/>
      <c r="I84" s="9">
        <v>0</v>
      </c>
      <c r="J84" s="9"/>
      <c r="K84" s="9">
        <v>0</v>
      </c>
      <c r="L84" s="9"/>
      <c r="M84" s="9">
        <v>0</v>
      </c>
      <c r="N84" s="9"/>
      <c r="O84" s="9">
        <v>0</v>
      </c>
      <c r="P84" s="9"/>
      <c r="Q84" s="9">
        <v>229000</v>
      </c>
      <c r="R84" s="9"/>
      <c r="S84" s="9">
        <v>74500</v>
      </c>
      <c r="T84" s="9"/>
      <c r="U84" s="9">
        <v>14671828930</v>
      </c>
      <c r="V84" s="9"/>
      <c r="W84" s="9">
        <v>16958990025</v>
      </c>
      <c r="X84" s="8"/>
      <c r="Y84" s="8" t="s">
        <v>154</v>
      </c>
    </row>
    <row r="85" spans="1:25">
      <c r="A85" s="3" t="s">
        <v>155</v>
      </c>
      <c r="C85" s="9">
        <v>3474154</v>
      </c>
      <c r="D85" s="9"/>
      <c r="E85" s="9">
        <v>123397788056</v>
      </c>
      <c r="F85" s="9"/>
      <c r="G85" s="9">
        <v>255212377715.42999</v>
      </c>
      <c r="H85" s="9"/>
      <c r="I85" s="9">
        <v>0</v>
      </c>
      <c r="J85" s="9"/>
      <c r="K85" s="9">
        <v>0</v>
      </c>
      <c r="L85" s="9"/>
      <c r="M85" s="9">
        <v>0</v>
      </c>
      <c r="N85" s="9"/>
      <c r="O85" s="9">
        <v>0</v>
      </c>
      <c r="P85" s="9"/>
      <c r="Q85" s="9">
        <v>3474154</v>
      </c>
      <c r="R85" s="9"/>
      <c r="S85" s="9">
        <v>76500</v>
      </c>
      <c r="T85" s="9"/>
      <c r="U85" s="9">
        <v>123397788056</v>
      </c>
      <c r="V85" s="9"/>
      <c r="W85" s="9">
        <v>264191432953.04999</v>
      </c>
      <c r="X85" s="8"/>
      <c r="Y85" s="8" t="s">
        <v>156</v>
      </c>
    </row>
    <row r="86" spans="1:25">
      <c r="A86" s="3" t="s">
        <v>157</v>
      </c>
      <c r="C86" s="9">
        <v>3479195</v>
      </c>
      <c r="D86" s="9"/>
      <c r="E86" s="9">
        <v>57840819957</v>
      </c>
      <c r="F86" s="9"/>
      <c r="G86" s="9">
        <v>104619437139.938</v>
      </c>
      <c r="H86" s="9"/>
      <c r="I86" s="9">
        <v>0</v>
      </c>
      <c r="J86" s="9"/>
      <c r="K86" s="9">
        <v>0</v>
      </c>
      <c r="L86" s="9"/>
      <c r="M86" s="9">
        <v>0</v>
      </c>
      <c r="N86" s="9"/>
      <c r="O86" s="9">
        <v>0</v>
      </c>
      <c r="P86" s="9"/>
      <c r="Q86" s="9">
        <v>3479195</v>
      </c>
      <c r="R86" s="9"/>
      <c r="S86" s="9">
        <v>30150</v>
      </c>
      <c r="T86" s="9"/>
      <c r="U86" s="9">
        <v>57840819957</v>
      </c>
      <c r="V86" s="9"/>
      <c r="W86" s="9">
        <v>104273587760.96201</v>
      </c>
      <c r="X86" s="8"/>
      <c r="Y86" s="8" t="s">
        <v>158</v>
      </c>
    </row>
    <row r="87" spans="1:25">
      <c r="A87" s="3" t="s">
        <v>159</v>
      </c>
      <c r="C87" s="9">
        <v>58769040</v>
      </c>
      <c r="D87" s="9"/>
      <c r="E87" s="9">
        <v>209281562248</v>
      </c>
      <c r="F87" s="9"/>
      <c r="G87" s="9">
        <v>269313269017.32001</v>
      </c>
      <c r="H87" s="9"/>
      <c r="I87" s="9">
        <v>0</v>
      </c>
      <c r="J87" s="9"/>
      <c r="K87" s="9">
        <v>0</v>
      </c>
      <c r="L87" s="9"/>
      <c r="M87" s="9">
        <v>0</v>
      </c>
      <c r="N87" s="9"/>
      <c r="O87" s="9">
        <v>0</v>
      </c>
      <c r="P87" s="9"/>
      <c r="Q87" s="9">
        <v>58769040</v>
      </c>
      <c r="R87" s="9"/>
      <c r="S87" s="9">
        <v>4749</v>
      </c>
      <c r="T87" s="9"/>
      <c r="U87" s="9">
        <v>209281562248</v>
      </c>
      <c r="V87" s="9"/>
      <c r="W87" s="9">
        <v>277433560642.78802</v>
      </c>
      <c r="X87" s="8"/>
      <c r="Y87" s="8" t="s">
        <v>160</v>
      </c>
    </row>
    <row r="88" spans="1:25">
      <c r="A88" s="3" t="s">
        <v>161</v>
      </c>
      <c r="C88" s="9">
        <v>13343955</v>
      </c>
      <c r="D88" s="9"/>
      <c r="E88" s="9">
        <v>157096305767</v>
      </c>
      <c r="F88" s="9"/>
      <c r="G88" s="9">
        <v>272851967681.617</v>
      </c>
      <c r="H88" s="9"/>
      <c r="I88" s="9">
        <v>6755726</v>
      </c>
      <c r="J88" s="9"/>
      <c r="K88" s="9">
        <v>0</v>
      </c>
      <c r="L88" s="9"/>
      <c r="M88" s="9">
        <v>0</v>
      </c>
      <c r="N88" s="9"/>
      <c r="O88" s="9">
        <v>0</v>
      </c>
      <c r="P88" s="9"/>
      <c r="Q88" s="9">
        <v>20099681</v>
      </c>
      <c r="R88" s="9"/>
      <c r="S88" s="9">
        <v>15400</v>
      </c>
      <c r="T88" s="9"/>
      <c r="U88" s="9">
        <v>157096305767</v>
      </c>
      <c r="V88" s="9"/>
      <c r="W88" s="9">
        <v>307693353629.96997</v>
      </c>
      <c r="X88" s="8"/>
      <c r="Y88" s="8" t="s">
        <v>162</v>
      </c>
    </row>
    <row r="89" spans="1:25">
      <c r="A89" s="3" t="s">
        <v>163</v>
      </c>
      <c r="C89" s="9">
        <v>13527822</v>
      </c>
      <c r="D89" s="9"/>
      <c r="E89" s="9">
        <v>116773707796</v>
      </c>
      <c r="F89" s="9"/>
      <c r="G89" s="9">
        <v>149803272454.37399</v>
      </c>
      <c r="H89" s="9"/>
      <c r="I89" s="9">
        <v>0</v>
      </c>
      <c r="J89" s="9"/>
      <c r="K89" s="9">
        <v>0</v>
      </c>
      <c r="L89" s="9"/>
      <c r="M89" s="9">
        <v>0</v>
      </c>
      <c r="N89" s="9"/>
      <c r="O89" s="9">
        <v>0</v>
      </c>
      <c r="P89" s="9"/>
      <c r="Q89" s="9">
        <v>13527822</v>
      </c>
      <c r="R89" s="9"/>
      <c r="S89" s="9">
        <v>12440</v>
      </c>
      <c r="T89" s="9"/>
      <c r="U89" s="9">
        <v>116773707796</v>
      </c>
      <c r="V89" s="9"/>
      <c r="W89" s="9">
        <v>167284803351.20401</v>
      </c>
      <c r="X89" s="8"/>
      <c r="Y89" s="8" t="s">
        <v>56</v>
      </c>
    </row>
    <row r="90" spans="1:25">
      <c r="A90" s="3" t="s">
        <v>164</v>
      </c>
      <c r="C90" s="9">
        <v>5482372</v>
      </c>
      <c r="D90" s="9"/>
      <c r="E90" s="9">
        <v>70676816607</v>
      </c>
      <c r="F90" s="9"/>
      <c r="G90" s="9">
        <v>148723728985.314</v>
      </c>
      <c r="H90" s="9"/>
      <c r="I90" s="9">
        <v>0</v>
      </c>
      <c r="J90" s="9"/>
      <c r="K90" s="9">
        <v>0</v>
      </c>
      <c r="L90" s="9"/>
      <c r="M90" s="9">
        <v>0</v>
      </c>
      <c r="N90" s="9"/>
      <c r="O90" s="9">
        <v>0</v>
      </c>
      <c r="P90" s="9"/>
      <c r="Q90" s="9">
        <v>5482372</v>
      </c>
      <c r="R90" s="9"/>
      <c r="S90" s="9">
        <v>24480</v>
      </c>
      <c r="T90" s="9"/>
      <c r="U90" s="9">
        <v>70676816607</v>
      </c>
      <c r="V90" s="9"/>
      <c r="W90" s="9">
        <v>133409926183.968</v>
      </c>
      <c r="X90" s="8"/>
      <c r="Y90" s="8" t="s">
        <v>165</v>
      </c>
    </row>
    <row r="91" spans="1:25">
      <c r="A91" s="3" t="s">
        <v>166</v>
      </c>
      <c r="C91" s="9">
        <v>7044440</v>
      </c>
      <c r="D91" s="9"/>
      <c r="E91" s="9">
        <v>66501851731</v>
      </c>
      <c r="F91" s="9"/>
      <c r="G91" s="9">
        <v>74436846936.660004</v>
      </c>
      <c r="H91" s="9"/>
      <c r="I91" s="9">
        <v>0</v>
      </c>
      <c r="J91" s="9"/>
      <c r="K91" s="9">
        <v>0</v>
      </c>
      <c r="L91" s="9"/>
      <c r="M91" s="9">
        <v>0</v>
      </c>
      <c r="N91" s="9"/>
      <c r="O91" s="9">
        <v>0</v>
      </c>
      <c r="P91" s="9"/>
      <c r="Q91" s="9">
        <v>7044440</v>
      </c>
      <c r="R91" s="9"/>
      <c r="S91" s="9">
        <v>11040</v>
      </c>
      <c r="T91" s="9"/>
      <c r="U91" s="9">
        <v>66501851731</v>
      </c>
      <c r="V91" s="9"/>
      <c r="W91" s="9">
        <v>77307882425.279999</v>
      </c>
      <c r="X91" s="8"/>
      <c r="Y91" s="8" t="s">
        <v>167</v>
      </c>
    </row>
    <row r="92" spans="1:25">
      <c r="A92" s="3" t="s">
        <v>168</v>
      </c>
      <c r="C92" s="9">
        <v>0</v>
      </c>
      <c r="D92" s="9"/>
      <c r="E92" s="9">
        <v>0</v>
      </c>
      <c r="F92" s="9"/>
      <c r="G92" s="9">
        <v>0</v>
      </c>
      <c r="H92" s="9"/>
      <c r="I92" s="9">
        <v>2218435</v>
      </c>
      <c r="J92" s="9"/>
      <c r="K92" s="9">
        <v>45211528364</v>
      </c>
      <c r="L92" s="9"/>
      <c r="M92" s="9">
        <v>0</v>
      </c>
      <c r="N92" s="9"/>
      <c r="O92" s="9">
        <v>0</v>
      </c>
      <c r="P92" s="9"/>
      <c r="Q92" s="9">
        <v>2218435</v>
      </c>
      <c r="R92" s="9"/>
      <c r="S92" s="9">
        <v>20900</v>
      </c>
      <c r="T92" s="9"/>
      <c r="U92" s="9">
        <v>45211528364</v>
      </c>
      <c r="V92" s="9"/>
      <c r="W92" s="9">
        <v>46089418015.574997</v>
      </c>
      <c r="X92" s="8"/>
      <c r="Y92" s="8" t="s">
        <v>169</v>
      </c>
    </row>
    <row r="93" spans="1:25">
      <c r="A93" s="3" t="s">
        <v>170</v>
      </c>
      <c r="C93" s="9">
        <v>0</v>
      </c>
      <c r="D93" s="9"/>
      <c r="E93" s="9">
        <v>0</v>
      </c>
      <c r="F93" s="9"/>
      <c r="G93" s="9">
        <v>0</v>
      </c>
      <c r="H93" s="9"/>
      <c r="I93" s="9">
        <v>5150911</v>
      </c>
      <c r="J93" s="9"/>
      <c r="K93" s="9">
        <v>61101565719</v>
      </c>
      <c r="L93" s="9"/>
      <c r="M93" s="9">
        <v>0</v>
      </c>
      <c r="N93" s="9"/>
      <c r="O93" s="9">
        <v>0</v>
      </c>
      <c r="P93" s="9"/>
      <c r="Q93" s="9">
        <v>5150911</v>
      </c>
      <c r="R93" s="9"/>
      <c r="S93" s="9">
        <v>11990</v>
      </c>
      <c r="T93" s="9"/>
      <c r="U93" s="9">
        <v>61101565719</v>
      </c>
      <c r="V93" s="9"/>
      <c r="W93" s="9">
        <v>61391954323.804497</v>
      </c>
      <c r="X93" s="8"/>
      <c r="Y93" s="8" t="s">
        <v>171</v>
      </c>
    </row>
    <row r="94" spans="1:25">
      <c r="A94" s="3" t="s">
        <v>172</v>
      </c>
      <c r="C94" s="9">
        <v>0</v>
      </c>
      <c r="D94" s="9"/>
      <c r="E94" s="9">
        <v>0</v>
      </c>
      <c r="F94" s="9"/>
      <c r="G94" s="9">
        <v>0</v>
      </c>
      <c r="H94" s="9"/>
      <c r="I94" s="9">
        <v>6628073</v>
      </c>
      <c r="J94" s="9"/>
      <c r="K94" s="9">
        <v>166607306413</v>
      </c>
      <c r="L94" s="9"/>
      <c r="M94" s="9">
        <v>0</v>
      </c>
      <c r="N94" s="9"/>
      <c r="O94" s="9">
        <v>0</v>
      </c>
      <c r="P94" s="9"/>
      <c r="Q94" s="9">
        <v>6628073</v>
      </c>
      <c r="R94" s="9"/>
      <c r="S94" s="9">
        <v>22550</v>
      </c>
      <c r="T94" s="9"/>
      <c r="U94" s="9">
        <v>166607306413</v>
      </c>
      <c r="V94" s="9"/>
      <c r="W94" s="9">
        <v>148573741025.40799</v>
      </c>
      <c r="X94" s="8"/>
      <c r="Y94" s="8" t="s">
        <v>173</v>
      </c>
    </row>
    <row r="95" spans="1:25">
      <c r="A95" s="3" t="s">
        <v>174</v>
      </c>
      <c r="C95" s="9">
        <v>0</v>
      </c>
      <c r="D95" s="9"/>
      <c r="E95" s="9">
        <v>0</v>
      </c>
      <c r="F95" s="9"/>
      <c r="G95" s="9">
        <v>0</v>
      </c>
      <c r="H95" s="9"/>
      <c r="I95" s="9">
        <v>1553415</v>
      </c>
      <c r="J95" s="9"/>
      <c r="K95" s="9">
        <v>55197408200</v>
      </c>
      <c r="L95" s="9"/>
      <c r="M95" s="9">
        <v>0</v>
      </c>
      <c r="N95" s="9"/>
      <c r="O95" s="9">
        <v>0</v>
      </c>
      <c r="P95" s="9"/>
      <c r="Q95" s="9">
        <v>1553415</v>
      </c>
      <c r="R95" s="9"/>
      <c r="S95" s="9">
        <v>35800</v>
      </c>
      <c r="T95" s="9"/>
      <c r="U95" s="9">
        <v>55197408200</v>
      </c>
      <c r="V95" s="9"/>
      <c r="W95" s="9">
        <v>55281364070.849998</v>
      </c>
      <c r="X95" s="8"/>
      <c r="Y95" s="8" t="s">
        <v>175</v>
      </c>
    </row>
    <row r="96" spans="1:25">
      <c r="A96" s="3" t="s">
        <v>176</v>
      </c>
      <c r="C96" s="9">
        <v>0</v>
      </c>
      <c r="D96" s="9"/>
      <c r="E96" s="9">
        <v>0</v>
      </c>
      <c r="F96" s="9"/>
      <c r="G96" s="9">
        <v>0</v>
      </c>
      <c r="H96" s="9"/>
      <c r="I96" s="9">
        <v>1216161</v>
      </c>
      <c r="J96" s="9"/>
      <c r="K96" s="9">
        <v>26317936315</v>
      </c>
      <c r="L96" s="9"/>
      <c r="M96" s="9">
        <v>0</v>
      </c>
      <c r="N96" s="9"/>
      <c r="O96" s="9">
        <v>0</v>
      </c>
      <c r="P96" s="9"/>
      <c r="Q96" s="9">
        <v>1216161</v>
      </c>
      <c r="R96" s="9"/>
      <c r="S96" s="9">
        <v>21450</v>
      </c>
      <c r="T96" s="9"/>
      <c r="U96" s="9">
        <v>26317936315</v>
      </c>
      <c r="V96" s="9"/>
      <c r="W96" s="9">
        <v>25931437861.9725</v>
      </c>
      <c r="X96" s="8"/>
      <c r="Y96" s="8" t="s">
        <v>177</v>
      </c>
    </row>
    <row r="97" spans="1:25">
      <c r="A97" s="3" t="s">
        <v>178</v>
      </c>
      <c r="C97" s="9">
        <v>0</v>
      </c>
      <c r="D97" s="9"/>
      <c r="E97" s="9">
        <v>0</v>
      </c>
      <c r="F97" s="9"/>
      <c r="G97" s="9">
        <v>0</v>
      </c>
      <c r="H97" s="9"/>
      <c r="I97" s="9">
        <v>578032</v>
      </c>
      <c r="J97" s="9"/>
      <c r="K97" s="9">
        <v>5253401193</v>
      </c>
      <c r="L97" s="9"/>
      <c r="M97" s="9">
        <v>0</v>
      </c>
      <c r="N97" s="9"/>
      <c r="O97" s="9">
        <v>0</v>
      </c>
      <c r="P97" s="9"/>
      <c r="Q97" s="9">
        <v>578032</v>
      </c>
      <c r="R97" s="9"/>
      <c r="S97" s="9">
        <v>9570</v>
      </c>
      <c r="T97" s="9"/>
      <c r="U97" s="9">
        <v>5253401193</v>
      </c>
      <c r="V97" s="9"/>
      <c r="W97" s="9">
        <v>5498852230.8719997</v>
      </c>
      <c r="X97" s="8"/>
      <c r="Y97" s="8" t="s">
        <v>112</v>
      </c>
    </row>
    <row r="98" spans="1:25">
      <c r="A98" s="3" t="s">
        <v>179</v>
      </c>
      <c r="C98" s="9">
        <v>0</v>
      </c>
      <c r="D98" s="9"/>
      <c r="E98" s="9">
        <v>0</v>
      </c>
      <c r="F98" s="9"/>
      <c r="G98" s="9">
        <v>0</v>
      </c>
      <c r="H98" s="9"/>
      <c r="I98" s="9">
        <v>28945669</v>
      </c>
      <c r="J98" s="9"/>
      <c r="K98" s="9">
        <v>227190011454</v>
      </c>
      <c r="L98" s="9"/>
      <c r="M98" s="9">
        <v>0</v>
      </c>
      <c r="N98" s="9"/>
      <c r="O98" s="9">
        <v>0</v>
      </c>
      <c r="P98" s="9"/>
      <c r="Q98" s="9">
        <v>28945669</v>
      </c>
      <c r="R98" s="9"/>
      <c r="S98" s="9">
        <v>8090</v>
      </c>
      <c r="T98" s="9"/>
      <c r="U98" s="9">
        <v>227190011454</v>
      </c>
      <c r="V98" s="9"/>
      <c r="W98" s="9">
        <v>232777147959.85001</v>
      </c>
      <c r="X98" s="8"/>
      <c r="Y98" s="8" t="s">
        <v>180</v>
      </c>
    </row>
    <row r="99" spans="1:25">
      <c r="A99" s="3" t="s">
        <v>181</v>
      </c>
      <c r="C99" s="9">
        <v>0</v>
      </c>
      <c r="D99" s="9"/>
      <c r="E99" s="9">
        <v>0</v>
      </c>
      <c r="F99" s="9"/>
      <c r="G99" s="9">
        <v>0</v>
      </c>
      <c r="H99" s="9"/>
      <c r="I99" s="9">
        <v>1608495</v>
      </c>
      <c r="J99" s="9"/>
      <c r="K99" s="9">
        <v>136464073469</v>
      </c>
      <c r="L99" s="9"/>
      <c r="M99" s="9">
        <v>0</v>
      </c>
      <c r="N99" s="9"/>
      <c r="O99" s="9">
        <v>0</v>
      </c>
      <c r="P99" s="9"/>
      <c r="Q99" s="9">
        <v>1608495</v>
      </c>
      <c r="R99" s="9"/>
      <c r="S99" s="9">
        <v>91000</v>
      </c>
      <c r="T99" s="9"/>
      <c r="U99" s="9">
        <v>136464073469</v>
      </c>
      <c r="V99" s="9"/>
      <c r="W99" s="9">
        <v>145502125382.25</v>
      </c>
      <c r="X99" s="8"/>
      <c r="Y99" s="8" t="s">
        <v>52</v>
      </c>
    </row>
    <row r="100" spans="1:25">
      <c r="A100" s="3" t="s">
        <v>182</v>
      </c>
      <c r="C100" s="9">
        <v>0</v>
      </c>
      <c r="D100" s="9"/>
      <c r="E100" s="9">
        <v>0</v>
      </c>
      <c r="F100" s="9"/>
      <c r="G100" s="9">
        <v>0</v>
      </c>
      <c r="H100" s="9"/>
      <c r="I100" s="9">
        <v>267014</v>
      </c>
      <c r="J100" s="9"/>
      <c r="K100" s="9">
        <v>2009808637</v>
      </c>
      <c r="L100" s="9"/>
      <c r="M100" s="9">
        <v>0</v>
      </c>
      <c r="N100" s="9"/>
      <c r="O100" s="9">
        <v>0</v>
      </c>
      <c r="P100" s="9"/>
      <c r="Q100" s="9">
        <v>267014</v>
      </c>
      <c r="R100" s="9"/>
      <c r="S100" s="9">
        <v>7630</v>
      </c>
      <c r="T100" s="9"/>
      <c r="U100" s="9">
        <v>2009808637</v>
      </c>
      <c r="V100" s="9"/>
      <c r="W100" s="9">
        <v>2025194784.921</v>
      </c>
      <c r="X100" s="8"/>
      <c r="Y100" s="8" t="s">
        <v>183</v>
      </c>
    </row>
    <row r="101" spans="1:25">
      <c r="A101" s="3" t="s">
        <v>184</v>
      </c>
      <c r="C101" s="9">
        <v>0</v>
      </c>
      <c r="D101" s="9"/>
      <c r="E101" s="9">
        <v>0</v>
      </c>
      <c r="F101" s="9"/>
      <c r="G101" s="9">
        <v>0</v>
      </c>
      <c r="H101" s="9"/>
      <c r="I101" s="9">
        <v>1440494</v>
      </c>
      <c r="J101" s="9"/>
      <c r="K101" s="9">
        <v>72999892307</v>
      </c>
      <c r="L101" s="9"/>
      <c r="M101" s="9">
        <v>0</v>
      </c>
      <c r="N101" s="9"/>
      <c r="O101" s="9">
        <v>0</v>
      </c>
      <c r="P101" s="9"/>
      <c r="Q101" s="9">
        <v>1440494</v>
      </c>
      <c r="R101" s="9"/>
      <c r="S101" s="9">
        <v>51000</v>
      </c>
      <c r="T101" s="9"/>
      <c r="U101" s="9">
        <v>72999892307</v>
      </c>
      <c r="V101" s="9"/>
      <c r="W101" s="9">
        <v>73028076084.699997</v>
      </c>
      <c r="X101" s="8"/>
      <c r="Y101" s="8" t="s">
        <v>185</v>
      </c>
    </row>
    <row r="102" spans="1:25" ht="24.75" thickBot="1">
      <c r="A102" s="3" t="s">
        <v>186</v>
      </c>
      <c r="C102" s="9">
        <v>0</v>
      </c>
      <c r="D102" s="9"/>
      <c r="E102" s="9">
        <v>0</v>
      </c>
      <c r="F102" s="9"/>
      <c r="G102" s="9">
        <v>0</v>
      </c>
      <c r="H102" s="9"/>
      <c r="I102" s="9">
        <v>6920000</v>
      </c>
      <c r="J102" s="9"/>
      <c r="K102" s="9">
        <v>257109962022</v>
      </c>
      <c r="L102" s="9"/>
      <c r="M102" s="9">
        <v>0</v>
      </c>
      <c r="N102" s="9"/>
      <c r="O102" s="9">
        <v>0</v>
      </c>
      <c r="P102" s="9"/>
      <c r="Q102" s="9">
        <v>6920000</v>
      </c>
      <c r="R102" s="9"/>
      <c r="S102" s="9">
        <v>36100</v>
      </c>
      <c r="T102" s="9"/>
      <c r="U102" s="9">
        <v>257109962022</v>
      </c>
      <c r="V102" s="9"/>
      <c r="W102" s="9">
        <v>248325618600</v>
      </c>
      <c r="X102" s="8"/>
      <c r="Y102" s="8" t="s">
        <v>187</v>
      </c>
    </row>
    <row r="103" spans="1:25" ht="24.75" thickBot="1">
      <c r="A103" s="3" t="s">
        <v>188</v>
      </c>
      <c r="C103" s="9" t="s">
        <v>188</v>
      </c>
      <c r="D103" s="9"/>
      <c r="E103" s="10">
        <f>SUM(E9:E102)</f>
        <v>18388954028310</v>
      </c>
      <c r="F103" s="9"/>
      <c r="G103" s="10">
        <f>SUM(G9:G102)</f>
        <v>22979823422551.438</v>
      </c>
      <c r="H103" s="9"/>
      <c r="I103" s="9" t="s">
        <v>188</v>
      </c>
      <c r="J103" s="9"/>
      <c r="K103" s="10">
        <f>SUM(K9:K102)</f>
        <v>1886513143278</v>
      </c>
      <c r="L103" s="9"/>
      <c r="M103" s="9" t="s">
        <v>188</v>
      </c>
      <c r="N103" s="9"/>
      <c r="O103" s="10">
        <f>SUM(O9:O102)</f>
        <v>1602123499216</v>
      </c>
      <c r="P103" s="9"/>
      <c r="Q103" s="9" t="s">
        <v>188</v>
      </c>
      <c r="R103" s="9"/>
      <c r="S103" s="9" t="s">
        <v>188</v>
      </c>
      <c r="T103" s="9"/>
      <c r="U103" s="10">
        <f>SUM(U9:U102)</f>
        <v>18913901185519</v>
      </c>
      <c r="V103" s="9"/>
      <c r="W103" s="10">
        <f>SUM(W9:W102)</f>
        <v>24669373978452.383</v>
      </c>
      <c r="Y103" s="13" t="s">
        <v>189</v>
      </c>
    </row>
    <row r="104" spans="1:25" ht="24.75" thickTop="1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</row>
    <row r="105" spans="1:25">
      <c r="W105" s="11"/>
      <c r="Y105" s="5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4"/>
  <sheetViews>
    <sheetView rightToLeft="1" workbookViewId="0">
      <selection activeCell="E11" sqref="E11"/>
    </sheetView>
  </sheetViews>
  <sheetFormatPr defaultRowHeight="24"/>
  <cols>
    <col min="1" max="1" width="26.28515625" style="3" bestFit="1" customWidth="1"/>
    <col min="2" max="2" width="1" style="3" customWidth="1"/>
    <col min="3" max="3" width="31" style="3" customWidth="1"/>
    <col min="4" max="4" width="1" style="3" customWidth="1"/>
    <col min="5" max="5" width="34" style="3" customWidth="1"/>
    <col min="6" max="6" width="1" style="3" customWidth="1"/>
    <col min="7" max="7" width="30" style="3" customWidth="1"/>
    <col min="8" max="8" width="1" style="3" customWidth="1"/>
    <col min="9" max="9" width="34" style="3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>
      <c r="A3" s="1" t="s">
        <v>233</v>
      </c>
      <c r="B3" s="1" t="s">
        <v>233</v>
      </c>
      <c r="C3" s="1" t="s">
        <v>233</v>
      </c>
      <c r="D3" s="1" t="s">
        <v>233</v>
      </c>
      <c r="E3" s="1" t="s">
        <v>233</v>
      </c>
      <c r="F3" s="1" t="s">
        <v>233</v>
      </c>
      <c r="G3" s="1" t="s">
        <v>233</v>
      </c>
      <c r="H3" s="1" t="s">
        <v>233</v>
      </c>
      <c r="I3" s="1" t="s">
        <v>233</v>
      </c>
      <c r="J3" s="1" t="s">
        <v>233</v>
      </c>
      <c r="K3" s="1" t="s">
        <v>233</v>
      </c>
    </row>
    <row r="4" spans="1:11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4.75">
      <c r="A6" s="2" t="s">
        <v>413</v>
      </c>
      <c r="B6" s="2" t="s">
        <v>413</v>
      </c>
      <c r="C6" s="2" t="s">
        <v>413</v>
      </c>
      <c r="E6" s="2" t="s">
        <v>235</v>
      </c>
      <c r="F6" s="2" t="s">
        <v>235</v>
      </c>
      <c r="G6" s="2" t="s">
        <v>235</v>
      </c>
      <c r="I6" s="2" t="s">
        <v>236</v>
      </c>
      <c r="J6" s="2" t="s">
        <v>236</v>
      </c>
      <c r="K6" s="2" t="s">
        <v>236</v>
      </c>
    </row>
    <row r="7" spans="1:11" ht="24.75">
      <c r="A7" s="2" t="s">
        <v>414</v>
      </c>
      <c r="C7" s="2" t="s">
        <v>216</v>
      </c>
      <c r="E7" s="2" t="s">
        <v>415</v>
      </c>
      <c r="G7" s="2" t="s">
        <v>416</v>
      </c>
      <c r="I7" s="2" t="s">
        <v>415</v>
      </c>
      <c r="K7" s="2" t="s">
        <v>416</v>
      </c>
    </row>
    <row r="8" spans="1:11">
      <c r="A8" s="3" t="s">
        <v>222</v>
      </c>
      <c r="C8" s="3" t="s">
        <v>223</v>
      </c>
      <c r="E8" s="7">
        <v>4499177</v>
      </c>
      <c r="F8" s="8"/>
      <c r="G8" s="14">
        <f>E8/$E$11</f>
        <v>2.0350167785711491E-3</v>
      </c>
      <c r="H8" s="8"/>
      <c r="I8" s="7">
        <v>13543510</v>
      </c>
      <c r="J8" s="8"/>
      <c r="K8" s="14">
        <f>I8/$I$11</f>
        <v>1.2675402622638532E-3</v>
      </c>
    </row>
    <row r="9" spans="1:11">
      <c r="A9" s="3" t="s">
        <v>226</v>
      </c>
      <c r="C9" s="3" t="s">
        <v>227</v>
      </c>
      <c r="E9" s="7">
        <v>1579469</v>
      </c>
      <c r="F9" s="8"/>
      <c r="G9" s="14">
        <f t="shared" ref="G9:G10" si="0">E9/$E$11</f>
        <v>7.1440752747291216E-4</v>
      </c>
      <c r="H9" s="8"/>
      <c r="I9" s="7">
        <v>133513021</v>
      </c>
      <c r="J9" s="8"/>
      <c r="K9" s="14">
        <f t="shared" ref="K9:K10" si="1">I9/$I$11</f>
        <v>1.2495514800371492E-2</v>
      </c>
    </row>
    <row r="10" spans="1:11" ht="24.75" thickBot="1">
      <c r="A10" s="3" t="s">
        <v>229</v>
      </c>
      <c r="C10" s="3" t="s">
        <v>230</v>
      </c>
      <c r="E10" s="7">
        <v>2204800914</v>
      </c>
      <c r="F10" s="8"/>
      <c r="G10" s="14">
        <f t="shared" si="0"/>
        <v>0.99725057569395592</v>
      </c>
      <c r="H10" s="8"/>
      <c r="I10" s="7">
        <v>10537819053</v>
      </c>
      <c r="J10" s="8"/>
      <c r="K10" s="14">
        <f t="shared" si="1"/>
        <v>0.98623694493736469</v>
      </c>
    </row>
    <row r="11" spans="1:11" ht="24.75" thickBot="1">
      <c r="A11" s="3" t="s">
        <v>188</v>
      </c>
      <c r="C11" s="3" t="s">
        <v>188</v>
      </c>
      <c r="E11" s="12">
        <f>SUM(E8:E10)</f>
        <v>2210879560</v>
      </c>
      <c r="F11" s="8"/>
      <c r="G11" s="22">
        <f>SUM(G8:G10)</f>
        <v>1</v>
      </c>
      <c r="H11" s="8"/>
      <c r="I11" s="12">
        <f>SUM(I8:I10)</f>
        <v>10684875584</v>
      </c>
      <c r="J11" s="8"/>
      <c r="K11" s="22">
        <f>SUM(K8:K10)</f>
        <v>1</v>
      </c>
    </row>
    <row r="12" spans="1:11" ht="24.75" thickTop="1">
      <c r="E12" s="8"/>
      <c r="F12" s="8"/>
      <c r="G12" s="8"/>
      <c r="H12" s="8"/>
      <c r="I12" s="8"/>
      <c r="J12" s="8"/>
      <c r="K12" s="8"/>
    </row>
    <row r="13" spans="1:11">
      <c r="E13" s="8"/>
      <c r="F13" s="8"/>
      <c r="G13" s="8"/>
      <c r="H13" s="8"/>
      <c r="I13" s="8"/>
      <c r="J13" s="8"/>
      <c r="K13" s="8"/>
    </row>
    <row r="14" spans="1:11">
      <c r="E14" s="8"/>
      <c r="F14" s="8"/>
      <c r="G14" s="8"/>
      <c r="H14" s="8"/>
      <c r="I14" s="8"/>
      <c r="J14" s="8"/>
      <c r="K14" s="8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A8" sqref="A8:C8"/>
    </sheetView>
  </sheetViews>
  <sheetFormatPr defaultRowHeight="24"/>
  <cols>
    <col min="1" max="1" width="31" style="3" bestFit="1" customWidth="1"/>
    <col min="2" max="2" width="1" style="3" customWidth="1"/>
    <col min="3" max="3" width="15" style="3" customWidth="1"/>
    <col min="4" max="4" width="1" style="3" customWidth="1"/>
    <col min="5" max="5" width="21" style="3" customWidth="1"/>
    <col min="6" max="6" width="1" style="3" customWidth="1"/>
    <col min="7" max="7" width="9.140625" style="3" customWidth="1"/>
    <col min="8" max="16384" width="9.140625" style="3"/>
  </cols>
  <sheetData>
    <row r="2" spans="1:5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.75">
      <c r="A3" s="1" t="s">
        <v>233</v>
      </c>
      <c r="B3" s="1" t="s">
        <v>233</v>
      </c>
      <c r="C3" s="1" t="s">
        <v>233</v>
      </c>
      <c r="D3" s="1" t="s">
        <v>233</v>
      </c>
      <c r="E3" s="1" t="s">
        <v>233</v>
      </c>
    </row>
    <row r="4" spans="1:5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5" spans="1:5" ht="24.75">
      <c r="C5" s="24" t="s">
        <v>235</v>
      </c>
      <c r="E5" s="4" t="s">
        <v>425</v>
      </c>
    </row>
    <row r="6" spans="1:5" ht="25.5" thickBot="1">
      <c r="A6" s="2" t="s">
        <v>417</v>
      </c>
      <c r="C6" s="2"/>
      <c r="E6" s="23" t="s">
        <v>426</v>
      </c>
    </row>
    <row r="7" spans="1:5" ht="25.5" thickBot="1">
      <c r="A7" s="2" t="s">
        <v>417</v>
      </c>
      <c r="C7" s="2" t="s">
        <v>219</v>
      </c>
      <c r="E7" s="2" t="s">
        <v>219</v>
      </c>
    </row>
    <row r="8" spans="1:5">
      <c r="A8" s="3" t="s">
        <v>418</v>
      </c>
      <c r="C8" s="5">
        <v>11704</v>
      </c>
      <c r="E8" s="5">
        <v>17437204764</v>
      </c>
    </row>
    <row r="9" spans="1:5">
      <c r="A9" s="3" t="s">
        <v>188</v>
      </c>
      <c r="C9" s="6">
        <f>SUM(C8:C8)</f>
        <v>11704</v>
      </c>
      <c r="E9" s="6">
        <f>SUM(E8:E8)</f>
        <v>17437204764</v>
      </c>
    </row>
  </sheetData>
  <mergeCells count="7">
    <mergeCell ref="A2:E2"/>
    <mergeCell ref="A3:E3"/>
    <mergeCell ref="A4:E4"/>
    <mergeCell ref="C5:C6"/>
    <mergeCell ref="A6:A7"/>
    <mergeCell ref="C7"/>
    <mergeCell ref="E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G9" sqref="G9"/>
    </sheetView>
  </sheetViews>
  <sheetFormatPr defaultRowHeight="24"/>
  <cols>
    <col min="1" max="1" width="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9.140625" style="3" customWidth="1"/>
    <col min="10" max="16384" width="9.140625" style="3"/>
  </cols>
  <sheetData>
    <row r="2" spans="1: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7" ht="24.75">
      <c r="A3" s="1" t="s">
        <v>233</v>
      </c>
      <c r="B3" s="1" t="s">
        <v>233</v>
      </c>
      <c r="C3" s="1" t="s">
        <v>233</v>
      </c>
      <c r="D3" s="1" t="s">
        <v>233</v>
      </c>
      <c r="E3" s="1" t="s">
        <v>233</v>
      </c>
      <c r="F3" s="1" t="s">
        <v>233</v>
      </c>
      <c r="G3" s="1" t="s">
        <v>233</v>
      </c>
    </row>
    <row r="4" spans="1: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7" ht="24.75">
      <c r="A6" s="2" t="s">
        <v>237</v>
      </c>
      <c r="C6" s="2" t="s">
        <v>219</v>
      </c>
      <c r="E6" s="2" t="s">
        <v>292</v>
      </c>
      <c r="G6" s="2" t="s">
        <v>13</v>
      </c>
    </row>
    <row r="7" spans="1:7">
      <c r="A7" s="3" t="s">
        <v>419</v>
      </c>
      <c r="C7" s="7">
        <f>'سرمایه‌گذاری در سهام'!I119</f>
        <v>1588607316412</v>
      </c>
      <c r="D7" s="8"/>
      <c r="E7" s="14">
        <f>C7/$C$11</f>
        <v>0.99776526230824703</v>
      </c>
      <c r="F7" s="8"/>
      <c r="G7" s="14">
        <v>6.3155710725732409E-2</v>
      </c>
    </row>
    <row r="8" spans="1:7">
      <c r="A8" s="3" t="s">
        <v>420</v>
      </c>
      <c r="C8" s="27">
        <f>'سرمایه‌گذاری در اوراق بهادار'!I25</f>
        <v>1347180741</v>
      </c>
      <c r="D8" s="8"/>
      <c r="E8" s="14">
        <f t="shared" ref="E8:E10" si="0">C8/$C$11</f>
        <v>8.4613115622330271E-4</v>
      </c>
      <c r="F8" s="8"/>
      <c r="G8" s="14">
        <v>5.3557701953708026E-5</v>
      </c>
    </row>
    <row r="9" spans="1:7">
      <c r="A9" s="3" t="s">
        <v>421</v>
      </c>
      <c r="C9" s="27">
        <f>'درآمد سپرده بانکی'!E11</f>
        <v>2210879560</v>
      </c>
      <c r="D9" s="8"/>
      <c r="E9" s="14">
        <f t="shared" si="0"/>
        <v>1.3885991845345618E-3</v>
      </c>
      <c r="F9" s="8"/>
      <c r="G9" s="14">
        <v>8.7894389317153354E-5</v>
      </c>
    </row>
    <row r="10" spans="1:7">
      <c r="A10" s="3" t="s">
        <v>418</v>
      </c>
      <c r="C10" s="27">
        <v>11704</v>
      </c>
      <c r="D10" s="8"/>
      <c r="E10" s="14">
        <f t="shared" si="0"/>
        <v>7.3509951196945848E-9</v>
      </c>
      <c r="F10" s="8"/>
      <c r="G10" s="14">
        <v>4.6529713837870156E-10</v>
      </c>
    </row>
    <row r="11" spans="1:7" ht="24.75" thickBot="1">
      <c r="A11" s="3" t="s">
        <v>188</v>
      </c>
      <c r="C11" s="28">
        <f>SUM(C7:C10)</f>
        <v>1592165388417</v>
      </c>
      <c r="D11" s="8"/>
      <c r="E11" s="25">
        <f>SUM(E7:E10)</f>
        <v>1</v>
      </c>
      <c r="F11" s="8"/>
      <c r="G11" s="26">
        <f>SUM(G7:G10)</f>
        <v>6.3297163282300409E-2</v>
      </c>
    </row>
    <row r="12" spans="1:7" ht="24.75" thickTop="1">
      <c r="C12" s="8"/>
      <c r="D12" s="8"/>
      <c r="E12" s="8"/>
      <c r="F12" s="8"/>
      <c r="G12" s="8"/>
    </row>
    <row r="13" spans="1:7">
      <c r="E13" s="16"/>
      <c r="G13" s="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N14"/>
  <sheetViews>
    <sheetView rightToLeft="1" topLeftCell="N1" workbookViewId="0">
      <selection activeCell="AA17" sqref="AA17"/>
    </sheetView>
  </sheetViews>
  <sheetFormatPr defaultRowHeight="24"/>
  <cols>
    <col min="1" max="1" width="32.140625" style="3" bestFit="1" customWidth="1"/>
    <col min="2" max="2" width="1" style="3" customWidth="1"/>
    <col min="3" max="3" width="25" style="3" customWidth="1"/>
    <col min="4" max="4" width="1" style="3" customWidth="1"/>
    <col min="5" max="5" width="22" style="3" customWidth="1"/>
    <col min="6" max="6" width="1" style="3" customWidth="1"/>
    <col min="7" max="7" width="20" style="3" customWidth="1"/>
    <col min="8" max="8" width="1" style="3" customWidth="1"/>
    <col min="9" max="9" width="20" style="3" customWidth="1"/>
    <col min="10" max="10" width="1" style="3" customWidth="1"/>
    <col min="11" max="11" width="14" style="3" customWidth="1"/>
    <col min="12" max="12" width="1" style="3" customWidth="1"/>
    <col min="13" max="13" width="14" style="3" customWidth="1"/>
    <col min="14" max="14" width="1" style="3" customWidth="1"/>
    <col min="15" max="15" width="15" style="3" customWidth="1"/>
    <col min="16" max="16" width="1" style="3" customWidth="1"/>
    <col min="17" max="17" width="21" style="3" customWidth="1"/>
    <col min="18" max="18" width="1" style="3" customWidth="1"/>
    <col min="19" max="19" width="21" style="3" customWidth="1"/>
    <col min="20" max="20" width="1" style="3" customWidth="1"/>
    <col min="21" max="21" width="16" style="3" customWidth="1"/>
    <col min="22" max="22" width="1" style="3" customWidth="1"/>
    <col min="23" max="23" width="22" style="3" customWidth="1"/>
    <col min="24" max="24" width="1" style="3" customWidth="1"/>
    <col min="25" max="25" width="15" style="3" customWidth="1"/>
    <col min="26" max="26" width="1" style="3" customWidth="1"/>
    <col min="27" max="27" width="21" style="3" customWidth="1"/>
    <col min="28" max="28" width="1" style="3" customWidth="1"/>
    <col min="29" max="29" width="16" style="3" customWidth="1"/>
    <col min="30" max="30" width="1" style="3" customWidth="1"/>
    <col min="31" max="31" width="23" style="3" customWidth="1"/>
    <col min="32" max="32" width="1" style="3" customWidth="1"/>
    <col min="33" max="33" width="22" style="3" customWidth="1"/>
    <col min="34" max="34" width="1" style="3" customWidth="1"/>
    <col min="35" max="35" width="21" style="3" customWidth="1"/>
    <col min="36" max="36" width="1" style="3" customWidth="1"/>
    <col min="37" max="37" width="32" style="3" customWidth="1"/>
    <col min="38" max="38" width="1" style="3" customWidth="1"/>
    <col min="39" max="39" width="9.140625" style="3" customWidth="1"/>
    <col min="40" max="16384" width="9.140625" style="3"/>
  </cols>
  <sheetData>
    <row r="2" spans="1:40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  <c r="Z2" s="1" t="s">
        <v>0</v>
      </c>
      <c r="AA2" s="1" t="s">
        <v>0</v>
      </c>
      <c r="AB2" s="1" t="s">
        <v>0</v>
      </c>
      <c r="AC2" s="1" t="s">
        <v>0</v>
      </c>
      <c r="AD2" s="1" t="s">
        <v>0</v>
      </c>
      <c r="AE2" s="1" t="s">
        <v>0</v>
      </c>
      <c r="AF2" s="1" t="s">
        <v>0</v>
      </c>
      <c r="AG2" s="1" t="s">
        <v>0</v>
      </c>
      <c r="AH2" s="1" t="s">
        <v>0</v>
      </c>
      <c r="AI2" s="1" t="s">
        <v>0</v>
      </c>
      <c r="AJ2" s="1" t="s">
        <v>0</v>
      </c>
      <c r="AK2" s="1" t="s">
        <v>0</v>
      </c>
    </row>
    <row r="3" spans="1:40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  <c r="AB3" s="1" t="s">
        <v>1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</row>
    <row r="4" spans="1:40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  <c r="Z4" s="1" t="s">
        <v>2</v>
      </c>
      <c r="AA4" s="1" t="s">
        <v>2</v>
      </c>
      <c r="AB4" s="1" t="s">
        <v>2</v>
      </c>
      <c r="AC4" s="1" t="s">
        <v>2</v>
      </c>
      <c r="AD4" s="1" t="s">
        <v>2</v>
      </c>
      <c r="AE4" s="1" t="s">
        <v>2</v>
      </c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</row>
    <row r="6" spans="1:40" ht="24.75">
      <c r="A6" s="2" t="s">
        <v>191</v>
      </c>
      <c r="B6" s="2" t="s">
        <v>191</v>
      </c>
      <c r="C6" s="2" t="s">
        <v>191</v>
      </c>
      <c r="D6" s="2" t="s">
        <v>191</v>
      </c>
      <c r="E6" s="2" t="s">
        <v>191</v>
      </c>
      <c r="F6" s="2" t="s">
        <v>191</v>
      </c>
      <c r="G6" s="2" t="s">
        <v>191</v>
      </c>
      <c r="H6" s="2" t="s">
        <v>191</v>
      </c>
      <c r="I6" s="2" t="s">
        <v>191</v>
      </c>
      <c r="J6" s="2" t="s">
        <v>191</v>
      </c>
      <c r="K6" s="2" t="s">
        <v>191</v>
      </c>
      <c r="L6" s="2" t="s">
        <v>191</v>
      </c>
      <c r="M6" s="2" t="s">
        <v>191</v>
      </c>
      <c r="O6" s="2" t="s">
        <v>422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40" ht="24.75">
      <c r="A7" s="2" t="s">
        <v>192</v>
      </c>
      <c r="C7" s="2" t="s">
        <v>193</v>
      </c>
      <c r="E7" s="2" t="s">
        <v>194</v>
      </c>
      <c r="G7" s="2" t="s">
        <v>195</v>
      </c>
      <c r="I7" s="2" t="s">
        <v>196</v>
      </c>
      <c r="K7" s="2" t="s">
        <v>197</v>
      </c>
      <c r="M7" s="2" t="s">
        <v>190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198</v>
      </c>
      <c r="AG7" s="2" t="s">
        <v>8</v>
      </c>
      <c r="AI7" s="2" t="s">
        <v>9</v>
      </c>
      <c r="AK7" s="2" t="s">
        <v>13</v>
      </c>
    </row>
    <row r="8" spans="1:40" ht="24.75">
      <c r="A8" s="2" t="s">
        <v>192</v>
      </c>
      <c r="C8" s="2" t="s">
        <v>193</v>
      </c>
      <c r="E8" s="2" t="s">
        <v>194</v>
      </c>
      <c r="G8" s="2" t="s">
        <v>195</v>
      </c>
      <c r="I8" s="2" t="s">
        <v>196</v>
      </c>
      <c r="K8" s="2" t="s">
        <v>197</v>
      </c>
      <c r="M8" s="2" t="s">
        <v>190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198</v>
      </c>
      <c r="AG8" s="2" t="s">
        <v>8</v>
      </c>
      <c r="AI8" s="2" t="s">
        <v>9</v>
      </c>
      <c r="AK8" s="2" t="s">
        <v>13</v>
      </c>
    </row>
    <row r="9" spans="1:40">
      <c r="A9" s="3" t="s">
        <v>199</v>
      </c>
      <c r="C9" s="8" t="s">
        <v>200</v>
      </c>
      <c r="D9" s="8"/>
      <c r="E9" s="8" t="s">
        <v>200</v>
      </c>
      <c r="F9" s="8"/>
      <c r="G9" s="8" t="s">
        <v>201</v>
      </c>
      <c r="H9" s="8"/>
      <c r="I9" s="8" t="s">
        <v>202</v>
      </c>
      <c r="J9" s="8"/>
      <c r="K9" s="7">
        <v>18</v>
      </c>
      <c r="L9" s="8"/>
      <c r="M9" s="7">
        <v>18</v>
      </c>
      <c r="N9" s="8"/>
      <c r="O9" s="7">
        <v>24414</v>
      </c>
      <c r="P9" s="8"/>
      <c r="Q9" s="7">
        <v>21861033822</v>
      </c>
      <c r="R9" s="8"/>
      <c r="S9" s="7">
        <v>21963247359</v>
      </c>
      <c r="T9" s="8"/>
      <c r="U9" s="7">
        <v>0</v>
      </c>
      <c r="V9" s="8"/>
      <c r="W9" s="7">
        <v>0</v>
      </c>
      <c r="X9" s="8"/>
      <c r="Y9" s="7">
        <v>0</v>
      </c>
      <c r="Z9" s="8"/>
      <c r="AA9" s="7">
        <v>0</v>
      </c>
      <c r="AB9" s="8"/>
      <c r="AC9" s="7">
        <v>24414</v>
      </c>
      <c r="AD9" s="8"/>
      <c r="AE9" s="7">
        <v>899780</v>
      </c>
      <c r="AF9" s="8"/>
      <c r="AG9" s="7">
        <v>21861033822</v>
      </c>
      <c r="AH9" s="8"/>
      <c r="AI9" s="7">
        <v>21963247359</v>
      </c>
      <c r="AJ9" s="8"/>
      <c r="AK9" s="14">
        <v>8.7315756541748752E-4</v>
      </c>
      <c r="AL9" s="8"/>
      <c r="AM9" s="8"/>
      <c r="AN9" s="8"/>
    </row>
    <row r="10" spans="1:40">
      <c r="A10" s="3" t="s">
        <v>203</v>
      </c>
      <c r="C10" s="8" t="s">
        <v>200</v>
      </c>
      <c r="D10" s="8"/>
      <c r="E10" s="8" t="s">
        <v>200</v>
      </c>
      <c r="F10" s="8"/>
      <c r="G10" s="8" t="s">
        <v>204</v>
      </c>
      <c r="H10" s="8"/>
      <c r="I10" s="8" t="s">
        <v>205</v>
      </c>
      <c r="J10" s="8"/>
      <c r="K10" s="7">
        <v>18</v>
      </c>
      <c r="L10" s="8"/>
      <c r="M10" s="7">
        <v>18</v>
      </c>
      <c r="N10" s="8"/>
      <c r="O10" s="7">
        <v>0</v>
      </c>
      <c r="P10" s="8"/>
      <c r="Q10" s="7">
        <v>0</v>
      </c>
      <c r="R10" s="8"/>
      <c r="S10" s="7">
        <v>0</v>
      </c>
      <c r="T10" s="8"/>
      <c r="U10" s="7">
        <v>105264</v>
      </c>
      <c r="V10" s="8"/>
      <c r="W10" s="7">
        <v>100016425025</v>
      </c>
      <c r="X10" s="8"/>
      <c r="Y10" s="7">
        <v>0</v>
      </c>
      <c r="Z10" s="8"/>
      <c r="AA10" s="7">
        <v>0</v>
      </c>
      <c r="AB10" s="8"/>
      <c r="AC10" s="7">
        <v>105264</v>
      </c>
      <c r="AD10" s="8"/>
      <c r="AE10" s="7">
        <v>950010</v>
      </c>
      <c r="AF10" s="8"/>
      <c r="AG10" s="7">
        <v>100016425025</v>
      </c>
      <c r="AH10" s="8"/>
      <c r="AI10" s="7">
        <v>99983727304</v>
      </c>
      <c r="AJ10" s="8"/>
      <c r="AK10" s="14">
        <v>3.9748925323810367E-3</v>
      </c>
      <c r="AL10" s="8"/>
      <c r="AM10" s="8"/>
      <c r="AN10" s="8"/>
    </row>
    <row r="11" spans="1:40">
      <c r="A11" s="3" t="s">
        <v>206</v>
      </c>
      <c r="C11" s="8" t="s">
        <v>200</v>
      </c>
      <c r="D11" s="8"/>
      <c r="E11" s="8" t="s">
        <v>200</v>
      </c>
      <c r="F11" s="8"/>
      <c r="G11" s="8" t="s">
        <v>207</v>
      </c>
      <c r="H11" s="8"/>
      <c r="I11" s="8" t="s">
        <v>208</v>
      </c>
      <c r="J11" s="8"/>
      <c r="K11" s="7">
        <v>18</v>
      </c>
      <c r="L11" s="8"/>
      <c r="M11" s="7">
        <v>18</v>
      </c>
      <c r="N11" s="8"/>
      <c r="O11" s="7">
        <v>0</v>
      </c>
      <c r="P11" s="8"/>
      <c r="Q11" s="7">
        <v>0</v>
      </c>
      <c r="R11" s="8"/>
      <c r="S11" s="7">
        <v>0</v>
      </c>
      <c r="T11" s="8"/>
      <c r="U11" s="7">
        <v>55000</v>
      </c>
      <c r="V11" s="8"/>
      <c r="W11" s="7">
        <v>50983239037</v>
      </c>
      <c r="X11" s="8"/>
      <c r="Y11" s="7">
        <v>45000</v>
      </c>
      <c r="Z11" s="8"/>
      <c r="AA11" s="7">
        <v>41581012077</v>
      </c>
      <c r="AB11" s="8"/>
      <c r="AC11" s="7">
        <v>10000</v>
      </c>
      <c r="AD11" s="8"/>
      <c r="AE11" s="7">
        <v>924190</v>
      </c>
      <c r="AF11" s="8"/>
      <c r="AG11" s="7">
        <v>9269679825</v>
      </c>
      <c r="AH11" s="8"/>
      <c r="AI11" s="7">
        <v>9240224905</v>
      </c>
      <c r="AJ11" s="8"/>
      <c r="AK11" s="14">
        <v>3.6734878727547071E-4</v>
      </c>
      <c r="AL11" s="8"/>
      <c r="AM11" s="8"/>
      <c r="AN11" s="8"/>
    </row>
    <row r="12" spans="1:40">
      <c r="A12" s="3" t="s">
        <v>209</v>
      </c>
      <c r="C12" s="8" t="s">
        <v>200</v>
      </c>
      <c r="D12" s="8"/>
      <c r="E12" s="8" t="s">
        <v>200</v>
      </c>
      <c r="F12" s="8"/>
      <c r="G12" s="8" t="s">
        <v>210</v>
      </c>
      <c r="H12" s="8"/>
      <c r="I12" s="8" t="s">
        <v>211</v>
      </c>
      <c r="J12" s="8"/>
      <c r="K12" s="7">
        <v>20.5</v>
      </c>
      <c r="L12" s="8"/>
      <c r="M12" s="7">
        <v>20.5</v>
      </c>
      <c r="N12" s="8"/>
      <c r="O12" s="7">
        <v>0</v>
      </c>
      <c r="P12" s="8"/>
      <c r="Q12" s="7">
        <v>0</v>
      </c>
      <c r="R12" s="8"/>
      <c r="S12" s="7">
        <v>0</v>
      </c>
      <c r="T12" s="8"/>
      <c r="U12" s="7">
        <v>55000</v>
      </c>
      <c r="V12" s="8"/>
      <c r="W12" s="7">
        <v>51791885577</v>
      </c>
      <c r="X12" s="8"/>
      <c r="Y12" s="7">
        <v>55000</v>
      </c>
      <c r="Z12" s="8"/>
      <c r="AA12" s="7">
        <v>50843782895</v>
      </c>
      <c r="AB12" s="8"/>
      <c r="AC12" s="7">
        <v>0</v>
      </c>
      <c r="AD12" s="8"/>
      <c r="AE12" s="7">
        <v>0</v>
      </c>
      <c r="AF12" s="8"/>
      <c r="AG12" s="7">
        <v>0</v>
      </c>
      <c r="AH12" s="8"/>
      <c r="AI12" s="7">
        <v>0</v>
      </c>
      <c r="AJ12" s="8"/>
      <c r="AK12" s="14">
        <v>0</v>
      </c>
      <c r="AL12" s="8"/>
      <c r="AM12" s="8"/>
      <c r="AN12" s="8"/>
    </row>
    <row r="13" spans="1:40">
      <c r="A13" s="3" t="s">
        <v>188</v>
      </c>
      <c r="C13" s="8" t="s">
        <v>188</v>
      </c>
      <c r="D13" s="8"/>
      <c r="E13" s="8" t="s">
        <v>188</v>
      </c>
      <c r="F13" s="8"/>
      <c r="G13" s="8" t="s">
        <v>188</v>
      </c>
      <c r="H13" s="8"/>
      <c r="I13" s="8" t="s">
        <v>188</v>
      </c>
      <c r="J13" s="8"/>
      <c r="K13" s="8" t="s">
        <v>188</v>
      </c>
      <c r="L13" s="8"/>
      <c r="M13" s="8" t="s">
        <v>188</v>
      </c>
      <c r="N13" s="8"/>
      <c r="O13" s="8" t="s">
        <v>188</v>
      </c>
      <c r="P13" s="8"/>
      <c r="Q13" s="12">
        <f>SUM(Q9:Q12)</f>
        <v>21861033822</v>
      </c>
      <c r="R13" s="8"/>
      <c r="S13" s="12">
        <f>SUM(S9:S12)</f>
        <v>21963247359</v>
      </c>
      <c r="T13" s="8"/>
      <c r="U13" s="8" t="s">
        <v>188</v>
      </c>
      <c r="V13" s="8"/>
      <c r="W13" s="12">
        <f>SUM(W9:W12)</f>
        <v>202791549639</v>
      </c>
      <c r="X13" s="8"/>
      <c r="Y13" s="8" t="s">
        <v>188</v>
      </c>
      <c r="Z13" s="8"/>
      <c r="AA13" s="12">
        <f>SUM(AA9:AA12)</f>
        <v>92424794972</v>
      </c>
      <c r="AB13" s="8"/>
      <c r="AC13" s="8" t="s">
        <v>188</v>
      </c>
      <c r="AD13" s="8"/>
      <c r="AE13" s="8" t="s">
        <v>188</v>
      </c>
      <c r="AF13" s="8"/>
      <c r="AG13" s="12">
        <f>SUM(AG9:AG12)</f>
        <v>131147138672</v>
      </c>
      <c r="AH13" s="8"/>
      <c r="AI13" s="12">
        <f>SUM(AI9:AI12)</f>
        <v>131187199568</v>
      </c>
      <c r="AJ13" s="8"/>
      <c r="AK13" s="15">
        <f>SUM(AK9:AK12)</f>
        <v>5.2153988850739946E-3</v>
      </c>
      <c r="AL13" s="8"/>
      <c r="AM13" s="8"/>
      <c r="AN13" s="8"/>
    </row>
    <row r="14" spans="1:40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S9" sqref="S9"/>
    </sheetView>
  </sheetViews>
  <sheetFormatPr defaultRowHeight="24"/>
  <cols>
    <col min="1" max="1" width="26.28515625" style="3" bestFit="1" customWidth="1"/>
    <col min="2" max="2" width="1" style="3" customWidth="1"/>
    <col min="3" max="3" width="31" style="3" customWidth="1"/>
    <col min="4" max="4" width="1" style="3" customWidth="1"/>
    <col min="5" max="5" width="25" style="3" customWidth="1"/>
    <col min="6" max="6" width="1" style="3" customWidth="1"/>
    <col min="7" max="7" width="20" style="3" customWidth="1"/>
    <col min="8" max="8" width="1" style="3" customWidth="1"/>
    <col min="9" max="9" width="12" style="3" customWidth="1"/>
    <col min="10" max="10" width="1" style="3" customWidth="1"/>
    <col min="11" max="11" width="22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22" style="3" customWidth="1"/>
    <col min="18" max="18" width="1" style="3" customWidth="1"/>
    <col min="19" max="19" width="25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>
      <c r="A6" s="2" t="s">
        <v>214</v>
      </c>
      <c r="C6" s="2" t="s">
        <v>215</v>
      </c>
      <c r="D6" s="2" t="s">
        <v>215</v>
      </c>
      <c r="E6" s="2" t="s">
        <v>215</v>
      </c>
      <c r="F6" s="2" t="s">
        <v>215</v>
      </c>
      <c r="G6" s="2" t="s">
        <v>215</v>
      </c>
      <c r="H6" s="2" t="s">
        <v>215</v>
      </c>
      <c r="I6" s="2" t="s">
        <v>215</v>
      </c>
      <c r="K6" s="2" t="s">
        <v>422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24.75">
      <c r="A7" s="2" t="s">
        <v>214</v>
      </c>
      <c r="C7" s="2" t="s">
        <v>216</v>
      </c>
      <c r="E7" s="2" t="s">
        <v>217</v>
      </c>
      <c r="G7" s="2" t="s">
        <v>218</v>
      </c>
      <c r="I7" s="2" t="s">
        <v>197</v>
      </c>
      <c r="K7" s="2" t="s">
        <v>219</v>
      </c>
      <c r="M7" s="2" t="s">
        <v>220</v>
      </c>
      <c r="O7" s="2" t="s">
        <v>221</v>
      </c>
      <c r="Q7" s="2" t="s">
        <v>219</v>
      </c>
      <c r="S7" s="2" t="s">
        <v>213</v>
      </c>
    </row>
    <row r="8" spans="1:19">
      <c r="A8" s="3" t="s">
        <v>222</v>
      </c>
      <c r="C8" s="8" t="s">
        <v>223</v>
      </c>
      <c r="D8" s="8"/>
      <c r="E8" s="8" t="s">
        <v>224</v>
      </c>
      <c r="F8" s="8"/>
      <c r="G8" s="8" t="s">
        <v>225</v>
      </c>
      <c r="H8" s="8"/>
      <c r="I8" s="7">
        <v>5</v>
      </c>
      <c r="J8" s="8"/>
      <c r="K8" s="9">
        <v>557834199</v>
      </c>
      <c r="L8" s="9"/>
      <c r="M8" s="9">
        <v>4499177</v>
      </c>
      <c r="N8" s="9"/>
      <c r="O8" s="9">
        <v>0</v>
      </c>
      <c r="P8" s="9"/>
      <c r="Q8" s="9">
        <v>562333376</v>
      </c>
      <c r="R8" s="8"/>
      <c r="S8" s="8" t="s">
        <v>68</v>
      </c>
    </row>
    <row r="9" spans="1:19">
      <c r="A9" s="3" t="s">
        <v>226</v>
      </c>
      <c r="C9" s="8" t="s">
        <v>227</v>
      </c>
      <c r="D9" s="8"/>
      <c r="E9" s="8" t="s">
        <v>224</v>
      </c>
      <c r="F9" s="8"/>
      <c r="G9" s="8" t="s">
        <v>228</v>
      </c>
      <c r="H9" s="8"/>
      <c r="I9" s="7">
        <v>5</v>
      </c>
      <c r="J9" s="8"/>
      <c r="K9" s="9">
        <v>385379393</v>
      </c>
      <c r="L9" s="9"/>
      <c r="M9" s="9">
        <v>1579469</v>
      </c>
      <c r="N9" s="9"/>
      <c r="O9" s="9">
        <v>0</v>
      </c>
      <c r="P9" s="9"/>
      <c r="Q9" s="9">
        <v>386958862</v>
      </c>
      <c r="R9" s="8"/>
      <c r="S9" s="8" t="s">
        <v>68</v>
      </c>
    </row>
    <row r="10" spans="1:19">
      <c r="A10" s="3" t="s">
        <v>229</v>
      </c>
      <c r="C10" s="8" t="s">
        <v>230</v>
      </c>
      <c r="D10" s="8"/>
      <c r="E10" s="8" t="s">
        <v>224</v>
      </c>
      <c r="F10" s="8"/>
      <c r="G10" s="8" t="s">
        <v>231</v>
      </c>
      <c r="H10" s="8"/>
      <c r="I10" s="7">
        <v>5</v>
      </c>
      <c r="J10" s="8"/>
      <c r="K10" s="9">
        <v>172876942446</v>
      </c>
      <c r="L10" s="9"/>
      <c r="M10" s="9">
        <v>561480628173</v>
      </c>
      <c r="N10" s="9"/>
      <c r="O10" s="9">
        <v>618873215977</v>
      </c>
      <c r="P10" s="9"/>
      <c r="Q10" s="9">
        <v>115484354642</v>
      </c>
      <c r="R10" s="8"/>
      <c r="S10" s="8" t="s">
        <v>232</v>
      </c>
    </row>
    <row r="11" spans="1:19">
      <c r="A11" s="3" t="s">
        <v>188</v>
      </c>
      <c r="C11" s="8" t="s">
        <v>188</v>
      </c>
      <c r="D11" s="8"/>
      <c r="E11" s="8" t="s">
        <v>188</v>
      </c>
      <c r="F11" s="8"/>
      <c r="G11" s="8" t="s">
        <v>188</v>
      </c>
      <c r="H11" s="8"/>
      <c r="I11" s="8"/>
      <c r="J11" s="8"/>
      <c r="K11" s="12">
        <f>SUM(K8:K10)</f>
        <v>173820156038</v>
      </c>
      <c r="L11" s="8"/>
      <c r="M11" s="12">
        <f>SUM(M8:M10)</f>
        <v>561486706819</v>
      </c>
      <c r="N11" s="8"/>
      <c r="O11" s="12">
        <f>SUM(O8:O10)</f>
        <v>618873215977</v>
      </c>
      <c r="P11" s="8"/>
      <c r="Q11" s="12">
        <f>SUM(Q8:Q10)</f>
        <v>116433646880</v>
      </c>
      <c r="R11" s="8"/>
      <c r="S11" s="13" t="s">
        <v>232</v>
      </c>
    </row>
  </sheetData>
  <mergeCells count="17"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ignoredErrors>
    <ignoredError sqref="S8:S11 C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1"/>
  <sheetViews>
    <sheetView rightToLeft="1" workbookViewId="0">
      <selection activeCell="M18" sqref="M18:S22"/>
    </sheetView>
  </sheetViews>
  <sheetFormatPr defaultRowHeight="24"/>
  <cols>
    <col min="1" max="1" width="32.140625" style="3" bestFit="1" customWidth="1"/>
    <col min="2" max="2" width="1" style="3" customWidth="1"/>
    <col min="3" max="3" width="19" style="3" customWidth="1"/>
    <col min="4" max="4" width="1" style="3" customWidth="1"/>
    <col min="5" max="5" width="20" style="3" customWidth="1"/>
    <col min="6" max="6" width="1" style="3" customWidth="1"/>
    <col min="7" max="7" width="14" style="3" customWidth="1"/>
    <col min="8" max="8" width="1" style="3" customWidth="1"/>
    <col min="9" max="9" width="20" style="3" customWidth="1"/>
    <col min="10" max="10" width="1" style="3" customWidth="1"/>
    <col min="11" max="11" width="16" style="3" customWidth="1"/>
    <col min="12" max="12" width="1" style="3" customWidth="1"/>
    <col min="13" max="13" width="20" style="3" customWidth="1"/>
    <col min="14" max="14" width="1" style="3" customWidth="1"/>
    <col min="15" max="15" width="21" style="3" customWidth="1"/>
    <col min="16" max="16" width="1" style="3" customWidth="1"/>
    <col min="17" max="17" width="16" style="3" customWidth="1"/>
    <col min="18" max="18" width="1" style="3" customWidth="1"/>
    <col min="19" max="19" width="21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>
      <c r="A3" s="1" t="s">
        <v>233</v>
      </c>
      <c r="B3" s="1" t="s">
        <v>233</v>
      </c>
      <c r="C3" s="1" t="s">
        <v>233</v>
      </c>
      <c r="D3" s="1" t="s">
        <v>233</v>
      </c>
      <c r="E3" s="1" t="s">
        <v>233</v>
      </c>
      <c r="F3" s="1" t="s">
        <v>233</v>
      </c>
      <c r="G3" s="1" t="s">
        <v>233</v>
      </c>
      <c r="H3" s="1" t="s">
        <v>233</v>
      </c>
      <c r="I3" s="1" t="s">
        <v>233</v>
      </c>
      <c r="J3" s="1" t="s">
        <v>233</v>
      </c>
      <c r="K3" s="1" t="s">
        <v>233</v>
      </c>
      <c r="L3" s="1" t="s">
        <v>233</v>
      </c>
      <c r="M3" s="1" t="s">
        <v>233</v>
      </c>
      <c r="N3" s="1" t="s">
        <v>233</v>
      </c>
      <c r="O3" s="1" t="s">
        <v>233</v>
      </c>
      <c r="P3" s="1" t="s">
        <v>233</v>
      </c>
      <c r="Q3" s="1" t="s">
        <v>233</v>
      </c>
      <c r="R3" s="1" t="s">
        <v>233</v>
      </c>
      <c r="S3" s="1" t="s">
        <v>233</v>
      </c>
    </row>
    <row r="4" spans="1:19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>
      <c r="A6" s="2" t="s">
        <v>234</v>
      </c>
      <c r="B6" s="2" t="s">
        <v>234</v>
      </c>
      <c r="C6" s="2" t="s">
        <v>234</v>
      </c>
      <c r="D6" s="2" t="s">
        <v>234</v>
      </c>
      <c r="E6" s="2" t="s">
        <v>234</v>
      </c>
      <c r="F6" s="2" t="s">
        <v>234</v>
      </c>
      <c r="G6" s="2" t="s">
        <v>234</v>
      </c>
      <c r="I6" s="2" t="s">
        <v>235</v>
      </c>
      <c r="J6" s="2" t="s">
        <v>235</v>
      </c>
      <c r="K6" s="2" t="s">
        <v>235</v>
      </c>
      <c r="L6" s="2" t="s">
        <v>235</v>
      </c>
      <c r="M6" s="2" t="s">
        <v>235</v>
      </c>
      <c r="O6" s="2" t="s">
        <v>236</v>
      </c>
      <c r="P6" s="2" t="s">
        <v>236</v>
      </c>
      <c r="Q6" s="2" t="s">
        <v>236</v>
      </c>
      <c r="R6" s="2" t="s">
        <v>236</v>
      </c>
      <c r="S6" s="2" t="s">
        <v>236</v>
      </c>
    </row>
    <row r="7" spans="1:19" ht="24.75">
      <c r="A7" s="2" t="s">
        <v>237</v>
      </c>
      <c r="C7" s="2" t="s">
        <v>238</v>
      </c>
      <c r="E7" s="2" t="s">
        <v>196</v>
      </c>
      <c r="G7" s="2" t="s">
        <v>197</v>
      </c>
      <c r="I7" s="2" t="s">
        <v>239</v>
      </c>
      <c r="K7" s="2" t="s">
        <v>240</v>
      </c>
      <c r="M7" s="2" t="s">
        <v>241</v>
      </c>
      <c r="O7" s="2" t="s">
        <v>239</v>
      </c>
      <c r="Q7" s="2" t="s">
        <v>240</v>
      </c>
      <c r="S7" s="2" t="s">
        <v>241</v>
      </c>
    </row>
    <row r="8" spans="1:19">
      <c r="A8" s="3" t="s">
        <v>209</v>
      </c>
      <c r="C8" s="8" t="s">
        <v>423</v>
      </c>
      <c r="E8" s="8" t="s">
        <v>211</v>
      </c>
      <c r="F8" s="8"/>
      <c r="G8" s="7">
        <v>20.5</v>
      </c>
      <c r="H8" s="8"/>
      <c r="I8" s="7">
        <v>751133439</v>
      </c>
      <c r="J8" s="8"/>
      <c r="K8" s="7">
        <v>0</v>
      </c>
      <c r="L8" s="8"/>
      <c r="M8" s="7">
        <v>751133439</v>
      </c>
      <c r="N8" s="8"/>
      <c r="O8" s="7">
        <v>8154914755</v>
      </c>
      <c r="P8" s="8"/>
      <c r="Q8" s="7">
        <v>0</v>
      </c>
      <c r="R8" s="8"/>
      <c r="S8" s="7">
        <v>8154914755</v>
      </c>
    </row>
    <row r="9" spans="1:19">
      <c r="A9" s="3" t="s">
        <v>242</v>
      </c>
      <c r="C9" s="8" t="s">
        <v>423</v>
      </c>
      <c r="E9" s="8" t="s">
        <v>243</v>
      </c>
      <c r="F9" s="8"/>
      <c r="G9" s="7">
        <v>18</v>
      </c>
      <c r="H9" s="8"/>
      <c r="I9" s="7">
        <v>0</v>
      </c>
      <c r="J9" s="8"/>
      <c r="K9" s="7">
        <v>0</v>
      </c>
      <c r="L9" s="8"/>
      <c r="M9" s="7">
        <v>0</v>
      </c>
      <c r="N9" s="8"/>
      <c r="O9" s="7">
        <v>1017936987</v>
      </c>
      <c r="P9" s="8"/>
      <c r="Q9" s="7">
        <v>0</v>
      </c>
      <c r="R9" s="8"/>
      <c r="S9" s="7">
        <v>1017936987</v>
      </c>
    </row>
    <row r="10" spans="1:19">
      <c r="A10" s="3" t="s">
        <v>244</v>
      </c>
      <c r="C10" s="8" t="s">
        <v>423</v>
      </c>
      <c r="E10" s="8" t="s">
        <v>245</v>
      </c>
      <c r="F10" s="8"/>
      <c r="G10" s="7">
        <v>17</v>
      </c>
      <c r="H10" s="8"/>
      <c r="I10" s="7">
        <v>0</v>
      </c>
      <c r="J10" s="8"/>
      <c r="K10" s="7">
        <v>0</v>
      </c>
      <c r="L10" s="8"/>
      <c r="M10" s="7">
        <v>0</v>
      </c>
      <c r="N10" s="8"/>
      <c r="O10" s="7">
        <v>7571961523</v>
      </c>
      <c r="P10" s="8"/>
      <c r="Q10" s="7">
        <v>0</v>
      </c>
      <c r="R10" s="8"/>
      <c r="S10" s="7">
        <v>7571961523</v>
      </c>
    </row>
    <row r="11" spans="1:19">
      <c r="A11" s="3" t="s">
        <v>199</v>
      </c>
      <c r="C11" s="8" t="s">
        <v>423</v>
      </c>
      <c r="E11" s="8" t="s">
        <v>202</v>
      </c>
      <c r="F11" s="8"/>
      <c r="G11" s="7">
        <v>18</v>
      </c>
      <c r="H11" s="8"/>
      <c r="I11" s="7">
        <v>331197170</v>
      </c>
      <c r="J11" s="8"/>
      <c r="K11" s="7">
        <v>0</v>
      </c>
      <c r="L11" s="8"/>
      <c r="M11" s="7">
        <v>331197170</v>
      </c>
      <c r="N11" s="8"/>
      <c r="O11" s="7">
        <v>1920325034</v>
      </c>
      <c r="P11" s="8"/>
      <c r="Q11" s="7">
        <v>0</v>
      </c>
      <c r="R11" s="8"/>
      <c r="S11" s="7">
        <v>1920325034</v>
      </c>
    </row>
    <row r="12" spans="1:19">
      <c r="A12" s="3" t="s">
        <v>206</v>
      </c>
      <c r="C12" s="8" t="s">
        <v>423</v>
      </c>
      <c r="E12" s="8" t="s">
        <v>208</v>
      </c>
      <c r="F12" s="8"/>
      <c r="G12" s="7">
        <v>18</v>
      </c>
      <c r="H12" s="8"/>
      <c r="I12" s="7">
        <v>504406850</v>
      </c>
      <c r="J12" s="8"/>
      <c r="K12" s="7">
        <v>0</v>
      </c>
      <c r="L12" s="8"/>
      <c r="M12" s="7">
        <v>504406850</v>
      </c>
      <c r="N12" s="8"/>
      <c r="O12" s="7">
        <v>504406850</v>
      </c>
      <c r="P12" s="8"/>
      <c r="Q12" s="7">
        <v>0</v>
      </c>
      <c r="R12" s="8"/>
      <c r="S12" s="7">
        <v>504406850</v>
      </c>
    </row>
    <row r="13" spans="1:19">
      <c r="A13" s="3" t="s">
        <v>203</v>
      </c>
      <c r="C13" s="8" t="s">
        <v>423</v>
      </c>
      <c r="E13" s="8" t="s">
        <v>205</v>
      </c>
      <c r="F13" s="8"/>
      <c r="G13" s="7">
        <v>18</v>
      </c>
      <c r="H13" s="8"/>
      <c r="I13" s="7">
        <v>903245740</v>
      </c>
      <c r="J13" s="8"/>
      <c r="K13" s="7">
        <v>0</v>
      </c>
      <c r="L13" s="8"/>
      <c r="M13" s="7">
        <v>903245740</v>
      </c>
      <c r="N13" s="8"/>
      <c r="O13" s="7">
        <v>903245740</v>
      </c>
      <c r="P13" s="8"/>
      <c r="Q13" s="7">
        <v>0</v>
      </c>
      <c r="R13" s="8"/>
      <c r="S13" s="7">
        <v>903245740</v>
      </c>
    </row>
    <row r="14" spans="1:19">
      <c r="A14" s="3" t="s">
        <v>222</v>
      </c>
      <c r="C14" s="7">
        <v>1</v>
      </c>
      <c r="E14" s="8" t="s">
        <v>423</v>
      </c>
      <c r="F14" s="8"/>
      <c r="G14" s="7">
        <v>5</v>
      </c>
      <c r="H14" s="8"/>
      <c r="I14" s="7">
        <v>4499177</v>
      </c>
      <c r="J14" s="8"/>
      <c r="K14" s="7">
        <v>0</v>
      </c>
      <c r="L14" s="8"/>
      <c r="M14" s="7">
        <v>4499177</v>
      </c>
      <c r="N14" s="8"/>
      <c r="O14" s="7">
        <v>13543510</v>
      </c>
      <c r="P14" s="8"/>
      <c r="Q14" s="7">
        <v>0</v>
      </c>
      <c r="R14" s="8"/>
      <c r="S14" s="7">
        <v>13543510</v>
      </c>
    </row>
    <row r="15" spans="1:19">
      <c r="A15" s="3" t="s">
        <v>226</v>
      </c>
      <c r="C15" s="7">
        <v>25</v>
      </c>
      <c r="E15" s="8" t="s">
        <v>423</v>
      </c>
      <c r="F15" s="8"/>
      <c r="G15" s="7">
        <v>5</v>
      </c>
      <c r="H15" s="8"/>
      <c r="I15" s="7">
        <v>1579469</v>
      </c>
      <c r="J15" s="8"/>
      <c r="K15" s="7">
        <v>0</v>
      </c>
      <c r="L15" s="8"/>
      <c r="M15" s="7">
        <v>1579469</v>
      </c>
      <c r="N15" s="8"/>
      <c r="O15" s="7">
        <v>133513021</v>
      </c>
      <c r="P15" s="8"/>
      <c r="Q15" s="7">
        <v>0</v>
      </c>
      <c r="R15" s="8"/>
      <c r="S15" s="7">
        <v>133513021</v>
      </c>
    </row>
    <row r="16" spans="1:19">
      <c r="A16" s="3" t="s">
        <v>229</v>
      </c>
      <c r="C16" s="7">
        <v>1</v>
      </c>
      <c r="E16" s="8" t="s">
        <v>423</v>
      </c>
      <c r="F16" s="8"/>
      <c r="G16" s="7">
        <v>5</v>
      </c>
      <c r="H16" s="8"/>
      <c r="I16" s="7">
        <v>2204800914</v>
      </c>
      <c r="J16" s="8"/>
      <c r="K16" s="7">
        <v>0</v>
      </c>
      <c r="L16" s="8"/>
      <c r="M16" s="7">
        <v>2204800914</v>
      </c>
      <c r="N16" s="8"/>
      <c r="O16" s="7">
        <v>10537819053</v>
      </c>
      <c r="P16" s="8"/>
      <c r="Q16" s="7">
        <v>0</v>
      </c>
      <c r="R16" s="8"/>
      <c r="S16" s="7">
        <v>10537819053</v>
      </c>
    </row>
    <row r="17" spans="1:19">
      <c r="A17" s="3" t="s">
        <v>188</v>
      </c>
      <c r="C17" s="3" t="s">
        <v>188</v>
      </c>
      <c r="E17" s="8" t="s">
        <v>188</v>
      </c>
      <c r="F17" s="8"/>
      <c r="G17" s="17"/>
      <c r="H17" s="8"/>
      <c r="I17" s="12">
        <f>SUM(I8:I16)</f>
        <v>4700862759</v>
      </c>
      <c r="J17" s="8"/>
      <c r="K17" s="12">
        <f>SUM(K8:K16)</f>
        <v>0</v>
      </c>
      <c r="L17" s="8"/>
      <c r="M17" s="12">
        <f>SUM(M8:M16)</f>
        <v>4700862759</v>
      </c>
      <c r="N17" s="8"/>
      <c r="O17" s="12">
        <f>SUM(O8:O16)</f>
        <v>30757666473</v>
      </c>
      <c r="P17" s="8"/>
      <c r="Q17" s="12">
        <f>SUM(Q8:Q16)</f>
        <v>0</v>
      </c>
      <c r="R17" s="8"/>
      <c r="S17" s="12">
        <f>SUM(S8:S16)</f>
        <v>30757666473</v>
      </c>
    </row>
    <row r="18" spans="1:19">
      <c r="E18" s="8"/>
      <c r="F18" s="8"/>
      <c r="G18" s="8"/>
      <c r="H18" s="8"/>
      <c r="I18" s="8"/>
      <c r="J18" s="8"/>
      <c r="K18" s="8"/>
      <c r="L18" s="8"/>
      <c r="M18" s="7"/>
      <c r="N18" s="7"/>
      <c r="O18" s="7"/>
      <c r="P18" s="7"/>
      <c r="Q18" s="7"/>
      <c r="R18" s="7"/>
      <c r="S18" s="7"/>
    </row>
    <row r="19" spans="1:19">
      <c r="G19" s="16"/>
    </row>
    <row r="21" spans="1:19">
      <c r="M21" s="5"/>
      <c r="N21" s="5"/>
      <c r="O21" s="5"/>
      <c r="P21" s="5"/>
      <c r="Q21" s="5"/>
      <c r="R21" s="5"/>
      <c r="S21" s="5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7"/>
  <sheetViews>
    <sheetView rightToLeft="1" workbookViewId="0">
      <selection activeCell="O14" sqref="O14"/>
    </sheetView>
  </sheetViews>
  <sheetFormatPr defaultRowHeight="24"/>
  <cols>
    <col min="1" max="1" width="30.140625" style="3" bestFit="1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3" style="3" customWidth="1"/>
    <col min="10" max="10" width="1" style="3" customWidth="1"/>
    <col min="11" max="11" width="20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20" style="3" customWidth="1"/>
    <col min="18" max="18" width="1" style="3" customWidth="1"/>
    <col min="19" max="19" width="24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>
      <c r="A3" s="1" t="s">
        <v>233</v>
      </c>
      <c r="B3" s="1" t="s">
        <v>233</v>
      </c>
      <c r="C3" s="1" t="s">
        <v>233</v>
      </c>
      <c r="D3" s="1" t="s">
        <v>233</v>
      </c>
      <c r="E3" s="1" t="s">
        <v>233</v>
      </c>
      <c r="F3" s="1" t="s">
        <v>233</v>
      </c>
      <c r="G3" s="1" t="s">
        <v>233</v>
      </c>
      <c r="H3" s="1" t="s">
        <v>233</v>
      </c>
      <c r="I3" s="1" t="s">
        <v>233</v>
      </c>
      <c r="J3" s="1" t="s">
        <v>233</v>
      </c>
      <c r="K3" s="1" t="s">
        <v>233</v>
      </c>
      <c r="L3" s="1" t="s">
        <v>233</v>
      </c>
      <c r="M3" s="1" t="s">
        <v>233</v>
      </c>
      <c r="N3" s="1" t="s">
        <v>233</v>
      </c>
      <c r="O3" s="1" t="s">
        <v>233</v>
      </c>
      <c r="P3" s="1" t="s">
        <v>233</v>
      </c>
      <c r="Q3" s="1" t="s">
        <v>233</v>
      </c>
      <c r="R3" s="1" t="s">
        <v>233</v>
      </c>
      <c r="S3" s="1" t="s">
        <v>233</v>
      </c>
    </row>
    <row r="4" spans="1:19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>
      <c r="A6" s="2" t="s">
        <v>3</v>
      </c>
      <c r="C6" s="2" t="s">
        <v>246</v>
      </c>
      <c r="D6" s="2" t="s">
        <v>246</v>
      </c>
      <c r="E6" s="2" t="s">
        <v>246</v>
      </c>
      <c r="F6" s="2" t="s">
        <v>246</v>
      </c>
      <c r="G6" s="2" t="s">
        <v>246</v>
      </c>
      <c r="I6" s="2" t="s">
        <v>235</v>
      </c>
      <c r="J6" s="2" t="s">
        <v>235</v>
      </c>
      <c r="K6" s="2" t="s">
        <v>235</v>
      </c>
      <c r="L6" s="2" t="s">
        <v>235</v>
      </c>
      <c r="M6" s="2" t="s">
        <v>235</v>
      </c>
      <c r="O6" s="2" t="s">
        <v>236</v>
      </c>
      <c r="P6" s="2" t="s">
        <v>236</v>
      </c>
      <c r="Q6" s="2" t="s">
        <v>236</v>
      </c>
      <c r="R6" s="2" t="s">
        <v>236</v>
      </c>
      <c r="S6" s="2" t="s">
        <v>236</v>
      </c>
    </row>
    <row r="7" spans="1:19" ht="24.75">
      <c r="A7" s="2" t="s">
        <v>3</v>
      </c>
      <c r="C7" s="2" t="s">
        <v>247</v>
      </c>
      <c r="E7" s="2" t="s">
        <v>248</v>
      </c>
      <c r="G7" s="2" t="s">
        <v>249</v>
      </c>
      <c r="I7" s="2" t="s">
        <v>250</v>
      </c>
      <c r="K7" s="2" t="s">
        <v>240</v>
      </c>
      <c r="M7" s="2" t="s">
        <v>251</v>
      </c>
      <c r="O7" s="2" t="s">
        <v>250</v>
      </c>
      <c r="Q7" s="2" t="s">
        <v>240</v>
      </c>
      <c r="S7" s="2" t="s">
        <v>251</v>
      </c>
    </row>
    <row r="8" spans="1:19">
      <c r="A8" s="3" t="s">
        <v>93</v>
      </c>
      <c r="C8" s="8" t="s">
        <v>252</v>
      </c>
      <c r="D8" s="8"/>
      <c r="E8" s="7">
        <v>90337087</v>
      </c>
      <c r="F8" s="8"/>
      <c r="G8" s="7">
        <v>1190</v>
      </c>
      <c r="H8" s="8"/>
      <c r="I8" s="7">
        <v>107501133530</v>
      </c>
      <c r="J8" s="8"/>
      <c r="K8" s="7">
        <v>3352722811</v>
      </c>
      <c r="L8" s="8"/>
      <c r="M8" s="7">
        <f>I8-K8</f>
        <v>104148410719</v>
      </c>
      <c r="N8" s="8"/>
      <c r="O8" s="7">
        <v>107501133530</v>
      </c>
      <c r="P8" s="8"/>
      <c r="Q8" s="7">
        <v>3352722811</v>
      </c>
      <c r="R8" s="8"/>
      <c r="S8" s="7">
        <f>O8-Q8</f>
        <v>104148410719</v>
      </c>
    </row>
    <row r="9" spans="1:19">
      <c r="A9" s="3" t="s">
        <v>172</v>
      </c>
      <c r="C9" s="8" t="s">
        <v>253</v>
      </c>
      <c r="D9" s="8"/>
      <c r="E9" s="7">
        <v>4624346</v>
      </c>
      <c r="F9" s="8"/>
      <c r="G9" s="7">
        <v>3935</v>
      </c>
      <c r="H9" s="8"/>
      <c r="I9" s="7">
        <v>18196801510</v>
      </c>
      <c r="J9" s="8"/>
      <c r="K9" s="7">
        <v>1253351124</v>
      </c>
      <c r="L9" s="8"/>
      <c r="M9" s="7">
        <f t="shared" ref="M9:M13" si="0">I9-K9</f>
        <v>16943450386</v>
      </c>
      <c r="N9" s="8"/>
      <c r="O9" s="7">
        <v>18196801510</v>
      </c>
      <c r="P9" s="8"/>
      <c r="Q9" s="7">
        <v>1253351124</v>
      </c>
      <c r="R9" s="8"/>
      <c r="S9" s="7">
        <f t="shared" ref="S9:S14" si="1">O9-Q9</f>
        <v>16943450386</v>
      </c>
    </row>
    <row r="10" spans="1:19">
      <c r="A10" s="3" t="s">
        <v>144</v>
      </c>
      <c r="C10" s="8" t="s">
        <v>254</v>
      </c>
      <c r="D10" s="8"/>
      <c r="E10" s="7">
        <v>35663432</v>
      </c>
      <c r="F10" s="8"/>
      <c r="G10" s="7">
        <v>6800</v>
      </c>
      <c r="H10" s="8"/>
      <c r="I10" s="7">
        <v>0</v>
      </c>
      <c r="J10" s="8"/>
      <c r="K10" s="7">
        <v>0</v>
      </c>
      <c r="L10" s="8"/>
      <c r="M10" s="7">
        <f t="shared" si="0"/>
        <v>0</v>
      </c>
      <c r="N10" s="8"/>
      <c r="O10" s="7">
        <v>242511337600</v>
      </c>
      <c r="P10" s="8"/>
      <c r="Q10" s="7">
        <v>0</v>
      </c>
      <c r="R10" s="8"/>
      <c r="S10" s="7">
        <f t="shared" si="1"/>
        <v>242511337600</v>
      </c>
    </row>
    <row r="11" spans="1:19">
      <c r="A11" s="3" t="s">
        <v>39</v>
      </c>
      <c r="C11" s="8" t="s">
        <v>255</v>
      </c>
      <c r="D11" s="8"/>
      <c r="E11" s="7">
        <v>8050000</v>
      </c>
      <c r="F11" s="8"/>
      <c r="G11" s="7">
        <v>27500</v>
      </c>
      <c r="H11" s="8"/>
      <c r="I11" s="7">
        <v>0</v>
      </c>
      <c r="J11" s="8"/>
      <c r="K11" s="7">
        <v>0</v>
      </c>
      <c r="L11" s="8"/>
      <c r="M11" s="7">
        <f t="shared" si="0"/>
        <v>0</v>
      </c>
      <c r="N11" s="8"/>
      <c r="O11" s="7">
        <v>221375000000</v>
      </c>
      <c r="P11" s="8"/>
      <c r="Q11" s="7">
        <v>0</v>
      </c>
      <c r="R11" s="8"/>
      <c r="S11" s="7">
        <f t="shared" si="1"/>
        <v>221375000000</v>
      </c>
    </row>
    <row r="12" spans="1:19">
      <c r="A12" s="3" t="s">
        <v>82</v>
      </c>
      <c r="C12" s="8" t="s">
        <v>256</v>
      </c>
      <c r="D12" s="8"/>
      <c r="E12" s="7">
        <v>176728614</v>
      </c>
      <c r="F12" s="8"/>
      <c r="G12" s="7">
        <v>250</v>
      </c>
      <c r="H12" s="8"/>
      <c r="I12" s="7">
        <v>44182153500</v>
      </c>
      <c r="J12" s="8"/>
      <c r="K12" s="7">
        <v>860498624</v>
      </c>
      <c r="L12" s="8"/>
      <c r="M12" s="7">
        <f t="shared" si="0"/>
        <v>43321654876</v>
      </c>
      <c r="N12" s="8"/>
      <c r="O12" s="7">
        <v>44182153500</v>
      </c>
      <c r="P12" s="8"/>
      <c r="Q12" s="7">
        <v>860498624</v>
      </c>
      <c r="R12" s="8"/>
      <c r="S12" s="7">
        <f t="shared" si="1"/>
        <v>43321654876</v>
      </c>
    </row>
    <row r="13" spans="1:19">
      <c r="A13" s="3" t="s">
        <v>29</v>
      </c>
      <c r="C13" s="8" t="s">
        <v>257</v>
      </c>
      <c r="D13" s="8"/>
      <c r="E13" s="7">
        <v>44164908</v>
      </c>
      <c r="F13" s="8"/>
      <c r="G13" s="7">
        <v>220</v>
      </c>
      <c r="H13" s="8"/>
      <c r="I13" s="7">
        <v>0</v>
      </c>
      <c r="J13" s="8"/>
      <c r="K13" s="7">
        <v>0</v>
      </c>
      <c r="L13" s="8"/>
      <c r="M13" s="7">
        <f t="shared" si="0"/>
        <v>0</v>
      </c>
      <c r="N13" s="8"/>
      <c r="O13" s="7">
        <v>9716279760</v>
      </c>
      <c r="P13" s="8"/>
      <c r="Q13" s="7">
        <v>0</v>
      </c>
      <c r="R13" s="8"/>
      <c r="S13" s="7">
        <f t="shared" si="1"/>
        <v>9716279760</v>
      </c>
    </row>
    <row r="14" spans="1:19">
      <c r="A14" s="3" t="s">
        <v>424</v>
      </c>
      <c r="C14" s="8"/>
      <c r="D14" s="8"/>
      <c r="E14" s="7"/>
      <c r="F14" s="8"/>
      <c r="G14" s="7"/>
      <c r="H14" s="8"/>
      <c r="I14" s="7">
        <v>0</v>
      </c>
      <c r="J14" s="8"/>
      <c r="K14" s="7">
        <v>0</v>
      </c>
      <c r="L14" s="8"/>
      <c r="M14" s="7">
        <f t="shared" ref="M14" si="2">I14-K14</f>
        <v>0</v>
      </c>
      <c r="N14" s="8"/>
      <c r="O14" s="7">
        <v>8165320859</v>
      </c>
      <c r="P14" s="8"/>
      <c r="Q14" s="7">
        <v>0</v>
      </c>
      <c r="R14" s="8"/>
      <c r="S14" s="7">
        <f t="shared" si="1"/>
        <v>8165320859</v>
      </c>
    </row>
    <row r="15" spans="1:19">
      <c r="A15" s="3" t="s">
        <v>188</v>
      </c>
      <c r="C15" s="8" t="s">
        <v>188</v>
      </c>
      <c r="D15" s="8"/>
      <c r="E15" s="8" t="s">
        <v>188</v>
      </c>
      <c r="F15" s="8"/>
      <c r="G15" s="8" t="s">
        <v>188</v>
      </c>
      <c r="H15" s="8"/>
      <c r="I15" s="12">
        <f>SUM(I8:I13)</f>
        <v>169880088540</v>
      </c>
      <c r="J15" s="8"/>
      <c r="K15" s="12">
        <f>SUM(K8:K13)</f>
        <v>5466572559</v>
      </c>
      <c r="L15" s="8"/>
      <c r="M15" s="12">
        <f>SUM(M8:M13)</f>
        <v>164413515981</v>
      </c>
      <c r="N15" s="8"/>
      <c r="O15" s="12">
        <f>SUM(O8:O14)</f>
        <v>651648026759</v>
      </c>
      <c r="P15" s="8"/>
      <c r="Q15" s="12">
        <f>SUM(Q8:Q14)</f>
        <v>5466572559</v>
      </c>
      <c r="R15" s="8"/>
      <c r="S15" s="12">
        <f>SUM(S8:S14)</f>
        <v>646181454200</v>
      </c>
    </row>
    <row r="16" spans="1:19">
      <c r="O16" s="5"/>
    </row>
    <row r="17" spans="15:17">
      <c r="O17" s="5"/>
      <c r="Q17" s="5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06"/>
  <sheetViews>
    <sheetView rightToLeft="1" topLeftCell="A91" workbookViewId="0">
      <selection activeCell="I102" sqref="I102:Q107"/>
    </sheetView>
  </sheetViews>
  <sheetFormatPr defaultRowHeight="24"/>
  <cols>
    <col min="1" max="1" width="35.57031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34" style="3" customWidth="1"/>
    <col min="18" max="18" width="1" style="3" customWidth="1"/>
    <col min="19" max="19" width="18.42578125" style="3" bestFit="1" customWidth="1"/>
    <col min="20" max="16384" width="9.140625" style="3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233</v>
      </c>
      <c r="B3" s="1" t="s">
        <v>233</v>
      </c>
      <c r="C3" s="1" t="s">
        <v>233</v>
      </c>
      <c r="D3" s="1" t="s">
        <v>233</v>
      </c>
      <c r="E3" s="1" t="s">
        <v>233</v>
      </c>
      <c r="F3" s="1" t="s">
        <v>233</v>
      </c>
      <c r="G3" s="1" t="s">
        <v>233</v>
      </c>
      <c r="H3" s="1" t="s">
        <v>233</v>
      </c>
      <c r="I3" s="1" t="s">
        <v>233</v>
      </c>
      <c r="J3" s="1" t="s">
        <v>233</v>
      </c>
      <c r="K3" s="1" t="s">
        <v>233</v>
      </c>
      <c r="L3" s="1" t="s">
        <v>233</v>
      </c>
      <c r="M3" s="1" t="s">
        <v>233</v>
      </c>
      <c r="N3" s="1" t="s">
        <v>233</v>
      </c>
      <c r="O3" s="1" t="s">
        <v>233</v>
      </c>
      <c r="P3" s="1" t="s">
        <v>233</v>
      </c>
      <c r="Q3" s="1" t="s">
        <v>233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3</v>
      </c>
      <c r="C6" s="2" t="s">
        <v>235</v>
      </c>
      <c r="D6" s="2" t="s">
        <v>235</v>
      </c>
      <c r="E6" s="2" t="s">
        <v>235</v>
      </c>
      <c r="F6" s="2" t="s">
        <v>235</v>
      </c>
      <c r="G6" s="2" t="s">
        <v>235</v>
      </c>
      <c r="H6" s="2" t="s">
        <v>235</v>
      </c>
      <c r="I6" s="2" t="s">
        <v>235</v>
      </c>
      <c r="K6" s="2" t="s">
        <v>236</v>
      </c>
      <c r="L6" s="2" t="s">
        <v>236</v>
      </c>
      <c r="M6" s="2" t="s">
        <v>236</v>
      </c>
      <c r="N6" s="2" t="s">
        <v>236</v>
      </c>
      <c r="O6" s="2" t="s">
        <v>236</v>
      </c>
      <c r="P6" s="2" t="s">
        <v>236</v>
      </c>
      <c r="Q6" s="2" t="s">
        <v>236</v>
      </c>
    </row>
    <row r="7" spans="1:17" ht="24.75">
      <c r="A7" s="2" t="s">
        <v>3</v>
      </c>
      <c r="C7" s="2" t="s">
        <v>7</v>
      </c>
      <c r="E7" s="2" t="s">
        <v>258</v>
      </c>
      <c r="G7" s="2" t="s">
        <v>259</v>
      </c>
      <c r="I7" s="2" t="s">
        <v>260</v>
      </c>
      <c r="K7" s="2" t="s">
        <v>7</v>
      </c>
      <c r="M7" s="2" t="s">
        <v>258</v>
      </c>
      <c r="O7" s="2" t="s">
        <v>259</v>
      </c>
      <c r="Q7" s="2" t="s">
        <v>260</v>
      </c>
    </row>
    <row r="8" spans="1:17">
      <c r="A8" s="3" t="s">
        <v>93</v>
      </c>
      <c r="C8" s="18">
        <v>90337087</v>
      </c>
      <c r="D8" s="18"/>
      <c r="E8" s="18">
        <v>380750224849</v>
      </c>
      <c r="F8" s="18"/>
      <c r="G8" s="18">
        <v>452589889915</v>
      </c>
      <c r="H8" s="18"/>
      <c r="I8" s="18">
        <f>E8-G8</f>
        <v>-71839665066</v>
      </c>
      <c r="J8" s="18"/>
      <c r="K8" s="18">
        <v>90337087</v>
      </c>
      <c r="L8" s="18"/>
      <c r="M8" s="18">
        <v>380750224849</v>
      </c>
      <c r="N8" s="18"/>
      <c r="O8" s="18">
        <v>374262078073</v>
      </c>
      <c r="P8" s="18"/>
      <c r="Q8" s="18">
        <f>M8-O8</f>
        <v>6488146776</v>
      </c>
    </row>
    <row r="9" spans="1:17">
      <c r="A9" s="3" t="s">
        <v>129</v>
      </c>
      <c r="C9" s="18">
        <v>2402248</v>
      </c>
      <c r="D9" s="18"/>
      <c r="E9" s="18">
        <v>41884724111</v>
      </c>
      <c r="F9" s="18"/>
      <c r="G9" s="18">
        <v>43699569626</v>
      </c>
      <c r="H9" s="18"/>
      <c r="I9" s="18">
        <f t="shared" ref="I9:I72" si="0">E9-G9</f>
        <v>-1814845515</v>
      </c>
      <c r="J9" s="18"/>
      <c r="K9" s="18">
        <v>2402248</v>
      </c>
      <c r="L9" s="18"/>
      <c r="M9" s="18">
        <v>41884724111</v>
      </c>
      <c r="N9" s="18"/>
      <c r="O9" s="18">
        <v>46289006833</v>
      </c>
      <c r="P9" s="18"/>
      <c r="Q9" s="18">
        <f t="shared" ref="Q9:Q72" si="1">M9-O9</f>
        <v>-4404282722</v>
      </c>
    </row>
    <row r="10" spans="1:17">
      <c r="A10" s="3" t="s">
        <v>166</v>
      </c>
      <c r="C10" s="18">
        <v>7044440</v>
      </c>
      <c r="D10" s="18"/>
      <c r="E10" s="18">
        <v>77307882425</v>
      </c>
      <c r="F10" s="18"/>
      <c r="G10" s="18">
        <v>74436846936</v>
      </c>
      <c r="H10" s="18"/>
      <c r="I10" s="18">
        <f t="shared" si="0"/>
        <v>2871035489</v>
      </c>
      <c r="J10" s="18"/>
      <c r="K10" s="18">
        <v>7044440</v>
      </c>
      <c r="L10" s="18"/>
      <c r="M10" s="18">
        <v>77307882425</v>
      </c>
      <c r="N10" s="18"/>
      <c r="O10" s="18">
        <v>74103387673</v>
      </c>
      <c r="P10" s="18"/>
      <c r="Q10" s="18">
        <f t="shared" si="1"/>
        <v>3204494752</v>
      </c>
    </row>
    <row r="11" spans="1:17">
      <c r="A11" s="3" t="s">
        <v>159</v>
      </c>
      <c r="C11" s="18">
        <v>58769040</v>
      </c>
      <c r="D11" s="18"/>
      <c r="E11" s="18">
        <v>277433560642</v>
      </c>
      <c r="F11" s="18"/>
      <c r="G11" s="18">
        <v>269313269017</v>
      </c>
      <c r="H11" s="18"/>
      <c r="I11" s="18">
        <f t="shared" si="0"/>
        <v>8120291625</v>
      </c>
      <c r="J11" s="18"/>
      <c r="K11" s="18">
        <v>58769040</v>
      </c>
      <c r="L11" s="18"/>
      <c r="M11" s="18">
        <v>277433560642</v>
      </c>
      <c r="N11" s="18"/>
      <c r="O11" s="18">
        <v>280412948218</v>
      </c>
      <c r="P11" s="18"/>
      <c r="Q11" s="18">
        <f t="shared" si="1"/>
        <v>-2979387576</v>
      </c>
    </row>
    <row r="12" spans="1:17">
      <c r="A12" s="3" t="s">
        <v>74</v>
      </c>
      <c r="C12" s="18">
        <v>18734008</v>
      </c>
      <c r="D12" s="18"/>
      <c r="E12" s="18">
        <v>319749023001</v>
      </c>
      <c r="F12" s="18"/>
      <c r="G12" s="18">
        <v>342282297191</v>
      </c>
      <c r="H12" s="18"/>
      <c r="I12" s="18">
        <f t="shared" si="0"/>
        <v>-22533274190</v>
      </c>
      <c r="J12" s="18"/>
      <c r="K12" s="18">
        <v>18734008</v>
      </c>
      <c r="L12" s="18"/>
      <c r="M12" s="18">
        <v>319749023001</v>
      </c>
      <c r="N12" s="18"/>
      <c r="O12" s="18">
        <v>354243217189</v>
      </c>
      <c r="P12" s="18"/>
      <c r="Q12" s="18">
        <f t="shared" si="1"/>
        <v>-34494194188</v>
      </c>
    </row>
    <row r="13" spans="1:17">
      <c r="A13" s="3" t="s">
        <v>100</v>
      </c>
      <c r="C13" s="18">
        <v>5544000</v>
      </c>
      <c r="D13" s="18"/>
      <c r="E13" s="18">
        <v>279518589504</v>
      </c>
      <c r="F13" s="18"/>
      <c r="G13" s="18">
        <v>271221110865</v>
      </c>
      <c r="H13" s="18"/>
      <c r="I13" s="18">
        <f t="shared" si="0"/>
        <v>8297478639</v>
      </c>
      <c r="J13" s="18"/>
      <c r="K13" s="18">
        <v>5544000</v>
      </c>
      <c r="L13" s="18"/>
      <c r="M13" s="18">
        <v>279518589504</v>
      </c>
      <c r="N13" s="18"/>
      <c r="O13" s="18">
        <v>267961237476</v>
      </c>
      <c r="P13" s="18"/>
      <c r="Q13" s="18">
        <f t="shared" si="1"/>
        <v>11557352028</v>
      </c>
    </row>
    <row r="14" spans="1:17">
      <c r="A14" s="3" t="s">
        <v>184</v>
      </c>
      <c r="C14" s="18">
        <v>1440494</v>
      </c>
      <c r="D14" s="18"/>
      <c r="E14" s="18">
        <v>73028076095</v>
      </c>
      <c r="F14" s="18"/>
      <c r="G14" s="18">
        <v>72999892307</v>
      </c>
      <c r="H14" s="18"/>
      <c r="I14" s="18">
        <f t="shared" si="0"/>
        <v>28183788</v>
      </c>
      <c r="J14" s="18"/>
      <c r="K14" s="18">
        <v>1440494</v>
      </c>
      <c r="L14" s="18"/>
      <c r="M14" s="18">
        <v>73028076095</v>
      </c>
      <c r="N14" s="18"/>
      <c r="O14" s="18">
        <v>72999892307</v>
      </c>
      <c r="P14" s="18"/>
      <c r="Q14" s="18">
        <f t="shared" si="1"/>
        <v>28183788</v>
      </c>
    </row>
    <row r="15" spans="1:17">
      <c r="A15" s="3" t="s">
        <v>170</v>
      </c>
      <c r="C15" s="18">
        <v>5150911</v>
      </c>
      <c r="D15" s="18"/>
      <c r="E15" s="18">
        <v>61391954323</v>
      </c>
      <c r="F15" s="18"/>
      <c r="G15" s="18">
        <v>61101565719</v>
      </c>
      <c r="H15" s="18"/>
      <c r="I15" s="18">
        <f t="shared" si="0"/>
        <v>290388604</v>
      </c>
      <c r="J15" s="18"/>
      <c r="K15" s="18">
        <v>5150911</v>
      </c>
      <c r="L15" s="18"/>
      <c r="M15" s="18">
        <v>61391954323</v>
      </c>
      <c r="N15" s="18"/>
      <c r="O15" s="18">
        <v>61101565719</v>
      </c>
      <c r="P15" s="18"/>
      <c r="Q15" s="18">
        <f t="shared" si="1"/>
        <v>290388604</v>
      </c>
    </row>
    <row r="16" spans="1:17">
      <c r="A16" s="3" t="s">
        <v>138</v>
      </c>
      <c r="C16" s="18">
        <v>16268</v>
      </c>
      <c r="D16" s="18"/>
      <c r="E16" s="18">
        <v>83750672</v>
      </c>
      <c r="F16" s="18"/>
      <c r="G16" s="18">
        <v>-15868354491</v>
      </c>
      <c r="H16" s="18"/>
      <c r="I16" s="18">
        <f t="shared" si="0"/>
        <v>15952105163</v>
      </c>
      <c r="J16" s="18"/>
      <c r="K16" s="18">
        <v>16268</v>
      </c>
      <c r="L16" s="18"/>
      <c r="M16" s="18">
        <v>83750672</v>
      </c>
      <c r="N16" s="18"/>
      <c r="O16" s="18">
        <v>79592672</v>
      </c>
      <c r="P16" s="18"/>
      <c r="Q16" s="18">
        <f t="shared" si="1"/>
        <v>4158000</v>
      </c>
    </row>
    <row r="17" spans="1:17">
      <c r="A17" s="3" t="s">
        <v>133</v>
      </c>
      <c r="C17" s="18">
        <v>9291184</v>
      </c>
      <c r="D17" s="18"/>
      <c r="E17" s="18">
        <v>123022207383</v>
      </c>
      <c r="F17" s="18"/>
      <c r="G17" s="18">
        <v>120990309063</v>
      </c>
      <c r="H17" s="18"/>
      <c r="I17" s="18">
        <f t="shared" si="0"/>
        <v>2031898320</v>
      </c>
      <c r="J17" s="18"/>
      <c r="K17" s="18">
        <v>9291184</v>
      </c>
      <c r="L17" s="18"/>
      <c r="M17" s="18">
        <v>123022207383</v>
      </c>
      <c r="N17" s="18"/>
      <c r="O17" s="18">
        <v>121821540194</v>
      </c>
      <c r="P17" s="18"/>
      <c r="Q17" s="18">
        <f t="shared" si="1"/>
        <v>1200667189</v>
      </c>
    </row>
    <row r="18" spans="1:17">
      <c r="A18" s="3" t="s">
        <v>109</v>
      </c>
      <c r="C18" s="18">
        <v>13965086</v>
      </c>
      <c r="D18" s="18"/>
      <c r="E18" s="18">
        <v>356767239074</v>
      </c>
      <c r="F18" s="18"/>
      <c r="G18" s="18">
        <v>356673326174</v>
      </c>
      <c r="H18" s="18"/>
      <c r="I18" s="18">
        <f t="shared" si="0"/>
        <v>93912900</v>
      </c>
      <c r="J18" s="18"/>
      <c r="K18" s="18">
        <v>13965086</v>
      </c>
      <c r="L18" s="18"/>
      <c r="M18" s="18">
        <v>356767239074</v>
      </c>
      <c r="N18" s="18"/>
      <c r="O18" s="18">
        <v>361175665606</v>
      </c>
      <c r="P18" s="18"/>
      <c r="Q18" s="18">
        <f t="shared" si="1"/>
        <v>-4408426532</v>
      </c>
    </row>
    <row r="19" spans="1:17">
      <c r="A19" s="3" t="s">
        <v>63</v>
      </c>
      <c r="C19" s="18">
        <v>114900</v>
      </c>
      <c r="D19" s="18"/>
      <c r="E19" s="18">
        <v>438369352500</v>
      </c>
      <c r="F19" s="18"/>
      <c r="G19" s="18">
        <v>383056779750</v>
      </c>
      <c r="H19" s="18"/>
      <c r="I19" s="18">
        <f t="shared" si="0"/>
        <v>55312572750</v>
      </c>
      <c r="J19" s="18"/>
      <c r="K19" s="18">
        <v>114900</v>
      </c>
      <c r="L19" s="18"/>
      <c r="M19" s="18">
        <v>438369352500</v>
      </c>
      <c r="N19" s="18"/>
      <c r="O19" s="18">
        <v>334514374099</v>
      </c>
      <c r="P19" s="18"/>
      <c r="Q19" s="18">
        <f t="shared" si="1"/>
        <v>103854978401</v>
      </c>
    </row>
    <row r="20" spans="1:17">
      <c r="A20" s="3" t="s">
        <v>113</v>
      </c>
      <c r="C20" s="18">
        <v>13022285</v>
      </c>
      <c r="D20" s="18"/>
      <c r="E20" s="18">
        <v>33527038227</v>
      </c>
      <c r="F20" s="18"/>
      <c r="G20" s="18">
        <v>32205067585</v>
      </c>
      <c r="H20" s="18"/>
      <c r="I20" s="18">
        <f t="shared" si="0"/>
        <v>1321970642</v>
      </c>
      <c r="J20" s="18"/>
      <c r="K20" s="18">
        <v>13022285</v>
      </c>
      <c r="L20" s="18"/>
      <c r="M20" s="18">
        <v>33527038227</v>
      </c>
      <c r="N20" s="18"/>
      <c r="O20" s="18">
        <v>39928831323</v>
      </c>
      <c r="P20" s="18"/>
      <c r="Q20" s="18">
        <f t="shared" si="1"/>
        <v>-6401793096</v>
      </c>
    </row>
    <row r="21" spans="1:17">
      <c r="A21" s="3" t="s">
        <v>82</v>
      </c>
      <c r="C21" s="18">
        <v>173728614</v>
      </c>
      <c r="D21" s="18"/>
      <c r="E21" s="18">
        <v>304461159380</v>
      </c>
      <c r="F21" s="18"/>
      <c r="G21" s="18">
        <v>328811780567</v>
      </c>
      <c r="H21" s="18"/>
      <c r="I21" s="18">
        <f t="shared" si="0"/>
        <v>-24350621187</v>
      </c>
      <c r="J21" s="18"/>
      <c r="K21" s="18">
        <v>173728614</v>
      </c>
      <c r="L21" s="18"/>
      <c r="M21" s="18">
        <v>304461159380</v>
      </c>
      <c r="N21" s="18"/>
      <c r="O21" s="18">
        <v>318600922019</v>
      </c>
      <c r="P21" s="18"/>
      <c r="Q21" s="18">
        <f t="shared" si="1"/>
        <v>-14139762639</v>
      </c>
    </row>
    <row r="22" spans="1:17">
      <c r="A22" s="3" t="s">
        <v>51</v>
      </c>
      <c r="C22" s="18">
        <v>2908320</v>
      </c>
      <c r="D22" s="18"/>
      <c r="E22" s="18">
        <v>145793911463</v>
      </c>
      <c r="F22" s="18"/>
      <c r="G22" s="18">
        <v>131802413804</v>
      </c>
      <c r="H22" s="18"/>
      <c r="I22" s="18">
        <f t="shared" si="0"/>
        <v>13991497659</v>
      </c>
      <c r="J22" s="18"/>
      <c r="K22" s="18">
        <v>2908320</v>
      </c>
      <c r="L22" s="18"/>
      <c r="M22" s="18">
        <v>145793911463</v>
      </c>
      <c r="N22" s="18"/>
      <c r="O22" s="18">
        <v>123995654306</v>
      </c>
      <c r="P22" s="18"/>
      <c r="Q22" s="18">
        <f t="shared" si="1"/>
        <v>21798257157</v>
      </c>
    </row>
    <row r="23" spans="1:17">
      <c r="A23" s="3" t="s">
        <v>124</v>
      </c>
      <c r="C23" s="18">
        <v>4855477</v>
      </c>
      <c r="D23" s="18"/>
      <c r="E23" s="18">
        <v>91705151325</v>
      </c>
      <c r="F23" s="18"/>
      <c r="G23" s="18">
        <v>92525671100</v>
      </c>
      <c r="H23" s="18"/>
      <c r="I23" s="18">
        <f t="shared" si="0"/>
        <v>-820519775</v>
      </c>
      <c r="J23" s="18"/>
      <c r="K23" s="18">
        <v>4855477</v>
      </c>
      <c r="L23" s="18"/>
      <c r="M23" s="18">
        <v>91705151325</v>
      </c>
      <c r="N23" s="18"/>
      <c r="O23" s="18">
        <v>96406471953</v>
      </c>
      <c r="P23" s="18"/>
      <c r="Q23" s="18">
        <f t="shared" si="1"/>
        <v>-4701320628</v>
      </c>
    </row>
    <row r="24" spans="1:17">
      <c r="A24" s="3" t="s">
        <v>135</v>
      </c>
      <c r="C24" s="18">
        <v>70014338</v>
      </c>
      <c r="D24" s="18"/>
      <c r="E24" s="18">
        <v>217144988389</v>
      </c>
      <c r="F24" s="18"/>
      <c r="G24" s="18">
        <v>215592986260</v>
      </c>
      <c r="H24" s="18"/>
      <c r="I24" s="18">
        <f t="shared" si="0"/>
        <v>1552002129</v>
      </c>
      <c r="J24" s="18"/>
      <c r="K24" s="18">
        <v>70014338</v>
      </c>
      <c r="L24" s="18"/>
      <c r="M24" s="18">
        <v>217144988389</v>
      </c>
      <c r="N24" s="18"/>
      <c r="O24" s="18">
        <v>243135338094</v>
      </c>
      <c r="P24" s="18"/>
      <c r="Q24" s="18">
        <f t="shared" si="1"/>
        <v>-25990349705</v>
      </c>
    </row>
    <row r="25" spans="1:17">
      <c r="A25" s="3" t="s">
        <v>97</v>
      </c>
      <c r="C25" s="18">
        <v>41289489</v>
      </c>
      <c r="D25" s="18"/>
      <c r="E25" s="18">
        <v>165775975006</v>
      </c>
      <c r="F25" s="18"/>
      <c r="G25" s="18">
        <v>158029533414</v>
      </c>
      <c r="H25" s="18"/>
      <c r="I25" s="18">
        <f t="shared" si="0"/>
        <v>7746441592</v>
      </c>
      <c r="J25" s="18"/>
      <c r="K25" s="18">
        <v>41289489</v>
      </c>
      <c r="L25" s="18"/>
      <c r="M25" s="18">
        <v>165775975006</v>
      </c>
      <c r="N25" s="18"/>
      <c r="O25" s="18">
        <v>165078230182</v>
      </c>
      <c r="P25" s="18"/>
      <c r="Q25" s="18">
        <f t="shared" si="1"/>
        <v>697744824</v>
      </c>
    </row>
    <row r="26" spans="1:17">
      <c r="A26" s="3" t="s">
        <v>95</v>
      </c>
      <c r="C26" s="18">
        <v>35800000</v>
      </c>
      <c r="D26" s="18"/>
      <c r="E26" s="18">
        <v>170959899960</v>
      </c>
      <c r="F26" s="18"/>
      <c r="G26" s="18">
        <v>165515090490</v>
      </c>
      <c r="H26" s="18"/>
      <c r="I26" s="18">
        <f t="shared" si="0"/>
        <v>5444809470</v>
      </c>
      <c r="J26" s="18"/>
      <c r="K26" s="18">
        <v>35800000</v>
      </c>
      <c r="L26" s="18"/>
      <c r="M26" s="18">
        <v>170959899960</v>
      </c>
      <c r="N26" s="18"/>
      <c r="O26" s="18">
        <v>186831697500</v>
      </c>
      <c r="P26" s="18"/>
      <c r="Q26" s="18">
        <f t="shared" si="1"/>
        <v>-15871797540</v>
      </c>
    </row>
    <row r="27" spans="1:17">
      <c r="A27" s="3" t="s">
        <v>153</v>
      </c>
      <c r="C27" s="18">
        <v>229000</v>
      </c>
      <c r="D27" s="18"/>
      <c r="E27" s="18">
        <v>16958990025</v>
      </c>
      <c r="F27" s="18"/>
      <c r="G27" s="18">
        <v>17289064327</v>
      </c>
      <c r="H27" s="18"/>
      <c r="I27" s="18">
        <f t="shared" si="0"/>
        <v>-330074302</v>
      </c>
      <c r="J27" s="18"/>
      <c r="K27" s="18">
        <v>229000</v>
      </c>
      <c r="L27" s="18"/>
      <c r="M27" s="18">
        <v>16958990025</v>
      </c>
      <c r="N27" s="18"/>
      <c r="O27" s="18">
        <v>14671828930</v>
      </c>
      <c r="P27" s="18"/>
      <c r="Q27" s="18">
        <f t="shared" si="1"/>
        <v>2287161095</v>
      </c>
    </row>
    <row r="28" spans="1:17">
      <c r="A28" s="3" t="s">
        <v>157</v>
      </c>
      <c r="C28" s="18">
        <v>3479195</v>
      </c>
      <c r="D28" s="18"/>
      <c r="E28" s="18">
        <v>104273587760</v>
      </c>
      <c r="F28" s="18"/>
      <c r="G28" s="18">
        <v>104619437139</v>
      </c>
      <c r="H28" s="18"/>
      <c r="I28" s="18">
        <f t="shared" si="0"/>
        <v>-345849379</v>
      </c>
      <c r="J28" s="18"/>
      <c r="K28" s="18">
        <v>3479195</v>
      </c>
      <c r="L28" s="18"/>
      <c r="M28" s="18">
        <v>104273587760</v>
      </c>
      <c r="N28" s="18"/>
      <c r="O28" s="18">
        <v>113784445900</v>
      </c>
      <c r="P28" s="18"/>
      <c r="Q28" s="18">
        <f t="shared" si="1"/>
        <v>-9510858140</v>
      </c>
    </row>
    <row r="29" spans="1:17">
      <c r="A29" s="3" t="s">
        <v>146</v>
      </c>
      <c r="C29" s="18">
        <v>21100000</v>
      </c>
      <c r="D29" s="18"/>
      <c r="E29" s="18">
        <v>169473596400</v>
      </c>
      <c r="F29" s="18"/>
      <c r="G29" s="18">
        <v>173039253750</v>
      </c>
      <c r="H29" s="18"/>
      <c r="I29" s="18">
        <f t="shared" si="0"/>
        <v>-3565657350</v>
      </c>
      <c r="J29" s="18"/>
      <c r="K29" s="18">
        <v>21100000</v>
      </c>
      <c r="L29" s="18"/>
      <c r="M29" s="18">
        <v>169473596400</v>
      </c>
      <c r="N29" s="18"/>
      <c r="O29" s="18">
        <v>182897247600</v>
      </c>
      <c r="P29" s="18"/>
      <c r="Q29" s="18">
        <f t="shared" si="1"/>
        <v>-13423651200</v>
      </c>
    </row>
    <row r="30" spans="1:17">
      <c r="A30" s="3" t="s">
        <v>176</v>
      </c>
      <c r="C30" s="18">
        <v>1216161</v>
      </c>
      <c r="D30" s="18"/>
      <c r="E30" s="18">
        <v>25931437861</v>
      </c>
      <c r="F30" s="18"/>
      <c r="G30" s="18">
        <v>26317936315</v>
      </c>
      <c r="H30" s="18"/>
      <c r="I30" s="18">
        <f t="shared" si="0"/>
        <v>-386498454</v>
      </c>
      <c r="J30" s="18"/>
      <c r="K30" s="18">
        <v>1216161</v>
      </c>
      <c r="L30" s="18"/>
      <c r="M30" s="18">
        <v>25931437861</v>
      </c>
      <c r="N30" s="18"/>
      <c r="O30" s="18">
        <v>26317936315</v>
      </c>
      <c r="P30" s="18"/>
      <c r="Q30" s="18">
        <f t="shared" si="1"/>
        <v>-386498454</v>
      </c>
    </row>
    <row r="31" spans="1:17">
      <c r="A31" s="3" t="s">
        <v>47</v>
      </c>
      <c r="C31" s="18">
        <v>5173529</v>
      </c>
      <c r="D31" s="18"/>
      <c r="E31" s="18">
        <v>163745048638</v>
      </c>
      <c r="F31" s="18"/>
      <c r="G31" s="18">
        <v>127698929802</v>
      </c>
      <c r="H31" s="18"/>
      <c r="I31" s="18">
        <f t="shared" si="0"/>
        <v>36046118836</v>
      </c>
      <c r="J31" s="18"/>
      <c r="K31" s="18">
        <v>5173529</v>
      </c>
      <c r="L31" s="18"/>
      <c r="M31" s="18">
        <v>163745048638</v>
      </c>
      <c r="N31" s="18"/>
      <c r="O31" s="18">
        <v>151556739115</v>
      </c>
      <c r="P31" s="18"/>
      <c r="Q31" s="18">
        <f t="shared" si="1"/>
        <v>12188309523</v>
      </c>
    </row>
    <row r="32" spans="1:17">
      <c r="A32" s="3" t="s">
        <v>179</v>
      </c>
      <c r="C32" s="18">
        <v>28945669</v>
      </c>
      <c r="D32" s="18"/>
      <c r="E32" s="18">
        <v>232777147959</v>
      </c>
      <c r="F32" s="18"/>
      <c r="G32" s="18">
        <v>227190011454</v>
      </c>
      <c r="H32" s="18"/>
      <c r="I32" s="18">
        <f t="shared" si="0"/>
        <v>5587136505</v>
      </c>
      <c r="J32" s="18"/>
      <c r="K32" s="18">
        <v>28945669</v>
      </c>
      <c r="L32" s="18"/>
      <c r="M32" s="18">
        <v>232777147959</v>
      </c>
      <c r="N32" s="18"/>
      <c r="O32" s="18">
        <v>227190011454</v>
      </c>
      <c r="P32" s="18"/>
      <c r="Q32" s="18">
        <f t="shared" si="1"/>
        <v>5587136505</v>
      </c>
    </row>
    <row r="33" spans="1:17">
      <c r="A33" s="3" t="s">
        <v>57</v>
      </c>
      <c r="C33" s="18">
        <v>9732187</v>
      </c>
      <c r="D33" s="18"/>
      <c r="E33" s="18">
        <v>92969835483</v>
      </c>
      <c r="F33" s="18"/>
      <c r="G33" s="18">
        <v>92453590104</v>
      </c>
      <c r="H33" s="18"/>
      <c r="I33" s="18">
        <f t="shared" si="0"/>
        <v>516245379</v>
      </c>
      <c r="J33" s="18"/>
      <c r="K33" s="18">
        <v>9732187</v>
      </c>
      <c r="L33" s="18"/>
      <c r="M33" s="18">
        <v>92969835483</v>
      </c>
      <c r="N33" s="18"/>
      <c r="O33" s="18">
        <v>88715811909</v>
      </c>
      <c r="P33" s="18"/>
      <c r="Q33" s="18">
        <f t="shared" si="1"/>
        <v>4254023574</v>
      </c>
    </row>
    <row r="34" spans="1:17">
      <c r="A34" s="3" t="s">
        <v>103</v>
      </c>
      <c r="C34" s="18">
        <v>2739478</v>
      </c>
      <c r="D34" s="18"/>
      <c r="E34" s="18">
        <v>97299153723</v>
      </c>
      <c r="F34" s="18"/>
      <c r="G34" s="18">
        <v>92560823819</v>
      </c>
      <c r="H34" s="18"/>
      <c r="I34" s="18">
        <f t="shared" si="0"/>
        <v>4738329904</v>
      </c>
      <c r="J34" s="18"/>
      <c r="K34" s="18">
        <v>2739478</v>
      </c>
      <c r="L34" s="18"/>
      <c r="M34" s="18">
        <v>97299153723</v>
      </c>
      <c r="N34" s="18"/>
      <c r="O34" s="18">
        <v>87441248980</v>
      </c>
      <c r="P34" s="18"/>
      <c r="Q34" s="18">
        <f t="shared" si="1"/>
        <v>9857904743</v>
      </c>
    </row>
    <row r="35" spans="1:17">
      <c r="A35" s="3" t="s">
        <v>76</v>
      </c>
      <c r="C35" s="18">
        <v>8288198</v>
      </c>
      <c r="D35" s="18"/>
      <c r="E35" s="18">
        <v>111554478824</v>
      </c>
      <c r="F35" s="18"/>
      <c r="G35" s="18">
        <v>114108532623</v>
      </c>
      <c r="H35" s="18"/>
      <c r="I35" s="18">
        <f t="shared" si="0"/>
        <v>-2554053799</v>
      </c>
      <c r="J35" s="18"/>
      <c r="K35" s="18">
        <v>8288198</v>
      </c>
      <c r="L35" s="18"/>
      <c r="M35" s="18">
        <v>111554478824</v>
      </c>
      <c r="N35" s="18"/>
      <c r="O35" s="18">
        <v>128969823236</v>
      </c>
      <c r="P35" s="18"/>
      <c r="Q35" s="18">
        <f t="shared" si="1"/>
        <v>-17415344412</v>
      </c>
    </row>
    <row r="36" spans="1:17">
      <c r="A36" s="3" t="s">
        <v>43</v>
      </c>
      <c r="C36" s="18">
        <v>294629</v>
      </c>
      <c r="D36" s="18"/>
      <c r="E36" s="18">
        <v>51197646121</v>
      </c>
      <c r="F36" s="18"/>
      <c r="G36" s="18">
        <v>49240197599</v>
      </c>
      <c r="H36" s="18"/>
      <c r="I36" s="18">
        <f t="shared" si="0"/>
        <v>1957448522</v>
      </c>
      <c r="J36" s="18"/>
      <c r="K36" s="18">
        <v>294629</v>
      </c>
      <c r="L36" s="18"/>
      <c r="M36" s="18">
        <v>51197646121</v>
      </c>
      <c r="N36" s="18"/>
      <c r="O36" s="18">
        <v>53762134527</v>
      </c>
      <c r="P36" s="18"/>
      <c r="Q36" s="18">
        <f t="shared" si="1"/>
        <v>-2564488406</v>
      </c>
    </row>
    <row r="37" spans="1:17">
      <c r="A37" s="3" t="s">
        <v>101</v>
      </c>
      <c r="C37" s="18">
        <v>2171106</v>
      </c>
      <c r="D37" s="18"/>
      <c r="E37" s="18">
        <v>322541184539</v>
      </c>
      <c r="F37" s="18"/>
      <c r="G37" s="18">
        <v>302577946285</v>
      </c>
      <c r="H37" s="18"/>
      <c r="I37" s="18">
        <f t="shared" si="0"/>
        <v>19963238254</v>
      </c>
      <c r="J37" s="18"/>
      <c r="K37" s="18">
        <v>2171106</v>
      </c>
      <c r="L37" s="18"/>
      <c r="M37" s="18">
        <v>322541184539</v>
      </c>
      <c r="N37" s="18"/>
      <c r="O37" s="18">
        <v>286715265079</v>
      </c>
      <c r="P37" s="18"/>
      <c r="Q37" s="18">
        <f t="shared" si="1"/>
        <v>35825919460</v>
      </c>
    </row>
    <row r="38" spans="1:17">
      <c r="A38" s="3" t="s">
        <v>144</v>
      </c>
      <c r="C38" s="18">
        <v>35663432</v>
      </c>
      <c r="D38" s="18"/>
      <c r="E38" s="18">
        <v>1269154197949</v>
      </c>
      <c r="F38" s="18"/>
      <c r="G38" s="18">
        <v>1239729673248</v>
      </c>
      <c r="H38" s="18"/>
      <c r="I38" s="18">
        <f t="shared" si="0"/>
        <v>29424524701</v>
      </c>
      <c r="J38" s="18"/>
      <c r="K38" s="18">
        <v>35663432</v>
      </c>
      <c r="L38" s="18"/>
      <c r="M38" s="18">
        <v>1269154197949</v>
      </c>
      <c r="N38" s="18"/>
      <c r="O38" s="18">
        <v>1261441680136</v>
      </c>
      <c r="P38" s="18"/>
      <c r="Q38" s="18">
        <f t="shared" si="1"/>
        <v>7712517813</v>
      </c>
    </row>
    <row r="39" spans="1:17">
      <c r="A39" s="3" t="s">
        <v>174</v>
      </c>
      <c r="C39" s="18">
        <v>1553415</v>
      </c>
      <c r="D39" s="18"/>
      <c r="E39" s="18">
        <v>55281364070</v>
      </c>
      <c r="F39" s="18"/>
      <c r="G39" s="18">
        <v>55197408200</v>
      </c>
      <c r="H39" s="18"/>
      <c r="I39" s="18">
        <f t="shared" si="0"/>
        <v>83955870</v>
      </c>
      <c r="J39" s="18"/>
      <c r="K39" s="18">
        <v>1553415</v>
      </c>
      <c r="L39" s="18"/>
      <c r="M39" s="18">
        <v>55281364070</v>
      </c>
      <c r="N39" s="18"/>
      <c r="O39" s="18">
        <v>55197408200</v>
      </c>
      <c r="P39" s="18"/>
      <c r="Q39" s="18">
        <f t="shared" si="1"/>
        <v>83955870</v>
      </c>
    </row>
    <row r="40" spans="1:17">
      <c r="A40" s="3" t="s">
        <v>111</v>
      </c>
      <c r="C40" s="18">
        <v>1471873</v>
      </c>
      <c r="D40" s="18"/>
      <c r="E40" s="18">
        <v>6061686918</v>
      </c>
      <c r="F40" s="18"/>
      <c r="G40" s="18">
        <v>9456393186</v>
      </c>
      <c r="H40" s="18"/>
      <c r="I40" s="18">
        <f t="shared" si="0"/>
        <v>-3394706268</v>
      </c>
      <c r="J40" s="18"/>
      <c r="K40" s="18">
        <v>1471873</v>
      </c>
      <c r="L40" s="18"/>
      <c r="M40" s="18">
        <v>6061686918</v>
      </c>
      <c r="N40" s="18"/>
      <c r="O40" s="18">
        <v>5643163210</v>
      </c>
      <c r="P40" s="18"/>
      <c r="Q40" s="18">
        <f t="shared" si="1"/>
        <v>418523708</v>
      </c>
    </row>
    <row r="41" spans="1:17">
      <c r="A41" s="3" t="s">
        <v>77</v>
      </c>
      <c r="C41" s="18">
        <v>1643854</v>
      </c>
      <c r="D41" s="18"/>
      <c r="E41" s="18">
        <v>49577776904</v>
      </c>
      <c r="F41" s="18"/>
      <c r="G41" s="18">
        <v>49267303021</v>
      </c>
      <c r="H41" s="18"/>
      <c r="I41" s="18">
        <f t="shared" si="0"/>
        <v>310473883</v>
      </c>
      <c r="J41" s="18"/>
      <c r="K41" s="18">
        <v>1643854</v>
      </c>
      <c r="L41" s="18"/>
      <c r="M41" s="18">
        <v>49577776904</v>
      </c>
      <c r="N41" s="18"/>
      <c r="O41" s="18">
        <v>57644251181</v>
      </c>
      <c r="P41" s="18"/>
      <c r="Q41" s="18">
        <f t="shared" si="1"/>
        <v>-8066474277</v>
      </c>
    </row>
    <row r="42" spans="1:17">
      <c r="A42" s="3" t="s">
        <v>31</v>
      </c>
      <c r="C42" s="18">
        <v>170189479</v>
      </c>
      <c r="D42" s="18"/>
      <c r="E42" s="18">
        <v>969383359667</v>
      </c>
      <c r="F42" s="18"/>
      <c r="G42" s="18">
        <v>793178214151</v>
      </c>
      <c r="H42" s="18"/>
      <c r="I42" s="18">
        <f t="shared" si="0"/>
        <v>176205145516</v>
      </c>
      <c r="J42" s="18"/>
      <c r="K42" s="18">
        <v>170189479</v>
      </c>
      <c r="L42" s="18"/>
      <c r="M42" s="18">
        <v>969383359667</v>
      </c>
      <c r="N42" s="18"/>
      <c r="O42" s="18">
        <v>855264532350</v>
      </c>
      <c r="P42" s="18"/>
      <c r="Q42" s="18">
        <f t="shared" si="1"/>
        <v>114118827317</v>
      </c>
    </row>
    <row r="43" spans="1:17">
      <c r="A43" s="3" t="s">
        <v>122</v>
      </c>
      <c r="C43" s="18">
        <v>107852328</v>
      </c>
      <c r="D43" s="18"/>
      <c r="E43" s="18">
        <v>232003752787</v>
      </c>
      <c r="F43" s="18"/>
      <c r="G43" s="18">
        <v>237650178070</v>
      </c>
      <c r="H43" s="18"/>
      <c r="I43" s="18">
        <f t="shared" si="0"/>
        <v>-5646425283</v>
      </c>
      <c r="J43" s="18"/>
      <c r="K43" s="18">
        <v>107852328</v>
      </c>
      <c r="L43" s="18"/>
      <c r="M43" s="18">
        <v>232003752787</v>
      </c>
      <c r="N43" s="18"/>
      <c r="O43" s="18">
        <v>255220805205</v>
      </c>
      <c r="P43" s="18"/>
      <c r="Q43" s="18">
        <f t="shared" si="1"/>
        <v>-23217052418</v>
      </c>
    </row>
    <row r="44" spans="1:17">
      <c r="A44" s="3" t="s">
        <v>178</v>
      </c>
      <c r="C44" s="18">
        <v>578032</v>
      </c>
      <c r="D44" s="18"/>
      <c r="E44" s="18">
        <v>5498852230</v>
      </c>
      <c r="F44" s="18"/>
      <c r="G44" s="18">
        <v>5253401193</v>
      </c>
      <c r="H44" s="18"/>
      <c r="I44" s="18">
        <f t="shared" si="0"/>
        <v>245451037</v>
      </c>
      <c r="J44" s="18"/>
      <c r="K44" s="18">
        <v>578032</v>
      </c>
      <c r="L44" s="18"/>
      <c r="M44" s="18">
        <v>5498852230</v>
      </c>
      <c r="N44" s="18"/>
      <c r="O44" s="18">
        <v>5253401193</v>
      </c>
      <c r="P44" s="18"/>
      <c r="Q44" s="18">
        <f t="shared" si="1"/>
        <v>245451037</v>
      </c>
    </row>
    <row r="45" spans="1:17">
      <c r="A45" s="3" t="s">
        <v>37</v>
      </c>
      <c r="C45" s="18">
        <v>4000000</v>
      </c>
      <c r="D45" s="18"/>
      <c r="E45" s="18">
        <v>238572000000</v>
      </c>
      <c r="F45" s="18"/>
      <c r="G45" s="18">
        <v>230619600000</v>
      </c>
      <c r="H45" s="18"/>
      <c r="I45" s="18">
        <f t="shared" si="0"/>
        <v>7952400000</v>
      </c>
      <c r="J45" s="18"/>
      <c r="K45" s="18">
        <v>4000000</v>
      </c>
      <c r="L45" s="18"/>
      <c r="M45" s="18">
        <v>238572000000</v>
      </c>
      <c r="N45" s="18"/>
      <c r="O45" s="18">
        <v>191851650000</v>
      </c>
      <c r="P45" s="18"/>
      <c r="Q45" s="18">
        <f t="shared" si="1"/>
        <v>46720350000</v>
      </c>
    </row>
    <row r="46" spans="1:17">
      <c r="A46" s="3" t="s">
        <v>41</v>
      </c>
      <c r="C46" s="18">
        <v>18989479</v>
      </c>
      <c r="D46" s="18"/>
      <c r="E46" s="18">
        <v>317125058879</v>
      </c>
      <c r="F46" s="18"/>
      <c r="G46" s="18">
        <v>314671114971</v>
      </c>
      <c r="H46" s="18"/>
      <c r="I46" s="18">
        <f t="shared" si="0"/>
        <v>2453943908</v>
      </c>
      <c r="J46" s="18"/>
      <c r="K46" s="18">
        <v>18989479</v>
      </c>
      <c r="L46" s="18"/>
      <c r="M46" s="18">
        <v>317125058879</v>
      </c>
      <c r="N46" s="18"/>
      <c r="O46" s="18">
        <v>274086658031</v>
      </c>
      <c r="P46" s="18"/>
      <c r="Q46" s="18">
        <f t="shared" si="1"/>
        <v>43038400848</v>
      </c>
    </row>
    <row r="47" spans="1:17">
      <c r="A47" s="3" t="s">
        <v>15</v>
      </c>
      <c r="C47" s="18">
        <v>37600000</v>
      </c>
      <c r="D47" s="18"/>
      <c r="E47" s="18">
        <v>304616682000</v>
      </c>
      <c r="F47" s="18"/>
      <c r="G47" s="18">
        <v>297888951600</v>
      </c>
      <c r="H47" s="18"/>
      <c r="I47" s="18">
        <f t="shared" si="0"/>
        <v>6727730400</v>
      </c>
      <c r="J47" s="18"/>
      <c r="K47" s="18">
        <v>37600000</v>
      </c>
      <c r="L47" s="18"/>
      <c r="M47" s="18">
        <v>304616682000</v>
      </c>
      <c r="N47" s="18"/>
      <c r="O47" s="18">
        <v>299039240160</v>
      </c>
      <c r="P47" s="18"/>
      <c r="Q47" s="18">
        <f t="shared" si="1"/>
        <v>5577441840</v>
      </c>
    </row>
    <row r="48" spans="1:17">
      <c r="A48" s="3" t="s">
        <v>151</v>
      </c>
      <c r="C48" s="18">
        <v>67352549</v>
      </c>
      <c r="D48" s="18"/>
      <c r="E48" s="18">
        <v>458619839134</v>
      </c>
      <c r="F48" s="18"/>
      <c r="G48" s="18">
        <v>379237784616</v>
      </c>
      <c r="H48" s="18"/>
      <c r="I48" s="18">
        <f t="shared" si="0"/>
        <v>79382054518</v>
      </c>
      <c r="J48" s="18"/>
      <c r="K48" s="18">
        <v>67352549</v>
      </c>
      <c r="L48" s="18"/>
      <c r="M48" s="18">
        <v>458619839134</v>
      </c>
      <c r="N48" s="18"/>
      <c r="O48" s="18">
        <v>359479673004</v>
      </c>
      <c r="P48" s="18"/>
      <c r="Q48" s="18">
        <f t="shared" si="1"/>
        <v>99140166130</v>
      </c>
    </row>
    <row r="49" spans="1:17">
      <c r="A49" s="3" t="s">
        <v>98</v>
      </c>
      <c r="C49" s="18">
        <v>59136052</v>
      </c>
      <c r="D49" s="18"/>
      <c r="E49" s="18">
        <v>1427868035596</v>
      </c>
      <c r="F49" s="18"/>
      <c r="G49" s="18">
        <v>1289137341318</v>
      </c>
      <c r="H49" s="18"/>
      <c r="I49" s="18">
        <f t="shared" si="0"/>
        <v>138730694278</v>
      </c>
      <c r="J49" s="18"/>
      <c r="K49" s="18">
        <v>59136052</v>
      </c>
      <c r="L49" s="18"/>
      <c r="M49" s="18">
        <v>1427868035596</v>
      </c>
      <c r="N49" s="18"/>
      <c r="O49" s="18">
        <v>1198347232925</v>
      </c>
      <c r="P49" s="18"/>
      <c r="Q49" s="18">
        <f t="shared" si="1"/>
        <v>229520802671</v>
      </c>
    </row>
    <row r="50" spans="1:17">
      <c r="A50" s="3" t="s">
        <v>117</v>
      </c>
      <c r="C50" s="18">
        <v>159510</v>
      </c>
      <c r="D50" s="18"/>
      <c r="E50" s="18">
        <v>683134557839</v>
      </c>
      <c r="F50" s="18"/>
      <c r="G50" s="18">
        <v>600276040067</v>
      </c>
      <c r="H50" s="18"/>
      <c r="I50" s="18">
        <f t="shared" si="0"/>
        <v>82858517772</v>
      </c>
      <c r="J50" s="18"/>
      <c r="K50" s="18">
        <v>159510</v>
      </c>
      <c r="L50" s="18"/>
      <c r="M50" s="18">
        <v>683134557839</v>
      </c>
      <c r="N50" s="18"/>
      <c r="O50" s="18">
        <v>522351276235</v>
      </c>
      <c r="P50" s="18"/>
      <c r="Q50" s="18">
        <f t="shared" si="1"/>
        <v>160783281604</v>
      </c>
    </row>
    <row r="51" spans="1:17">
      <c r="A51" s="3" t="s">
        <v>155</v>
      </c>
      <c r="C51" s="18">
        <v>3474154</v>
      </c>
      <c r="D51" s="18"/>
      <c r="E51" s="18">
        <v>264191432953</v>
      </c>
      <c r="F51" s="18"/>
      <c r="G51" s="18">
        <v>255212377715</v>
      </c>
      <c r="H51" s="18"/>
      <c r="I51" s="18">
        <f t="shared" si="0"/>
        <v>8979055238</v>
      </c>
      <c r="J51" s="18"/>
      <c r="K51" s="18">
        <v>3474154</v>
      </c>
      <c r="L51" s="18"/>
      <c r="M51" s="18">
        <v>264191432953</v>
      </c>
      <c r="N51" s="18"/>
      <c r="O51" s="18">
        <v>270407701963</v>
      </c>
      <c r="P51" s="18"/>
      <c r="Q51" s="18">
        <f t="shared" si="1"/>
        <v>-6216269010</v>
      </c>
    </row>
    <row r="52" spans="1:17">
      <c r="A52" s="3" t="s">
        <v>182</v>
      </c>
      <c r="C52" s="18">
        <v>267014</v>
      </c>
      <c r="D52" s="18"/>
      <c r="E52" s="18">
        <v>2025194784</v>
      </c>
      <c r="F52" s="18"/>
      <c r="G52" s="18">
        <v>2009808637</v>
      </c>
      <c r="H52" s="18"/>
      <c r="I52" s="18">
        <f t="shared" si="0"/>
        <v>15386147</v>
      </c>
      <c r="J52" s="18"/>
      <c r="K52" s="18">
        <v>267014</v>
      </c>
      <c r="L52" s="18"/>
      <c r="M52" s="18">
        <v>2025194784</v>
      </c>
      <c r="N52" s="18"/>
      <c r="O52" s="18">
        <v>2009808637</v>
      </c>
      <c r="P52" s="18"/>
      <c r="Q52" s="18">
        <f t="shared" si="1"/>
        <v>15386147</v>
      </c>
    </row>
    <row r="53" spans="1:17">
      <c r="A53" s="3" t="s">
        <v>168</v>
      </c>
      <c r="C53" s="18">
        <v>2218435</v>
      </c>
      <c r="D53" s="18"/>
      <c r="E53" s="18">
        <v>46089418015</v>
      </c>
      <c r="F53" s="18"/>
      <c r="G53" s="18">
        <v>45211528364</v>
      </c>
      <c r="H53" s="18"/>
      <c r="I53" s="18">
        <f t="shared" si="0"/>
        <v>877889651</v>
      </c>
      <c r="J53" s="18"/>
      <c r="K53" s="18">
        <v>2218435</v>
      </c>
      <c r="L53" s="18"/>
      <c r="M53" s="18">
        <v>46089418015</v>
      </c>
      <c r="N53" s="18"/>
      <c r="O53" s="18">
        <v>45211528364</v>
      </c>
      <c r="P53" s="18"/>
      <c r="Q53" s="18">
        <f t="shared" si="1"/>
        <v>877889651</v>
      </c>
    </row>
    <row r="54" spans="1:17">
      <c r="A54" s="3" t="s">
        <v>73</v>
      </c>
      <c r="C54" s="18">
        <v>12527046</v>
      </c>
      <c r="D54" s="18"/>
      <c r="E54" s="18">
        <v>67666939754</v>
      </c>
      <c r="F54" s="18"/>
      <c r="G54" s="18">
        <v>75799636205</v>
      </c>
      <c r="H54" s="18"/>
      <c r="I54" s="18">
        <f t="shared" si="0"/>
        <v>-8132696451</v>
      </c>
      <c r="J54" s="18"/>
      <c r="K54" s="18">
        <v>12527046</v>
      </c>
      <c r="L54" s="18"/>
      <c r="M54" s="18">
        <v>67666939754</v>
      </c>
      <c r="N54" s="18"/>
      <c r="O54" s="18">
        <v>66567292972</v>
      </c>
      <c r="P54" s="18"/>
      <c r="Q54" s="18">
        <f t="shared" si="1"/>
        <v>1099646782</v>
      </c>
    </row>
    <row r="55" spans="1:17">
      <c r="A55" s="3" t="s">
        <v>172</v>
      </c>
      <c r="C55" s="18">
        <v>6628073</v>
      </c>
      <c r="D55" s="18"/>
      <c r="E55" s="18">
        <v>148573741025</v>
      </c>
      <c r="F55" s="18"/>
      <c r="G55" s="18">
        <v>166607306413</v>
      </c>
      <c r="H55" s="18"/>
      <c r="I55" s="18">
        <f t="shared" si="0"/>
        <v>-18033565388</v>
      </c>
      <c r="J55" s="18"/>
      <c r="K55" s="18">
        <v>6628073</v>
      </c>
      <c r="L55" s="18"/>
      <c r="M55" s="18">
        <v>148573741025</v>
      </c>
      <c r="N55" s="18"/>
      <c r="O55" s="18">
        <v>166607306413</v>
      </c>
      <c r="P55" s="18"/>
      <c r="Q55" s="18">
        <f t="shared" si="1"/>
        <v>-18033565388</v>
      </c>
    </row>
    <row r="56" spans="1:17">
      <c r="A56" s="3" t="s">
        <v>119</v>
      </c>
      <c r="C56" s="18">
        <v>3017053</v>
      </c>
      <c r="D56" s="18"/>
      <c r="E56" s="18">
        <v>22163360341</v>
      </c>
      <c r="F56" s="18"/>
      <c r="G56" s="18">
        <v>24216887000</v>
      </c>
      <c r="H56" s="18"/>
      <c r="I56" s="18">
        <f t="shared" si="0"/>
        <v>-2053526659</v>
      </c>
      <c r="J56" s="18"/>
      <c r="K56" s="18">
        <v>3017053</v>
      </c>
      <c r="L56" s="18"/>
      <c r="M56" s="18">
        <v>22163360341</v>
      </c>
      <c r="N56" s="18"/>
      <c r="O56" s="18">
        <v>16211001691</v>
      </c>
      <c r="P56" s="18"/>
      <c r="Q56" s="18">
        <f t="shared" si="1"/>
        <v>5952358650</v>
      </c>
    </row>
    <row r="57" spans="1:17">
      <c r="A57" s="3" t="s">
        <v>89</v>
      </c>
      <c r="C57" s="18">
        <v>33807493</v>
      </c>
      <c r="D57" s="18"/>
      <c r="E57" s="18">
        <v>283973559620</v>
      </c>
      <c r="F57" s="18"/>
      <c r="G57" s="18">
        <v>283973559620</v>
      </c>
      <c r="H57" s="18"/>
      <c r="I57" s="18">
        <f t="shared" si="0"/>
        <v>0</v>
      </c>
      <c r="J57" s="18"/>
      <c r="K57" s="18">
        <v>33807493</v>
      </c>
      <c r="L57" s="18"/>
      <c r="M57" s="18">
        <v>283973559620</v>
      </c>
      <c r="N57" s="18"/>
      <c r="O57" s="18">
        <v>263137629804</v>
      </c>
      <c r="P57" s="18"/>
      <c r="Q57" s="18">
        <f t="shared" si="1"/>
        <v>20835929816</v>
      </c>
    </row>
    <row r="58" spans="1:17">
      <c r="A58" s="3" t="s">
        <v>164</v>
      </c>
      <c r="C58" s="18">
        <v>5482372</v>
      </c>
      <c r="D58" s="18"/>
      <c r="E58" s="18">
        <v>133409926183</v>
      </c>
      <c r="F58" s="18"/>
      <c r="G58" s="18">
        <v>148723728985</v>
      </c>
      <c r="H58" s="18"/>
      <c r="I58" s="18">
        <f t="shared" si="0"/>
        <v>-15313802802</v>
      </c>
      <c r="J58" s="18"/>
      <c r="K58" s="18">
        <v>5482372</v>
      </c>
      <c r="L58" s="18"/>
      <c r="M58" s="18">
        <v>133409926183</v>
      </c>
      <c r="N58" s="18"/>
      <c r="O58" s="18">
        <v>165781452414</v>
      </c>
      <c r="P58" s="18"/>
      <c r="Q58" s="18">
        <f t="shared" si="1"/>
        <v>-32371526231</v>
      </c>
    </row>
    <row r="59" spans="1:17">
      <c r="A59" s="3" t="s">
        <v>69</v>
      </c>
      <c r="C59" s="18">
        <v>1930654</v>
      </c>
      <c r="D59" s="18"/>
      <c r="E59" s="18">
        <v>14835157885</v>
      </c>
      <c r="F59" s="18"/>
      <c r="G59" s="18">
        <v>12450982463</v>
      </c>
      <c r="H59" s="18"/>
      <c r="I59" s="18">
        <f t="shared" si="0"/>
        <v>2384175422</v>
      </c>
      <c r="J59" s="18"/>
      <c r="K59" s="18">
        <v>1930654</v>
      </c>
      <c r="L59" s="18"/>
      <c r="M59" s="18">
        <v>14835157885</v>
      </c>
      <c r="N59" s="18"/>
      <c r="O59" s="18">
        <v>12467364785</v>
      </c>
      <c r="P59" s="18"/>
      <c r="Q59" s="18">
        <f t="shared" si="1"/>
        <v>2367793100</v>
      </c>
    </row>
    <row r="60" spans="1:17">
      <c r="A60" s="3" t="s">
        <v>125</v>
      </c>
      <c r="C60" s="18">
        <v>18971237</v>
      </c>
      <c r="D60" s="18"/>
      <c r="E60" s="18">
        <v>88257116094</v>
      </c>
      <c r="F60" s="18"/>
      <c r="G60" s="18">
        <v>85239778792</v>
      </c>
      <c r="H60" s="18"/>
      <c r="I60" s="18">
        <f t="shared" si="0"/>
        <v>3017337302</v>
      </c>
      <c r="J60" s="18"/>
      <c r="K60" s="18">
        <v>18971237</v>
      </c>
      <c r="L60" s="18"/>
      <c r="M60" s="18">
        <v>88257116094</v>
      </c>
      <c r="N60" s="18"/>
      <c r="O60" s="18">
        <v>95270617457</v>
      </c>
      <c r="P60" s="18"/>
      <c r="Q60" s="18">
        <f t="shared" si="1"/>
        <v>-7013501363</v>
      </c>
    </row>
    <row r="61" spans="1:17">
      <c r="A61" s="3" t="s">
        <v>45</v>
      </c>
      <c r="C61" s="18">
        <v>496260</v>
      </c>
      <c r="D61" s="18"/>
      <c r="E61" s="18">
        <v>67089786408</v>
      </c>
      <c r="F61" s="18"/>
      <c r="G61" s="18">
        <v>61663406625</v>
      </c>
      <c r="H61" s="18"/>
      <c r="I61" s="18">
        <f t="shared" si="0"/>
        <v>5426379783</v>
      </c>
      <c r="J61" s="18"/>
      <c r="K61" s="18">
        <v>496260</v>
      </c>
      <c r="L61" s="18"/>
      <c r="M61" s="18">
        <v>67089786408</v>
      </c>
      <c r="N61" s="18"/>
      <c r="O61" s="18">
        <v>63143328319</v>
      </c>
      <c r="P61" s="18"/>
      <c r="Q61" s="18">
        <f t="shared" si="1"/>
        <v>3946458089</v>
      </c>
    </row>
    <row r="62" spans="1:17">
      <c r="A62" s="3" t="s">
        <v>71</v>
      </c>
      <c r="C62" s="18">
        <v>31909620</v>
      </c>
      <c r="D62" s="18"/>
      <c r="E62" s="18">
        <v>226161872835</v>
      </c>
      <c r="F62" s="18"/>
      <c r="G62" s="18">
        <v>239548695761</v>
      </c>
      <c r="H62" s="18"/>
      <c r="I62" s="18">
        <f t="shared" si="0"/>
        <v>-13386822926</v>
      </c>
      <c r="J62" s="18"/>
      <c r="K62" s="18">
        <v>31909620</v>
      </c>
      <c r="L62" s="18"/>
      <c r="M62" s="18">
        <v>226161872835</v>
      </c>
      <c r="N62" s="18"/>
      <c r="O62" s="18">
        <v>167480320984</v>
      </c>
      <c r="P62" s="18"/>
      <c r="Q62" s="18">
        <f t="shared" si="1"/>
        <v>58681551851</v>
      </c>
    </row>
    <row r="63" spans="1:17">
      <c r="A63" s="3" t="s">
        <v>49</v>
      </c>
      <c r="C63" s="18">
        <v>711922</v>
      </c>
      <c r="D63" s="18"/>
      <c r="E63" s="18">
        <v>107568281743</v>
      </c>
      <c r="F63" s="18"/>
      <c r="G63" s="18">
        <v>105445223550</v>
      </c>
      <c r="H63" s="18"/>
      <c r="I63" s="18">
        <f t="shared" si="0"/>
        <v>2123058193</v>
      </c>
      <c r="J63" s="18"/>
      <c r="K63" s="18">
        <v>711922</v>
      </c>
      <c r="L63" s="18"/>
      <c r="M63" s="18">
        <v>107568281743</v>
      </c>
      <c r="N63" s="18"/>
      <c r="O63" s="18">
        <v>104856635028</v>
      </c>
      <c r="P63" s="18"/>
      <c r="Q63" s="18">
        <f t="shared" si="1"/>
        <v>2711646715</v>
      </c>
    </row>
    <row r="64" spans="1:17">
      <c r="A64" s="3" t="s">
        <v>29</v>
      </c>
      <c r="C64" s="18">
        <v>20048854</v>
      </c>
      <c r="D64" s="18"/>
      <c r="E64" s="18">
        <v>280010364627</v>
      </c>
      <c r="F64" s="18"/>
      <c r="G64" s="18">
        <v>272636426199</v>
      </c>
      <c r="H64" s="18"/>
      <c r="I64" s="18">
        <f t="shared" si="0"/>
        <v>7373938428</v>
      </c>
      <c r="J64" s="18"/>
      <c r="K64" s="18">
        <v>20048854</v>
      </c>
      <c r="L64" s="18"/>
      <c r="M64" s="18">
        <v>280010364627</v>
      </c>
      <c r="N64" s="18"/>
      <c r="O64" s="18">
        <v>271042061128</v>
      </c>
      <c r="P64" s="18"/>
      <c r="Q64" s="18">
        <f t="shared" si="1"/>
        <v>8968303499</v>
      </c>
    </row>
    <row r="65" spans="1:17">
      <c r="A65" s="3" t="s">
        <v>61</v>
      </c>
      <c r="C65" s="18">
        <v>75000</v>
      </c>
      <c r="D65" s="18"/>
      <c r="E65" s="18">
        <v>286164346875</v>
      </c>
      <c r="F65" s="18"/>
      <c r="G65" s="18">
        <v>251310468750</v>
      </c>
      <c r="H65" s="18"/>
      <c r="I65" s="18">
        <f t="shared" si="0"/>
        <v>34853878125</v>
      </c>
      <c r="J65" s="18"/>
      <c r="K65" s="18">
        <v>75000</v>
      </c>
      <c r="L65" s="18"/>
      <c r="M65" s="18">
        <v>286164346875</v>
      </c>
      <c r="N65" s="18"/>
      <c r="O65" s="18">
        <v>218351718750</v>
      </c>
      <c r="P65" s="18"/>
      <c r="Q65" s="18">
        <f t="shared" si="1"/>
        <v>67812628125</v>
      </c>
    </row>
    <row r="66" spans="1:17">
      <c r="A66" s="3" t="s">
        <v>105</v>
      </c>
      <c r="C66" s="18">
        <v>7514971</v>
      </c>
      <c r="D66" s="18"/>
      <c r="E66" s="18">
        <v>385465257203</v>
      </c>
      <c r="F66" s="18"/>
      <c r="G66" s="18">
        <v>363054486435</v>
      </c>
      <c r="H66" s="18"/>
      <c r="I66" s="18">
        <f t="shared" si="0"/>
        <v>22410770768</v>
      </c>
      <c r="J66" s="18"/>
      <c r="K66" s="18">
        <v>7514971</v>
      </c>
      <c r="L66" s="18"/>
      <c r="M66" s="18">
        <v>385465257203</v>
      </c>
      <c r="N66" s="18"/>
      <c r="O66" s="18">
        <v>306952856947</v>
      </c>
      <c r="P66" s="18"/>
      <c r="Q66" s="18">
        <f t="shared" si="1"/>
        <v>78512400256</v>
      </c>
    </row>
    <row r="67" spans="1:17">
      <c r="A67" s="3" t="s">
        <v>136</v>
      </c>
      <c r="C67" s="18">
        <v>180435755</v>
      </c>
      <c r="D67" s="18"/>
      <c r="E67" s="18">
        <v>699512432805</v>
      </c>
      <c r="F67" s="18"/>
      <c r="G67" s="18">
        <v>680209820832</v>
      </c>
      <c r="H67" s="18"/>
      <c r="I67" s="18">
        <f t="shared" si="0"/>
        <v>19302611973</v>
      </c>
      <c r="J67" s="18"/>
      <c r="K67" s="18">
        <v>180435755</v>
      </c>
      <c r="L67" s="18"/>
      <c r="M67" s="18">
        <v>699512432805</v>
      </c>
      <c r="N67" s="18"/>
      <c r="O67" s="18">
        <v>604443306644</v>
      </c>
      <c r="P67" s="18"/>
      <c r="Q67" s="18">
        <f t="shared" si="1"/>
        <v>95069126161</v>
      </c>
    </row>
    <row r="68" spans="1:17">
      <c r="A68" s="3" t="s">
        <v>27</v>
      </c>
      <c r="C68" s="18">
        <v>18625000</v>
      </c>
      <c r="D68" s="18"/>
      <c r="E68" s="18">
        <v>57301390968</v>
      </c>
      <c r="F68" s="18"/>
      <c r="G68" s="18">
        <v>58549246785</v>
      </c>
      <c r="H68" s="18"/>
      <c r="I68" s="18">
        <f t="shared" si="0"/>
        <v>-1247855817</v>
      </c>
      <c r="J68" s="18"/>
      <c r="K68" s="18">
        <v>18625000</v>
      </c>
      <c r="L68" s="18"/>
      <c r="M68" s="18">
        <v>57301390968</v>
      </c>
      <c r="N68" s="18"/>
      <c r="O68" s="18">
        <v>66232306594</v>
      </c>
      <c r="P68" s="18"/>
      <c r="Q68" s="18">
        <f t="shared" si="1"/>
        <v>-8930915626</v>
      </c>
    </row>
    <row r="69" spans="1:17">
      <c r="A69" s="3" t="s">
        <v>25</v>
      </c>
      <c r="C69" s="18">
        <v>87900844</v>
      </c>
      <c r="D69" s="18"/>
      <c r="E69" s="18">
        <v>256890831895</v>
      </c>
      <c r="F69" s="18"/>
      <c r="G69" s="18">
        <v>270434396162</v>
      </c>
      <c r="H69" s="18"/>
      <c r="I69" s="18">
        <f t="shared" si="0"/>
        <v>-13543564267</v>
      </c>
      <c r="J69" s="18"/>
      <c r="K69" s="18">
        <v>87900844</v>
      </c>
      <c r="L69" s="18"/>
      <c r="M69" s="18">
        <v>256890831895</v>
      </c>
      <c r="N69" s="18"/>
      <c r="O69" s="18">
        <v>301890416394</v>
      </c>
      <c r="P69" s="18"/>
      <c r="Q69" s="18">
        <f t="shared" si="1"/>
        <v>-44999584499</v>
      </c>
    </row>
    <row r="70" spans="1:17">
      <c r="A70" s="3" t="s">
        <v>131</v>
      </c>
      <c r="C70" s="18">
        <v>38803064</v>
      </c>
      <c r="D70" s="18"/>
      <c r="E70" s="18">
        <v>217161405880</v>
      </c>
      <c r="F70" s="18"/>
      <c r="G70" s="18">
        <v>242619048488</v>
      </c>
      <c r="H70" s="18"/>
      <c r="I70" s="18">
        <f t="shared" si="0"/>
        <v>-25457642608</v>
      </c>
      <c r="J70" s="18"/>
      <c r="K70" s="18">
        <v>38803064</v>
      </c>
      <c r="L70" s="18"/>
      <c r="M70" s="18">
        <v>217161405880</v>
      </c>
      <c r="N70" s="18"/>
      <c r="O70" s="18">
        <v>195359777493</v>
      </c>
      <c r="P70" s="18"/>
      <c r="Q70" s="18">
        <f t="shared" si="1"/>
        <v>21801628387</v>
      </c>
    </row>
    <row r="71" spans="1:17">
      <c r="A71" s="3" t="s">
        <v>35</v>
      </c>
      <c r="C71" s="18">
        <v>49659037</v>
      </c>
      <c r="D71" s="18"/>
      <c r="E71" s="18">
        <v>160086043661</v>
      </c>
      <c r="F71" s="18"/>
      <c r="G71" s="18">
        <v>138612892434</v>
      </c>
      <c r="H71" s="18"/>
      <c r="I71" s="18">
        <f t="shared" si="0"/>
        <v>21473151227</v>
      </c>
      <c r="J71" s="18"/>
      <c r="K71" s="18">
        <v>49659037</v>
      </c>
      <c r="L71" s="18"/>
      <c r="M71" s="18">
        <v>160086043661</v>
      </c>
      <c r="N71" s="18"/>
      <c r="O71" s="18">
        <v>145391521347</v>
      </c>
      <c r="P71" s="18"/>
      <c r="Q71" s="18">
        <f t="shared" si="1"/>
        <v>14694522314</v>
      </c>
    </row>
    <row r="72" spans="1:17">
      <c r="A72" s="3" t="s">
        <v>17</v>
      </c>
      <c r="C72" s="18">
        <v>36685966</v>
      </c>
      <c r="D72" s="18"/>
      <c r="E72" s="18">
        <v>126542865222</v>
      </c>
      <c r="F72" s="18"/>
      <c r="G72" s="18">
        <v>127563960389</v>
      </c>
      <c r="H72" s="18"/>
      <c r="I72" s="18">
        <f t="shared" si="0"/>
        <v>-1021095167</v>
      </c>
      <c r="J72" s="18"/>
      <c r="K72" s="18">
        <v>36685966</v>
      </c>
      <c r="L72" s="18"/>
      <c r="M72" s="18">
        <v>126542865222</v>
      </c>
      <c r="N72" s="18"/>
      <c r="O72" s="18">
        <v>142479243350</v>
      </c>
      <c r="P72" s="18"/>
      <c r="Q72" s="18">
        <f t="shared" si="1"/>
        <v>-15936378128</v>
      </c>
    </row>
    <row r="73" spans="1:17">
      <c r="A73" s="3" t="s">
        <v>23</v>
      </c>
      <c r="C73" s="18">
        <v>5375066</v>
      </c>
      <c r="D73" s="18"/>
      <c r="E73" s="18">
        <v>10926607510</v>
      </c>
      <c r="F73" s="18"/>
      <c r="G73" s="18">
        <v>4847312078</v>
      </c>
      <c r="H73" s="18"/>
      <c r="I73" s="18">
        <f t="shared" ref="I73:I100" si="2">E73-G73</f>
        <v>6079295432</v>
      </c>
      <c r="J73" s="18"/>
      <c r="K73" s="18">
        <v>5375066</v>
      </c>
      <c r="L73" s="18"/>
      <c r="M73" s="18">
        <v>10926607510</v>
      </c>
      <c r="N73" s="18"/>
      <c r="O73" s="18">
        <v>9420944483</v>
      </c>
      <c r="P73" s="18"/>
      <c r="Q73" s="18">
        <f t="shared" ref="Q73:Q100" si="3">M73-O73</f>
        <v>1505663027</v>
      </c>
    </row>
    <row r="74" spans="1:17">
      <c r="A74" s="3" t="s">
        <v>55</v>
      </c>
      <c r="C74" s="18">
        <v>5929047</v>
      </c>
      <c r="D74" s="18"/>
      <c r="E74" s="18">
        <v>165025536769</v>
      </c>
      <c r="F74" s="18"/>
      <c r="G74" s="18">
        <v>155006129180</v>
      </c>
      <c r="H74" s="18"/>
      <c r="I74" s="18">
        <f t="shared" si="2"/>
        <v>10019407589</v>
      </c>
      <c r="J74" s="18"/>
      <c r="K74" s="18">
        <v>5929047</v>
      </c>
      <c r="L74" s="18"/>
      <c r="M74" s="18">
        <v>165025536769</v>
      </c>
      <c r="N74" s="18"/>
      <c r="O74" s="18">
        <v>165025536769</v>
      </c>
      <c r="P74" s="18"/>
      <c r="Q74" s="18">
        <f t="shared" si="3"/>
        <v>0</v>
      </c>
    </row>
    <row r="75" spans="1:17">
      <c r="A75" s="3" t="s">
        <v>80</v>
      </c>
      <c r="C75" s="18">
        <v>11740461</v>
      </c>
      <c r="D75" s="18"/>
      <c r="E75" s="18">
        <v>269007451175</v>
      </c>
      <c r="F75" s="18"/>
      <c r="G75" s="18">
        <v>274259223540</v>
      </c>
      <c r="H75" s="18"/>
      <c r="I75" s="18">
        <f t="shared" si="2"/>
        <v>-5251772365</v>
      </c>
      <c r="J75" s="18"/>
      <c r="K75" s="18">
        <v>11740461</v>
      </c>
      <c r="L75" s="18"/>
      <c r="M75" s="18">
        <v>269007451175</v>
      </c>
      <c r="N75" s="18"/>
      <c r="O75" s="18">
        <v>254419194603</v>
      </c>
      <c r="P75" s="18"/>
      <c r="Q75" s="18">
        <f t="shared" si="3"/>
        <v>14588256572</v>
      </c>
    </row>
    <row r="76" spans="1:17">
      <c r="A76" s="3" t="s">
        <v>85</v>
      </c>
      <c r="C76" s="18">
        <v>832111323</v>
      </c>
      <c r="D76" s="18"/>
      <c r="E76" s="18">
        <v>990937992232</v>
      </c>
      <c r="F76" s="18"/>
      <c r="G76" s="18">
        <v>933863934249</v>
      </c>
      <c r="H76" s="18"/>
      <c r="I76" s="18">
        <f t="shared" si="2"/>
        <v>57074057983</v>
      </c>
      <c r="J76" s="18"/>
      <c r="K76" s="18">
        <v>832111323</v>
      </c>
      <c r="L76" s="18"/>
      <c r="M76" s="18">
        <v>990937992232</v>
      </c>
      <c r="N76" s="18"/>
      <c r="O76" s="18">
        <v>905810735880</v>
      </c>
      <c r="P76" s="18"/>
      <c r="Q76" s="18">
        <f t="shared" si="3"/>
        <v>85127256352</v>
      </c>
    </row>
    <row r="77" spans="1:17">
      <c r="A77" s="3" t="s">
        <v>139</v>
      </c>
      <c r="C77" s="18">
        <v>398311256</v>
      </c>
      <c r="D77" s="18"/>
      <c r="E77" s="18">
        <v>1993564465774</v>
      </c>
      <c r="F77" s="18"/>
      <c r="G77" s="18">
        <v>1736737841607</v>
      </c>
      <c r="H77" s="18"/>
      <c r="I77" s="18">
        <f t="shared" si="2"/>
        <v>256826624167</v>
      </c>
      <c r="J77" s="18"/>
      <c r="K77" s="18">
        <v>398311256</v>
      </c>
      <c r="L77" s="18"/>
      <c r="M77" s="18">
        <v>1993564465774</v>
      </c>
      <c r="N77" s="18"/>
      <c r="O77" s="18">
        <v>1577899420588</v>
      </c>
      <c r="P77" s="18"/>
      <c r="Q77" s="18">
        <f t="shared" si="3"/>
        <v>415665045186</v>
      </c>
    </row>
    <row r="78" spans="1:17">
      <c r="A78" s="3" t="s">
        <v>21</v>
      </c>
      <c r="C78" s="18">
        <v>75455704</v>
      </c>
      <c r="D78" s="18"/>
      <c r="E78" s="18">
        <v>175215750622</v>
      </c>
      <c r="F78" s="18"/>
      <c r="G78" s="18">
        <v>166882087426</v>
      </c>
      <c r="H78" s="18"/>
      <c r="I78" s="18">
        <f t="shared" si="2"/>
        <v>8333663196</v>
      </c>
      <c r="J78" s="18"/>
      <c r="K78" s="18">
        <v>75455704</v>
      </c>
      <c r="L78" s="18"/>
      <c r="M78" s="18">
        <v>175215750622</v>
      </c>
      <c r="N78" s="18"/>
      <c r="O78" s="18">
        <v>164692533484</v>
      </c>
      <c r="P78" s="18"/>
      <c r="Q78" s="18">
        <f t="shared" si="3"/>
        <v>10523217138</v>
      </c>
    </row>
    <row r="79" spans="1:17">
      <c r="A79" s="3" t="s">
        <v>142</v>
      </c>
      <c r="C79" s="18">
        <v>229082907</v>
      </c>
      <c r="D79" s="18"/>
      <c r="E79" s="18">
        <v>365490381243</v>
      </c>
      <c r="F79" s="18"/>
      <c r="G79" s="18">
        <v>375893527190</v>
      </c>
      <c r="H79" s="18"/>
      <c r="I79" s="18">
        <f t="shared" si="2"/>
        <v>-10403145947</v>
      </c>
      <c r="J79" s="18"/>
      <c r="K79" s="18">
        <v>229082907</v>
      </c>
      <c r="L79" s="18"/>
      <c r="M79" s="18">
        <v>365490381243</v>
      </c>
      <c r="N79" s="18"/>
      <c r="O79" s="18">
        <v>373419801961</v>
      </c>
      <c r="P79" s="18"/>
      <c r="Q79" s="18">
        <f t="shared" si="3"/>
        <v>-7929420718</v>
      </c>
    </row>
    <row r="80" spans="1:17">
      <c r="A80" s="3" t="s">
        <v>65</v>
      </c>
      <c r="C80" s="18">
        <v>12621434</v>
      </c>
      <c r="D80" s="18"/>
      <c r="E80" s="18">
        <v>89455379014</v>
      </c>
      <c r="F80" s="18"/>
      <c r="G80" s="18">
        <v>82429430592</v>
      </c>
      <c r="H80" s="18"/>
      <c r="I80" s="18">
        <f t="shared" si="2"/>
        <v>7025948422</v>
      </c>
      <c r="J80" s="18"/>
      <c r="K80" s="18">
        <v>12621434</v>
      </c>
      <c r="L80" s="18"/>
      <c r="M80" s="18">
        <v>89455379014</v>
      </c>
      <c r="N80" s="18"/>
      <c r="O80" s="18">
        <v>90369347542</v>
      </c>
      <c r="P80" s="18"/>
      <c r="Q80" s="18">
        <f t="shared" si="3"/>
        <v>-913968528</v>
      </c>
    </row>
    <row r="81" spans="1:17">
      <c r="A81" s="3" t="s">
        <v>59</v>
      </c>
      <c r="C81" s="18">
        <v>104300</v>
      </c>
      <c r="D81" s="18"/>
      <c r="E81" s="18">
        <v>399178003000</v>
      </c>
      <c r="F81" s="18"/>
      <c r="G81" s="18">
        <v>348811989312</v>
      </c>
      <c r="H81" s="18"/>
      <c r="I81" s="18">
        <f t="shared" si="2"/>
        <v>50366013688</v>
      </c>
      <c r="J81" s="18"/>
      <c r="K81" s="18">
        <v>104300</v>
      </c>
      <c r="L81" s="18"/>
      <c r="M81" s="18">
        <v>399178003000</v>
      </c>
      <c r="N81" s="18"/>
      <c r="O81" s="18">
        <v>303508619400</v>
      </c>
      <c r="P81" s="18"/>
      <c r="Q81" s="18">
        <f t="shared" si="3"/>
        <v>95669383600</v>
      </c>
    </row>
    <row r="82" spans="1:17">
      <c r="A82" s="3" t="s">
        <v>181</v>
      </c>
      <c r="C82" s="18">
        <v>1608495</v>
      </c>
      <c r="D82" s="18"/>
      <c r="E82" s="18">
        <v>145502125382</v>
      </c>
      <c r="F82" s="18"/>
      <c r="G82" s="18">
        <v>136464073469</v>
      </c>
      <c r="H82" s="18"/>
      <c r="I82" s="18">
        <f t="shared" si="2"/>
        <v>9038051913</v>
      </c>
      <c r="J82" s="18"/>
      <c r="K82" s="18">
        <v>1608495</v>
      </c>
      <c r="L82" s="18"/>
      <c r="M82" s="18">
        <v>145502125382</v>
      </c>
      <c r="N82" s="18"/>
      <c r="O82" s="18">
        <v>136464073469</v>
      </c>
      <c r="P82" s="18"/>
      <c r="Q82" s="18">
        <f t="shared" si="3"/>
        <v>9038051913</v>
      </c>
    </row>
    <row r="83" spans="1:17">
      <c r="A83" s="3" t="s">
        <v>39</v>
      </c>
      <c r="C83" s="18">
        <v>8050000</v>
      </c>
      <c r="D83" s="18"/>
      <c r="E83" s="18">
        <v>1294340079375</v>
      </c>
      <c r="F83" s="18"/>
      <c r="G83" s="18">
        <v>1177989509025</v>
      </c>
      <c r="H83" s="18"/>
      <c r="I83" s="18">
        <f t="shared" si="2"/>
        <v>116350570350</v>
      </c>
      <c r="J83" s="18"/>
      <c r="K83" s="18">
        <v>8050000</v>
      </c>
      <c r="L83" s="18"/>
      <c r="M83" s="18">
        <v>1294340079375</v>
      </c>
      <c r="N83" s="18"/>
      <c r="O83" s="18">
        <v>1288578565575</v>
      </c>
      <c r="P83" s="18"/>
      <c r="Q83" s="18">
        <f t="shared" si="3"/>
        <v>5761513800</v>
      </c>
    </row>
    <row r="84" spans="1:17">
      <c r="A84" s="3" t="s">
        <v>19</v>
      </c>
      <c r="C84" s="18">
        <v>127320576</v>
      </c>
      <c r="D84" s="18"/>
      <c r="E84" s="18">
        <v>243000995659</v>
      </c>
      <c r="F84" s="18"/>
      <c r="G84" s="18">
        <v>246165071124</v>
      </c>
      <c r="H84" s="18"/>
      <c r="I84" s="18">
        <f t="shared" si="2"/>
        <v>-3164075465</v>
      </c>
      <c r="J84" s="18"/>
      <c r="K84" s="18">
        <v>127320576</v>
      </c>
      <c r="L84" s="18"/>
      <c r="M84" s="18">
        <v>243000995659</v>
      </c>
      <c r="N84" s="18"/>
      <c r="O84" s="18">
        <v>239966952909</v>
      </c>
      <c r="P84" s="18"/>
      <c r="Q84" s="18">
        <f t="shared" si="3"/>
        <v>3034042750</v>
      </c>
    </row>
    <row r="85" spans="1:17">
      <c r="A85" s="3" t="s">
        <v>148</v>
      </c>
      <c r="C85" s="18">
        <v>101793017</v>
      </c>
      <c r="D85" s="18"/>
      <c r="E85" s="18">
        <v>883365552831</v>
      </c>
      <c r="F85" s="18"/>
      <c r="G85" s="18">
        <v>810461032876</v>
      </c>
      <c r="H85" s="18"/>
      <c r="I85" s="18">
        <f t="shared" si="2"/>
        <v>72904519955</v>
      </c>
      <c r="J85" s="18"/>
      <c r="K85" s="18">
        <v>101793017</v>
      </c>
      <c r="L85" s="18"/>
      <c r="M85" s="18">
        <v>883365552831</v>
      </c>
      <c r="N85" s="18"/>
      <c r="O85" s="18">
        <v>898710650938</v>
      </c>
      <c r="P85" s="18"/>
      <c r="Q85" s="18">
        <f t="shared" si="3"/>
        <v>-15345098107</v>
      </c>
    </row>
    <row r="86" spans="1:17">
      <c r="A86" s="3" t="s">
        <v>91</v>
      </c>
      <c r="C86" s="18">
        <v>73142499</v>
      </c>
      <c r="D86" s="18"/>
      <c r="E86" s="18">
        <v>335180658213</v>
      </c>
      <c r="F86" s="18"/>
      <c r="G86" s="18">
        <v>350551861433</v>
      </c>
      <c r="H86" s="18"/>
      <c r="I86" s="18">
        <f t="shared" si="2"/>
        <v>-15371203220</v>
      </c>
      <c r="J86" s="18"/>
      <c r="K86" s="18">
        <v>73142499</v>
      </c>
      <c r="L86" s="18"/>
      <c r="M86" s="18">
        <v>335180658213</v>
      </c>
      <c r="N86" s="18"/>
      <c r="O86" s="18">
        <v>345157033306</v>
      </c>
      <c r="P86" s="18"/>
      <c r="Q86" s="18">
        <f t="shared" si="3"/>
        <v>-9976375093</v>
      </c>
    </row>
    <row r="87" spans="1:17">
      <c r="A87" s="3" t="s">
        <v>161</v>
      </c>
      <c r="C87" s="18">
        <v>20099681</v>
      </c>
      <c r="D87" s="18"/>
      <c r="E87" s="18">
        <v>307693353629</v>
      </c>
      <c r="F87" s="18"/>
      <c r="G87" s="18">
        <v>272851967681</v>
      </c>
      <c r="H87" s="18"/>
      <c r="I87" s="18">
        <f t="shared" si="2"/>
        <v>34841385948</v>
      </c>
      <c r="J87" s="18"/>
      <c r="K87" s="18">
        <v>20099681</v>
      </c>
      <c r="L87" s="18"/>
      <c r="M87" s="18">
        <v>307693353629</v>
      </c>
      <c r="N87" s="18"/>
      <c r="O87" s="18">
        <v>321002314919</v>
      </c>
      <c r="P87" s="18"/>
      <c r="Q87" s="18">
        <f t="shared" si="3"/>
        <v>-13308961290</v>
      </c>
    </row>
    <row r="88" spans="1:17">
      <c r="A88" s="3" t="s">
        <v>127</v>
      </c>
      <c r="C88" s="18">
        <v>15563307</v>
      </c>
      <c r="D88" s="18"/>
      <c r="E88" s="18">
        <v>349019112094</v>
      </c>
      <c r="F88" s="18"/>
      <c r="G88" s="18">
        <v>296264006942</v>
      </c>
      <c r="H88" s="18"/>
      <c r="I88" s="18">
        <f t="shared" si="2"/>
        <v>52755105152</v>
      </c>
      <c r="J88" s="18"/>
      <c r="K88" s="18">
        <v>15563307</v>
      </c>
      <c r="L88" s="18"/>
      <c r="M88" s="18">
        <v>349019112094</v>
      </c>
      <c r="N88" s="18"/>
      <c r="O88" s="18">
        <v>292396330619</v>
      </c>
      <c r="P88" s="18"/>
      <c r="Q88" s="18">
        <f t="shared" si="3"/>
        <v>56622781475</v>
      </c>
    </row>
    <row r="89" spans="1:17">
      <c r="A89" s="3" t="s">
        <v>83</v>
      </c>
      <c r="C89" s="18">
        <v>8868106</v>
      </c>
      <c r="D89" s="18"/>
      <c r="E89" s="18">
        <v>48043607192</v>
      </c>
      <c r="F89" s="18"/>
      <c r="G89" s="18">
        <v>51657896908</v>
      </c>
      <c r="H89" s="18"/>
      <c r="I89" s="18">
        <f t="shared" si="2"/>
        <v>-3614289716</v>
      </c>
      <c r="J89" s="18"/>
      <c r="K89" s="18">
        <v>8868106</v>
      </c>
      <c r="L89" s="18"/>
      <c r="M89" s="18">
        <v>48043607192</v>
      </c>
      <c r="N89" s="18"/>
      <c r="O89" s="18">
        <v>58181249077</v>
      </c>
      <c r="P89" s="18"/>
      <c r="Q89" s="18">
        <f t="shared" si="3"/>
        <v>-10137641885</v>
      </c>
    </row>
    <row r="90" spans="1:17">
      <c r="A90" s="3" t="s">
        <v>53</v>
      </c>
      <c r="C90" s="18">
        <v>5907825</v>
      </c>
      <c r="D90" s="18"/>
      <c r="E90" s="18">
        <v>153159323347</v>
      </c>
      <c r="F90" s="18"/>
      <c r="G90" s="18">
        <v>142118697278</v>
      </c>
      <c r="H90" s="18"/>
      <c r="I90" s="18">
        <f t="shared" si="2"/>
        <v>11040626069</v>
      </c>
      <c r="J90" s="18"/>
      <c r="K90" s="18">
        <v>5907825</v>
      </c>
      <c r="L90" s="18"/>
      <c r="M90" s="18">
        <v>153159323347</v>
      </c>
      <c r="N90" s="18"/>
      <c r="O90" s="18">
        <v>134308041601</v>
      </c>
      <c r="P90" s="18"/>
      <c r="Q90" s="18">
        <f t="shared" si="3"/>
        <v>18851281746</v>
      </c>
    </row>
    <row r="91" spans="1:17">
      <c r="A91" s="3" t="s">
        <v>115</v>
      </c>
      <c r="C91" s="18">
        <v>84855799</v>
      </c>
      <c r="D91" s="18"/>
      <c r="E91" s="18">
        <v>36608293636</v>
      </c>
      <c r="F91" s="18"/>
      <c r="G91" s="18">
        <v>36608293636</v>
      </c>
      <c r="H91" s="18"/>
      <c r="I91" s="18">
        <f t="shared" si="2"/>
        <v>0</v>
      </c>
      <c r="J91" s="18"/>
      <c r="K91" s="18">
        <v>84855799</v>
      </c>
      <c r="L91" s="18"/>
      <c r="M91" s="18">
        <v>36608293636</v>
      </c>
      <c r="N91" s="18"/>
      <c r="O91" s="18">
        <v>36608293636</v>
      </c>
      <c r="P91" s="18"/>
      <c r="Q91" s="18">
        <f t="shared" si="3"/>
        <v>0</v>
      </c>
    </row>
    <row r="92" spans="1:17">
      <c r="A92" s="3" t="s">
        <v>107</v>
      </c>
      <c r="C92" s="18">
        <v>7930612</v>
      </c>
      <c r="D92" s="18"/>
      <c r="E92" s="18">
        <v>540724111051</v>
      </c>
      <c r="F92" s="18"/>
      <c r="G92" s="18">
        <v>493033364824</v>
      </c>
      <c r="H92" s="18"/>
      <c r="I92" s="18">
        <f>E92-G92</f>
        <v>47690746227</v>
      </c>
      <c r="J92" s="18"/>
      <c r="K92" s="18">
        <v>7930612</v>
      </c>
      <c r="L92" s="18"/>
      <c r="M92" s="18">
        <v>540724111051</v>
      </c>
      <c r="N92" s="18"/>
      <c r="O92" s="18">
        <v>453166248331</v>
      </c>
      <c r="P92" s="18"/>
      <c r="Q92" s="18">
        <f t="shared" si="3"/>
        <v>87557862720</v>
      </c>
    </row>
    <row r="93" spans="1:17">
      <c r="A93" s="3" t="s">
        <v>78</v>
      </c>
      <c r="C93" s="18">
        <v>57169255</v>
      </c>
      <c r="D93" s="18"/>
      <c r="E93" s="18">
        <v>252321194821</v>
      </c>
      <c r="F93" s="18"/>
      <c r="G93" s="18">
        <v>230157846627</v>
      </c>
      <c r="H93" s="18"/>
      <c r="I93" s="18">
        <f t="shared" si="2"/>
        <v>22163348194</v>
      </c>
      <c r="J93" s="18"/>
      <c r="K93" s="18">
        <v>57169255</v>
      </c>
      <c r="L93" s="18"/>
      <c r="M93" s="18">
        <v>252321194821</v>
      </c>
      <c r="N93" s="18"/>
      <c r="O93" s="18">
        <v>196608256945</v>
      </c>
      <c r="P93" s="18"/>
      <c r="Q93" s="18">
        <f t="shared" si="3"/>
        <v>55712937876</v>
      </c>
    </row>
    <row r="94" spans="1:17">
      <c r="A94" s="3" t="s">
        <v>33</v>
      </c>
      <c r="C94" s="18">
        <v>10000000</v>
      </c>
      <c r="D94" s="18"/>
      <c r="E94" s="18">
        <v>111134790000</v>
      </c>
      <c r="F94" s="18"/>
      <c r="G94" s="18">
        <v>94235940000</v>
      </c>
      <c r="H94" s="18"/>
      <c r="I94" s="18">
        <f t="shared" si="2"/>
        <v>16898850000</v>
      </c>
      <c r="J94" s="18"/>
      <c r="K94" s="18">
        <v>10000000</v>
      </c>
      <c r="L94" s="18"/>
      <c r="M94" s="18">
        <v>111134790000</v>
      </c>
      <c r="N94" s="18"/>
      <c r="O94" s="18">
        <v>102592220000</v>
      </c>
      <c r="P94" s="18"/>
      <c r="Q94" s="18">
        <f t="shared" si="3"/>
        <v>8542570000</v>
      </c>
    </row>
    <row r="95" spans="1:17">
      <c r="A95" s="3" t="s">
        <v>163</v>
      </c>
      <c r="C95" s="18">
        <v>13527822</v>
      </c>
      <c r="D95" s="18"/>
      <c r="E95" s="18">
        <v>167284803351</v>
      </c>
      <c r="F95" s="18"/>
      <c r="G95" s="18">
        <v>149803272454</v>
      </c>
      <c r="H95" s="18"/>
      <c r="I95" s="18">
        <f t="shared" si="2"/>
        <v>17481530897</v>
      </c>
      <c r="J95" s="18"/>
      <c r="K95" s="18">
        <v>13527822</v>
      </c>
      <c r="L95" s="18"/>
      <c r="M95" s="18">
        <v>167284803351</v>
      </c>
      <c r="N95" s="18"/>
      <c r="O95" s="18">
        <v>158006144644</v>
      </c>
      <c r="P95" s="18"/>
      <c r="Q95" s="18">
        <f t="shared" si="3"/>
        <v>9278658707</v>
      </c>
    </row>
    <row r="96" spans="1:17">
      <c r="A96" s="3" t="s">
        <v>186</v>
      </c>
      <c r="C96" s="18">
        <v>6920000</v>
      </c>
      <c r="D96" s="18"/>
      <c r="E96" s="18">
        <v>248325618600</v>
      </c>
      <c r="F96" s="18"/>
      <c r="G96" s="18">
        <v>257109962022</v>
      </c>
      <c r="H96" s="18"/>
      <c r="I96" s="18">
        <f t="shared" si="2"/>
        <v>-8784343422</v>
      </c>
      <c r="J96" s="18"/>
      <c r="K96" s="18">
        <v>6920000</v>
      </c>
      <c r="L96" s="18"/>
      <c r="M96" s="18">
        <v>248325618600</v>
      </c>
      <c r="N96" s="18"/>
      <c r="O96" s="18">
        <v>257109962022</v>
      </c>
      <c r="P96" s="18"/>
      <c r="Q96" s="18">
        <f t="shared" si="3"/>
        <v>-8784343422</v>
      </c>
    </row>
    <row r="97" spans="1:19">
      <c r="A97" s="3" t="s">
        <v>87</v>
      </c>
      <c r="C97" s="18">
        <v>6700702</v>
      </c>
      <c r="D97" s="18"/>
      <c r="E97" s="18">
        <v>189434085488</v>
      </c>
      <c r="F97" s="18"/>
      <c r="G97" s="18">
        <v>191831985305</v>
      </c>
      <c r="H97" s="18"/>
      <c r="I97" s="18">
        <f t="shared" si="2"/>
        <v>-2397899817</v>
      </c>
      <c r="J97" s="18"/>
      <c r="K97" s="18">
        <v>6700702</v>
      </c>
      <c r="L97" s="18"/>
      <c r="M97" s="18">
        <v>189434085488</v>
      </c>
      <c r="N97" s="18"/>
      <c r="O97" s="18">
        <v>194829360075</v>
      </c>
      <c r="P97" s="18"/>
      <c r="Q97" s="18">
        <f t="shared" si="3"/>
        <v>-5395274587</v>
      </c>
    </row>
    <row r="98" spans="1:19">
      <c r="A98" s="3" t="s">
        <v>206</v>
      </c>
      <c r="C98" s="18">
        <v>10000</v>
      </c>
      <c r="D98" s="18"/>
      <c r="E98" s="18">
        <v>9240224905</v>
      </c>
      <c r="F98" s="18"/>
      <c r="G98" s="18">
        <v>9269679825</v>
      </c>
      <c r="H98" s="18"/>
      <c r="I98" s="18">
        <f t="shared" si="2"/>
        <v>-29454920</v>
      </c>
      <c r="J98" s="18"/>
      <c r="K98" s="18">
        <v>10000</v>
      </c>
      <c r="L98" s="18"/>
      <c r="M98" s="18">
        <v>9240224905</v>
      </c>
      <c r="N98" s="18"/>
      <c r="O98" s="18">
        <v>9269679825</v>
      </c>
      <c r="P98" s="18"/>
      <c r="Q98" s="18">
        <f t="shared" si="3"/>
        <v>-29454920</v>
      </c>
    </row>
    <row r="99" spans="1:19">
      <c r="A99" s="3" t="s">
        <v>203</v>
      </c>
      <c r="C99" s="18">
        <v>105264</v>
      </c>
      <c r="D99" s="18"/>
      <c r="E99" s="18">
        <v>99983727304</v>
      </c>
      <c r="F99" s="18"/>
      <c r="G99" s="18">
        <v>100016425025</v>
      </c>
      <c r="H99" s="18"/>
      <c r="I99" s="18">
        <f t="shared" si="2"/>
        <v>-32697721</v>
      </c>
      <c r="J99" s="18"/>
      <c r="K99" s="18">
        <v>105264</v>
      </c>
      <c r="L99" s="18"/>
      <c r="M99" s="18">
        <v>99983727304</v>
      </c>
      <c r="N99" s="18"/>
      <c r="O99" s="18">
        <v>100016425025</v>
      </c>
      <c r="P99" s="18"/>
      <c r="Q99" s="18">
        <f t="shared" si="3"/>
        <v>-32697721</v>
      </c>
    </row>
    <row r="100" spans="1:19">
      <c r="A100" s="3" t="s">
        <v>199</v>
      </c>
      <c r="C100" s="18">
        <v>24414</v>
      </c>
      <c r="D100" s="18"/>
      <c r="E100" s="18">
        <v>21963247359</v>
      </c>
      <c r="F100" s="18"/>
      <c r="G100" s="18">
        <v>21963247359</v>
      </c>
      <c r="H100" s="18"/>
      <c r="I100" s="18">
        <f t="shared" si="2"/>
        <v>0</v>
      </c>
      <c r="J100" s="18"/>
      <c r="K100" s="18">
        <v>24414</v>
      </c>
      <c r="L100" s="18"/>
      <c r="M100" s="18">
        <v>21963247359</v>
      </c>
      <c r="N100" s="18"/>
      <c r="O100" s="18">
        <v>21861033822</v>
      </c>
      <c r="P100" s="18"/>
      <c r="Q100" s="18">
        <f t="shared" si="3"/>
        <v>102213537</v>
      </c>
    </row>
    <row r="101" spans="1:19">
      <c r="A101" s="3" t="s">
        <v>188</v>
      </c>
      <c r="C101" s="18" t="s">
        <v>188</v>
      </c>
      <c r="D101" s="18"/>
      <c r="E101" s="19">
        <f>SUM(E8:E100)</f>
        <v>24800561177987</v>
      </c>
      <c r="F101" s="18"/>
      <c r="G101" s="19">
        <f>SUM(G8:G100)</f>
        <v>23444017447741</v>
      </c>
      <c r="H101" s="18"/>
      <c r="I101" s="19">
        <f>SUM(I8:I100)</f>
        <v>1356543730246</v>
      </c>
      <c r="J101" s="18"/>
      <c r="K101" s="18" t="s">
        <v>188</v>
      </c>
      <c r="L101" s="18"/>
      <c r="M101" s="19">
        <f>SUM(M8:M100)</f>
        <v>24800561177987</v>
      </c>
      <c r="N101" s="18"/>
      <c r="O101" s="19">
        <f>SUM(O8:O100)</f>
        <v>23006479285237</v>
      </c>
      <c r="P101" s="18"/>
      <c r="Q101" s="19">
        <f>SUM(Q8:Q100)</f>
        <v>1794081892750</v>
      </c>
    </row>
    <row r="102" spans="1:19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S102" s="5"/>
    </row>
    <row r="103" spans="1:19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S103" s="5"/>
    </row>
    <row r="104" spans="1:19" s="20" customFormat="1">
      <c r="I104" s="21"/>
      <c r="J104" s="21"/>
      <c r="K104" s="21"/>
      <c r="L104" s="21"/>
      <c r="M104" s="21"/>
      <c r="N104" s="21"/>
      <c r="O104" s="21"/>
      <c r="P104" s="21"/>
      <c r="Q104" s="21"/>
    </row>
    <row r="105" spans="1:19">
      <c r="I105" s="8"/>
      <c r="J105" s="8"/>
      <c r="K105" s="8"/>
      <c r="L105" s="8"/>
      <c r="M105" s="8"/>
      <c r="N105" s="8"/>
      <c r="O105" s="8"/>
      <c r="P105" s="8"/>
      <c r="Q105" s="8"/>
    </row>
    <row r="106" spans="1:19">
      <c r="I106" s="18"/>
      <c r="J106" s="18"/>
      <c r="K106" s="18"/>
      <c r="L106" s="18"/>
      <c r="M106" s="18"/>
      <c r="N106" s="18"/>
      <c r="O106" s="18"/>
      <c r="P106" s="18"/>
      <c r="Q106" s="1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92"/>
  <sheetViews>
    <sheetView rightToLeft="1" topLeftCell="A19" workbookViewId="0">
      <selection activeCell="I100" sqref="I100"/>
    </sheetView>
  </sheetViews>
  <sheetFormatPr defaultRowHeight="24"/>
  <cols>
    <col min="1" max="1" width="35.7109375" style="3" bestFit="1" customWidth="1"/>
    <col min="2" max="2" width="0.28515625" style="3" customWidth="1"/>
    <col min="3" max="3" width="18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8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28" style="3" customWidth="1"/>
    <col min="18" max="18" width="1" style="3" customWidth="1"/>
    <col min="19" max="19" width="15.42578125" style="3" bestFit="1" customWidth="1"/>
    <col min="20" max="16384" width="9.140625" style="3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233</v>
      </c>
      <c r="B3" s="1" t="s">
        <v>233</v>
      </c>
      <c r="C3" s="1" t="s">
        <v>233</v>
      </c>
      <c r="D3" s="1" t="s">
        <v>233</v>
      </c>
      <c r="E3" s="1" t="s">
        <v>233</v>
      </c>
      <c r="F3" s="1" t="s">
        <v>233</v>
      </c>
      <c r="G3" s="1" t="s">
        <v>233</v>
      </c>
      <c r="H3" s="1" t="s">
        <v>233</v>
      </c>
      <c r="I3" s="1" t="s">
        <v>233</v>
      </c>
      <c r="J3" s="1" t="s">
        <v>233</v>
      </c>
      <c r="K3" s="1" t="s">
        <v>233</v>
      </c>
      <c r="L3" s="1" t="s">
        <v>233</v>
      </c>
      <c r="M3" s="1" t="s">
        <v>233</v>
      </c>
      <c r="N3" s="1" t="s">
        <v>233</v>
      </c>
      <c r="O3" s="1" t="s">
        <v>233</v>
      </c>
      <c r="P3" s="1" t="s">
        <v>233</v>
      </c>
      <c r="Q3" s="1" t="s">
        <v>233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3</v>
      </c>
      <c r="C6" s="2" t="s">
        <v>235</v>
      </c>
      <c r="D6" s="2" t="s">
        <v>235</v>
      </c>
      <c r="E6" s="2" t="s">
        <v>235</v>
      </c>
      <c r="F6" s="2" t="s">
        <v>235</v>
      </c>
      <c r="G6" s="2" t="s">
        <v>235</v>
      </c>
      <c r="H6" s="2" t="s">
        <v>235</v>
      </c>
      <c r="I6" s="2" t="s">
        <v>235</v>
      </c>
      <c r="K6" s="2" t="s">
        <v>236</v>
      </c>
      <c r="L6" s="2" t="s">
        <v>236</v>
      </c>
      <c r="M6" s="2" t="s">
        <v>236</v>
      </c>
      <c r="N6" s="2" t="s">
        <v>236</v>
      </c>
      <c r="O6" s="2" t="s">
        <v>236</v>
      </c>
      <c r="P6" s="2" t="s">
        <v>236</v>
      </c>
      <c r="Q6" s="2" t="s">
        <v>236</v>
      </c>
    </row>
    <row r="7" spans="1:17" ht="24.75">
      <c r="A7" s="2" t="s">
        <v>3</v>
      </c>
      <c r="C7" s="2" t="s">
        <v>7</v>
      </c>
      <c r="E7" s="2" t="s">
        <v>258</v>
      </c>
      <c r="G7" s="2" t="s">
        <v>259</v>
      </c>
      <c r="I7" s="2" t="s">
        <v>261</v>
      </c>
      <c r="K7" s="2" t="s">
        <v>7</v>
      </c>
      <c r="M7" s="2" t="s">
        <v>258</v>
      </c>
      <c r="O7" s="2" t="s">
        <v>259</v>
      </c>
      <c r="Q7" s="2" t="s">
        <v>261</v>
      </c>
    </row>
    <row r="8" spans="1:17">
      <c r="A8" s="3" t="s">
        <v>138</v>
      </c>
      <c r="C8" s="18">
        <v>40222230</v>
      </c>
      <c r="D8" s="18"/>
      <c r="E8" s="18">
        <v>322452884552</v>
      </c>
      <c r="F8" s="18"/>
      <c r="G8" s="18">
        <v>349001932338</v>
      </c>
      <c r="H8" s="18"/>
      <c r="I8" s="18">
        <f>E8-G8</f>
        <v>-26549047786</v>
      </c>
      <c r="J8" s="18"/>
      <c r="K8" s="18">
        <v>40422230</v>
      </c>
      <c r="L8" s="18"/>
      <c r="M8" s="18">
        <v>324039388359</v>
      </c>
      <c r="N8" s="18"/>
      <c r="O8" s="18">
        <v>350737300724</v>
      </c>
      <c r="P8" s="18"/>
      <c r="Q8" s="18">
        <f>M8-O8</f>
        <v>-26697912365</v>
      </c>
    </row>
    <row r="9" spans="1:17">
      <c r="A9" s="3" t="s">
        <v>113</v>
      </c>
      <c r="C9" s="18">
        <v>20944818</v>
      </c>
      <c r="D9" s="18"/>
      <c r="E9" s="18">
        <v>70268695095</v>
      </c>
      <c r="F9" s="18"/>
      <c r="G9" s="18">
        <v>81511068274</v>
      </c>
      <c r="H9" s="18"/>
      <c r="I9" s="18">
        <f t="shared" ref="I9:I72" si="0">E9-G9</f>
        <v>-11242373179</v>
      </c>
      <c r="J9" s="18"/>
      <c r="K9" s="18">
        <v>21344818</v>
      </c>
      <c r="L9" s="18"/>
      <c r="M9" s="18">
        <v>71759770108</v>
      </c>
      <c r="N9" s="18"/>
      <c r="O9" s="18">
        <v>83067750564</v>
      </c>
      <c r="P9" s="18"/>
      <c r="Q9" s="18">
        <f t="shared" ref="Q9:Q72" si="1">M9-O9</f>
        <v>-11307980456</v>
      </c>
    </row>
    <row r="10" spans="1:17">
      <c r="A10" s="3" t="s">
        <v>82</v>
      </c>
      <c r="C10" s="18">
        <v>3000000</v>
      </c>
      <c r="D10" s="18"/>
      <c r="E10" s="18">
        <v>5137495587</v>
      </c>
      <c r="F10" s="18"/>
      <c r="G10" s="18">
        <v>5501700287</v>
      </c>
      <c r="H10" s="18"/>
      <c r="I10" s="18">
        <f t="shared" si="0"/>
        <v>-364204700</v>
      </c>
      <c r="J10" s="18"/>
      <c r="K10" s="18">
        <v>3000000</v>
      </c>
      <c r="L10" s="18"/>
      <c r="M10" s="18">
        <v>5137495587</v>
      </c>
      <c r="N10" s="18"/>
      <c r="O10" s="18">
        <v>5501700287</v>
      </c>
      <c r="P10" s="18"/>
      <c r="Q10" s="18">
        <f t="shared" si="1"/>
        <v>-364204700</v>
      </c>
    </row>
    <row r="11" spans="1:17">
      <c r="A11" s="3" t="s">
        <v>51</v>
      </c>
      <c r="C11" s="18">
        <v>744465</v>
      </c>
      <c r="D11" s="18"/>
      <c r="E11" s="18">
        <v>36563673724</v>
      </c>
      <c r="F11" s="18"/>
      <c r="G11" s="18">
        <v>31740120049</v>
      </c>
      <c r="H11" s="18"/>
      <c r="I11" s="18">
        <f t="shared" si="0"/>
        <v>4823553675</v>
      </c>
      <c r="J11" s="18"/>
      <c r="K11" s="18">
        <v>744465</v>
      </c>
      <c r="L11" s="18"/>
      <c r="M11" s="18">
        <v>36563673724</v>
      </c>
      <c r="N11" s="18"/>
      <c r="O11" s="18">
        <v>31740120049</v>
      </c>
      <c r="P11" s="18"/>
      <c r="Q11" s="18">
        <f t="shared" si="1"/>
        <v>4823553675</v>
      </c>
    </row>
    <row r="12" spans="1:17">
      <c r="A12" s="3" t="s">
        <v>150</v>
      </c>
      <c r="C12" s="18">
        <v>7290378</v>
      </c>
      <c r="D12" s="18"/>
      <c r="E12" s="18">
        <v>76171068885</v>
      </c>
      <c r="F12" s="18"/>
      <c r="G12" s="18">
        <v>60077632075</v>
      </c>
      <c r="H12" s="18"/>
      <c r="I12" s="18">
        <f t="shared" si="0"/>
        <v>16093436810</v>
      </c>
      <c r="J12" s="18"/>
      <c r="K12" s="18">
        <v>7690378</v>
      </c>
      <c r="L12" s="18"/>
      <c r="M12" s="18">
        <v>80825211061</v>
      </c>
      <c r="N12" s="18"/>
      <c r="O12" s="18">
        <v>63373901879</v>
      </c>
      <c r="P12" s="18"/>
      <c r="Q12" s="18">
        <f t="shared" si="1"/>
        <v>17451309182</v>
      </c>
    </row>
    <row r="13" spans="1:17">
      <c r="A13" s="3" t="s">
        <v>121</v>
      </c>
      <c r="C13" s="18">
        <v>14000000</v>
      </c>
      <c r="D13" s="18"/>
      <c r="E13" s="18">
        <v>66061714724</v>
      </c>
      <c r="F13" s="18"/>
      <c r="G13" s="18">
        <v>67746000000</v>
      </c>
      <c r="H13" s="18"/>
      <c r="I13" s="18">
        <f t="shared" si="0"/>
        <v>-1684285276</v>
      </c>
      <c r="J13" s="18"/>
      <c r="K13" s="18">
        <v>15000000</v>
      </c>
      <c r="L13" s="18"/>
      <c r="M13" s="18">
        <v>70810409525</v>
      </c>
      <c r="N13" s="18"/>
      <c r="O13" s="18">
        <v>72585000000</v>
      </c>
      <c r="P13" s="18"/>
      <c r="Q13" s="18">
        <f t="shared" si="1"/>
        <v>-1774590475</v>
      </c>
    </row>
    <row r="14" spans="1:17">
      <c r="A14" s="3" t="s">
        <v>141</v>
      </c>
      <c r="C14" s="18">
        <v>35793109</v>
      </c>
      <c r="D14" s="18"/>
      <c r="E14" s="18">
        <v>108512790660</v>
      </c>
      <c r="F14" s="18"/>
      <c r="G14" s="18">
        <v>108846844469</v>
      </c>
      <c r="H14" s="18"/>
      <c r="I14" s="18">
        <f t="shared" si="0"/>
        <v>-334053809</v>
      </c>
      <c r="J14" s="18"/>
      <c r="K14" s="18">
        <v>35793109</v>
      </c>
      <c r="L14" s="18"/>
      <c r="M14" s="18">
        <v>108512790660</v>
      </c>
      <c r="N14" s="18"/>
      <c r="O14" s="18">
        <v>108846844469</v>
      </c>
      <c r="P14" s="18"/>
      <c r="Q14" s="18">
        <f t="shared" si="1"/>
        <v>-334053809</v>
      </c>
    </row>
    <row r="15" spans="1:17">
      <c r="A15" s="3" t="s">
        <v>47</v>
      </c>
      <c r="C15" s="18">
        <v>11265247</v>
      </c>
      <c r="D15" s="18"/>
      <c r="E15" s="18">
        <v>359601838467</v>
      </c>
      <c r="F15" s="18"/>
      <c r="G15" s="18">
        <v>330011507769</v>
      </c>
      <c r="H15" s="18"/>
      <c r="I15" s="18">
        <f t="shared" si="0"/>
        <v>29590330698</v>
      </c>
      <c r="J15" s="18"/>
      <c r="K15" s="18">
        <v>11265247</v>
      </c>
      <c r="L15" s="18"/>
      <c r="M15" s="18">
        <v>359601838467</v>
      </c>
      <c r="N15" s="18"/>
      <c r="O15" s="18">
        <v>330011507769</v>
      </c>
      <c r="P15" s="18"/>
      <c r="Q15" s="18">
        <f t="shared" si="1"/>
        <v>29590330698</v>
      </c>
    </row>
    <row r="16" spans="1:17">
      <c r="A16" s="3" t="s">
        <v>67</v>
      </c>
      <c r="C16" s="18">
        <v>333632</v>
      </c>
      <c r="D16" s="18"/>
      <c r="E16" s="18">
        <v>4648543764</v>
      </c>
      <c r="F16" s="18"/>
      <c r="G16" s="18">
        <v>4391004921</v>
      </c>
      <c r="H16" s="18"/>
      <c r="I16" s="18">
        <f t="shared" si="0"/>
        <v>257538843</v>
      </c>
      <c r="J16" s="18"/>
      <c r="K16" s="18">
        <v>3700000</v>
      </c>
      <c r="L16" s="18"/>
      <c r="M16" s="18">
        <v>49001780771</v>
      </c>
      <c r="N16" s="18"/>
      <c r="O16" s="18">
        <v>48696521400</v>
      </c>
      <c r="P16" s="18"/>
      <c r="Q16" s="18">
        <f t="shared" si="1"/>
        <v>305259371</v>
      </c>
    </row>
    <row r="17" spans="1:17">
      <c r="A17" s="3" t="s">
        <v>71</v>
      </c>
      <c r="C17" s="18">
        <v>9756902</v>
      </c>
      <c r="D17" s="18"/>
      <c r="E17" s="18">
        <v>67741546545</v>
      </c>
      <c r="F17" s="18"/>
      <c r="G17" s="18">
        <v>51209919721</v>
      </c>
      <c r="H17" s="18"/>
      <c r="I17" s="18">
        <f t="shared" si="0"/>
        <v>16531626824</v>
      </c>
      <c r="J17" s="18"/>
      <c r="K17" s="18">
        <v>10657119</v>
      </c>
      <c r="L17" s="18"/>
      <c r="M17" s="18">
        <v>74444053291</v>
      </c>
      <c r="N17" s="18"/>
      <c r="O17" s="18">
        <v>55934784263</v>
      </c>
      <c r="P17" s="18"/>
      <c r="Q17" s="18">
        <f t="shared" si="1"/>
        <v>18509269028</v>
      </c>
    </row>
    <row r="18" spans="1:17">
      <c r="A18" s="3" t="s">
        <v>97</v>
      </c>
      <c r="C18" s="18">
        <v>918175</v>
      </c>
      <c r="D18" s="18"/>
      <c r="E18" s="18">
        <v>3517573486</v>
      </c>
      <c r="F18" s="18"/>
      <c r="G18" s="18">
        <v>3670927036</v>
      </c>
      <c r="H18" s="18"/>
      <c r="I18" s="18">
        <f t="shared" si="0"/>
        <v>-153353550</v>
      </c>
      <c r="J18" s="18"/>
      <c r="K18" s="18">
        <v>1323136</v>
      </c>
      <c r="L18" s="18"/>
      <c r="M18" s="18">
        <v>5329548343</v>
      </c>
      <c r="N18" s="18"/>
      <c r="O18" s="18">
        <v>5289989100</v>
      </c>
      <c r="P18" s="18"/>
      <c r="Q18" s="18">
        <f t="shared" si="1"/>
        <v>39559243</v>
      </c>
    </row>
    <row r="19" spans="1:17">
      <c r="A19" s="3" t="s">
        <v>136</v>
      </c>
      <c r="C19" s="18">
        <v>1077645</v>
      </c>
      <c r="D19" s="18"/>
      <c r="E19" s="18">
        <v>4199140711</v>
      </c>
      <c r="F19" s="18"/>
      <c r="G19" s="18">
        <v>3610012370</v>
      </c>
      <c r="H19" s="18"/>
      <c r="I19" s="18">
        <f t="shared" si="0"/>
        <v>589128341</v>
      </c>
      <c r="J19" s="18"/>
      <c r="K19" s="18">
        <v>2677645</v>
      </c>
      <c r="L19" s="18"/>
      <c r="M19" s="18">
        <v>9928058674</v>
      </c>
      <c r="N19" s="18"/>
      <c r="O19" s="18">
        <v>8761577088</v>
      </c>
      <c r="P19" s="18"/>
      <c r="Q19" s="18">
        <f t="shared" si="1"/>
        <v>1166481586</v>
      </c>
    </row>
    <row r="20" spans="1:17">
      <c r="A20" s="3" t="s">
        <v>91</v>
      </c>
      <c r="C20" s="18">
        <v>8117419</v>
      </c>
      <c r="D20" s="18"/>
      <c r="E20" s="18">
        <v>36326277414</v>
      </c>
      <c r="F20" s="18"/>
      <c r="G20" s="18">
        <v>38305831609</v>
      </c>
      <c r="H20" s="18"/>
      <c r="I20" s="18">
        <f t="shared" si="0"/>
        <v>-1979554195</v>
      </c>
      <c r="J20" s="18"/>
      <c r="K20" s="18">
        <v>8117419</v>
      </c>
      <c r="L20" s="18"/>
      <c r="M20" s="18">
        <v>36326277414</v>
      </c>
      <c r="N20" s="18"/>
      <c r="O20" s="18">
        <v>38305831609</v>
      </c>
      <c r="P20" s="18"/>
      <c r="Q20" s="18">
        <f t="shared" si="1"/>
        <v>-1979554195</v>
      </c>
    </row>
    <row r="21" spans="1:17">
      <c r="A21" s="3" t="s">
        <v>43</v>
      </c>
      <c r="C21" s="18">
        <v>196294</v>
      </c>
      <c r="D21" s="18"/>
      <c r="E21" s="18">
        <v>33773368759</v>
      </c>
      <c r="F21" s="18"/>
      <c r="G21" s="18">
        <v>35818552421</v>
      </c>
      <c r="H21" s="18"/>
      <c r="I21" s="18">
        <f t="shared" si="0"/>
        <v>-2045183662</v>
      </c>
      <c r="J21" s="18"/>
      <c r="K21" s="18">
        <v>276388</v>
      </c>
      <c r="L21" s="18"/>
      <c r="M21" s="18">
        <v>47928555560</v>
      </c>
      <c r="N21" s="18"/>
      <c r="O21" s="18">
        <v>50469824865</v>
      </c>
      <c r="P21" s="18"/>
      <c r="Q21" s="18">
        <f t="shared" si="1"/>
        <v>-2541269305</v>
      </c>
    </row>
    <row r="22" spans="1:17">
      <c r="A22" s="3" t="s">
        <v>111</v>
      </c>
      <c r="C22" s="18">
        <v>7186425</v>
      </c>
      <c r="D22" s="18"/>
      <c r="E22" s="18">
        <v>28847710761</v>
      </c>
      <c r="F22" s="18"/>
      <c r="G22" s="18">
        <v>27552765659</v>
      </c>
      <c r="H22" s="18"/>
      <c r="I22" s="18">
        <f t="shared" si="0"/>
        <v>1294945102</v>
      </c>
      <c r="J22" s="18"/>
      <c r="K22" s="18">
        <v>7186425</v>
      </c>
      <c r="L22" s="18"/>
      <c r="M22" s="18">
        <v>28847710761</v>
      </c>
      <c r="N22" s="18"/>
      <c r="O22" s="18">
        <v>27552765659</v>
      </c>
      <c r="P22" s="18"/>
      <c r="Q22" s="18">
        <f t="shared" si="1"/>
        <v>1294945102</v>
      </c>
    </row>
    <row r="23" spans="1:17">
      <c r="A23" s="3" t="s">
        <v>31</v>
      </c>
      <c r="C23" s="18">
        <v>18000001</v>
      </c>
      <c r="D23" s="18"/>
      <c r="E23" s="18">
        <v>102078995273</v>
      </c>
      <c r="F23" s="18"/>
      <c r="G23" s="18">
        <v>90456604747</v>
      </c>
      <c r="H23" s="18"/>
      <c r="I23" s="18">
        <f t="shared" si="0"/>
        <v>11622390526</v>
      </c>
      <c r="J23" s="18"/>
      <c r="K23" s="18">
        <v>18000001</v>
      </c>
      <c r="L23" s="18"/>
      <c r="M23" s="18">
        <v>102078995273</v>
      </c>
      <c r="N23" s="18"/>
      <c r="O23" s="18">
        <v>90456604747</v>
      </c>
      <c r="P23" s="18"/>
      <c r="Q23" s="18">
        <f t="shared" si="1"/>
        <v>11622390526</v>
      </c>
    </row>
    <row r="24" spans="1:17">
      <c r="A24" s="3" t="s">
        <v>139</v>
      </c>
      <c r="C24" s="18">
        <v>1161660</v>
      </c>
      <c r="D24" s="18"/>
      <c r="E24" s="18">
        <v>5615221253</v>
      </c>
      <c r="F24" s="18"/>
      <c r="G24" s="18">
        <v>4601885119</v>
      </c>
      <c r="H24" s="18"/>
      <c r="I24" s="18">
        <f t="shared" si="0"/>
        <v>1013336134</v>
      </c>
      <c r="J24" s="18"/>
      <c r="K24" s="18">
        <v>1161660</v>
      </c>
      <c r="L24" s="18"/>
      <c r="M24" s="18">
        <v>5615221253</v>
      </c>
      <c r="N24" s="18"/>
      <c r="O24" s="18">
        <v>4601885119</v>
      </c>
      <c r="P24" s="18"/>
      <c r="Q24" s="18">
        <f t="shared" si="1"/>
        <v>1013336134</v>
      </c>
    </row>
    <row r="25" spans="1:17">
      <c r="A25" s="3" t="s">
        <v>21</v>
      </c>
      <c r="C25" s="18">
        <v>1</v>
      </c>
      <c r="D25" s="18"/>
      <c r="E25" s="18">
        <v>1</v>
      </c>
      <c r="F25" s="18"/>
      <c r="G25" s="18">
        <v>2182</v>
      </c>
      <c r="H25" s="18"/>
      <c r="I25" s="18">
        <f t="shared" si="0"/>
        <v>-2181</v>
      </c>
      <c r="J25" s="18"/>
      <c r="K25" s="18">
        <v>1</v>
      </c>
      <c r="L25" s="18"/>
      <c r="M25" s="18">
        <v>1</v>
      </c>
      <c r="N25" s="18"/>
      <c r="O25" s="18">
        <v>2182</v>
      </c>
      <c r="P25" s="18"/>
      <c r="Q25" s="18">
        <f t="shared" si="1"/>
        <v>-2181</v>
      </c>
    </row>
    <row r="26" spans="1:17">
      <c r="A26" s="3" t="s">
        <v>119</v>
      </c>
      <c r="C26" s="18">
        <v>3017053</v>
      </c>
      <c r="D26" s="18"/>
      <c r="E26" s="18">
        <v>21329823179</v>
      </c>
      <c r="F26" s="18"/>
      <c r="G26" s="18">
        <v>16211001687</v>
      </c>
      <c r="H26" s="18"/>
      <c r="I26" s="18">
        <f t="shared" si="0"/>
        <v>5118821492</v>
      </c>
      <c r="J26" s="18"/>
      <c r="K26" s="18">
        <v>3017053</v>
      </c>
      <c r="L26" s="18"/>
      <c r="M26" s="18">
        <v>21329823179</v>
      </c>
      <c r="N26" s="18"/>
      <c r="O26" s="18">
        <v>16211001687</v>
      </c>
      <c r="P26" s="18"/>
      <c r="Q26" s="18">
        <f t="shared" si="1"/>
        <v>5118821492</v>
      </c>
    </row>
    <row r="27" spans="1:17">
      <c r="A27" s="3" t="s">
        <v>35</v>
      </c>
      <c r="C27" s="18">
        <v>1</v>
      </c>
      <c r="D27" s="18"/>
      <c r="E27" s="18">
        <v>1</v>
      </c>
      <c r="F27" s="18"/>
      <c r="G27" s="18">
        <v>2926</v>
      </c>
      <c r="H27" s="18"/>
      <c r="I27" s="18">
        <f t="shared" si="0"/>
        <v>-2925</v>
      </c>
      <c r="J27" s="18"/>
      <c r="K27" s="18">
        <v>1</v>
      </c>
      <c r="L27" s="18"/>
      <c r="M27" s="18">
        <v>1</v>
      </c>
      <c r="N27" s="18"/>
      <c r="O27" s="18">
        <v>2926</v>
      </c>
      <c r="P27" s="18"/>
      <c r="Q27" s="18">
        <f t="shared" si="1"/>
        <v>-2925</v>
      </c>
    </row>
    <row r="28" spans="1:17">
      <c r="A28" s="3" t="s">
        <v>23</v>
      </c>
      <c r="C28" s="18">
        <v>51285230</v>
      </c>
      <c r="D28" s="18"/>
      <c r="E28" s="18">
        <v>96709217891</v>
      </c>
      <c r="F28" s="18"/>
      <c r="G28" s="18">
        <v>89888255217</v>
      </c>
      <c r="H28" s="18"/>
      <c r="I28" s="18">
        <f t="shared" si="0"/>
        <v>6820962674</v>
      </c>
      <c r="J28" s="18"/>
      <c r="K28" s="18">
        <v>51285231</v>
      </c>
      <c r="L28" s="18"/>
      <c r="M28" s="18">
        <v>96709217892</v>
      </c>
      <c r="N28" s="18"/>
      <c r="O28" s="18">
        <v>89888256970</v>
      </c>
      <c r="P28" s="18"/>
      <c r="Q28" s="18">
        <f t="shared" si="1"/>
        <v>6820960922</v>
      </c>
    </row>
    <row r="29" spans="1:17">
      <c r="A29" s="3" t="s">
        <v>151</v>
      </c>
      <c r="C29" s="18">
        <v>21871522</v>
      </c>
      <c r="D29" s="18"/>
      <c r="E29" s="18">
        <v>131970565236</v>
      </c>
      <c r="F29" s="18"/>
      <c r="G29" s="18">
        <v>116734521436</v>
      </c>
      <c r="H29" s="18"/>
      <c r="I29" s="18">
        <f t="shared" si="0"/>
        <v>15236043800</v>
      </c>
      <c r="J29" s="18"/>
      <c r="K29" s="18">
        <v>27871522</v>
      </c>
      <c r="L29" s="18"/>
      <c r="M29" s="18">
        <v>175920498093</v>
      </c>
      <c r="N29" s="18"/>
      <c r="O29" s="18">
        <v>158365335433</v>
      </c>
      <c r="P29" s="18"/>
      <c r="Q29" s="18">
        <f t="shared" si="1"/>
        <v>17555162660</v>
      </c>
    </row>
    <row r="30" spans="1:17">
      <c r="A30" s="3" t="s">
        <v>117</v>
      </c>
      <c r="C30" s="18">
        <v>5389</v>
      </c>
      <c r="D30" s="18"/>
      <c r="E30" s="18">
        <v>20595353248</v>
      </c>
      <c r="F30" s="18"/>
      <c r="G30" s="18">
        <v>17647489360</v>
      </c>
      <c r="H30" s="18"/>
      <c r="I30" s="18">
        <f t="shared" si="0"/>
        <v>2947863888</v>
      </c>
      <c r="J30" s="18"/>
      <c r="K30" s="18">
        <v>5389</v>
      </c>
      <c r="L30" s="18"/>
      <c r="M30" s="18">
        <v>20595353248</v>
      </c>
      <c r="N30" s="18"/>
      <c r="O30" s="18">
        <v>17647489360</v>
      </c>
      <c r="P30" s="18"/>
      <c r="Q30" s="18">
        <f t="shared" si="1"/>
        <v>2947863888</v>
      </c>
    </row>
    <row r="31" spans="1:17">
      <c r="A31" s="3" t="s">
        <v>262</v>
      </c>
      <c r="C31" s="18">
        <v>0</v>
      </c>
      <c r="D31" s="18"/>
      <c r="E31" s="18">
        <v>0</v>
      </c>
      <c r="F31" s="18"/>
      <c r="G31" s="18">
        <v>0</v>
      </c>
      <c r="H31" s="18"/>
      <c r="I31" s="18">
        <f t="shared" si="0"/>
        <v>0</v>
      </c>
      <c r="J31" s="18"/>
      <c r="K31" s="18">
        <v>43199</v>
      </c>
      <c r="L31" s="18"/>
      <c r="M31" s="18">
        <v>23897586940</v>
      </c>
      <c r="N31" s="18"/>
      <c r="O31" s="18">
        <v>19358375726</v>
      </c>
      <c r="P31" s="18"/>
      <c r="Q31" s="18">
        <f t="shared" si="1"/>
        <v>4539211214</v>
      </c>
    </row>
    <row r="32" spans="1:17">
      <c r="A32" s="3" t="s">
        <v>263</v>
      </c>
      <c r="C32" s="18">
        <v>0</v>
      </c>
      <c r="D32" s="18"/>
      <c r="E32" s="18">
        <v>0</v>
      </c>
      <c r="F32" s="18"/>
      <c r="G32" s="18">
        <v>0</v>
      </c>
      <c r="H32" s="18"/>
      <c r="I32" s="18">
        <f t="shared" si="0"/>
        <v>0</v>
      </c>
      <c r="J32" s="18"/>
      <c r="K32" s="18">
        <v>4700000</v>
      </c>
      <c r="L32" s="18"/>
      <c r="M32" s="18">
        <v>49870274464</v>
      </c>
      <c r="N32" s="18"/>
      <c r="O32" s="18">
        <v>43029442350</v>
      </c>
      <c r="P32" s="18"/>
      <c r="Q32" s="18">
        <f t="shared" si="1"/>
        <v>6840832114</v>
      </c>
    </row>
    <row r="33" spans="1:17">
      <c r="A33" s="3" t="s">
        <v>93</v>
      </c>
      <c r="C33" s="18">
        <v>0</v>
      </c>
      <c r="D33" s="18"/>
      <c r="E33" s="18">
        <v>0</v>
      </c>
      <c r="F33" s="18"/>
      <c r="G33" s="18">
        <v>0</v>
      </c>
      <c r="H33" s="18"/>
      <c r="I33" s="18">
        <f t="shared" si="0"/>
        <v>0</v>
      </c>
      <c r="J33" s="18"/>
      <c r="K33" s="18">
        <v>800000</v>
      </c>
      <c r="L33" s="18"/>
      <c r="M33" s="18">
        <v>3992219119</v>
      </c>
      <c r="N33" s="18"/>
      <c r="O33" s="18">
        <v>3314360384</v>
      </c>
      <c r="P33" s="18"/>
      <c r="Q33" s="18">
        <f t="shared" si="1"/>
        <v>677858735</v>
      </c>
    </row>
    <row r="34" spans="1:17">
      <c r="A34" s="3" t="s">
        <v>166</v>
      </c>
      <c r="C34" s="18">
        <v>0</v>
      </c>
      <c r="D34" s="18"/>
      <c r="E34" s="18">
        <v>0</v>
      </c>
      <c r="F34" s="18"/>
      <c r="G34" s="18">
        <v>0</v>
      </c>
      <c r="H34" s="18"/>
      <c r="I34" s="18">
        <f t="shared" si="0"/>
        <v>0</v>
      </c>
      <c r="J34" s="18"/>
      <c r="K34" s="18">
        <v>100000</v>
      </c>
      <c r="L34" s="18"/>
      <c r="M34" s="18">
        <v>1162127887</v>
      </c>
      <c r="N34" s="18"/>
      <c r="O34" s="18">
        <v>1051941497</v>
      </c>
      <c r="P34" s="18"/>
      <c r="Q34" s="18">
        <f t="shared" si="1"/>
        <v>110186390</v>
      </c>
    </row>
    <row r="35" spans="1:17">
      <c r="A35" s="3" t="s">
        <v>159</v>
      </c>
      <c r="C35" s="18">
        <v>0</v>
      </c>
      <c r="D35" s="18"/>
      <c r="E35" s="18">
        <v>0</v>
      </c>
      <c r="F35" s="18"/>
      <c r="G35" s="18">
        <v>0</v>
      </c>
      <c r="H35" s="18"/>
      <c r="I35" s="18">
        <f t="shared" si="0"/>
        <v>0</v>
      </c>
      <c r="J35" s="18"/>
      <c r="K35" s="18">
        <v>159008</v>
      </c>
      <c r="L35" s="18"/>
      <c r="M35" s="18">
        <v>760278863</v>
      </c>
      <c r="N35" s="18"/>
      <c r="O35" s="18">
        <v>758697131</v>
      </c>
      <c r="P35" s="18"/>
      <c r="Q35" s="18">
        <f t="shared" si="1"/>
        <v>1581732</v>
      </c>
    </row>
    <row r="36" spans="1:17">
      <c r="A36" s="3" t="s">
        <v>264</v>
      </c>
      <c r="C36" s="18">
        <v>0</v>
      </c>
      <c r="D36" s="18"/>
      <c r="E36" s="18">
        <v>0</v>
      </c>
      <c r="F36" s="18"/>
      <c r="G36" s="18">
        <v>0</v>
      </c>
      <c r="H36" s="18"/>
      <c r="I36" s="18">
        <f t="shared" si="0"/>
        <v>0</v>
      </c>
      <c r="J36" s="18"/>
      <c r="K36" s="18">
        <v>983703</v>
      </c>
      <c r="L36" s="18"/>
      <c r="M36" s="18">
        <v>41069698624</v>
      </c>
      <c r="N36" s="18"/>
      <c r="O36" s="18">
        <v>39113998686</v>
      </c>
      <c r="P36" s="18"/>
      <c r="Q36" s="18">
        <f t="shared" si="1"/>
        <v>1955699938</v>
      </c>
    </row>
    <row r="37" spans="1:17">
      <c r="A37" s="3" t="s">
        <v>142</v>
      </c>
      <c r="C37" s="18">
        <v>0</v>
      </c>
      <c r="D37" s="18"/>
      <c r="E37" s="18">
        <v>0</v>
      </c>
      <c r="F37" s="18"/>
      <c r="G37" s="18">
        <v>0</v>
      </c>
      <c r="H37" s="18"/>
      <c r="I37" s="18">
        <f t="shared" si="0"/>
        <v>0</v>
      </c>
      <c r="J37" s="18"/>
      <c r="K37" s="18">
        <v>44313358</v>
      </c>
      <c r="L37" s="18"/>
      <c r="M37" s="18">
        <v>74713424874</v>
      </c>
      <c r="N37" s="18"/>
      <c r="O37" s="18">
        <v>68942675302</v>
      </c>
      <c r="P37" s="18"/>
      <c r="Q37" s="18">
        <f t="shared" si="1"/>
        <v>5770749572</v>
      </c>
    </row>
    <row r="38" spans="1:17">
      <c r="A38" s="3" t="s">
        <v>65</v>
      </c>
      <c r="C38" s="18">
        <v>0</v>
      </c>
      <c r="D38" s="18"/>
      <c r="E38" s="18">
        <v>0</v>
      </c>
      <c r="F38" s="18"/>
      <c r="G38" s="18">
        <v>0</v>
      </c>
      <c r="H38" s="18"/>
      <c r="I38" s="18">
        <f t="shared" si="0"/>
        <v>0</v>
      </c>
      <c r="J38" s="18"/>
      <c r="K38" s="18">
        <v>3707653</v>
      </c>
      <c r="L38" s="18"/>
      <c r="M38" s="18">
        <v>29115303919</v>
      </c>
      <c r="N38" s="18"/>
      <c r="O38" s="18">
        <v>26546760241</v>
      </c>
      <c r="P38" s="18"/>
      <c r="Q38" s="18">
        <f t="shared" si="1"/>
        <v>2568543678</v>
      </c>
    </row>
    <row r="39" spans="1:17">
      <c r="A39" s="3" t="s">
        <v>265</v>
      </c>
      <c r="C39" s="18">
        <v>0</v>
      </c>
      <c r="D39" s="18"/>
      <c r="E39" s="18">
        <v>0</v>
      </c>
      <c r="F39" s="18"/>
      <c r="G39" s="18">
        <v>0</v>
      </c>
      <c r="H39" s="18"/>
      <c r="I39" s="18">
        <f t="shared" si="0"/>
        <v>0</v>
      </c>
      <c r="J39" s="18"/>
      <c r="K39" s="18">
        <v>8176766</v>
      </c>
      <c r="L39" s="18"/>
      <c r="M39" s="18">
        <v>147425837897</v>
      </c>
      <c r="N39" s="18"/>
      <c r="O39" s="18">
        <v>147425837897</v>
      </c>
      <c r="P39" s="18"/>
      <c r="Q39" s="18">
        <f t="shared" si="1"/>
        <v>0</v>
      </c>
    </row>
    <row r="40" spans="1:17">
      <c r="A40" s="3" t="s">
        <v>266</v>
      </c>
      <c r="C40" s="18">
        <v>0</v>
      </c>
      <c r="D40" s="18"/>
      <c r="E40" s="18">
        <v>0</v>
      </c>
      <c r="F40" s="18"/>
      <c r="G40" s="18">
        <v>0</v>
      </c>
      <c r="H40" s="18"/>
      <c r="I40" s="18">
        <f t="shared" si="0"/>
        <v>0</v>
      </c>
      <c r="J40" s="18"/>
      <c r="K40" s="18">
        <v>35793109</v>
      </c>
      <c r="L40" s="18"/>
      <c r="M40" s="18">
        <v>108846844469</v>
      </c>
      <c r="N40" s="18"/>
      <c r="O40" s="18">
        <v>108768487984</v>
      </c>
      <c r="P40" s="18"/>
      <c r="Q40" s="18">
        <f t="shared" si="1"/>
        <v>78356485</v>
      </c>
    </row>
    <row r="41" spans="1:17">
      <c r="A41" s="3" t="s">
        <v>157</v>
      </c>
      <c r="C41" s="18">
        <v>0</v>
      </c>
      <c r="D41" s="18"/>
      <c r="E41" s="18">
        <v>0</v>
      </c>
      <c r="F41" s="18"/>
      <c r="G41" s="18">
        <v>0</v>
      </c>
      <c r="H41" s="18"/>
      <c r="I41" s="18">
        <f t="shared" si="0"/>
        <v>0</v>
      </c>
      <c r="J41" s="18"/>
      <c r="K41" s="18">
        <v>2520985</v>
      </c>
      <c r="L41" s="18"/>
      <c r="M41" s="18">
        <v>77145880704</v>
      </c>
      <c r="N41" s="18"/>
      <c r="O41" s="18">
        <v>82446910864</v>
      </c>
      <c r="P41" s="18"/>
      <c r="Q41" s="18">
        <f t="shared" si="1"/>
        <v>-5301030160</v>
      </c>
    </row>
    <row r="42" spans="1:17">
      <c r="A42" s="3" t="s">
        <v>267</v>
      </c>
      <c r="C42" s="18">
        <v>0</v>
      </c>
      <c r="D42" s="18"/>
      <c r="E42" s="18">
        <v>0</v>
      </c>
      <c r="F42" s="18"/>
      <c r="G42" s="18">
        <v>0</v>
      </c>
      <c r="H42" s="18"/>
      <c r="I42" s="18">
        <f t="shared" si="0"/>
        <v>0</v>
      </c>
      <c r="J42" s="18"/>
      <c r="K42" s="18">
        <v>65468220</v>
      </c>
      <c r="L42" s="18"/>
      <c r="M42" s="18">
        <v>99118885080</v>
      </c>
      <c r="N42" s="18"/>
      <c r="O42" s="18">
        <v>98529127713</v>
      </c>
      <c r="P42" s="18"/>
      <c r="Q42" s="18">
        <f t="shared" si="1"/>
        <v>589757367</v>
      </c>
    </row>
    <row r="43" spans="1:17">
      <c r="A43" s="3" t="s">
        <v>164</v>
      </c>
      <c r="C43" s="18">
        <v>0</v>
      </c>
      <c r="D43" s="18"/>
      <c r="E43" s="18">
        <v>0</v>
      </c>
      <c r="F43" s="18"/>
      <c r="G43" s="18">
        <v>0</v>
      </c>
      <c r="H43" s="18"/>
      <c r="I43" s="18">
        <f t="shared" si="0"/>
        <v>0</v>
      </c>
      <c r="J43" s="18"/>
      <c r="K43" s="18">
        <v>448588</v>
      </c>
      <c r="L43" s="18"/>
      <c r="M43" s="18">
        <v>13957595719</v>
      </c>
      <c r="N43" s="18"/>
      <c r="O43" s="18">
        <v>13564852956</v>
      </c>
      <c r="P43" s="18"/>
      <c r="Q43" s="18">
        <f t="shared" si="1"/>
        <v>392742763</v>
      </c>
    </row>
    <row r="44" spans="1:17">
      <c r="A44" s="3" t="s">
        <v>69</v>
      </c>
      <c r="C44" s="18">
        <v>0</v>
      </c>
      <c r="D44" s="18"/>
      <c r="E44" s="18">
        <v>0</v>
      </c>
      <c r="F44" s="18"/>
      <c r="G44" s="18">
        <v>0</v>
      </c>
      <c r="H44" s="18"/>
      <c r="I44" s="18">
        <f t="shared" si="0"/>
        <v>0</v>
      </c>
      <c r="J44" s="18"/>
      <c r="K44" s="18">
        <v>61328678</v>
      </c>
      <c r="L44" s="18"/>
      <c r="M44" s="18">
        <v>576428244522</v>
      </c>
      <c r="N44" s="18"/>
      <c r="O44" s="18">
        <v>576428244522</v>
      </c>
      <c r="P44" s="18"/>
      <c r="Q44" s="18">
        <f t="shared" si="1"/>
        <v>0</v>
      </c>
    </row>
    <row r="45" spans="1:17">
      <c r="A45" s="3" t="s">
        <v>125</v>
      </c>
      <c r="C45" s="18">
        <v>0</v>
      </c>
      <c r="D45" s="18"/>
      <c r="E45" s="18">
        <v>0</v>
      </c>
      <c r="F45" s="18"/>
      <c r="G45" s="18">
        <v>0</v>
      </c>
      <c r="H45" s="18"/>
      <c r="I45" s="18">
        <f t="shared" si="0"/>
        <v>0</v>
      </c>
      <c r="J45" s="18"/>
      <c r="K45" s="18">
        <v>3849514</v>
      </c>
      <c r="L45" s="18"/>
      <c r="M45" s="18">
        <v>26046207178</v>
      </c>
      <c r="N45" s="18"/>
      <c r="O45" s="18">
        <v>23483446050</v>
      </c>
      <c r="P45" s="18"/>
      <c r="Q45" s="18">
        <f t="shared" si="1"/>
        <v>2562761128</v>
      </c>
    </row>
    <row r="46" spans="1:17">
      <c r="A46" s="3" t="s">
        <v>45</v>
      </c>
      <c r="C46" s="18">
        <v>0</v>
      </c>
      <c r="D46" s="18"/>
      <c r="E46" s="18">
        <v>0</v>
      </c>
      <c r="F46" s="18"/>
      <c r="G46" s="18">
        <v>0</v>
      </c>
      <c r="H46" s="18"/>
      <c r="I46" s="18">
        <f t="shared" si="0"/>
        <v>0</v>
      </c>
      <c r="J46" s="18"/>
      <c r="K46" s="18">
        <v>200000</v>
      </c>
      <c r="L46" s="18"/>
      <c r="M46" s="18">
        <v>26978517143</v>
      </c>
      <c r="N46" s="18"/>
      <c r="O46" s="18">
        <v>25447680065</v>
      </c>
      <c r="P46" s="18"/>
      <c r="Q46" s="18">
        <f t="shared" si="1"/>
        <v>1530837078</v>
      </c>
    </row>
    <row r="47" spans="1:17">
      <c r="A47" s="3" t="s">
        <v>19</v>
      </c>
      <c r="C47" s="18">
        <v>0</v>
      </c>
      <c r="D47" s="18"/>
      <c r="E47" s="18">
        <v>0</v>
      </c>
      <c r="F47" s="18"/>
      <c r="G47" s="18">
        <v>0</v>
      </c>
      <c r="H47" s="18"/>
      <c r="I47" s="18">
        <f t="shared" si="0"/>
        <v>0</v>
      </c>
      <c r="J47" s="18"/>
      <c r="K47" s="18">
        <v>1</v>
      </c>
      <c r="L47" s="18"/>
      <c r="M47" s="18">
        <v>1</v>
      </c>
      <c r="N47" s="18"/>
      <c r="O47" s="18">
        <v>1885</v>
      </c>
      <c r="P47" s="18"/>
      <c r="Q47" s="18">
        <f t="shared" si="1"/>
        <v>-1884</v>
      </c>
    </row>
    <row r="48" spans="1:17">
      <c r="A48" s="3" t="s">
        <v>148</v>
      </c>
      <c r="C48" s="18">
        <v>0</v>
      </c>
      <c r="D48" s="18"/>
      <c r="E48" s="18">
        <v>0</v>
      </c>
      <c r="F48" s="18"/>
      <c r="G48" s="18">
        <v>0</v>
      </c>
      <c r="H48" s="18"/>
      <c r="I48" s="18">
        <f t="shared" si="0"/>
        <v>0</v>
      </c>
      <c r="J48" s="18"/>
      <c r="K48" s="18">
        <v>200000</v>
      </c>
      <c r="L48" s="18"/>
      <c r="M48" s="18">
        <v>1742309415</v>
      </c>
      <c r="N48" s="18"/>
      <c r="O48" s="18">
        <v>1190769017</v>
      </c>
      <c r="P48" s="18"/>
      <c r="Q48" s="18">
        <f t="shared" si="1"/>
        <v>551540398</v>
      </c>
    </row>
    <row r="49" spans="1:17">
      <c r="A49" s="3" t="s">
        <v>124</v>
      </c>
      <c r="C49" s="18">
        <v>0</v>
      </c>
      <c r="D49" s="18"/>
      <c r="E49" s="18">
        <v>0</v>
      </c>
      <c r="F49" s="18"/>
      <c r="G49" s="18">
        <v>0</v>
      </c>
      <c r="H49" s="18"/>
      <c r="I49" s="18">
        <f t="shared" si="0"/>
        <v>0</v>
      </c>
      <c r="J49" s="18"/>
      <c r="K49" s="18">
        <v>200001</v>
      </c>
      <c r="L49" s="18"/>
      <c r="M49" s="18">
        <v>8074668192</v>
      </c>
      <c r="N49" s="18"/>
      <c r="O49" s="18">
        <v>7736171260</v>
      </c>
      <c r="P49" s="18"/>
      <c r="Q49" s="18">
        <f t="shared" si="1"/>
        <v>338496932</v>
      </c>
    </row>
    <row r="50" spans="1:17">
      <c r="A50" s="3" t="s">
        <v>135</v>
      </c>
      <c r="C50" s="18">
        <v>0</v>
      </c>
      <c r="D50" s="18"/>
      <c r="E50" s="18">
        <v>0</v>
      </c>
      <c r="F50" s="18"/>
      <c r="G50" s="18">
        <v>0</v>
      </c>
      <c r="H50" s="18"/>
      <c r="I50" s="18">
        <f t="shared" si="0"/>
        <v>0</v>
      </c>
      <c r="J50" s="18"/>
      <c r="K50" s="18">
        <v>400000</v>
      </c>
      <c r="L50" s="18"/>
      <c r="M50" s="18">
        <v>1351908000</v>
      </c>
      <c r="N50" s="18"/>
      <c r="O50" s="18">
        <v>1532248780</v>
      </c>
      <c r="P50" s="18"/>
      <c r="Q50" s="18">
        <f t="shared" si="1"/>
        <v>-180340780</v>
      </c>
    </row>
    <row r="51" spans="1:17">
      <c r="A51" s="3" t="s">
        <v>29</v>
      </c>
      <c r="C51" s="18">
        <v>0</v>
      </c>
      <c r="D51" s="18"/>
      <c r="E51" s="18">
        <v>0</v>
      </c>
      <c r="F51" s="18"/>
      <c r="G51" s="18">
        <v>0</v>
      </c>
      <c r="H51" s="18"/>
      <c r="I51" s="18">
        <f t="shared" si="0"/>
        <v>0</v>
      </c>
      <c r="J51" s="18"/>
      <c r="K51" s="18">
        <v>26967658</v>
      </c>
      <c r="L51" s="18"/>
      <c r="M51" s="18">
        <v>371422793077</v>
      </c>
      <c r="N51" s="18"/>
      <c r="O51" s="18">
        <v>364577925920</v>
      </c>
      <c r="P51" s="18"/>
      <c r="Q51" s="18">
        <f t="shared" si="1"/>
        <v>6844867157</v>
      </c>
    </row>
    <row r="52" spans="1:17">
      <c r="A52" s="3" t="s">
        <v>268</v>
      </c>
      <c r="C52" s="18">
        <v>0</v>
      </c>
      <c r="D52" s="18"/>
      <c r="E52" s="18">
        <v>0</v>
      </c>
      <c r="F52" s="18"/>
      <c r="G52" s="18">
        <v>0</v>
      </c>
      <c r="H52" s="18"/>
      <c r="I52" s="18">
        <f t="shared" si="0"/>
        <v>0</v>
      </c>
      <c r="J52" s="18"/>
      <c r="K52" s="18">
        <v>150000</v>
      </c>
      <c r="L52" s="18"/>
      <c r="M52" s="18">
        <v>9274486520</v>
      </c>
      <c r="N52" s="18"/>
      <c r="O52" s="18">
        <v>8948117509</v>
      </c>
      <c r="P52" s="18"/>
      <c r="Q52" s="18">
        <f t="shared" si="1"/>
        <v>326369011</v>
      </c>
    </row>
    <row r="53" spans="1:17">
      <c r="A53" s="3" t="s">
        <v>269</v>
      </c>
      <c r="C53" s="18">
        <v>0</v>
      </c>
      <c r="D53" s="18"/>
      <c r="E53" s="18">
        <v>0</v>
      </c>
      <c r="F53" s="18"/>
      <c r="G53" s="18">
        <v>0</v>
      </c>
      <c r="H53" s="18"/>
      <c r="I53" s="18">
        <f t="shared" si="0"/>
        <v>0</v>
      </c>
      <c r="J53" s="18"/>
      <c r="K53" s="18">
        <v>472580</v>
      </c>
      <c r="L53" s="18"/>
      <c r="M53" s="18">
        <v>270409461973</v>
      </c>
      <c r="N53" s="18"/>
      <c r="O53" s="18">
        <v>213098219674</v>
      </c>
      <c r="P53" s="18"/>
      <c r="Q53" s="18">
        <f t="shared" si="1"/>
        <v>57311242299</v>
      </c>
    </row>
    <row r="54" spans="1:17">
      <c r="A54" s="3" t="s">
        <v>270</v>
      </c>
      <c r="C54" s="18">
        <v>0</v>
      </c>
      <c r="D54" s="18"/>
      <c r="E54" s="18">
        <v>0</v>
      </c>
      <c r="F54" s="18"/>
      <c r="G54" s="18">
        <v>0</v>
      </c>
      <c r="H54" s="18"/>
      <c r="I54" s="18">
        <f t="shared" si="0"/>
        <v>0</v>
      </c>
      <c r="J54" s="18"/>
      <c r="K54" s="18">
        <v>3208908</v>
      </c>
      <c r="L54" s="18"/>
      <c r="M54" s="18">
        <v>18167171326</v>
      </c>
      <c r="N54" s="18"/>
      <c r="O54" s="18">
        <v>18724214034</v>
      </c>
      <c r="P54" s="18"/>
      <c r="Q54" s="18">
        <f t="shared" si="1"/>
        <v>-557042708</v>
      </c>
    </row>
    <row r="55" spans="1:17">
      <c r="A55" s="3" t="s">
        <v>127</v>
      </c>
      <c r="C55" s="18">
        <v>0</v>
      </c>
      <c r="D55" s="18"/>
      <c r="E55" s="18">
        <v>0</v>
      </c>
      <c r="F55" s="18"/>
      <c r="G55" s="18">
        <v>0</v>
      </c>
      <c r="H55" s="18"/>
      <c r="I55" s="18">
        <f t="shared" si="0"/>
        <v>0</v>
      </c>
      <c r="J55" s="18"/>
      <c r="K55" s="18">
        <v>204273</v>
      </c>
      <c r="L55" s="18"/>
      <c r="M55" s="18">
        <v>4010387145</v>
      </c>
      <c r="N55" s="18"/>
      <c r="O55" s="18">
        <v>3837788172</v>
      </c>
      <c r="P55" s="18"/>
      <c r="Q55" s="18">
        <f t="shared" si="1"/>
        <v>172598973</v>
      </c>
    </row>
    <row r="56" spans="1:17">
      <c r="A56" s="3" t="s">
        <v>271</v>
      </c>
      <c r="C56" s="18">
        <v>0</v>
      </c>
      <c r="D56" s="18"/>
      <c r="E56" s="18">
        <v>0</v>
      </c>
      <c r="F56" s="18"/>
      <c r="G56" s="18">
        <v>0</v>
      </c>
      <c r="H56" s="18"/>
      <c r="I56" s="18">
        <f t="shared" si="0"/>
        <v>0</v>
      </c>
      <c r="J56" s="18"/>
      <c r="K56" s="18">
        <v>41326245</v>
      </c>
      <c r="L56" s="18"/>
      <c r="M56" s="18">
        <v>100368114659</v>
      </c>
      <c r="N56" s="18"/>
      <c r="O56" s="18">
        <v>106808919989</v>
      </c>
      <c r="P56" s="18"/>
      <c r="Q56" s="18">
        <f t="shared" si="1"/>
        <v>-6440805330</v>
      </c>
    </row>
    <row r="57" spans="1:17">
      <c r="A57" s="3" t="s">
        <v>272</v>
      </c>
      <c r="C57" s="18">
        <v>0</v>
      </c>
      <c r="D57" s="18"/>
      <c r="E57" s="18">
        <v>0</v>
      </c>
      <c r="F57" s="18"/>
      <c r="G57" s="18">
        <v>0</v>
      </c>
      <c r="H57" s="18"/>
      <c r="I57" s="18">
        <f t="shared" si="0"/>
        <v>0</v>
      </c>
      <c r="J57" s="18"/>
      <c r="K57" s="18">
        <v>15000000</v>
      </c>
      <c r="L57" s="18"/>
      <c r="M57" s="18">
        <v>72585000000</v>
      </c>
      <c r="N57" s="18"/>
      <c r="O57" s="18">
        <v>72650907150</v>
      </c>
      <c r="P57" s="18"/>
      <c r="Q57" s="18">
        <f t="shared" si="1"/>
        <v>-65907150</v>
      </c>
    </row>
    <row r="58" spans="1:17">
      <c r="A58" s="3" t="s">
        <v>273</v>
      </c>
      <c r="C58" s="18">
        <v>0</v>
      </c>
      <c r="D58" s="18"/>
      <c r="E58" s="18">
        <v>0</v>
      </c>
      <c r="F58" s="18"/>
      <c r="G58" s="18">
        <v>0</v>
      </c>
      <c r="H58" s="18"/>
      <c r="I58" s="18">
        <f t="shared" si="0"/>
        <v>0</v>
      </c>
      <c r="J58" s="18"/>
      <c r="K58" s="18">
        <v>17987582</v>
      </c>
      <c r="L58" s="18"/>
      <c r="M58" s="18">
        <v>36083089492</v>
      </c>
      <c r="N58" s="18"/>
      <c r="O58" s="18">
        <v>59274042765</v>
      </c>
      <c r="P58" s="18"/>
      <c r="Q58" s="18">
        <f t="shared" si="1"/>
        <v>-23190953273</v>
      </c>
    </row>
    <row r="59" spans="1:17">
      <c r="A59" s="3" t="s">
        <v>144</v>
      </c>
      <c r="C59" s="18">
        <v>0</v>
      </c>
      <c r="D59" s="18"/>
      <c r="E59" s="18">
        <v>0</v>
      </c>
      <c r="F59" s="18"/>
      <c r="G59" s="18">
        <v>0</v>
      </c>
      <c r="H59" s="18"/>
      <c r="I59" s="18">
        <f t="shared" si="0"/>
        <v>0</v>
      </c>
      <c r="J59" s="18"/>
      <c r="K59" s="18">
        <v>106990296</v>
      </c>
      <c r="L59" s="18"/>
      <c r="M59" s="18">
        <v>1261441684773</v>
      </c>
      <c r="N59" s="18"/>
      <c r="O59" s="18">
        <v>1357782284398</v>
      </c>
      <c r="P59" s="18"/>
      <c r="Q59" s="18">
        <f t="shared" si="1"/>
        <v>-96340599625</v>
      </c>
    </row>
    <row r="60" spans="1:17">
      <c r="A60" s="3" t="s">
        <v>274</v>
      </c>
      <c r="C60" s="18">
        <v>0</v>
      </c>
      <c r="D60" s="18"/>
      <c r="E60" s="18">
        <v>0</v>
      </c>
      <c r="F60" s="18"/>
      <c r="G60" s="18">
        <v>0</v>
      </c>
      <c r="H60" s="18"/>
      <c r="I60" s="18">
        <f t="shared" si="0"/>
        <v>0</v>
      </c>
      <c r="J60" s="18"/>
      <c r="K60" s="18">
        <v>33309</v>
      </c>
      <c r="L60" s="18"/>
      <c r="M60" s="18">
        <v>553492868</v>
      </c>
      <c r="N60" s="18"/>
      <c r="O60" s="18">
        <v>553337435</v>
      </c>
      <c r="P60" s="18"/>
      <c r="Q60" s="18">
        <f t="shared" si="1"/>
        <v>155433</v>
      </c>
    </row>
    <row r="61" spans="1:17">
      <c r="A61" s="3" t="s">
        <v>89</v>
      </c>
      <c r="C61" s="18">
        <v>0</v>
      </c>
      <c r="D61" s="18"/>
      <c r="E61" s="18">
        <v>0</v>
      </c>
      <c r="F61" s="18"/>
      <c r="G61" s="18">
        <v>0</v>
      </c>
      <c r="H61" s="18"/>
      <c r="I61" s="18">
        <f t="shared" si="0"/>
        <v>0</v>
      </c>
      <c r="J61" s="18"/>
      <c r="K61" s="18">
        <v>24800000</v>
      </c>
      <c r="L61" s="18"/>
      <c r="M61" s="18">
        <v>217674183720</v>
      </c>
      <c r="N61" s="18"/>
      <c r="O61" s="18">
        <v>193028605198</v>
      </c>
      <c r="P61" s="18"/>
      <c r="Q61" s="18">
        <f t="shared" si="1"/>
        <v>24645578522</v>
      </c>
    </row>
    <row r="62" spans="1:17">
      <c r="A62" s="3" t="s">
        <v>19</v>
      </c>
      <c r="C62" s="18">
        <v>0</v>
      </c>
      <c r="D62" s="18"/>
      <c r="E62" s="18">
        <v>0</v>
      </c>
      <c r="F62" s="18"/>
      <c r="G62" s="18">
        <v>0</v>
      </c>
      <c r="H62" s="18"/>
      <c r="I62" s="18">
        <f t="shared" si="0"/>
        <v>0</v>
      </c>
      <c r="J62" s="18"/>
      <c r="K62" s="18">
        <v>74822053</v>
      </c>
      <c r="L62" s="18"/>
      <c r="M62" s="18">
        <v>233519627413</v>
      </c>
      <c r="N62" s="18"/>
      <c r="O62" s="18">
        <v>234435868345</v>
      </c>
      <c r="P62" s="18"/>
      <c r="Q62" s="18">
        <f t="shared" si="1"/>
        <v>-916240932</v>
      </c>
    </row>
    <row r="63" spans="1:17">
      <c r="A63" s="3" t="s">
        <v>85</v>
      </c>
      <c r="C63" s="18">
        <v>0</v>
      </c>
      <c r="D63" s="18"/>
      <c r="E63" s="18">
        <v>0</v>
      </c>
      <c r="F63" s="18"/>
      <c r="G63" s="18">
        <v>0</v>
      </c>
      <c r="H63" s="18"/>
      <c r="I63" s="18">
        <f t="shared" si="0"/>
        <v>0</v>
      </c>
      <c r="J63" s="18"/>
      <c r="K63" s="18">
        <v>21917569</v>
      </c>
      <c r="L63" s="18"/>
      <c r="M63" s="18">
        <v>26833121333</v>
      </c>
      <c r="N63" s="18"/>
      <c r="O63" s="18">
        <v>55197743664</v>
      </c>
      <c r="P63" s="18"/>
      <c r="Q63" s="18">
        <f t="shared" si="1"/>
        <v>-28364622331</v>
      </c>
    </row>
    <row r="64" spans="1:17">
      <c r="A64" s="3" t="s">
        <v>122</v>
      </c>
      <c r="C64" s="18">
        <v>0</v>
      </c>
      <c r="D64" s="18"/>
      <c r="E64" s="18">
        <v>0</v>
      </c>
      <c r="F64" s="18"/>
      <c r="G64" s="18">
        <v>0</v>
      </c>
      <c r="H64" s="18"/>
      <c r="I64" s="18">
        <f t="shared" si="0"/>
        <v>0</v>
      </c>
      <c r="J64" s="18"/>
      <c r="K64" s="18">
        <v>202230</v>
      </c>
      <c r="L64" s="18"/>
      <c r="M64" s="18">
        <v>9247229738</v>
      </c>
      <c r="N64" s="18"/>
      <c r="O64" s="18">
        <v>8613995511</v>
      </c>
      <c r="P64" s="18"/>
      <c r="Q64" s="18">
        <f t="shared" si="1"/>
        <v>633234227</v>
      </c>
    </row>
    <row r="65" spans="1:17">
      <c r="A65" s="3" t="s">
        <v>178</v>
      </c>
      <c r="C65" s="18">
        <v>0</v>
      </c>
      <c r="D65" s="18"/>
      <c r="E65" s="18">
        <v>0</v>
      </c>
      <c r="F65" s="18"/>
      <c r="G65" s="18">
        <v>0</v>
      </c>
      <c r="H65" s="18"/>
      <c r="I65" s="18">
        <f t="shared" si="0"/>
        <v>0</v>
      </c>
      <c r="J65" s="18"/>
      <c r="K65" s="18">
        <v>2000000</v>
      </c>
      <c r="L65" s="18"/>
      <c r="M65" s="18">
        <v>38375744939</v>
      </c>
      <c r="N65" s="18"/>
      <c r="O65" s="18">
        <v>31789719000</v>
      </c>
      <c r="P65" s="18"/>
      <c r="Q65" s="18">
        <f t="shared" si="1"/>
        <v>6586025939</v>
      </c>
    </row>
    <row r="66" spans="1:17">
      <c r="A66" s="3" t="s">
        <v>275</v>
      </c>
      <c r="C66" s="18">
        <v>0</v>
      </c>
      <c r="D66" s="18"/>
      <c r="E66" s="18">
        <v>0</v>
      </c>
      <c r="F66" s="18"/>
      <c r="G66" s="18">
        <v>0</v>
      </c>
      <c r="H66" s="18"/>
      <c r="I66" s="18">
        <f t="shared" si="0"/>
        <v>0</v>
      </c>
      <c r="J66" s="18"/>
      <c r="K66" s="18">
        <v>50335</v>
      </c>
      <c r="L66" s="18"/>
      <c r="M66" s="18">
        <v>27706379558</v>
      </c>
      <c r="N66" s="18"/>
      <c r="O66" s="18">
        <v>22556166629</v>
      </c>
      <c r="P66" s="18"/>
      <c r="Q66" s="18">
        <f t="shared" si="1"/>
        <v>5150212929</v>
      </c>
    </row>
    <row r="67" spans="1:17">
      <c r="A67" s="3" t="s">
        <v>98</v>
      </c>
      <c r="C67" s="18">
        <v>0</v>
      </c>
      <c r="D67" s="18"/>
      <c r="E67" s="18">
        <v>0</v>
      </c>
      <c r="F67" s="18"/>
      <c r="G67" s="18">
        <v>0</v>
      </c>
      <c r="H67" s="18"/>
      <c r="I67" s="18">
        <f t="shared" si="0"/>
        <v>0</v>
      </c>
      <c r="J67" s="18"/>
      <c r="K67" s="18">
        <v>1803809</v>
      </c>
      <c r="L67" s="18"/>
      <c r="M67" s="18">
        <v>42079080751</v>
      </c>
      <c r="N67" s="18"/>
      <c r="O67" s="18">
        <v>36552821012</v>
      </c>
      <c r="P67" s="18"/>
      <c r="Q67" s="18">
        <f t="shared" si="1"/>
        <v>5526259739</v>
      </c>
    </row>
    <row r="68" spans="1:17">
      <c r="A68" s="3" t="s">
        <v>276</v>
      </c>
      <c r="C68" s="18">
        <v>0</v>
      </c>
      <c r="D68" s="18"/>
      <c r="E68" s="18">
        <v>0</v>
      </c>
      <c r="F68" s="18"/>
      <c r="G68" s="18">
        <v>0</v>
      </c>
      <c r="H68" s="18"/>
      <c r="I68" s="18">
        <f t="shared" si="0"/>
        <v>0</v>
      </c>
      <c r="J68" s="18"/>
      <c r="K68" s="18">
        <v>2354702</v>
      </c>
      <c r="L68" s="18"/>
      <c r="M68" s="18">
        <v>190056772164</v>
      </c>
      <c r="N68" s="18"/>
      <c r="O68" s="18">
        <v>167827582206</v>
      </c>
      <c r="P68" s="18"/>
      <c r="Q68" s="18">
        <f t="shared" si="1"/>
        <v>22229189958</v>
      </c>
    </row>
    <row r="69" spans="1:17">
      <c r="A69" s="3" t="s">
        <v>78</v>
      </c>
      <c r="C69" s="18">
        <v>0</v>
      </c>
      <c r="D69" s="18"/>
      <c r="E69" s="18">
        <v>0</v>
      </c>
      <c r="F69" s="18"/>
      <c r="G69" s="18">
        <v>0</v>
      </c>
      <c r="H69" s="18"/>
      <c r="I69" s="18">
        <f t="shared" si="0"/>
        <v>0</v>
      </c>
      <c r="J69" s="18"/>
      <c r="K69" s="18">
        <v>1</v>
      </c>
      <c r="L69" s="18"/>
      <c r="M69" s="18">
        <v>1</v>
      </c>
      <c r="N69" s="18"/>
      <c r="O69" s="18">
        <v>3439</v>
      </c>
      <c r="P69" s="18"/>
      <c r="Q69" s="18">
        <f t="shared" si="1"/>
        <v>-3438</v>
      </c>
    </row>
    <row r="70" spans="1:17">
      <c r="A70" s="3" t="s">
        <v>277</v>
      </c>
      <c r="C70" s="18">
        <v>0</v>
      </c>
      <c r="D70" s="18"/>
      <c r="E70" s="18">
        <v>0</v>
      </c>
      <c r="F70" s="18"/>
      <c r="G70" s="18">
        <v>0</v>
      </c>
      <c r="H70" s="18"/>
      <c r="I70" s="18">
        <f t="shared" si="0"/>
        <v>0</v>
      </c>
      <c r="J70" s="18"/>
      <c r="K70" s="18">
        <v>22863192</v>
      </c>
      <c r="L70" s="18"/>
      <c r="M70" s="18">
        <v>109165194991</v>
      </c>
      <c r="N70" s="18"/>
      <c r="O70" s="18">
        <v>110908521317</v>
      </c>
      <c r="P70" s="18"/>
      <c r="Q70" s="18">
        <f t="shared" si="1"/>
        <v>-1743326326</v>
      </c>
    </row>
    <row r="71" spans="1:17">
      <c r="A71" s="3" t="s">
        <v>209</v>
      </c>
      <c r="C71" s="18">
        <v>55000</v>
      </c>
      <c r="D71" s="18"/>
      <c r="E71" s="18">
        <v>50843782895</v>
      </c>
      <c r="F71" s="18"/>
      <c r="G71" s="18">
        <v>51791885577</v>
      </c>
      <c r="H71" s="18"/>
      <c r="I71" s="18">
        <f t="shared" si="0"/>
        <v>-948102682</v>
      </c>
      <c r="J71" s="18"/>
      <c r="K71" s="18">
        <v>262373</v>
      </c>
      <c r="L71" s="18"/>
      <c r="M71" s="18">
        <v>248239446377</v>
      </c>
      <c r="N71" s="18"/>
      <c r="O71" s="18">
        <v>251811868746</v>
      </c>
      <c r="P71" s="18"/>
      <c r="Q71" s="18">
        <f t="shared" si="1"/>
        <v>-3572422369</v>
      </c>
    </row>
    <row r="72" spans="1:17">
      <c r="A72" s="3" t="s">
        <v>206</v>
      </c>
      <c r="C72" s="18">
        <v>45000</v>
      </c>
      <c r="D72" s="18"/>
      <c r="E72" s="18">
        <v>41581012077</v>
      </c>
      <c r="F72" s="18"/>
      <c r="G72" s="18">
        <v>41713559212</v>
      </c>
      <c r="H72" s="18"/>
      <c r="I72" s="18">
        <f t="shared" si="0"/>
        <v>-132547135</v>
      </c>
      <c r="J72" s="18"/>
      <c r="K72" s="18">
        <v>45000</v>
      </c>
      <c r="L72" s="18"/>
      <c r="M72" s="18">
        <v>41581012077</v>
      </c>
      <c r="N72" s="18"/>
      <c r="O72" s="18">
        <v>41713559212</v>
      </c>
      <c r="P72" s="18"/>
      <c r="Q72" s="18">
        <f t="shared" si="1"/>
        <v>-132547135</v>
      </c>
    </row>
    <row r="73" spans="1:17">
      <c r="A73" s="3" t="s">
        <v>278</v>
      </c>
      <c r="C73" s="18">
        <v>0</v>
      </c>
      <c r="D73" s="18"/>
      <c r="E73" s="18">
        <v>0</v>
      </c>
      <c r="F73" s="18"/>
      <c r="G73" s="18">
        <v>0</v>
      </c>
      <c r="H73" s="18"/>
      <c r="I73" s="18">
        <f t="shared" ref="I73:I86" si="2">E73-G73</f>
        <v>0</v>
      </c>
      <c r="J73" s="18"/>
      <c r="K73" s="18">
        <v>61700</v>
      </c>
      <c r="L73" s="18"/>
      <c r="M73" s="18">
        <v>41659691818</v>
      </c>
      <c r="N73" s="18"/>
      <c r="O73" s="18">
        <v>41251482466</v>
      </c>
      <c r="P73" s="18"/>
      <c r="Q73" s="18">
        <f t="shared" ref="Q73:Q86" si="3">M73-O73</f>
        <v>408209352</v>
      </c>
    </row>
    <row r="74" spans="1:17">
      <c r="A74" s="3" t="s">
        <v>279</v>
      </c>
      <c r="C74" s="18">
        <v>0</v>
      </c>
      <c r="D74" s="18"/>
      <c r="E74" s="18">
        <v>0</v>
      </c>
      <c r="F74" s="18"/>
      <c r="G74" s="18">
        <v>0</v>
      </c>
      <c r="H74" s="18"/>
      <c r="I74" s="18">
        <f t="shared" si="2"/>
        <v>0</v>
      </c>
      <c r="J74" s="18"/>
      <c r="K74" s="18">
        <v>58848</v>
      </c>
      <c r="L74" s="18"/>
      <c r="M74" s="18">
        <v>58848000000</v>
      </c>
      <c r="N74" s="18"/>
      <c r="O74" s="18">
        <v>57692359284</v>
      </c>
      <c r="P74" s="18"/>
      <c r="Q74" s="18">
        <f t="shared" si="3"/>
        <v>1155640716</v>
      </c>
    </row>
    <row r="75" spans="1:17">
      <c r="A75" s="3" t="s">
        <v>242</v>
      </c>
      <c r="C75" s="18">
        <v>0</v>
      </c>
      <c r="D75" s="18"/>
      <c r="E75" s="18">
        <v>0</v>
      </c>
      <c r="F75" s="18"/>
      <c r="G75" s="18">
        <v>0</v>
      </c>
      <c r="H75" s="18"/>
      <c r="I75" s="18">
        <f t="shared" si="2"/>
        <v>0</v>
      </c>
      <c r="J75" s="18"/>
      <c r="K75" s="18">
        <v>110000</v>
      </c>
      <c r="L75" s="18"/>
      <c r="M75" s="18">
        <v>100507858642</v>
      </c>
      <c r="N75" s="18"/>
      <c r="O75" s="18">
        <v>100390636718</v>
      </c>
      <c r="P75" s="18"/>
      <c r="Q75" s="18">
        <f t="shared" si="3"/>
        <v>117221924</v>
      </c>
    </row>
    <row r="76" spans="1:17">
      <c r="A76" s="3" t="s">
        <v>280</v>
      </c>
      <c r="C76" s="18">
        <v>0</v>
      </c>
      <c r="D76" s="18"/>
      <c r="E76" s="18">
        <v>0</v>
      </c>
      <c r="F76" s="18"/>
      <c r="G76" s="18">
        <v>0</v>
      </c>
      <c r="H76" s="18"/>
      <c r="I76" s="18">
        <f t="shared" si="2"/>
        <v>0</v>
      </c>
      <c r="J76" s="18"/>
      <c r="K76" s="18">
        <v>600</v>
      </c>
      <c r="L76" s="18"/>
      <c r="M76" s="18">
        <v>365340774</v>
      </c>
      <c r="N76" s="18"/>
      <c r="O76" s="18">
        <v>362501690</v>
      </c>
      <c r="P76" s="18"/>
      <c r="Q76" s="18">
        <f t="shared" si="3"/>
        <v>2839084</v>
      </c>
    </row>
    <row r="77" spans="1:17">
      <c r="A77" s="3" t="s">
        <v>281</v>
      </c>
      <c r="C77" s="18">
        <v>0</v>
      </c>
      <c r="D77" s="18"/>
      <c r="E77" s="18">
        <v>0</v>
      </c>
      <c r="F77" s="18"/>
      <c r="G77" s="18">
        <v>0</v>
      </c>
      <c r="H77" s="18"/>
      <c r="I77" s="18">
        <f t="shared" si="2"/>
        <v>0</v>
      </c>
      <c r="J77" s="18"/>
      <c r="K77" s="18">
        <v>13000</v>
      </c>
      <c r="L77" s="18"/>
      <c r="M77" s="18">
        <v>8100139599</v>
      </c>
      <c r="N77" s="18"/>
      <c r="O77" s="18">
        <v>7992188317</v>
      </c>
      <c r="P77" s="18"/>
      <c r="Q77" s="18">
        <f t="shared" si="3"/>
        <v>107951282</v>
      </c>
    </row>
    <row r="78" spans="1:17">
      <c r="A78" s="3" t="s">
        <v>282</v>
      </c>
      <c r="C78" s="18">
        <v>0</v>
      </c>
      <c r="D78" s="18"/>
      <c r="E78" s="18">
        <v>0</v>
      </c>
      <c r="F78" s="18"/>
      <c r="G78" s="18">
        <v>0</v>
      </c>
      <c r="H78" s="18"/>
      <c r="I78" s="18">
        <f t="shared" si="2"/>
        <v>0</v>
      </c>
      <c r="J78" s="18"/>
      <c r="K78" s="18">
        <v>98000</v>
      </c>
      <c r="L78" s="18"/>
      <c r="M78" s="18">
        <v>63689378217</v>
      </c>
      <c r="N78" s="18"/>
      <c r="O78" s="18">
        <v>62601728094</v>
      </c>
      <c r="P78" s="18"/>
      <c r="Q78" s="18">
        <f t="shared" si="3"/>
        <v>1087650123</v>
      </c>
    </row>
    <row r="79" spans="1:17">
      <c r="A79" s="3" t="s">
        <v>283</v>
      </c>
      <c r="C79" s="18">
        <v>0</v>
      </c>
      <c r="D79" s="18"/>
      <c r="E79" s="18">
        <v>0</v>
      </c>
      <c r="F79" s="18"/>
      <c r="G79" s="18">
        <v>0</v>
      </c>
      <c r="H79" s="18"/>
      <c r="I79" s="18">
        <f t="shared" si="2"/>
        <v>0</v>
      </c>
      <c r="J79" s="18"/>
      <c r="K79" s="18">
        <v>33435</v>
      </c>
      <c r="L79" s="18"/>
      <c r="M79" s="18">
        <v>33435000000</v>
      </c>
      <c r="N79" s="18"/>
      <c r="O79" s="18">
        <v>32307073744</v>
      </c>
      <c r="P79" s="18"/>
      <c r="Q79" s="18">
        <f t="shared" si="3"/>
        <v>1127926256</v>
      </c>
    </row>
    <row r="80" spans="1:17">
      <c r="A80" s="3" t="s">
        <v>284</v>
      </c>
      <c r="C80" s="18">
        <v>0</v>
      </c>
      <c r="D80" s="18"/>
      <c r="E80" s="18">
        <v>0</v>
      </c>
      <c r="F80" s="18"/>
      <c r="G80" s="18">
        <v>0</v>
      </c>
      <c r="H80" s="18"/>
      <c r="I80" s="18">
        <f t="shared" si="2"/>
        <v>0</v>
      </c>
      <c r="J80" s="18"/>
      <c r="K80" s="18">
        <v>3100</v>
      </c>
      <c r="L80" s="18"/>
      <c r="M80" s="18">
        <v>1982617587</v>
      </c>
      <c r="N80" s="18"/>
      <c r="O80" s="18">
        <v>1964764047</v>
      </c>
      <c r="P80" s="18"/>
      <c r="Q80" s="18">
        <f t="shared" si="3"/>
        <v>17853540</v>
      </c>
    </row>
    <row r="81" spans="1:19">
      <c r="A81" s="3" t="s">
        <v>285</v>
      </c>
      <c r="C81" s="18">
        <v>0</v>
      </c>
      <c r="D81" s="18"/>
      <c r="E81" s="18">
        <v>0</v>
      </c>
      <c r="F81" s="18"/>
      <c r="G81" s="18">
        <v>0</v>
      </c>
      <c r="H81" s="18"/>
      <c r="I81" s="18">
        <f t="shared" si="2"/>
        <v>0</v>
      </c>
      <c r="J81" s="18"/>
      <c r="K81" s="18">
        <v>1800</v>
      </c>
      <c r="L81" s="18"/>
      <c r="M81" s="18">
        <v>1800000000</v>
      </c>
      <c r="N81" s="18"/>
      <c r="O81" s="18">
        <v>1790675381</v>
      </c>
      <c r="P81" s="18"/>
      <c r="Q81" s="18">
        <f t="shared" si="3"/>
        <v>9324619</v>
      </c>
    </row>
    <row r="82" spans="1:19">
      <c r="A82" s="3" t="s">
        <v>286</v>
      </c>
      <c r="C82" s="18">
        <v>0</v>
      </c>
      <c r="D82" s="18"/>
      <c r="E82" s="18">
        <v>0</v>
      </c>
      <c r="F82" s="18"/>
      <c r="G82" s="18">
        <v>0</v>
      </c>
      <c r="H82" s="18"/>
      <c r="I82" s="18">
        <f t="shared" si="2"/>
        <v>0</v>
      </c>
      <c r="J82" s="18"/>
      <c r="K82" s="18">
        <v>4500</v>
      </c>
      <c r="L82" s="18"/>
      <c r="M82" s="18">
        <v>4500000000</v>
      </c>
      <c r="N82" s="18"/>
      <c r="O82" s="18">
        <v>4364163851</v>
      </c>
      <c r="P82" s="18"/>
      <c r="Q82" s="18">
        <f t="shared" si="3"/>
        <v>135836149</v>
      </c>
    </row>
    <row r="83" spans="1:19">
      <c r="A83" s="3" t="s">
        <v>287</v>
      </c>
      <c r="C83" s="18">
        <v>0</v>
      </c>
      <c r="D83" s="18"/>
      <c r="E83" s="18">
        <v>0</v>
      </c>
      <c r="F83" s="18"/>
      <c r="G83" s="18">
        <v>0</v>
      </c>
      <c r="H83" s="18"/>
      <c r="I83" s="18">
        <f t="shared" si="2"/>
        <v>0</v>
      </c>
      <c r="J83" s="18"/>
      <c r="K83" s="18">
        <v>135700</v>
      </c>
      <c r="L83" s="18"/>
      <c r="M83" s="18">
        <v>111950697779</v>
      </c>
      <c r="N83" s="18"/>
      <c r="O83" s="18">
        <v>108865944470</v>
      </c>
      <c r="P83" s="18"/>
      <c r="Q83" s="18">
        <f t="shared" si="3"/>
        <v>3084753309</v>
      </c>
    </row>
    <row r="84" spans="1:19">
      <c r="A84" s="3" t="s">
        <v>199</v>
      </c>
      <c r="C84" s="18">
        <v>0</v>
      </c>
      <c r="D84" s="18"/>
      <c r="E84" s="18">
        <v>0</v>
      </c>
      <c r="F84" s="18"/>
      <c r="G84" s="18">
        <v>0</v>
      </c>
      <c r="H84" s="18"/>
      <c r="I84" s="18">
        <f t="shared" si="2"/>
        <v>0</v>
      </c>
      <c r="J84" s="18"/>
      <c r="K84" s="18">
        <v>77827</v>
      </c>
      <c r="L84" s="18"/>
      <c r="M84" s="18">
        <v>69988449668</v>
      </c>
      <c r="N84" s="18"/>
      <c r="O84" s="18">
        <v>69688649104</v>
      </c>
      <c r="P84" s="18"/>
      <c r="Q84" s="18">
        <f t="shared" si="3"/>
        <v>299800564</v>
      </c>
    </row>
    <row r="85" spans="1:19">
      <c r="A85" s="3" t="s">
        <v>244</v>
      </c>
      <c r="C85" s="18">
        <v>0</v>
      </c>
      <c r="D85" s="18"/>
      <c r="E85" s="18">
        <v>0</v>
      </c>
      <c r="F85" s="18"/>
      <c r="G85" s="18">
        <v>0</v>
      </c>
      <c r="H85" s="18"/>
      <c r="I85" s="18">
        <f t="shared" si="2"/>
        <v>0</v>
      </c>
      <c r="J85" s="18"/>
      <c r="K85" s="18">
        <v>188385</v>
      </c>
      <c r="L85" s="18"/>
      <c r="M85" s="18">
        <v>176872776209</v>
      </c>
      <c r="N85" s="18"/>
      <c r="O85" s="18">
        <v>178085733609</v>
      </c>
      <c r="P85" s="18"/>
      <c r="Q85" s="18">
        <f t="shared" si="3"/>
        <v>-1212957400</v>
      </c>
    </row>
    <row r="86" spans="1:19">
      <c r="A86" s="3" t="s">
        <v>288</v>
      </c>
      <c r="C86" s="18">
        <v>0</v>
      </c>
      <c r="D86" s="18"/>
      <c r="E86" s="18">
        <v>0</v>
      </c>
      <c r="F86" s="18"/>
      <c r="G86" s="18">
        <v>0</v>
      </c>
      <c r="H86" s="18"/>
      <c r="I86" s="18">
        <f t="shared" si="2"/>
        <v>0</v>
      </c>
      <c r="J86" s="18"/>
      <c r="K86" s="18">
        <v>43100</v>
      </c>
      <c r="L86" s="18"/>
      <c r="M86" s="18">
        <v>30306735911</v>
      </c>
      <c r="N86" s="18"/>
      <c r="O86" s="18">
        <v>29570480656</v>
      </c>
      <c r="P86" s="18"/>
      <c r="Q86" s="18">
        <f t="shared" si="3"/>
        <v>736255255</v>
      </c>
    </row>
    <row r="87" spans="1:19">
      <c r="A87" s="3" t="s">
        <v>188</v>
      </c>
      <c r="C87" s="8" t="s">
        <v>188</v>
      </c>
      <c r="D87" s="8"/>
      <c r="E87" s="12">
        <f>SUM(E8:E86)</f>
        <v>1694548294188</v>
      </c>
      <c r="F87" s="8"/>
      <c r="G87" s="12">
        <f>SUM(G8:G86)</f>
        <v>1628041026461</v>
      </c>
      <c r="H87" s="8"/>
      <c r="I87" s="12">
        <f>SUM(I8:I86)</f>
        <v>66507267727</v>
      </c>
      <c r="J87" s="8"/>
      <c r="K87" s="8" t="s">
        <v>188</v>
      </c>
      <c r="L87" s="8"/>
      <c r="M87" s="12">
        <f>SUM(M8:M86)</f>
        <v>7075803645354</v>
      </c>
      <c r="N87" s="8"/>
      <c r="O87" s="12">
        <f>SUM(O8:O86)</f>
        <v>7004336621215</v>
      </c>
      <c r="P87" s="8"/>
      <c r="Q87" s="12">
        <f>SUM(Q8:Q86)</f>
        <v>71467024139</v>
      </c>
      <c r="S87" s="5"/>
    </row>
    <row r="88" spans="1:19">
      <c r="I88" s="11"/>
      <c r="J88" s="11"/>
      <c r="K88" s="11"/>
      <c r="L88" s="11"/>
      <c r="M88" s="11"/>
      <c r="N88" s="11"/>
      <c r="O88" s="11"/>
      <c r="P88" s="11"/>
      <c r="Q88" s="11"/>
      <c r="S88" s="5"/>
    </row>
    <row r="89" spans="1:19">
      <c r="G89" s="5"/>
      <c r="S89" s="5"/>
    </row>
    <row r="90" spans="1:19">
      <c r="G90" s="5"/>
      <c r="S90" s="5"/>
    </row>
    <row r="91" spans="1:19">
      <c r="G91" s="5"/>
    </row>
    <row r="92" spans="1:19">
      <c r="G92" s="5"/>
      <c r="I92" s="11"/>
      <c r="J92" s="11"/>
      <c r="K92" s="11"/>
      <c r="L92" s="11"/>
      <c r="M92" s="11"/>
      <c r="N92" s="11"/>
      <c r="O92" s="11"/>
      <c r="P92" s="11"/>
      <c r="Q92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1"/>
  <sheetViews>
    <sheetView rightToLeft="1" topLeftCell="A13" workbookViewId="0">
      <selection activeCell="G127" sqref="G127"/>
    </sheetView>
  </sheetViews>
  <sheetFormatPr defaultRowHeight="24"/>
  <cols>
    <col min="1" max="1" width="35.710937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3" style="3" customWidth="1"/>
    <col min="12" max="12" width="1" style="3" customWidth="1"/>
    <col min="13" max="13" width="22" style="8" customWidth="1"/>
    <col min="14" max="14" width="1" style="8" customWidth="1"/>
    <col min="15" max="15" width="22" style="8" customWidth="1"/>
    <col min="16" max="16" width="1" style="8" customWidth="1"/>
    <col min="17" max="17" width="22" style="8" customWidth="1"/>
    <col min="18" max="18" width="1" style="8" customWidth="1"/>
    <col min="19" max="19" width="22" style="8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1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.75">
      <c r="A3" s="1" t="s">
        <v>233</v>
      </c>
      <c r="B3" s="1" t="s">
        <v>233</v>
      </c>
      <c r="C3" s="1" t="s">
        <v>233</v>
      </c>
      <c r="D3" s="1" t="s">
        <v>233</v>
      </c>
      <c r="E3" s="1" t="s">
        <v>233</v>
      </c>
      <c r="F3" s="1" t="s">
        <v>233</v>
      </c>
      <c r="G3" s="1" t="s">
        <v>233</v>
      </c>
      <c r="H3" s="1" t="s">
        <v>233</v>
      </c>
      <c r="I3" s="1" t="s">
        <v>233</v>
      </c>
      <c r="J3" s="1" t="s">
        <v>233</v>
      </c>
      <c r="K3" s="1" t="s">
        <v>233</v>
      </c>
      <c r="L3" s="1" t="s">
        <v>233</v>
      </c>
      <c r="M3" s="1" t="s">
        <v>233</v>
      </c>
      <c r="N3" s="1" t="s">
        <v>233</v>
      </c>
      <c r="O3" s="1" t="s">
        <v>233</v>
      </c>
      <c r="P3" s="1" t="s">
        <v>233</v>
      </c>
      <c r="Q3" s="1" t="s">
        <v>233</v>
      </c>
      <c r="R3" s="1" t="s">
        <v>233</v>
      </c>
      <c r="S3" s="1" t="s">
        <v>233</v>
      </c>
      <c r="T3" s="1" t="s">
        <v>233</v>
      </c>
      <c r="U3" s="1" t="s">
        <v>233</v>
      </c>
    </row>
    <row r="4" spans="1:21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1" ht="24.75">
      <c r="A6" s="2" t="s">
        <v>3</v>
      </c>
      <c r="C6" s="2" t="s">
        <v>235</v>
      </c>
      <c r="D6" s="2" t="s">
        <v>235</v>
      </c>
      <c r="E6" s="2" t="s">
        <v>235</v>
      </c>
      <c r="F6" s="2" t="s">
        <v>235</v>
      </c>
      <c r="G6" s="2" t="s">
        <v>235</v>
      </c>
      <c r="H6" s="2" t="s">
        <v>235</v>
      </c>
      <c r="I6" s="2" t="s">
        <v>235</v>
      </c>
      <c r="J6" s="2" t="s">
        <v>235</v>
      </c>
      <c r="K6" s="2" t="s">
        <v>235</v>
      </c>
      <c r="M6" s="2" t="s">
        <v>236</v>
      </c>
      <c r="N6" s="2" t="s">
        <v>236</v>
      </c>
      <c r="O6" s="2" t="s">
        <v>236</v>
      </c>
      <c r="P6" s="2" t="s">
        <v>236</v>
      </c>
      <c r="Q6" s="2" t="s">
        <v>236</v>
      </c>
      <c r="R6" s="2" t="s">
        <v>236</v>
      </c>
      <c r="S6" s="2" t="s">
        <v>236</v>
      </c>
      <c r="T6" s="2" t="s">
        <v>236</v>
      </c>
      <c r="U6" s="2" t="s">
        <v>236</v>
      </c>
    </row>
    <row r="7" spans="1:21" ht="24.75">
      <c r="A7" s="2" t="s">
        <v>3</v>
      </c>
      <c r="C7" s="2" t="s">
        <v>289</v>
      </c>
      <c r="E7" s="2" t="s">
        <v>290</v>
      </c>
      <c r="G7" s="2" t="s">
        <v>291</v>
      </c>
      <c r="I7" s="2" t="s">
        <v>219</v>
      </c>
      <c r="K7" s="2" t="s">
        <v>292</v>
      </c>
      <c r="M7" s="2" t="s">
        <v>289</v>
      </c>
      <c r="O7" s="2" t="s">
        <v>290</v>
      </c>
      <c r="Q7" s="2" t="s">
        <v>291</v>
      </c>
      <c r="S7" s="2" t="s">
        <v>219</v>
      </c>
      <c r="U7" s="2" t="s">
        <v>292</v>
      </c>
    </row>
    <row r="8" spans="1:21">
      <c r="A8" s="3" t="s">
        <v>138</v>
      </c>
      <c r="C8" s="18">
        <v>0</v>
      </c>
      <c r="D8" s="18"/>
      <c r="E8" s="18">
        <v>15952105163</v>
      </c>
      <c r="F8" s="18"/>
      <c r="G8" s="18">
        <v>-26549047786</v>
      </c>
      <c r="H8" s="18"/>
      <c r="I8" s="18">
        <f>C8+E8+G8</f>
        <v>-10596942623</v>
      </c>
      <c r="K8" s="8" t="s">
        <v>293</v>
      </c>
      <c r="M8" s="18">
        <v>0</v>
      </c>
      <c r="N8" s="18"/>
      <c r="O8" s="18">
        <v>4158000</v>
      </c>
      <c r="P8" s="18"/>
      <c r="Q8" s="18">
        <v>-26697912365</v>
      </c>
      <c r="R8" s="18"/>
      <c r="S8" s="18">
        <f>M8+O8+Q8</f>
        <v>-26693754365</v>
      </c>
      <c r="U8" s="8" t="s">
        <v>294</v>
      </c>
    </row>
    <row r="9" spans="1:21">
      <c r="A9" s="3" t="s">
        <v>113</v>
      </c>
      <c r="C9" s="18">
        <v>0</v>
      </c>
      <c r="D9" s="18"/>
      <c r="E9" s="18">
        <v>1321970642</v>
      </c>
      <c r="F9" s="18"/>
      <c r="G9" s="18">
        <v>-11242373179</v>
      </c>
      <c r="H9" s="18"/>
      <c r="I9" s="18">
        <f>C9+E9+G9</f>
        <v>-9920402537</v>
      </c>
      <c r="K9" s="8" t="s">
        <v>295</v>
      </c>
      <c r="M9" s="18">
        <v>0</v>
      </c>
      <c r="N9" s="18"/>
      <c r="O9" s="18">
        <v>-6401793095</v>
      </c>
      <c r="P9" s="18"/>
      <c r="Q9" s="18">
        <v>-11307980456</v>
      </c>
      <c r="R9" s="18"/>
      <c r="S9" s="18">
        <f t="shared" ref="S9:S72" si="0">M9+O9+Q9</f>
        <v>-17709773551</v>
      </c>
      <c r="U9" s="8" t="s">
        <v>296</v>
      </c>
    </row>
    <row r="10" spans="1:21">
      <c r="A10" s="3" t="s">
        <v>82</v>
      </c>
      <c r="C10" s="18">
        <v>43321654876</v>
      </c>
      <c r="D10" s="18"/>
      <c r="E10" s="18">
        <v>-24350621186</v>
      </c>
      <c r="F10" s="18"/>
      <c r="G10" s="18">
        <v>-364204700</v>
      </c>
      <c r="H10" s="18"/>
      <c r="I10" s="18">
        <f>C10+E10+G10</f>
        <v>18606828990</v>
      </c>
      <c r="K10" s="8" t="s">
        <v>297</v>
      </c>
      <c r="M10" s="18">
        <v>43321654876</v>
      </c>
      <c r="N10" s="18"/>
      <c r="O10" s="18">
        <v>-14139762638</v>
      </c>
      <c r="P10" s="18"/>
      <c r="Q10" s="18">
        <v>-364204700</v>
      </c>
      <c r="R10" s="18"/>
      <c r="S10" s="18">
        <f t="shared" si="0"/>
        <v>28817687538</v>
      </c>
      <c r="U10" s="8" t="s">
        <v>298</v>
      </c>
    </row>
    <row r="11" spans="1:21">
      <c r="A11" s="3" t="s">
        <v>51</v>
      </c>
      <c r="C11" s="18">
        <v>0</v>
      </c>
      <c r="D11" s="18"/>
      <c r="E11" s="18">
        <v>13991497659</v>
      </c>
      <c r="F11" s="18"/>
      <c r="G11" s="18">
        <v>4823553675</v>
      </c>
      <c r="H11" s="18"/>
      <c r="I11" s="18">
        <f>C11+E11+G11</f>
        <v>18815051334</v>
      </c>
      <c r="K11" s="8" t="s">
        <v>299</v>
      </c>
      <c r="M11" s="18">
        <v>0</v>
      </c>
      <c r="N11" s="18"/>
      <c r="O11" s="18">
        <v>21798257157</v>
      </c>
      <c r="P11" s="18"/>
      <c r="Q11" s="18">
        <v>4823553675</v>
      </c>
      <c r="R11" s="18"/>
      <c r="S11" s="18">
        <f t="shared" si="0"/>
        <v>26621810832</v>
      </c>
      <c r="U11" s="8" t="s">
        <v>300</v>
      </c>
    </row>
    <row r="12" spans="1:21">
      <c r="A12" s="3" t="s">
        <v>150</v>
      </c>
      <c r="C12" s="18">
        <v>0</v>
      </c>
      <c r="D12" s="18"/>
      <c r="E12" s="18">
        <v>0</v>
      </c>
      <c r="F12" s="18"/>
      <c r="G12" s="18">
        <v>16093436810</v>
      </c>
      <c r="H12" s="18"/>
      <c r="I12" s="18">
        <f t="shared" ref="I9:I72" si="1">C12+E12+G12</f>
        <v>16093436810</v>
      </c>
      <c r="K12" s="8" t="s">
        <v>301</v>
      </c>
      <c r="M12" s="18">
        <v>0</v>
      </c>
      <c r="N12" s="18"/>
      <c r="O12" s="18">
        <v>0</v>
      </c>
      <c r="P12" s="18"/>
      <c r="Q12" s="18">
        <v>17451309182</v>
      </c>
      <c r="R12" s="18"/>
      <c r="S12" s="18">
        <f t="shared" si="0"/>
        <v>17451309182</v>
      </c>
      <c r="U12" s="8" t="s">
        <v>96</v>
      </c>
    </row>
    <row r="13" spans="1:21">
      <c r="A13" s="3" t="s">
        <v>121</v>
      </c>
      <c r="C13" s="18">
        <v>0</v>
      </c>
      <c r="D13" s="18"/>
      <c r="E13" s="18">
        <v>0</v>
      </c>
      <c r="F13" s="18"/>
      <c r="G13" s="18">
        <v>-1684285276</v>
      </c>
      <c r="H13" s="18"/>
      <c r="I13" s="18">
        <f t="shared" si="1"/>
        <v>-1684285276</v>
      </c>
      <c r="K13" s="8" t="s">
        <v>302</v>
      </c>
      <c r="M13" s="18">
        <v>0</v>
      </c>
      <c r="N13" s="18"/>
      <c r="O13" s="18">
        <v>0</v>
      </c>
      <c r="P13" s="18"/>
      <c r="Q13" s="18">
        <v>-1774590475</v>
      </c>
      <c r="R13" s="18"/>
      <c r="S13" s="18">
        <f t="shared" si="0"/>
        <v>-1774590475</v>
      </c>
      <c r="U13" s="8" t="s">
        <v>303</v>
      </c>
    </row>
    <row r="14" spans="1:21">
      <c r="A14" s="3" t="s">
        <v>141</v>
      </c>
      <c r="C14" s="18">
        <v>0</v>
      </c>
      <c r="D14" s="18"/>
      <c r="E14" s="18">
        <v>0</v>
      </c>
      <c r="F14" s="18"/>
      <c r="G14" s="18">
        <v>-334053809</v>
      </c>
      <c r="H14" s="18"/>
      <c r="I14" s="18">
        <f t="shared" si="1"/>
        <v>-334053809</v>
      </c>
      <c r="K14" s="8" t="s">
        <v>304</v>
      </c>
      <c r="M14" s="18">
        <v>0</v>
      </c>
      <c r="N14" s="18"/>
      <c r="O14" s="18">
        <v>0</v>
      </c>
      <c r="P14" s="18"/>
      <c r="Q14" s="18">
        <v>-334053809</v>
      </c>
      <c r="R14" s="18"/>
      <c r="S14" s="18">
        <f t="shared" si="0"/>
        <v>-334053809</v>
      </c>
      <c r="U14" s="8" t="s">
        <v>305</v>
      </c>
    </row>
    <row r="15" spans="1:21">
      <c r="A15" s="3" t="s">
        <v>47</v>
      </c>
      <c r="C15" s="18">
        <v>0</v>
      </c>
      <c r="D15" s="18"/>
      <c r="E15" s="18">
        <v>36046118836</v>
      </c>
      <c r="F15" s="18"/>
      <c r="G15" s="18">
        <v>29590330698</v>
      </c>
      <c r="H15" s="18"/>
      <c r="I15" s="18">
        <f t="shared" si="1"/>
        <v>65636449534</v>
      </c>
      <c r="K15" s="8" t="s">
        <v>306</v>
      </c>
      <c r="M15" s="18">
        <v>0</v>
      </c>
      <c r="N15" s="18"/>
      <c r="O15" s="18">
        <v>12188309523</v>
      </c>
      <c r="P15" s="18"/>
      <c r="Q15" s="18">
        <v>29590330698</v>
      </c>
      <c r="R15" s="18"/>
      <c r="S15" s="18">
        <f t="shared" si="0"/>
        <v>41778640221</v>
      </c>
      <c r="U15" s="8" t="s">
        <v>307</v>
      </c>
    </row>
    <row r="16" spans="1:21">
      <c r="A16" s="3" t="s">
        <v>67</v>
      </c>
      <c r="C16" s="18">
        <v>0</v>
      </c>
      <c r="D16" s="18"/>
      <c r="E16" s="18">
        <v>0</v>
      </c>
      <c r="F16" s="18"/>
      <c r="G16" s="18">
        <v>257538843</v>
      </c>
      <c r="H16" s="18"/>
      <c r="I16" s="18">
        <f t="shared" si="1"/>
        <v>257538843</v>
      </c>
      <c r="K16" s="8" t="s">
        <v>112</v>
      </c>
      <c r="M16" s="18">
        <v>0</v>
      </c>
      <c r="N16" s="18"/>
      <c r="O16" s="18">
        <v>0</v>
      </c>
      <c r="P16" s="18"/>
      <c r="Q16" s="18">
        <v>305259371</v>
      </c>
      <c r="R16" s="18"/>
      <c r="S16" s="18">
        <f t="shared" si="0"/>
        <v>305259371</v>
      </c>
      <c r="U16" s="8" t="s">
        <v>183</v>
      </c>
    </row>
    <row r="17" spans="1:21">
      <c r="A17" s="3" t="s">
        <v>71</v>
      </c>
      <c r="C17" s="18">
        <v>0</v>
      </c>
      <c r="D17" s="18"/>
      <c r="E17" s="18">
        <v>-13386822925</v>
      </c>
      <c r="F17" s="18"/>
      <c r="G17" s="18">
        <v>16531626824</v>
      </c>
      <c r="H17" s="18"/>
      <c r="I17" s="18">
        <f t="shared" si="1"/>
        <v>3144803899</v>
      </c>
      <c r="K17" s="8" t="s">
        <v>44</v>
      </c>
      <c r="M17" s="18">
        <v>0</v>
      </c>
      <c r="N17" s="18"/>
      <c r="O17" s="18">
        <v>58681551851</v>
      </c>
      <c r="P17" s="18"/>
      <c r="Q17" s="18">
        <v>18509269028</v>
      </c>
      <c r="R17" s="18"/>
      <c r="S17" s="18">
        <f t="shared" si="0"/>
        <v>77190820879</v>
      </c>
      <c r="U17" s="8" t="s">
        <v>308</v>
      </c>
    </row>
    <row r="18" spans="1:21">
      <c r="A18" s="3" t="s">
        <v>97</v>
      </c>
      <c r="C18" s="18">
        <v>0</v>
      </c>
      <c r="D18" s="18"/>
      <c r="E18" s="18">
        <v>7746441592</v>
      </c>
      <c r="F18" s="18"/>
      <c r="G18" s="18">
        <v>-153353550</v>
      </c>
      <c r="H18" s="18"/>
      <c r="I18" s="18">
        <f t="shared" si="1"/>
        <v>7593088042</v>
      </c>
      <c r="K18" s="8" t="s">
        <v>309</v>
      </c>
      <c r="M18" s="18">
        <v>0</v>
      </c>
      <c r="N18" s="18"/>
      <c r="O18" s="18">
        <v>697744824</v>
      </c>
      <c r="P18" s="18"/>
      <c r="Q18" s="18">
        <v>39559243</v>
      </c>
      <c r="R18" s="18"/>
      <c r="S18" s="18">
        <f t="shared" si="0"/>
        <v>737304067</v>
      </c>
      <c r="U18" s="8" t="s">
        <v>310</v>
      </c>
    </row>
    <row r="19" spans="1:21">
      <c r="A19" s="3" t="s">
        <v>136</v>
      </c>
      <c r="C19" s="18">
        <v>0</v>
      </c>
      <c r="D19" s="18"/>
      <c r="E19" s="18">
        <v>19302611973</v>
      </c>
      <c r="F19" s="18"/>
      <c r="G19" s="18">
        <v>589128341</v>
      </c>
      <c r="H19" s="18"/>
      <c r="I19" s="18">
        <f t="shared" si="1"/>
        <v>19891740314</v>
      </c>
      <c r="K19" s="8" t="s">
        <v>311</v>
      </c>
      <c r="M19" s="18">
        <v>0</v>
      </c>
      <c r="N19" s="18"/>
      <c r="O19" s="18">
        <v>95069126161</v>
      </c>
      <c r="P19" s="18"/>
      <c r="Q19" s="18">
        <v>1166481586</v>
      </c>
      <c r="R19" s="18"/>
      <c r="S19" s="18">
        <f t="shared" si="0"/>
        <v>96235607747</v>
      </c>
      <c r="U19" s="8" t="s">
        <v>312</v>
      </c>
    </row>
    <row r="20" spans="1:21">
      <c r="A20" s="3" t="s">
        <v>91</v>
      </c>
      <c r="C20" s="18">
        <v>0</v>
      </c>
      <c r="D20" s="18"/>
      <c r="E20" s="18">
        <v>-15371203219</v>
      </c>
      <c r="F20" s="18"/>
      <c r="G20" s="18">
        <v>-1979554195</v>
      </c>
      <c r="H20" s="18"/>
      <c r="I20" s="18">
        <f t="shared" si="1"/>
        <v>-17350757414</v>
      </c>
      <c r="K20" s="8" t="s">
        <v>313</v>
      </c>
      <c r="M20" s="18">
        <v>0</v>
      </c>
      <c r="N20" s="18"/>
      <c r="O20" s="18">
        <v>-9976375092</v>
      </c>
      <c r="P20" s="18"/>
      <c r="Q20" s="18">
        <v>-1979554195</v>
      </c>
      <c r="R20" s="18"/>
      <c r="S20" s="18">
        <f t="shared" si="0"/>
        <v>-11955929287</v>
      </c>
      <c r="U20" s="8" t="s">
        <v>314</v>
      </c>
    </row>
    <row r="21" spans="1:21">
      <c r="A21" s="3" t="s">
        <v>43</v>
      </c>
      <c r="C21" s="18">
        <v>0</v>
      </c>
      <c r="D21" s="18"/>
      <c r="E21" s="18">
        <v>1957448522</v>
      </c>
      <c r="F21" s="18"/>
      <c r="G21" s="18">
        <v>-2045183662</v>
      </c>
      <c r="H21" s="18"/>
      <c r="I21" s="18">
        <f t="shared" si="1"/>
        <v>-87735140</v>
      </c>
      <c r="K21" s="8" t="s">
        <v>305</v>
      </c>
      <c r="M21" s="18">
        <v>0</v>
      </c>
      <c r="N21" s="18"/>
      <c r="O21" s="18">
        <v>-2564488405</v>
      </c>
      <c r="P21" s="18"/>
      <c r="Q21" s="18">
        <v>-2541269305</v>
      </c>
      <c r="R21" s="18"/>
      <c r="S21" s="18">
        <f t="shared" si="0"/>
        <v>-5105757710</v>
      </c>
      <c r="U21" s="8" t="s">
        <v>315</v>
      </c>
    </row>
    <row r="22" spans="1:21">
      <c r="A22" s="3" t="s">
        <v>111</v>
      </c>
      <c r="C22" s="18">
        <v>0</v>
      </c>
      <c r="D22" s="18"/>
      <c r="E22" s="18">
        <v>-3394706267</v>
      </c>
      <c r="F22" s="18"/>
      <c r="G22" s="18">
        <v>1294945102</v>
      </c>
      <c r="H22" s="18"/>
      <c r="I22" s="18">
        <f t="shared" si="1"/>
        <v>-2099761165</v>
      </c>
      <c r="K22" s="8" t="s">
        <v>316</v>
      </c>
      <c r="M22" s="18">
        <v>0</v>
      </c>
      <c r="N22" s="18"/>
      <c r="O22" s="18">
        <v>418523708</v>
      </c>
      <c r="P22" s="18"/>
      <c r="Q22" s="18">
        <v>1294945102</v>
      </c>
      <c r="R22" s="18"/>
      <c r="S22" s="18">
        <f t="shared" si="0"/>
        <v>1713468810</v>
      </c>
      <c r="U22" s="8" t="s">
        <v>154</v>
      </c>
    </row>
    <row r="23" spans="1:21">
      <c r="A23" s="3" t="s">
        <v>31</v>
      </c>
      <c r="C23" s="18">
        <v>0</v>
      </c>
      <c r="D23" s="18"/>
      <c r="E23" s="18">
        <v>176205145516</v>
      </c>
      <c r="F23" s="18"/>
      <c r="G23" s="18">
        <v>11622390526</v>
      </c>
      <c r="H23" s="18"/>
      <c r="I23" s="18">
        <f t="shared" si="1"/>
        <v>187827536042</v>
      </c>
      <c r="K23" s="8" t="s">
        <v>317</v>
      </c>
      <c r="M23" s="18">
        <v>0</v>
      </c>
      <c r="N23" s="18"/>
      <c r="O23" s="18">
        <v>114118827317</v>
      </c>
      <c r="P23" s="18"/>
      <c r="Q23" s="18">
        <v>11622390526</v>
      </c>
      <c r="R23" s="18"/>
      <c r="S23" s="18">
        <f t="shared" si="0"/>
        <v>125741217843</v>
      </c>
      <c r="U23" s="8" t="s">
        <v>318</v>
      </c>
    </row>
    <row r="24" spans="1:21">
      <c r="A24" s="3" t="s">
        <v>139</v>
      </c>
      <c r="C24" s="18">
        <v>0</v>
      </c>
      <c r="D24" s="18"/>
      <c r="E24" s="18">
        <v>256826624167</v>
      </c>
      <c r="F24" s="18"/>
      <c r="G24" s="18">
        <v>1013336134</v>
      </c>
      <c r="H24" s="18"/>
      <c r="I24" s="18">
        <f t="shared" si="1"/>
        <v>257839960301</v>
      </c>
      <c r="K24" s="8" t="s">
        <v>319</v>
      </c>
      <c r="M24" s="18">
        <v>0</v>
      </c>
      <c r="N24" s="18"/>
      <c r="O24" s="18">
        <v>415665045186</v>
      </c>
      <c r="P24" s="18"/>
      <c r="Q24" s="18">
        <v>1013336134</v>
      </c>
      <c r="R24" s="18"/>
      <c r="S24" s="18">
        <f t="shared" si="0"/>
        <v>416678381320</v>
      </c>
      <c r="U24" s="8" t="s">
        <v>320</v>
      </c>
    </row>
    <row r="25" spans="1:21">
      <c r="A25" s="3" t="s">
        <v>21</v>
      </c>
      <c r="C25" s="18">
        <v>0</v>
      </c>
      <c r="D25" s="18"/>
      <c r="E25" s="18">
        <v>8333663196</v>
      </c>
      <c r="F25" s="18"/>
      <c r="G25" s="18">
        <v>-2181</v>
      </c>
      <c r="H25" s="18"/>
      <c r="I25" s="18">
        <f t="shared" si="1"/>
        <v>8333661015</v>
      </c>
      <c r="K25" s="8" t="s">
        <v>165</v>
      </c>
      <c r="M25" s="18">
        <v>0</v>
      </c>
      <c r="N25" s="18"/>
      <c r="O25" s="18">
        <v>10523217138</v>
      </c>
      <c r="P25" s="18"/>
      <c r="Q25" s="18">
        <v>-2181</v>
      </c>
      <c r="R25" s="18"/>
      <c r="S25" s="18">
        <f t="shared" si="0"/>
        <v>10523214957</v>
      </c>
      <c r="U25" s="8" t="s">
        <v>158</v>
      </c>
    </row>
    <row r="26" spans="1:21">
      <c r="A26" s="3" t="s">
        <v>119</v>
      </c>
      <c r="C26" s="18">
        <v>0</v>
      </c>
      <c r="D26" s="18"/>
      <c r="E26" s="18">
        <v>-2053526658</v>
      </c>
      <c r="F26" s="18"/>
      <c r="G26" s="18">
        <v>5118821492</v>
      </c>
      <c r="H26" s="18"/>
      <c r="I26" s="18">
        <f t="shared" si="1"/>
        <v>3065294834</v>
      </c>
      <c r="K26" s="8" t="s">
        <v>84</v>
      </c>
      <c r="M26" s="18">
        <v>0</v>
      </c>
      <c r="N26" s="18"/>
      <c r="O26" s="18">
        <v>5952358650</v>
      </c>
      <c r="P26" s="18"/>
      <c r="Q26" s="18">
        <v>5118821492</v>
      </c>
      <c r="R26" s="18"/>
      <c r="S26" s="18">
        <f t="shared" si="0"/>
        <v>11071180142</v>
      </c>
      <c r="U26" s="8" t="s">
        <v>50</v>
      </c>
    </row>
    <row r="27" spans="1:21">
      <c r="A27" s="3" t="s">
        <v>35</v>
      </c>
      <c r="C27" s="18">
        <v>0</v>
      </c>
      <c r="D27" s="18"/>
      <c r="E27" s="18">
        <v>21473151227</v>
      </c>
      <c r="F27" s="18"/>
      <c r="G27" s="18">
        <v>-2925</v>
      </c>
      <c r="H27" s="18"/>
      <c r="I27" s="18">
        <f t="shared" si="1"/>
        <v>21473148302</v>
      </c>
      <c r="K27" s="8" t="s">
        <v>321</v>
      </c>
      <c r="M27" s="18">
        <v>0</v>
      </c>
      <c r="N27" s="18"/>
      <c r="O27" s="18">
        <v>14694522314</v>
      </c>
      <c r="P27" s="18"/>
      <c r="Q27" s="18">
        <v>-2925</v>
      </c>
      <c r="R27" s="18"/>
      <c r="S27" s="18">
        <f t="shared" si="0"/>
        <v>14694519389</v>
      </c>
      <c r="U27" s="8" t="s">
        <v>322</v>
      </c>
    </row>
    <row r="28" spans="1:21">
      <c r="A28" s="3" t="s">
        <v>23</v>
      </c>
      <c r="C28" s="18">
        <v>0</v>
      </c>
      <c r="D28" s="18"/>
      <c r="E28" s="18">
        <v>6079295432</v>
      </c>
      <c r="F28" s="18"/>
      <c r="G28" s="18">
        <v>6820962674</v>
      </c>
      <c r="H28" s="18"/>
      <c r="I28" s="18">
        <f t="shared" si="1"/>
        <v>12900258106</v>
      </c>
      <c r="K28" s="8" t="s">
        <v>323</v>
      </c>
      <c r="M28" s="18">
        <v>0</v>
      </c>
      <c r="N28" s="18"/>
      <c r="O28" s="18">
        <v>1505663027</v>
      </c>
      <c r="P28" s="18"/>
      <c r="Q28" s="18">
        <v>6820960922</v>
      </c>
      <c r="R28" s="18"/>
      <c r="S28" s="18">
        <f t="shared" si="0"/>
        <v>8326623949</v>
      </c>
      <c r="U28" s="8" t="s">
        <v>324</v>
      </c>
    </row>
    <row r="29" spans="1:21">
      <c r="A29" s="3" t="s">
        <v>151</v>
      </c>
      <c r="C29" s="18">
        <v>0</v>
      </c>
      <c r="D29" s="18"/>
      <c r="E29" s="18">
        <v>79382054518</v>
      </c>
      <c r="F29" s="18"/>
      <c r="G29" s="18">
        <v>15236043800</v>
      </c>
      <c r="H29" s="18"/>
      <c r="I29" s="18">
        <f t="shared" si="1"/>
        <v>94618098318</v>
      </c>
      <c r="K29" s="8" t="s">
        <v>325</v>
      </c>
      <c r="M29" s="18">
        <v>0</v>
      </c>
      <c r="N29" s="18"/>
      <c r="O29" s="18">
        <v>99140166130</v>
      </c>
      <c r="P29" s="18"/>
      <c r="Q29" s="18">
        <v>17555162660</v>
      </c>
      <c r="R29" s="18"/>
      <c r="S29" s="18">
        <f t="shared" si="0"/>
        <v>116695328790</v>
      </c>
      <c r="U29" s="8" t="s">
        <v>326</v>
      </c>
    </row>
    <row r="30" spans="1:21">
      <c r="A30" s="3" t="s">
        <v>117</v>
      </c>
      <c r="C30" s="18">
        <v>0</v>
      </c>
      <c r="D30" s="18"/>
      <c r="E30" s="18">
        <v>82858517772</v>
      </c>
      <c r="F30" s="18"/>
      <c r="G30" s="18">
        <v>2947863888</v>
      </c>
      <c r="H30" s="18"/>
      <c r="I30" s="18">
        <f t="shared" si="1"/>
        <v>85806381660</v>
      </c>
      <c r="K30" s="8" t="s">
        <v>327</v>
      </c>
      <c r="M30" s="18">
        <v>0</v>
      </c>
      <c r="N30" s="18"/>
      <c r="O30" s="18">
        <v>160783281604</v>
      </c>
      <c r="P30" s="18"/>
      <c r="Q30" s="18">
        <v>2947863888</v>
      </c>
      <c r="R30" s="18"/>
      <c r="S30" s="18">
        <f t="shared" si="0"/>
        <v>163731145492</v>
      </c>
      <c r="U30" s="8" t="s">
        <v>328</v>
      </c>
    </row>
    <row r="31" spans="1:21">
      <c r="A31" s="3" t="s">
        <v>262</v>
      </c>
      <c r="C31" s="18">
        <v>0</v>
      </c>
      <c r="D31" s="18"/>
      <c r="E31" s="18">
        <v>0</v>
      </c>
      <c r="F31" s="18"/>
      <c r="G31" s="18">
        <v>0</v>
      </c>
      <c r="H31" s="18"/>
      <c r="I31" s="18">
        <f t="shared" si="1"/>
        <v>0</v>
      </c>
      <c r="K31" s="8" t="s">
        <v>68</v>
      </c>
      <c r="M31" s="18">
        <v>0</v>
      </c>
      <c r="N31" s="18"/>
      <c r="O31" s="18">
        <v>0</v>
      </c>
      <c r="P31" s="18"/>
      <c r="Q31" s="18">
        <v>4539211214</v>
      </c>
      <c r="R31" s="18"/>
      <c r="S31" s="18">
        <f t="shared" si="0"/>
        <v>4539211214</v>
      </c>
      <c r="U31" s="8" t="s">
        <v>169</v>
      </c>
    </row>
    <row r="32" spans="1:21">
      <c r="A32" s="3" t="s">
        <v>263</v>
      </c>
      <c r="C32" s="18">
        <v>0</v>
      </c>
      <c r="D32" s="18"/>
      <c r="E32" s="18">
        <v>0</v>
      </c>
      <c r="F32" s="18"/>
      <c r="G32" s="18">
        <v>0</v>
      </c>
      <c r="H32" s="18"/>
      <c r="I32" s="18">
        <f t="shared" si="1"/>
        <v>0</v>
      </c>
      <c r="K32" s="8" t="s">
        <v>68</v>
      </c>
      <c r="M32" s="18">
        <v>0</v>
      </c>
      <c r="N32" s="18"/>
      <c r="O32" s="18">
        <v>0</v>
      </c>
      <c r="P32" s="18"/>
      <c r="Q32" s="18">
        <v>6840832114</v>
      </c>
      <c r="R32" s="18"/>
      <c r="S32" s="18">
        <f t="shared" si="0"/>
        <v>6840832114</v>
      </c>
      <c r="U32" s="8" t="s">
        <v>46</v>
      </c>
    </row>
    <row r="33" spans="1:21">
      <c r="A33" s="3" t="s">
        <v>93</v>
      </c>
      <c r="C33" s="18">
        <v>104148410719</v>
      </c>
      <c r="D33" s="18"/>
      <c r="E33" s="18">
        <v>-71839665065</v>
      </c>
      <c r="F33" s="18"/>
      <c r="G33" s="18">
        <v>0</v>
      </c>
      <c r="H33" s="18"/>
      <c r="I33" s="18">
        <f t="shared" si="1"/>
        <v>32308745654</v>
      </c>
      <c r="K33" s="8" t="s">
        <v>329</v>
      </c>
      <c r="M33" s="18">
        <v>104148410719</v>
      </c>
      <c r="N33" s="18"/>
      <c r="O33" s="18">
        <v>6488146776</v>
      </c>
      <c r="P33" s="18"/>
      <c r="Q33" s="18">
        <v>677858735</v>
      </c>
      <c r="R33" s="18"/>
      <c r="S33" s="18">
        <f t="shared" si="0"/>
        <v>111314416230</v>
      </c>
      <c r="U33" s="8" t="s">
        <v>330</v>
      </c>
    </row>
    <row r="34" spans="1:21">
      <c r="A34" s="3" t="s">
        <v>166</v>
      </c>
      <c r="C34" s="18">
        <v>0</v>
      </c>
      <c r="D34" s="18"/>
      <c r="E34" s="18">
        <v>2871035489</v>
      </c>
      <c r="F34" s="18"/>
      <c r="G34" s="18">
        <v>0</v>
      </c>
      <c r="H34" s="18"/>
      <c r="I34" s="18">
        <f t="shared" si="1"/>
        <v>2871035489</v>
      </c>
      <c r="K34" s="8" t="s">
        <v>169</v>
      </c>
      <c r="M34" s="18">
        <v>0</v>
      </c>
      <c r="N34" s="18"/>
      <c r="O34" s="18">
        <v>3204494752</v>
      </c>
      <c r="P34" s="18"/>
      <c r="Q34" s="18">
        <v>110186390</v>
      </c>
      <c r="R34" s="18"/>
      <c r="S34" s="18">
        <f t="shared" si="0"/>
        <v>3314681142</v>
      </c>
      <c r="U34" s="8" t="s">
        <v>114</v>
      </c>
    </row>
    <row r="35" spans="1:21">
      <c r="A35" s="3" t="s">
        <v>159</v>
      </c>
      <c r="C35" s="18">
        <v>0</v>
      </c>
      <c r="D35" s="18"/>
      <c r="E35" s="18">
        <v>8120291625</v>
      </c>
      <c r="F35" s="18"/>
      <c r="G35" s="18">
        <v>0</v>
      </c>
      <c r="H35" s="18"/>
      <c r="I35" s="18">
        <f t="shared" si="1"/>
        <v>8120291625</v>
      </c>
      <c r="K35" s="8" t="s">
        <v>331</v>
      </c>
      <c r="M35" s="18">
        <v>0</v>
      </c>
      <c r="N35" s="18"/>
      <c r="O35" s="18">
        <v>-2979387575</v>
      </c>
      <c r="P35" s="18"/>
      <c r="Q35" s="18">
        <v>1581732</v>
      </c>
      <c r="R35" s="18"/>
      <c r="S35" s="18">
        <f t="shared" si="0"/>
        <v>-2977805843</v>
      </c>
      <c r="U35" s="8" t="s">
        <v>332</v>
      </c>
    </row>
    <row r="36" spans="1:21">
      <c r="A36" s="3" t="s">
        <v>264</v>
      </c>
      <c r="C36" s="18">
        <v>0</v>
      </c>
      <c r="D36" s="18"/>
      <c r="E36" s="18">
        <v>0</v>
      </c>
      <c r="F36" s="18"/>
      <c r="G36" s="18">
        <v>0</v>
      </c>
      <c r="H36" s="18"/>
      <c r="I36" s="18">
        <f t="shared" si="1"/>
        <v>0</v>
      </c>
      <c r="K36" s="8" t="s">
        <v>68</v>
      </c>
      <c r="M36" s="18">
        <v>0</v>
      </c>
      <c r="N36" s="18"/>
      <c r="O36" s="18">
        <v>0</v>
      </c>
      <c r="P36" s="18"/>
      <c r="Q36" s="18">
        <v>1955699938</v>
      </c>
      <c r="R36" s="18"/>
      <c r="S36" s="18">
        <f t="shared" si="0"/>
        <v>1955699938</v>
      </c>
      <c r="U36" s="8" t="s">
        <v>333</v>
      </c>
    </row>
    <row r="37" spans="1:21">
      <c r="A37" s="3" t="s">
        <v>142</v>
      </c>
      <c r="C37" s="18">
        <v>0</v>
      </c>
      <c r="D37" s="18"/>
      <c r="E37" s="18">
        <v>-10403145946</v>
      </c>
      <c r="F37" s="18"/>
      <c r="G37" s="18">
        <v>0</v>
      </c>
      <c r="H37" s="18"/>
      <c r="I37" s="18">
        <f t="shared" si="1"/>
        <v>-10403145946</v>
      </c>
      <c r="K37" s="8" t="s">
        <v>334</v>
      </c>
      <c r="M37" s="18">
        <v>0</v>
      </c>
      <c r="N37" s="18"/>
      <c r="O37" s="18">
        <v>-7929420717</v>
      </c>
      <c r="P37" s="18"/>
      <c r="Q37" s="18">
        <v>5770749572</v>
      </c>
      <c r="R37" s="18"/>
      <c r="S37" s="18">
        <f t="shared" si="0"/>
        <v>-2158671145</v>
      </c>
      <c r="U37" s="8" t="s">
        <v>335</v>
      </c>
    </row>
    <row r="38" spans="1:21">
      <c r="A38" s="3" t="s">
        <v>65</v>
      </c>
      <c r="C38" s="18">
        <v>0</v>
      </c>
      <c r="D38" s="18"/>
      <c r="E38" s="18">
        <v>7025948422</v>
      </c>
      <c r="F38" s="18"/>
      <c r="G38" s="18">
        <v>0</v>
      </c>
      <c r="H38" s="18"/>
      <c r="I38" s="18">
        <f t="shared" si="1"/>
        <v>7025948422</v>
      </c>
      <c r="K38" s="8" t="s">
        <v>34</v>
      </c>
      <c r="M38" s="18">
        <v>0</v>
      </c>
      <c r="N38" s="18"/>
      <c r="O38" s="18">
        <v>-913968527</v>
      </c>
      <c r="P38" s="18"/>
      <c r="Q38" s="18">
        <v>2568543678</v>
      </c>
      <c r="R38" s="18"/>
      <c r="S38" s="18">
        <f t="shared" si="0"/>
        <v>1654575151</v>
      </c>
      <c r="U38" s="8" t="s">
        <v>70</v>
      </c>
    </row>
    <row r="39" spans="1:21">
      <c r="A39" s="3" t="s">
        <v>265</v>
      </c>
      <c r="C39" s="18">
        <v>0</v>
      </c>
      <c r="D39" s="18"/>
      <c r="E39" s="18">
        <v>0</v>
      </c>
      <c r="F39" s="18"/>
      <c r="G39" s="18">
        <v>0</v>
      </c>
      <c r="H39" s="18"/>
      <c r="I39" s="18">
        <f t="shared" si="1"/>
        <v>0</v>
      </c>
      <c r="K39" s="8" t="s">
        <v>68</v>
      </c>
      <c r="M39" s="18">
        <v>0</v>
      </c>
      <c r="N39" s="18"/>
      <c r="O39" s="18">
        <v>0</v>
      </c>
      <c r="P39" s="18"/>
      <c r="Q39" s="18">
        <v>0</v>
      </c>
      <c r="R39" s="18"/>
      <c r="S39" s="18">
        <f t="shared" si="0"/>
        <v>0</v>
      </c>
      <c r="U39" s="8" t="s">
        <v>68</v>
      </c>
    </row>
    <row r="40" spans="1:21">
      <c r="A40" s="3" t="s">
        <v>266</v>
      </c>
      <c r="C40" s="18">
        <v>0</v>
      </c>
      <c r="D40" s="18"/>
      <c r="E40" s="18">
        <v>0</v>
      </c>
      <c r="F40" s="18"/>
      <c r="G40" s="18">
        <v>0</v>
      </c>
      <c r="H40" s="18"/>
      <c r="I40" s="18">
        <f t="shared" si="1"/>
        <v>0</v>
      </c>
      <c r="K40" s="8" t="s">
        <v>68</v>
      </c>
      <c r="M40" s="18">
        <v>0</v>
      </c>
      <c r="N40" s="18"/>
      <c r="O40" s="18">
        <v>0</v>
      </c>
      <c r="P40" s="18"/>
      <c r="Q40" s="18">
        <v>78356485</v>
      </c>
      <c r="R40" s="18"/>
      <c r="S40" s="18">
        <f t="shared" si="0"/>
        <v>78356485</v>
      </c>
      <c r="U40" s="8" t="s">
        <v>68</v>
      </c>
    </row>
    <row r="41" spans="1:21">
      <c r="A41" s="3" t="s">
        <v>157</v>
      </c>
      <c r="C41" s="18">
        <v>0</v>
      </c>
      <c r="D41" s="18"/>
      <c r="E41" s="18">
        <v>-345849378</v>
      </c>
      <c r="F41" s="18"/>
      <c r="G41" s="18">
        <v>0</v>
      </c>
      <c r="H41" s="18"/>
      <c r="I41" s="18">
        <f t="shared" si="1"/>
        <v>-345849378</v>
      </c>
      <c r="K41" s="8" t="s">
        <v>304</v>
      </c>
      <c r="M41" s="18">
        <v>0</v>
      </c>
      <c r="N41" s="18"/>
      <c r="O41" s="18">
        <v>-9510858139</v>
      </c>
      <c r="P41" s="18"/>
      <c r="Q41" s="18">
        <v>-5301030160</v>
      </c>
      <c r="R41" s="18"/>
      <c r="S41" s="18">
        <f t="shared" si="0"/>
        <v>-14811888299</v>
      </c>
      <c r="U41" s="8" t="s">
        <v>336</v>
      </c>
    </row>
    <row r="42" spans="1:21">
      <c r="A42" s="3" t="s">
        <v>267</v>
      </c>
      <c r="C42" s="18">
        <v>0</v>
      </c>
      <c r="D42" s="18"/>
      <c r="E42" s="18">
        <v>0</v>
      </c>
      <c r="F42" s="18"/>
      <c r="G42" s="18">
        <v>0</v>
      </c>
      <c r="H42" s="18"/>
      <c r="I42" s="18">
        <f t="shared" si="1"/>
        <v>0</v>
      </c>
      <c r="K42" s="8" t="s">
        <v>68</v>
      </c>
      <c r="M42" s="18">
        <v>0</v>
      </c>
      <c r="N42" s="18"/>
      <c r="O42" s="18">
        <v>0</v>
      </c>
      <c r="P42" s="18"/>
      <c r="Q42" s="18">
        <v>589757367</v>
      </c>
      <c r="R42" s="18"/>
      <c r="S42" s="18">
        <f t="shared" si="0"/>
        <v>589757367</v>
      </c>
      <c r="U42" s="8" t="s">
        <v>112</v>
      </c>
    </row>
    <row r="43" spans="1:21">
      <c r="A43" s="3" t="s">
        <v>164</v>
      </c>
      <c r="C43" s="18">
        <v>0</v>
      </c>
      <c r="D43" s="18"/>
      <c r="E43" s="18">
        <v>-15313802801</v>
      </c>
      <c r="F43" s="18"/>
      <c r="G43" s="18">
        <v>0</v>
      </c>
      <c r="H43" s="18"/>
      <c r="I43" s="18">
        <f t="shared" si="1"/>
        <v>-15313802801</v>
      </c>
      <c r="K43" s="8" t="s">
        <v>337</v>
      </c>
      <c r="M43" s="18">
        <v>0</v>
      </c>
      <c r="N43" s="18"/>
      <c r="O43" s="18">
        <v>-32371526230</v>
      </c>
      <c r="P43" s="18"/>
      <c r="Q43" s="18">
        <v>392742763</v>
      </c>
      <c r="R43" s="18"/>
      <c r="S43" s="18">
        <f t="shared" si="0"/>
        <v>-31978783467</v>
      </c>
      <c r="U43" s="8" t="s">
        <v>338</v>
      </c>
    </row>
    <row r="44" spans="1:21">
      <c r="A44" s="3" t="s">
        <v>69</v>
      </c>
      <c r="C44" s="18">
        <v>0</v>
      </c>
      <c r="D44" s="18"/>
      <c r="E44" s="18">
        <v>2384175422</v>
      </c>
      <c r="F44" s="18"/>
      <c r="G44" s="18">
        <v>0</v>
      </c>
      <c r="H44" s="18"/>
      <c r="I44" s="18">
        <f t="shared" si="1"/>
        <v>2384175422</v>
      </c>
      <c r="K44" s="8" t="s">
        <v>116</v>
      </c>
      <c r="M44" s="18">
        <v>0</v>
      </c>
      <c r="N44" s="18"/>
      <c r="O44" s="18">
        <v>2367793100</v>
      </c>
      <c r="P44" s="18"/>
      <c r="Q44" s="18">
        <v>0</v>
      </c>
      <c r="R44" s="18"/>
      <c r="S44" s="18">
        <f t="shared" si="0"/>
        <v>2367793100</v>
      </c>
      <c r="U44" s="8" t="s">
        <v>120</v>
      </c>
    </row>
    <row r="45" spans="1:21">
      <c r="A45" s="3" t="s">
        <v>125</v>
      </c>
      <c r="C45" s="18">
        <v>0</v>
      </c>
      <c r="D45" s="18"/>
      <c r="E45" s="18">
        <v>3017337302</v>
      </c>
      <c r="F45" s="18"/>
      <c r="G45" s="18">
        <v>0</v>
      </c>
      <c r="H45" s="18"/>
      <c r="I45" s="18">
        <f t="shared" si="1"/>
        <v>3017337302</v>
      </c>
      <c r="K45" s="8" t="s">
        <v>84</v>
      </c>
      <c r="M45" s="18">
        <v>0</v>
      </c>
      <c r="N45" s="18"/>
      <c r="O45" s="18">
        <v>-7013501362</v>
      </c>
      <c r="P45" s="18"/>
      <c r="Q45" s="18">
        <v>2562761128</v>
      </c>
      <c r="R45" s="18"/>
      <c r="S45" s="18">
        <f t="shared" si="0"/>
        <v>-4450740234</v>
      </c>
      <c r="U45" s="8" t="s">
        <v>339</v>
      </c>
    </row>
    <row r="46" spans="1:21">
      <c r="A46" s="3" t="s">
        <v>45</v>
      </c>
      <c r="C46" s="18">
        <v>0</v>
      </c>
      <c r="D46" s="18"/>
      <c r="E46" s="18">
        <v>5426379783</v>
      </c>
      <c r="F46" s="18"/>
      <c r="G46" s="18">
        <v>0</v>
      </c>
      <c r="H46" s="18"/>
      <c r="I46" s="18">
        <f t="shared" si="1"/>
        <v>5426379783</v>
      </c>
      <c r="K46" s="8" t="s">
        <v>340</v>
      </c>
      <c r="M46" s="18">
        <v>0</v>
      </c>
      <c r="N46" s="18"/>
      <c r="O46" s="18">
        <v>3946458089</v>
      </c>
      <c r="P46" s="18"/>
      <c r="Q46" s="18">
        <v>1530837078</v>
      </c>
      <c r="R46" s="18"/>
      <c r="S46" s="18">
        <f t="shared" si="0"/>
        <v>5477295167</v>
      </c>
      <c r="U46" s="8" t="s">
        <v>341</v>
      </c>
    </row>
    <row r="47" spans="1:21">
      <c r="A47" s="3" t="s">
        <v>19</v>
      </c>
      <c r="C47" s="18">
        <v>0</v>
      </c>
      <c r="D47" s="18"/>
      <c r="E47" s="18">
        <v>-3164075464</v>
      </c>
      <c r="F47" s="18"/>
      <c r="G47" s="18">
        <v>0</v>
      </c>
      <c r="H47" s="18"/>
      <c r="I47" s="18">
        <f t="shared" si="1"/>
        <v>-3164075464</v>
      </c>
      <c r="K47" s="8" t="s">
        <v>315</v>
      </c>
      <c r="M47" s="18">
        <v>0</v>
      </c>
      <c r="N47" s="18"/>
      <c r="O47" s="18">
        <v>3034042750</v>
      </c>
      <c r="P47" s="18"/>
      <c r="Q47" s="18">
        <v>-1884</v>
      </c>
      <c r="R47" s="18"/>
      <c r="S47" s="18">
        <f t="shared" si="0"/>
        <v>3034040866</v>
      </c>
      <c r="U47" s="8" t="s">
        <v>342</v>
      </c>
    </row>
    <row r="48" spans="1:21">
      <c r="A48" s="3" t="s">
        <v>148</v>
      </c>
      <c r="C48" s="18">
        <v>0</v>
      </c>
      <c r="D48" s="18"/>
      <c r="E48" s="18">
        <v>72904519955</v>
      </c>
      <c r="F48" s="18"/>
      <c r="G48" s="18">
        <v>0</v>
      </c>
      <c r="H48" s="18"/>
      <c r="I48" s="18">
        <f t="shared" si="1"/>
        <v>72904519955</v>
      </c>
      <c r="K48" s="8" t="s">
        <v>343</v>
      </c>
      <c r="M48" s="18">
        <v>0</v>
      </c>
      <c r="N48" s="18"/>
      <c r="O48" s="18">
        <v>-15345098106</v>
      </c>
      <c r="P48" s="18"/>
      <c r="Q48" s="18">
        <v>551540398</v>
      </c>
      <c r="R48" s="18"/>
      <c r="S48" s="18">
        <f t="shared" si="0"/>
        <v>-14793557708</v>
      </c>
      <c r="U48" s="8" t="s">
        <v>336</v>
      </c>
    </row>
    <row r="49" spans="1:21">
      <c r="A49" s="3" t="s">
        <v>124</v>
      </c>
      <c r="C49" s="18">
        <v>0</v>
      </c>
      <c r="D49" s="18"/>
      <c r="E49" s="18">
        <v>-820519774</v>
      </c>
      <c r="F49" s="18"/>
      <c r="G49" s="18">
        <v>0</v>
      </c>
      <c r="H49" s="18"/>
      <c r="I49" s="18">
        <f t="shared" si="1"/>
        <v>-820519774</v>
      </c>
      <c r="K49" s="8" t="s">
        <v>344</v>
      </c>
      <c r="M49" s="18">
        <v>0</v>
      </c>
      <c r="N49" s="18"/>
      <c r="O49" s="18">
        <v>-4701320627</v>
      </c>
      <c r="P49" s="18"/>
      <c r="Q49" s="18">
        <v>338496932</v>
      </c>
      <c r="R49" s="18"/>
      <c r="S49" s="18">
        <f t="shared" si="0"/>
        <v>-4362823695</v>
      </c>
      <c r="U49" s="8" t="s">
        <v>339</v>
      </c>
    </row>
    <row r="50" spans="1:21">
      <c r="A50" s="3" t="s">
        <v>135</v>
      </c>
      <c r="C50" s="18">
        <v>0</v>
      </c>
      <c r="D50" s="18"/>
      <c r="E50" s="18">
        <v>1552002129</v>
      </c>
      <c r="F50" s="18"/>
      <c r="G50" s="18">
        <v>0</v>
      </c>
      <c r="H50" s="18"/>
      <c r="I50" s="18">
        <f t="shared" si="1"/>
        <v>1552002129</v>
      </c>
      <c r="K50" s="8" t="s">
        <v>177</v>
      </c>
      <c r="M50" s="18">
        <v>0</v>
      </c>
      <c r="N50" s="18"/>
      <c r="O50" s="18">
        <v>-25990349704</v>
      </c>
      <c r="P50" s="18"/>
      <c r="Q50" s="18">
        <v>-180340780</v>
      </c>
      <c r="R50" s="18"/>
      <c r="S50" s="18">
        <f t="shared" si="0"/>
        <v>-26170690484</v>
      </c>
      <c r="U50" s="8" t="s">
        <v>345</v>
      </c>
    </row>
    <row r="51" spans="1:21">
      <c r="A51" s="3" t="s">
        <v>29</v>
      </c>
      <c r="C51" s="18">
        <v>0</v>
      </c>
      <c r="D51" s="18"/>
      <c r="E51" s="18">
        <v>7373938428</v>
      </c>
      <c r="F51" s="18"/>
      <c r="G51" s="18">
        <v>0</v>
      </c>
      <c r="H51" s="18"/>
      <c r="I51" s="18">
        <f t="shared" si="1"/>
        <v>7373938428</v>
      </c>
      <c r="K51" s="8" t="s">
        <v>346</v>
      </c>
      <c r="M51" s="18">
        <v>9716279760</v>
      </c>
      <c r="N51" s="18"/>
      <c r="O51" s="18">
        <v>8968303499</v>
      </c>
      <c r="P51" s="18"/>
      <c r="Q51" s="18">
        <v>6844867157</v>
      </c>
      <c r="R51" s="18"/>
      <c r="S51" s="18">
        <f t="shared" si="0"/>
        <v>25529450416</v>
      </c>
      <c r="U51" s="8" t="s">
        <v>187</v>
      </c>
    </row>
    <row r="52" spans="1:21">
      <c r="A52" s="3" t="s">
        <v>268</v>
      </c>
      <c r="C52" s="18">
        <v>0</v>
      </c>
      <c r="D52" s="18"/>
      <c r="E52" s="18">
        <v>0</v>
      </c>
      <c r="F52" s="18"/>
      <c r="G52" s="18">
        <v>0</v>
      </c>
      <c r="H52" s="18"/>
      <c r="I52" s="18">
        <f t="shared" si="1"/>
        <v>0</v>
      </c>
      <c r="K52" s="8" t="s">
        <v>68</v>
      </c>
      <c r="M52" s="18">
        <v>0</v>
      </c>
      <c r="N52" s="18"/>
      <c r="O52" s="18">
        <v>0</v>
      </c>
      <c r="P52" s="18"/>
      <c r="Q52" s="18">
        <v>326369011</v>
      </c>
      <c r="R52" s="18"/>
      <c r="S52" s="18">
        <f t="shared" si="0"/>
        <v>326369011</v>
      </c>
      <c r="U52" s="8" t="s">
        <v>183</v>
      </c>
    </row>
    <row r="53" spans="1:21">
      <c r="A53" s="3" t="s">
        <v>269</v>
      </c>
      <c r="C53" s="18">
        <v>0</v>
      </c>
      <c r="D53" s="18"/>
      <c r="E53" s="18">
        <v>0</v>
      </c>
      <c r="F53" s="18"/>
      <c r="G53" s="18">
        <v>0</v>
      </c>
      <c r="H53" s="18"/>
      <c r="I53" s="18">
        <f t="shared" si="1"/>
        <v>0</v>
      </c>
      <c r="K53" s="8" t="s">
        <v>68</v>
      </c>
      <c r="M53" s="18">
        <v>0</v>
      </c>
      <c r="N53" s="18"/>
      <c r="O53" s="18">
        <v>0</v>
      </c>
      <c r="P53" s="18"/>
      <c r="Q53" s="18">
        <v>57311242299</v>
      </c>
      <c r="R53" s="18"/>
      <c r="S53" s="18">
        <f t="shared" si="0"/>
        <v>57311242299</v>
      </c>
      <c r="U53" s="8" t="s">
        <v>347</v>
      </c>
    </row>
    <row r="54" spans="1:21">
      <c r="A54" s="3" t="s">
        <v>270</v>
      </c>
      <c r="C54" s="18">
        <v>0</v>
      </c>
      <c r="D54" s="18"/>
      <c r="E54" s="18">
        <v>0</v>
      </c>
      <c r="F54" s="18"/>
      <c r="G54" s="18">
        <v>0</v>
      </c>
      <c r="H54" s="18"/>
      <c r="I54" s="18">
        <f t="shared" si="1"/>
        <v>0</v>
      </c>
      <c r="K54" s="8" t="s">
        <v>68</v>
      </c>
      <c r="M54" s="18">
        <v>0</v>
      </c>
      <c r="N54" s="18"/>
      <c r="O54" s="18">
        <v>0</v>
      </c>
      <c r="P54" s="18"/>
      <c r="Q54" s="18">
        <v>-557042708</v>
      </c>
      <c r="R54" s="18"/>
      <c r="S54" s="18">
        <f t="shared" si="0"/>
        <v>-557042708</v>
      </c>
      <c r="U54" s="8" t="s">
        <v>304</v>
      </c>
    </row>
    <row r="55" spans="1:21">
      <c r="A55" s="3" t="s">
        <v>127</v>
      </c>
      <c r="C55" s="18">
        <v>0</v>
      </c>
      <c r="D55" s="18"/>
      <c r="E55" s="18">
        <v>52755105152</v>
      </c>
      <c r="F55" s="18"/>
      <c r="G55" s="18">
        <v>0</v>
      </c>
      <c r="H55" s="18"/>
      <c r="I55" s="18">
        <f t="shared" si="1"/>
        <v>52755105152</v>
      </c>
      <c r="K55" s="8" t="s">
        <v>348</v>
      </c>
      <c r="M55" s="18">
        <v>0</v>
      </c>
      <c r="N55" s="18"/>
      <c r="O55" s="18">
        <v>56622781475</v>
      </c>
      <c r="P55" s="18"/>
      <c r="Q55" s="18">
        <v>172598973</v>
      </c>
      <c r="R55" s="18"/>
      <c r="S55" s="18">
        <f t="shared" si="0"/>
        <v>56795380448</v>
      </c>
      <c r="U55" s="8" t="s">
        <v>349</v>
      </c>
    </row>
    <row r="56" spans="1:21">
      <c r="A56" s="3" t="s">
        <v>271</v>
      </c>
      <c r="C56" s="18">
        <v>0</v>
      </c>
      <c r="D56" s="18"/>
      <c r="E56" s="18">
        <v>0</v>
      </c>
      <c r="F56" s="18"/>
      <c r="G56" s="18">
        <v>0</v>
      </c>
      <c r="H56" s="18"/>
      <c r="I56" s="18">
        <f t="shared" si="1"/>
        <v>0</v>
      </c>
      <c r="K56" s="8" t="s">
        <v>68</v>
      </c>
      <c r="M56" s="18">
        <v>0</v>
      </c>
      <c r="N56" s="18"/>
      <c r="O56" s="18">
        <v>0</v>
      </c>
      <c r="P56" s="18"/>
      <c r="Q56" s="18">
        <v>-6440805330</v>
      </c>
      <c r="R56" s="18"/>
      <c r="S56" s="18">
        <f t="shared" si="0"/>
        <v>-6440805330</v>
      </c>
      <c r="U56" s="8" t="s">
        <v>350</v>
      </c>
    </row>
    <row r="57" spans="1:21">
      <c r="A57" s="3" t="s">
        <v>272</v>
      </c>
      <c r="C57" s="18">
        <v>0</v>
      </c>
      <c r="D57" s="18"/>
      <c r="E57" s="18">
        <v>0</v>
      </c>
      <c r="F57" s="18"/>
      <c r="G57" s="18">
        <v>0</v>
      </c>
      <c r="H57" s="18"/>
      <c r="I57" s="18">
        <f t="shared" si="1"/>
        <v>0</v>
      </c>
      <c r="K57" s="8" t="s">
        <v>68</v>
      </c>
      <c r="M57" s="18">
        <v>0</v>
      </c>
      <c r="N57" s="18"/>
      <c r="O57" s="18">
        <v>0</v>
      </c>
      <c r="P57" s="18"/>
      <c r="Q57" s="18">
        <v>-65907150</v>
      </c>
      <c r="R57" s="18"/>
      <c r="S57" s="18">
        <f t="shared" si="0"/>
        <v>-65907150</v>
      </c>
      <c r="U57" s="8" t="s">
        <v>68</v>
      </c>
    </row>
    <row r="58" spans="1:21">
      <c r="A58" s="3" t="s">
        <v>273</v>
      </c>
      <c r="C58" s="18">
        <v>0</v>
      </c>
      <c r="D58" s="18"/>
      <c r="E58" s="18">
        <v>0</v>
      </c>
      <c r="F58" s="18"/>
      <c r="G58" s="18">
        <v>0</v>
      </c>
      <c r="H58" s="18"/>
      <c r="I58" s="18">
        <f t="shared" si="1"/>
        <v>0</v>
      </c>
      <c r="K58" s="8" t="s">
        <v>68</v>
      </c>
      <c r="M58" s="18">
        <v>0</v>
      </c>
      <c r="N58" s="18"/>
      <c r="O58" s="18">
        <v>0</v>
      </c>
      <c r="P58" s="18"/>
      <c r="Q58" s="18">
        <v>-23190953273</v>
      </c>
      <c r="R58" s="18"/>
      <c r="S58" s="18">
        <f t="shared" si="0"/>
        <v>-23190953273</v>
      </c>
      <c r="U58" s="8" t="s">
        <v>351</v>
      </c>
    </row>
    <row r="59" spans="1:21">
      <c r="A59" s="3" t="s">
        <v>144</v>
      </c>
      <c r="C59" s="18">
        <v>0</v>
      </c>
      <c r="D59" s="18"/>
      <c r="E59" s="18">
        <v>29424524701</v>
      </c>
      <c r="F59" s="18"/>
      <c r="G59" s="18">
        <v>0</v>
      </c>
      <c r="H59" s="18"/>
      <c r="I59" s="18">
        <f t="shared" si="1"/>
        <v>29424524701</v>
      </c>
      <c r="K59" s="8" t="s">
        <v>352</v>
      </c>
      <c r="M59" s="18">
        <v>242511337600</v>
      </c>
      <c r="N59" s="18"/>
      <c r="O59" s="18">
        <v>7712517813</v>
      </c>
      <c r="P59" s="18"/>
      <c r="Q59" s="18">
        <v>-96340599624</v>
      </c>
      <c r="R59" s="18"/>
      <c r="S59" s="18">
        <f t="shared" si="0"/>
        <v>153883255789</v>
      </c>
      <c r="U59" s="8" t="s">
        <v>325</v>
      </c>
    </row>
    <row r="60" spans="1:21">
      <c r="A60" s="3" t="s">
        <v>274</v>
      </c>
      <c r="C60" s="18">
        <v>0</v>
      </c>
      <c r="D60" s="18"/>
      <c r="E60" s="18">
        <v>0</v>
      </c>
      <c r="F60" s="18"/>
      <c r="G60" s="18">
        <v>0</v>
      </c>
      <c r="H60" s="18"/>
      <c r="I60" s="18">
        <f t="shared" si="1"/>
        <v>0</v>
      </c>
      <c r="K60" s="8" t="s">
        <v>68</v>
      </c>
      <c r="M60" s="18">
        <v>0</v>
      </c>
      <c r="N60" s="18"/>
      <c r="O60" s="18">
        <v>0</v>
      </c>
      <c r="P60" s="18"/>
      <c r="Q60" s="18">
        <v>155433</v>
      </c>
      <c r="R60" s="18"/>
      <c r="S60" s="18">
        <f t="shared" si="0"/>
        <v>155433</v>
      </c>
      <c r="U60" s="8" t="s">
        <v>68</v>
      </c>
    </row>
    <row r="61" spans="1:21">
      <c r="A61" s="3" t="s">
        <v>89</v>
      </c>
      <c r="C61" s="18">
        <v>0</v>
      </c>
      <c r="D61" s="18"/>
      <c r="E61" s="18">
        <v>0</v>
      </c>
      <c r="F61" s="18"/>
      <c r="G61" s="18">
        <v>0</v>
      </c>
      <c r="H61" s="18"/>
      <c r="I61" s="18">
        <f t="shared" si="1"/>
        <v>0</v>
      </c>
      <c r="K61" s="8" t="s">
        <v>68</v>
      </c>
      <c r="M61" s="18">
        <v>0</v>
      </c>
      <c r="N61" s="18"/>
      <c r="O61" s="18">
        <v>20835929816</v>
      </c>
      <c r="P61" s="18"/>
      <c r="Q61" s="18">
        <v>24645578522</v>
      </c>
      <c r="R61" s="18"/>
      <c r="S61" s="18">
        <f t="shared" si="0"/>
        <v>45481508338</v>
      </c>
      <c r="U61" s="8" t="s">
        <v>353</v>
      </c>
    </row>
    <row r="62" spans="1:21">
      <c r="A62" s="3" t="s">
        <v>19</v>
      </c>
      <c r="C62" s="18">
        <v>0</v>
      </c>
      <c r="D62" s="18"/>
      <c r="E62" s="18">
        <v>0</v>
      </c>
      <c r="F62" s="18"/>
      <c r="G62" s="18">
        <v>0</v>
      </c>
      <c r="H62" s="18"/>
      <c r="I62" s="18">
        <f t="shared" si="1"/>
        <v>0</v>
      </c>
      <c r="K62" s="8" t="s">
        <v>68</v>
      </c>
      <c r="M62" s="18">
        <v>0</v>
      </c>
      <c r="N62" s="18"/>
      <c r="O62" s="18">
        <v>0</v>
      </c>
      <c r="P62" s="18"/>
      <c r="Q62" s="18">
        <v>-916240932</v>
      </c>
      <c r="R62" s="18"/>
      <c r="S62" s="18">
        <f t="shared" si="0"/>
        <v>-916240932</v>
      </c>
      <c r="U62" s="8" t="s">
        <v>354</v>
      </c>
    </row>
    <row r="63" spans="1:21">
      <c r="A63" s="3" t="s">
        <v>85</v>
      </c>
      <c r="C63" s="18">
        <v>0</v>
      </c>
      <c r="D63" s="18"/>
      <c r="E63" s="18">
        <v>57074057983</v>
      </c>
      <c r="F63" s="18"/>
      <c r="G63" s="18">
        <v>0</v>
      </c>
      <c r="H63" s="18"/>
      <c r="I63" s="18">
        <f t="shared" si="1"/>
        <v>57074057983</v>
      </c>
      <c r="K63" s="8" t="s">
        <v>355</v>
      </c>
      <c r="M63" s="18">
        <v>0</v>
      </c>
      <c r="N63" s="18"/>
      <c r="O63" s="18">
        <v>85127256352</v>
      </c>
      <c r="P63" s="18"/>
      <c r="Q63" s="18">
        <v>-28364622331</v>
      </c>
      <c r="R63" s="18"/>
      <c r="S63" s="18">
        <f t="shared" si="0"/>
        <v>56762634021</v>
      </c>
      <c r="U63" s="8" t="s">
        <v>349</v>
      </c>
    </row>
    <row r="64" spans="1:21">
      <c r="A64" s="3" t="s">
        <v>122</v>
      </c>
      <c r="C64" s="18">
        <v>0</v>
      </c>
      <c r="D64" s="18"/>
      <c r="E64" s="18">
        <v>-5646425282</v>
      </c>
      <c r="F64" s="18"/>
      <c r="G64" s="18">
        <v>0</v>
      </c>
      <c r="H64" s="18"/>
      <c r="I64" s="18">
        <f t="shared" si="1"/>
        <v>-5646425282</v>
      </c>
      <c r="K64" s="8" t="s">
        <v>356</v>
      </c>
      <c r="M64" s="18">
        <v>0</v>
      </c>
      <c r="N64" s="18"/>
      <c r="O64" s="18">
        <v>-23217052417</v>
      </c>
      <c r="P64" s="18"/>
      <c r="Q64" s="18">
        <v>633234227</v>
      </c>
      <c r="R64" s="18"/>
      <c r="S64" s="18">
        <f t="shared" si="0"/>
        <v>-22583818190</v>
      </c>
      <c r="U64" s="8" t="s">
        <v>357</v>
      </c>
    </row>
    <row r="65" spans="1:21">
      <c r="A65" s="3" t="s">
        <v>178</v>
      </c>
      <c r="C65" s="18">
        <v>0</v>
      </c>
      <c r="D65" s="18"/>
      <c r="E65" s="18">
        <v>245451037</v>
      </c>
      <c r="F65" s="18"/>
      <c r="G65" s="18">
        <v>0</v>
      </c>
      <c r="H65" s="18"/>
      <c r="I65" s="18">
        <f t="shared" si="1"/>
        <v>245451037</v>
      </c>
      <c r="K65" s="8" t="s">
        <v>112</v>
      </c>
      <c r="M65" s="18">
        <v>0</v>
      </c>
      <c r="N65" s="18"/>
      <c r="O65" s="18">
        <v>245451037</v>
      </c>
      <c r="P65" s="18"/>
      <c r="Q65" s="18">
        <v>6586025939</v>
      </c>
      <c r="R65" s="18"/>
      <c r="S65" s="18">
        <f t="shared" si="0"/>
        <v>6831476976</v>
      </c>
      <c r="U65" s="8" t="s">
        <v>358</v>
      </c>
    </row>
    <row r="66" spans="1:21">
      <c r="A66" s="3" t="s">
        <v>275</v>
      </c>
      <c r="C66" s="18">
        <v>0</v>
      </c>
      <c r="D66" s="18"/>
      <c r="E66" s="18">
        <v>0</v>
      </c>
      <c r="F66" s="18"/>
      <c r="G66" s="18">
        <v>0</v>
      </c>
      <c r="H66" s="18"/>
      <c r="I66" s="18">
        <f t="shared" si="1"/>
        <v>0</v>
      </c>
      <c r="K66" s="8" t="s">
        <v>68</v>
      </c>
      <c r="M66" s="18">
        <v>0</v>
      </c>
      <c r="N66" s="18"/>
      <c r="O66" s="18">
        <v>0</v>
      </c>
      <c r="P66" s="18"/>
      <c r="Q66" s="18">
        <v>5150212929</v>
      </c>
      <c r="R66" s="18"/>
      <c r="S66" s="18">
        <f t="shared" si="0"/>
        <v>5150212929</v>
      </c>
      <c r="U66" s="8" t="s">
        <v>44</v>
      </c>
    </row>
    <row r="67" spans="1:21">
      <c r="A67" s="3" t="s">
        <v>98</v>
      </c>
      <c r="C67" s="18">
        <v>0</v>
      </c>
      <c r="D67" s="18"/>
      <c r="E67" s="18">
        <v>138730694278</v>
      </c>
      <c r="F67" s="18"/>
      <c r="G67" s="18">
        <v>0</v>
      </c>
      <c r="H67" s="18"/>
      <c r="I67" s="18">
        <f t="shared" si="1"/>
        <v>138730694278</v>
      </c>
      <c r="K67" s="8" t="s">
        <v>359</v>
      </c>
      <c r="M67" s="18">
        <v>0</v>
      </c>
      <c r="N67" s="18"/>
      <c r="O67" s="18">
        <v>229520802671</v>
      </c>
      <c r="P67" s="18"/>
      <c r="Q67" s="18">
        <v>5526259739</v>
      </c>
      <c r="R67" s="18"/>
      <c r="S67" s="18">
        <f t="shared" si="0"/>
        <v>235047062410</v>
      </c>
      <c r="U67" s="8" t="s">
        <v>360</v>
      </c>
    </row>
    <row r="68" spans="1:21">
      <c r="A68" s="3" t="s">
        <v>276</v>
      </c>
      <c r="C68" s="18">
        <v>0</v>
      </c>
      <c r="D68" s="18"/>
      <c r="E68" s="18">
        <v>0</v>
      </c>
      <c r="F68" s="18"/>
      <c r="G68" s="18">
        <v>0</v>
      </c>
      <c r="H68" s="18"/>
      <c r="I68" s="18">
        <f t="shared" si="1"/>
        <v>0</v>
      </c>
      <c r="K68" s="8" t="s">
        <v>68</v>
      </c>
      <c r="M68" s="18">
        <v>0</v>
      </c>
      <c r="N68" s="18"/>
      <c r="O68" s="18">
        <v>0</v>
      </c>
      <c r="P68" s="18"/>
      <c r="Q68" s="18">
        <v>22229189957</v>
      </c>
      <c r="R68" s="18"/>
      <c r="S68" s="18">
        <f t="shared" si="0"/>
        <v>22229189957</v>
      </c>
      <c r="U68" s="8" t="s">
        <v>132</v>
      </c>
    </row>
    <row r="69" spans="1:21">
      <c r="A69" s="3" t="s">
        <v>78</v>
      </c>
      <c r="C69" s="18">
        <v>0</v>
      </c>
      <c r="D69" s="18"/>
      <c r="E69" s="18">
        <v>22163348194</v>
      </c>
      <c r="F69" s="18"/>
      <c r="G69" s="18">
        <v>0</v>
      </c>
      <c r="H69" s="18"/>
      <c r="I69" s="18">
        <f t="shared" si="1"/>
        <v>22163348194</v>
      </c>
      <c r="K69" s="8" t="s">
        <v>361</v>
      </c>
      <c r="M69" s="18">
        <v>0</v>
      </c>
      <c r="N69" s="18"/>
      <c r="O69" s="18">
        <v>55712937876</v>
      </c>
      <c r="P69" s="18"/>
      <c r="Q69" s="18">
        <v>-3438</v>
      </c>
      <c r="R69" s="18"/>
      <c r="S69" s="18">
        <f t="shared" si="0"/>
        <v>55712934438</v>
      </c>
      <c r="U69" s="8" t="s">
        <v>362</v>
      </c>
    </row>
    <row r="70" spans="1:21">
      <c r="A70" s="3" t="s">
        <v>277</v>
      </c>
      <c r="C70" s="18">
        <v>0</v>
      </c>
      <c r="D70" s="18"/>
      <c r="E70" s="18">
        <v>0</v>
      </c>
      <c r="F70" s="18"/>
      <c r="G70" s="18">
        <v>0</v>
      </c>
      <c r="H70" s="18"/>
      <c r="I70" s="18">
        <f t="shared" si="1"/>
        <v>0</v>
      </c>
      <c r="K70" s="8" t="s">
        <v>68</v>
      </c>
      <c r="M70" s="18">
        <v>0</v>
      </c>
      <c r="N70" s="18"/>
      <c r="O70" s="18">
        <v>0</v>
      </c>
      <c r="P70" s="18"/>
      <c r="Q70" s="18">
        <v>-1743326326</v>
      </c>
      <c r="R70" s="18"/>
      <c r="S70" s="18">
        <f t="shared" si="0"/>
        <v>-1743326326</v>
      </c>
      <c r="U70" s="8" t="s">
        <v>303</v>
      </c>
    </row>
    <row r="71" spans="1:21">
      <c r="A71" s="3" t="s">
        <v>172</v>
      </c>
      <c r="C71" s="18">
        <v>16943450386</v>
      </c>
      <c r="D71" s="18"/>
      <c r="E71" s="18">
        <v>-18033565387</v>
      </c>
      <c r="F71" s="18"/>
      <c r="G71" s="18">
        <v>0</v>
      </c>
      <c r="H71" s="18"/>
      <c r="I71" s="18">
        <f t="shared" si="1"/>
        <v>-1090115001</v>
      </c>
      <c r="K71" s="8" t="s">
        <v>303</v>
      </c>
      <c r="M71" s="18">
        <v>16943450386</v>
      </c>
      <c r="N71" s="18"/>
      <c r="O71" s="18">
        <v>-18033565387</v>
      </c>
      <c r="P71" s="18"/>
      <c r="Q71" s="18">
        <v>0</v>
      </c>
      <c r="R71" s="18"/>
      <c r="S71" s="18">
        <f t="shared" si="0"/>
        <v>-1090115001</v>
      </c>
      <c r="U71" s="8" t="s">
        <v>354</v>
      </c>
    </row>
    <row r="72" spans="1:21">
      <c r="A72" s="3" t="s">
        <v>39</v>
      </c>
      <c r="C72" s="18">
        <v>0</v>
      </c>
      <c r="D72" s="18"/>
      <c r="E72" s="18">
        <v>116350570350</v>
      </c>
      <c r="F72" s="18"/>
      <c r="G72" s="18">
        <v>0</v>
      </c>
      <c r="H72" s="18"/>
      <c r="I72" s="18">
        <f t="shared" si="1"/>
        <v>116350570350</v>
      </c>
      <c r="K72" s="8" t="s">
        <v>363</v>
      </c>
      <c r="M72" s="18">
        <v>221375000000</v>
      </c>
      <c r="N72" s="18"/>
      <c r="O72" s="18">
        <v>5761513800</v>
      </c>
      <c r="P72" s="18"/>
      <c r="Q72" s="18">
        <v>0</v>
      </c>
      <c r="R72" s="18"/>
      <c r="S72" s="18">
        <f t="shared" si="0"/>
        <v>227136513800</v>
      </c>
      <c r="U72" s="8" t="s">
        <v>364</v>
      </c>
    </row>
    <row r="73" spans="1:21">
      <c r="A73" s="3" t="s">
        <v>129</v>
      </c>
      <c r="C73" s="18">
        <v>0</v>
      </c>
      <c r="D73" s="18"/>
      <c r="E73" s="18">
        <v>-1814845514</v>
      </c>
      <c r="F73" s="18"/>
      <c r="G73" s="18">
        <v>0</v>
      </c>
      <c r="H73" s="18"/>
      <c r="I73" s="18">
        <f t="shared" ref="I73:I118" si="2">C73+E73+G73</f>
        <v>-1814845514</v>
      </c>
      <c r="K73" s="8" t="s">
        <v>302</v>
      </c>
      <c r="M73" s="18">
        <v>0</v>
      </c>
      <c r="N73" s="18"/>
      <c r="O73" s="18">
        <v>-4404282721</v>
      </c>
      <c r="P73" s="18"/>
      <c r="Q73" s="18">
        <v>0</v>
      </c>
      <c r="R73" s="18"/>
      <c r="S73" s="18">
        <f t="shared" ref="S73:S118" si="3">M73+O73+Q73</f>
        <v>-4404282721</v>
      </c>
      <c r="U73" s="8" t="s">
        <v>339</v>
      </c>
    </row>
    <row r="74" spans="1:21">
      <c r="A74" s="3" t="s">
        <v>74</v>
      </c>
      <c r="C74" s="18">
        <v>0</v>
      </c>
      <c r="D74" s="18"/>
      <c r="E74" s="18">
        <v>-22533274189</v>
      </c>
      <c r="F74" s="18"/>
      <c r="G74" s="18">
        <v>0</v>
      </c>
      <c r="H74" s="18"/>
      <c r="I74" s="18">
        <f t="shared" si="2"/>
        <v>-22533274189</v>
      </c>
      <c r="K74" s="8" t="s">
        <v>365</v>
      </c>
      <c r="M74" s="18">
        <v>0</v>
      </c>
      <c r="N74" s="18"/>
      <c r="O74" s="18">
        <v>-34494194187</v>
      </c>
      <c r="P74" s="18"/>
      <c r="Q74" s="18">
        <v>0</v>
      </c>
      <c r="R74" s="18"/>
      <c r="S74" s="18">
        <f t="shared" si="3"/>
        <v>-34494194187</v>
      </c>
      <c r="U74" s="8" t="s">
        <v>366</v>
      </c>
    </row>
    <row r="75" spans="1:21">
      <c r="A75" s="3" t="s">
        <v>100</v>
      </c>
      <c r="C75" s="18">
        <v>0</v>
      </c>
      <c r="D75" s="18"/>
      <c r="E75" s="18">
        <v>8297478639</v>
      </c>
      <c r="F75" s="18"/>
      <c r="G75" s="18">
        <v>0</v>
      </c>
      <c r="H75" s="18"/>
      <c r="I75" s="18">
        <f t="shared" si="2"/>
        <v>8297478639</v>
      </c>
      <c r="K75" s="8" t="s">
        <v>212</v>
      </c>
      <c r="M75" s="18">
        <v>0</v>
      </c>
      <c r="N75" s="18"/>
      <c r="O75" s="18">
        <v>11557352028</v>
      </c>
      <c r="P75" s="18"/>
      <c r="Q75" s="18">
        <v>0</v>
      </c>
      <c r="R75" s="18"/>
      <c r="S75" s="18">
        <f t="shared" si="3"/>
        <v>11557352028</v>
      </c>
      <c r="U75" s="8" t="s">
        <v>367</v>
      </c>
    </row>
    <row r="76" spans="1:21">
      <c r="A76" s="3" t="s">
        <v>184</v>
      </c>
      <c r="C76" s="18">
        <v>0</v>
      </c>
      <c r="D76" s="18"/>
      <c r="E76" s="18">
        <v>28183788</v>
      </c>
      <c r="F76" s="18"/>
      <c r="G76" s="18">
        <v>0</v>
      </c>
      <c r="H76" s="18"/>
      <c r="I76" s="18">
        <f t="shared" si="2"/>
        <v>28183788</v>
      </c>
      <c r="K76" s="8" t="s">
        <v>68</v>
      </c>
      <c r="M76" s="18">
        <v>0</v>
      </c>
      <c r="N76" s="18"/>
      <c r="O76" s="18">
        <v>28183788</v>
      </c>
      <c r="P76" s="18"/>
      <c r="Q76" s="18">
        <v>0</v>
      </c>
      <c r="R76" s="18"/>
      <c r="S76" s="18">
        <f t="shared" si="3"/>
        <v>28183788</v>
      </c>
      <c r="U76" s="8" t="s">
        <v>68</v>
      </c>
    </row>
    <row r="77" spans="1:21">
      <c r="A77" s="3" t="s">
        <v>170</v>
      </c>
      <c r="C77" s="18">
        <v>0</v>
      </c>
      <c r="D77" s="18"/>
      <c r="E77" s="18">
        <v>290388604</v>
      </c>
      <c r="F77" s="18"/>
      <c r="G77" s="18">
        <v>0</v>
      </c>
      <c r="H77" s="18"/>
      <c r="I77" s="18">
        <f t="shared" si="2"/>
        <v>290388604</v>
      </c>
      <c r="K77" s="8" t="s">
        <v>112</v>
      </c>
      <c r="M77" s="18">
        <v>0</v>
      </c>
      <c r="N77" s="18"/>
      <c r="O77" s="18">
        <v>290388604</v>
      </c>
      <c r="P77" s="18"/>
      <c r="Q77" s="18">
        <v>0</v>
      </c>
      <c r="R77" s="18"/>
      <c r="S77" s="18">
        <f t="shared" si="3"/>
        <v>290388604</v>
      </c>
      <c r="U77" s="8" t="s">
        <v>183</v>
      </c>
    </row>
    <row r="78" spans="1:21">
      <c r="A78" s="3" t="s">
        <v>133</v>
      </c>
      <c r="C78" s="18">
        <v>0</v>
      </c>
      <c r="D78" s="18"/>
      <c r="E78" s="18">
        <v>2031898320</v>
      </c>
      <c r="F78" s="18"/>
      <c r="G78" s="18">
        <v>0</v>
      </c>
      <c r="H78" s="18"/>
      <c r="I78" s="18">
        <f t="shared" si="2"/>
        <v>2031898320</v>
      </c>
      <c r="K78" s="8" t="s">
        <v>114</v>
      </c>
      <c r="M78" s="18">
        <v>0</v>
      </c>
      <c r="N78" s="18"/>
      <c r="O78" s="18">
        <v>1200667189</v>
      </c>
      <c r="P78" s="18"/>
      <c r="Q78" s="18">
        <v>0</v>
      </c>
      <c r="R78" s="18"/>
      <c r="S78" s="18">
        <f t="shared" si="3"/>
        <v>1200667189</v>
      </c>
      <c r="U78" s="8" t="s">
        <v>368</v>
      </c>
    </row>
    <row r="79" spans="1:21">
      <c r="A79" s="3" t="s">
        <v>109</v>
      </c>
      <c r="C79" s="18">
        <v>0</v>
      </c>
      <c r="D79" s="18"/>
      <c r="E79" s="18">
        <v>93912900</v>
      </c>
      <c r="F79" s="18"/>
      <c r="G79" s="18">
        <v>0</v>
      </c>
      <c r="H79" s="18"/>
      <c r="I79" s="18">
        <f t="shared" si="2"/>
        <v>93912900</v>
      </c>
      <c r="K79" s="8" t="s">
        <v>183</v>
      </c>
      <c r="M79" s="18">
        <v>0</v>
      </c>
      <c r="N79" s="18"/>
      <c r="O79" s="18">
        <v>-4408426531</v>
      </c>
      <c r="P79" s="18"/>
      <c r="Q79" s="18">
        <v>0</v>
      </c>
      <c r="R79" s="18"/>
      <c r="S79" s="18">
        <f t="shared" si="3"/>
        <v>-4408426531</v>
      </c>
      <c r="U79" s="8" t="s">
        <v>339</v>
      </c>
    </row>
    <row r="80" spans="1:21">
      <c r="A80" s="3" t="s">
        <v>63</v>
      </c>
      <c r="C80" s="18">
        <v>0</v>
      </c>
      <c r="D80" s="18"/>
      <c r="E80" s="18">
        <v>55312572750</v>
      </c>
      <c r="F80" s="18"/>
      <c r="G80" s="18">
        <v>0</v>
      </c>
      <c r="H80" s="18"/>
      <c r="I80" s="18">
        <f t="shared" si="2"/>
        <v>55312572750</v>
      </c>
      <c r="K80" s="8" t="s">
        <v>369</v>
      </c>
      <c r="M80" s="18">
        <v>0</v>
      </c>
      <c r="N80" s="18"/>
      <c r="O80" s="18">
        <v>103854978401</v>
      </c>
      <c r="P80" s="18"/>
      <c r="Q80" s="18">
        <v>0</v>
      </c>
      <c r="R80" s="18"/>
      <c r="S80" s="18">
        <f t="shared" si="3"/>
        <v>103854978401</v>
      </c>
      <c r="U80" s="8" t="s">
        <v>370</v>
      </c>
    </row>
    <row r="81" spans="1:21">
      <c r="A81" s="3" t="s">
        <v>95</v>
      </c>
      <c r="C81" s="18">
        <v>0</v>
      </c>
      <c r="D81" s="18"/>
      <c r="E81" s="18">
        <v>5444809470</v>
      </c>
      <c r="F81" s="18"/>
      <c r="G81" s="18">
        <v>0</v>
      </c>
      <c r="H81" s="18"/>
      <c r="I81" s="18">
        <f t="shared" si="2"/>
        <v>5444809470</v>
      </c>
      <c r="K81" s="8" t="s">
        <v>340</v>
      </c>
      <c r="M81" s="18">
        <v>0</v>
      </c>
      <c r="N81" s="18"/>
      <c r="O81" s="18">
        <v>-15871797540</v>
      </c>
      <c r="P81" s="18"/>
      <c r="Q81" s="18">
        <v>0</v>
      </c>
      <c r="R81" s="18"/>
      <c r="S81" s="18">
        <f t="shared" si="3"/>
        <v>-15871797540</v>
      </c>
      <c r="U81" s="8" t="s">
        <v>371</v>
      </c>
    </row>
    <row r="82" spans="1:21">
      <c r="A82" s="3" t="s">
        <v>153</v>
      </c>
      <c r="C82" s="18">
        <v>0</v>
      </c>
      <c r="D82" s="18"/>
      <c r="E82" s="18">
        <v>-330074302</v>
      </c>
      <c r="F82" s="18"/>
      <c r="G82" s="18">
        <v>0</v>
      </c>
      <c r="H82" s="18"/>
      <c r="I82" s="18">
        <f t="shared" si="2"/>
        <v>-330074302</v>
      </c>
      <c r="K82" s="8" t="s">
        <v>304</v>
      </c>
      <c r="M82" s="18">
        <v>0</v>
      </c>
      <c r="N82" s="18"/>
      <c r="O82" s="18">
        <v>2287161095</v>
      </c>
      <c r="P82" s="18"/>
      <c r="Q82" s="18">
        <v>0</v>
      </c>
      <c r="R82" s="18"/>
      <c r="S82" s="18">
        <f t="shared" si="3"/>
        <v>2287161095</v>
      </c>
      <c r="U82" s="8" t="s">
        <v>120</v>
      </c>
    </row>
    <row r="83" spans="1:21">
      <c r="A83" s="3" t="s">
        <v>146</v>
      </c>
      <c r="C83" s="18">
        <v>0</v>
      </c>
      <c r="D83" s="18"/>
      <c r="E83" s="18">
        <v>-3565657350</v>
      </c>
      <c r="F83" s="18"/>
      <c r="G83" s="18">
        <v>0</v>
      </c>
      <c r="H83" s="18"/>
      <c r="I83" s="18">
        <f t="shared" si="2"/>
        <v>-3565657350</v>
      </c>
      <c r="K83" s="8" t="s">
        <v>372</v>
      </c>
      <c r="M83" s="18">
        <v>0</v>
      </c>
      <c r="N83" s="18"/>
      <c r="O83" s="18">
        <v>-13423651200</v>
      </c>
      <c r="P83" s="18"/>
      <c r="Q83" s="18">
        <v>0</v>
      </c>
      <c r="R83" s="18"/>
      <c r="S83" s="18">
        <f t="shared" si="3"/>
        <v>-13423651200</v>
      </c>
      <c r="U83" s="8" t="s">
        <v>373</v>
      </c>
    </row>
    <row r="84" spans="1:21">
      <c r="A84" s="3" t="s">
        <v>176</v>
      </c>
      <c r="C84" s="18">
        <v>0</v>
      </c>
      <c r="D84" s="18"/>
      <c r="E84" s="18">
        <v>-386498453</v>
      </c>
      <c r="F84" s="18"/>
      <c r="G84" s="18">
        <v>0</v>
      </c>
      <c r="H84" s="18"/>
      <c r="I84" s="18">
        <f t="shared" si="2"/>
        <v>-386498453</v>
      </c>
      <c r="K84" s="8" t="s">
        <v>304</v>
      </c>
      <c r="M84" s="18">
        <v>0</v>
      </c>
      <c r="N84" s="18"/>
      <c r="O84" s="18">
        <v>-386498453</v>
      </c>
      <c r="P84" s="18"/>
      <c r="Q84" s="18">
        <v>0</v>
      </c>
      <c r="R84" s="18"/>
      <c r="S84" s="18">
        <f t="shared" si="3"/>
        <v>-386498453</v>
      </c>
      <c r="U84" s="8" t="s">
        <v>305</v>
      </c>
    </row>
    <row r="85" spans="1:21">
      <c r="A85" s="3" t="s">
        <v>179</v>
      </c>
      <c r="C85" s="18">
        <v>0</v>
      </c>
      <c r="D85" s="18"/>
      <c r="E85" s="18">
        <v>5587136505</v>
      </c>
      <c r="F85" s="18"/>
      <c r="G85" s="18">
        <v>0</v>
      </c>
      <c r="H85" s="18"/>
      <c r="I85" s="18">
        <f t="shared" si="2"/>
        <v>5587136505</v>
      </c>
      <c r="K85" s="8" t="s">
        <v>126</v>
      </c>
      <c r="M85" s="18">
        <v>0</v>
      </c>
      <c r="N85" s="18"/>
      <c r="O85" s="18">
        <v>5587136505</v>
      </c>
      <c r="P85" s="18"/>
      <c r="Q85" s="18">
        <v>0</v>
      </c>
      <c r="R85" s="18"/>
      <c r="S85" s="18">
        <f t="shared" si="3"/>
        <v>5587136505</v>
      </c>
      <c r="U85" s="8" t="s">
        <v>175</v>
      </c>
    </row>
    <row r="86" spans="1:21">
      <c r="A86" s="3" t="s">
        <v>57</v>
      </c>
      <c r="C86" s="18">
        <v>0</v>
      </c>
      <c r="D86" s="18"/>
      <c r="E86" s="18">
        <v>516245379</v>
      </c>
      <c r="F86" s="18"/>
      <c r="G86" s="18">
        <v>0</v>
      </c>
      <c r="H86" s="18"/>
      <c r="I86" s="18">
        <f t="shared" si="2"/>
        <v>516245379</v>
      </c>
      <c r="K86" s="8" t="s">
        <v>310</v>
      </c>
      <c r="M86" s="18">
        <v>0</v>
      </c>
      <c r="N86" s="18"/>
      <c r="O86" s="18">
        <v>4254023574</v>
      </c>
      <c r="P86" s="18"/>
      <c r="Q86" s="18">
        <v>0</v>
      </c>
      <c r="R86" s="18"/>
      <c r="S86" s="18">
        <f t="shared" si="3"/>
        <v>4254023574</v>
      </c>
      <c r="U86" s="8" t="s">
        <v>374</v>
      </c>
    </row>
    <row r="87" spans="1:21">
      <c r="A87" s="3" t="s">
        <v>103</v>
      </c>
      <c r="C87" s="18">
        <v>0</v>
      </c>
      <c r="D87" s="18"/>
      <c r="E87" s="18">
        <v>4738329904</v>
      </c>
      <c r="F87" s="18"/>
      <c r="G87" s="18">
        <v>0</v>
      </c>
      <c r="H87" s="18"/>
      <c r="I87" s="18">
        <f t="shared" si="2"/>
        <v>4738329904</v>
      </c>
      <c r="K87" s="8" t="s">
        <v>375</v>
      </c>
      <c r="M87" s="18">
        <v>0</v>
      </c>
      <c r="N87" s="18"/>
      <c r="O87" s="18">
        <v>9857904743</v>
      </c>
      <c r="P87" s="18"/>
      <c r="Q87" s="18">
        <v>0</v>
      </c>
      <c r="R87" s="18"/>
      <c r="S87" s="18">
        <f t="shared" si="3"/>
        <v>9857904743</v>
      </c>
      <c r="U87" s="8" t="s">
        <v>376</v>
      </c>
    </row>
    <row r="88" spans="1:21">
      <c r="A88" s="3" t="s">
        <v>76</v>
      </c>
      <c r="C88" s="18">
        <v>0</v>
      </c>
      <c r="D88" s="18"/>
      <c r="E88" s="18">
        <v>-2554053798</v>
      </c>
      <c r="F88" s="18"/>
      <c r="G88" s="18">
        <v>0</v>
      </c>
      <c r="H88" s="18"/>
      <c r="I88" s="18">
        <f t="shared" si="2"/>
        <v>-2554053798</v>
      </c>
      <c r="K88" s="8" t="s">
        <v>377</v>
      </c>
      <c r="M88" s="18">
        <v>0</v>
      </c>
      <c r="N88" s="18"/>
      <c r="O88" s="18">
        <v>-17415344411</v>
      </c>
      <c r="P88" s="18"/>
      <c r="Q88" s="18">
        <v>0</v>
      </c>
      <c r="R88" s="18"/>
      <c r="S88" s="18">
        <f t="shared" si="3"/>
        <v>-17415344411</v>
      </c>
      <c r="U88" s="8" t="s">
        <v>378</v>
      </c>
    </row>
    <row r="89" spans="1:21">
      <c r="A89" s="3" t="s">
        <v>101</v>
      </c>
      <c r="C89" s="18">
        <v>0</v>
      </c>
      <c r="D89" s="18"/>
      <c r="E89" s="18">
        <v>19963238254</v>
      </c>
      <c r="F89" s="18"/>
      <c r="G89" s="18">
        <v>0</v>
      </c>
      <c r="H89" s="18"/>
      <c r="I89" s="18">
        <f t="shared" si="2"/>
        <v>19963238254</v>
      </c>
      <c r="K89" s="8" t="s">
        <v>42</v>
      </c>
      <c r="M89" s="18">
        <v>0</v>
      </c>
      <c r="N89" s="18"/>
      <c r="O89" s="18">
        <v>35825919460</v>
      </c>
      <c r="P89" s="18"/>
      <c r="Q89" s="18">
        <v>0</v>
      </c>
      <c r="R89" s="18"/>
      <c r="S89" s="18">
        <f t="shared" si="3"/>
        <v>35825919460</v>
      </c>
      <c r="U89" s="8" t="s">
        <v>128</v>
      </c>
    </row>
    <row r="90" spans="1:21">
      <c r="A90" s="3" t="s">
        <v>174</v>
      </c>
      <c r="C90" s="18">
        <v>0</v>
      </c>
      <c r="D90" s="18"/>
      <c r="E90" s="18">
        <v>83955870</v>
      </c>
      <c r="F90" s="18"/>
      <c r="G90" s="18">
        <v>0</v>
      </c>
      <c r="H90" s="18"/>
      <c r="I90" s="18">
        <f t="shared" si="2"/>
        <v>83955870</v>
      </c>
      <c r="K90" s="8" t="s">
        <v>183</v>
      </c>
      <c r="M90" s="18">
        <v>0</v>
      </c>
      <c r="N90" s="18"/>
      <c r="O90" s="18">
        <v>83955870</v>
      </c>
      <c r="P90" s="18"/>
      <c r="Q90" s="18">
        <v>0</v>
      </c>
      <c r="R90" s="18"/>
      <c r="S90" s="18">
        <f t="shared" si="3"/>
        <v>83955870</v>
      </c>
      <c r="U90" s="8" t="s">
        <v>68</v>
      </c>
    </row>
    <row r="91" spans="1:21">
      <c r="A91" s="3" t="s">
        <v>77</v>
      </c>
      <c r="C91" s="18">
        <v>0</v>
      </c>
      <c r="D91" s="18"/>
      <c r="E91" s="18">
        <v>310473883</v>
      </c>
      <c r="F91" s="18"/>
      <c r="G91" s="18">
        <v>0</v>
      </c>
      <c r="H91" s="18"/>
      <c r="I91" s="18">
        <f t="shared" si="2"/>
        <v>310473883</v>
      </c>
      <c r="K91" s="8" t="s">
        <v>112</v>
      </c>
      <c r="M91" s="18">
        <v>0</v>
      </c>
      <c r="N91" s="18"/>
      <c r="O91" s="18">
        <v>-8066474276</v>
      </c>
      <c r="P91" s="18"/>
      <c r="Q91" s="18">
        <v>0</v>
      </c>
      <c r="R91" s="18"/>
      <c r="S91" s="18">
        <f t="shared" si="3"/>
        <v>-8066474276</v>
      </c>
      <c r="U91" s="8" t="s">
        <v>379</v>
      </c>
    </row>
    <row r="92" spans="1:21">
      <c r="A92" s="3" t="s">
        <v>37</v>
      </c>
      <c r="C92" s="18">
        <v>0</v>
      </c>
      <c r="D92" s="18"/>
      <c r="E92" s="18">
        <v>7952400000</v>
      </c>
      <c r="F92" s="18"/>
      <c r="G92" s="18">
        <v>0</v>
      </c>
      <c r="H92" s="18"/>
      <c r="I92" s="18">
        <f t="shared" si="2"/>
        <v>7952400000</v>
      </c>
      <c r="K92" s="8" t="s">
        <v>18</v>
      </c>
      <c r="M92" s="18">
        <v>0</v>
      </c>
      <c r="N92" s="18"/>
      <c r="O92" s="18">
        <v>46720350000</v>
      </c>
      <c r="P92" s="18"/>
      <c r="Q92" s="18">
        <v>0</v>
      </c>
      <c r="R92" s="18"/>
      <c r="S92" s="18">
        <f t="shared" si="3"/>
        <v>46720350000</v>
      </c>
      <c r="U92" s="8" t="s">
        <v>380</v>
      </c>
    </row>
    <row r="93" spans="1:21">
      <c r="A93" s="3" t="s">
        <v>41</v>
      </c>
      <c r="C93" s="18">
        <v>0</v>
      </c>
      <c r="D93" s="18"/>
      <c r="E93" s="18">
        <v>2453943908</v>
      </c>
      <c r="F93" s="18"/>
      <c r="G93" s="18">
        <v>0</v>
      </c>
      <c r="H93" s="18"/>
      <c r="I93" s="18">
        <f t="shared" si="2"/>
        <v>2453943908</v>
      </c>
      <c r="K93" s="8" t="s">
        <v>116</v>
      </c>
      <c r="M93" s="18">
        <v>0</v>
      </c>
      <c r="N93" s="18"/>
      <c r="O93" s="18">
        <v>43038400848</v>
      </c>
      <c r="P93" s="18"/>
      <c r="Q93" s="18">
        <v>0</v>
      </c>
      <c r="R93" s="18"/>
      <c r="S93" s="18">
        <f t="shared" si="3"/>
        <v>43038400848</v>
      </c>
      <c r="U93" s="8" t="s">
        <v>381</v>
      </c>
    </row>
    <row r="94" spans="1:21">
      <c r="A94" s="3" t="s">
        <v>15</v>
      </c>
      <c r="C94" s="18">
        <v>0</v>
      </c>
      <c r="D94" s="18"/>
      <c r="E94" s="18">
        <v>6727730400</v>
      </c>
      <c r="F94" s="18"/>
      <c r="G94" s="18">
        <v>0</v>
      </c>
      <c r="H94" s="18"/>
      <c r="I94" s="18">
        <f t="shared" si="2"/>
        <v>6727730400</v>
      </c>
      <c r="K94" s="8" t="s">
        <v>382</v>
      </c>
      <c r="M94" s="18">
        <v>0</v>
      </c>
      <c r="N94" s="18"/>
      <c r="O94" s="18">
        <v>5577441840</v>
      </c>
      <c r="P94" s="18"/>
      <c r="Q94" s="18">
        <v>0</v>
      </c>
      <c r="R94" s="18"/>
      <c r="S94" s="18">
        <f t="shared" si="3"/>
        <v>5577441840</v>
      </c>
      <c r="U94" s="8" t="s">
        <v>175</v>
      </c>
    </row>
    <row r="95" spans="1:21">
      <c r="A95" s="3" t="s">
        <v>155</v>
      </c>
      <c r="C95" s="18">
        <v>0</v>
      </c>
      <c r="D95" s="18"/>
      <c r="E95" s="18">
        <v>8979055238</v>
      </c>
      <c r="F95" s="18"/>
      <c r="G95" s="18">
        <v>0</v>
      </c>
      <c r="H95" s="18"/>
      <c r="I95" s="18">
        <f t="shared" si="2"/>
        <v>8979055238</v>
      </c>
      <c r="K95" s="8" t="s">
        <v>322</v>
      </c>
      <c r="M95" s="18">
        <v>0</v>
      </c>
      <c r="N95" s="18"/>
      <c r="O95" s="18">
        <v>-6216269009</v>
      </c>
      <c r="P95" s="18"/>
      <c r="Q95" s="18">
        <v>0</v>
      </c>
      <c r="R95" s="18"/>
      <c r="S95" s="18">
        <f t="shared" si="3"/>
        <v>-6216269009</v>
      </c>
      <c r="U95" s="8" t="s">
        <v>383</v>
      </c>
    </row>
    <row r="96" spans="1:21">
      <c r="A96" s="3" t="s">
        <v>182</v>
      </c>
      <c r="C96" s="18">
        <v>0</v>
      </c>
      <c r="D96" s="18"/>
      <c r="E96" s="18">
        <v>15386147</v>
      </c>
      <c r="F96" s="18"/>
      <c r="G96" s="18">
        <v>0</v>
      </c>
      <c r="H96" s="18"/>
      <c r="I96" s="18">
        <f t="shared" si="2"/>
        <v>15386147</v>
      </c>
      <c r="K96" s="8" t="s">
        <v>68</v>
      </c>
      <c r="M96" s="18">
        <v>0</v>
      </c>
      <c r="N96" s="18"/>
      <c r="O96" s="18">
        <v>15386147</v>
      </c>
      <c r="P96" s="18"/>
      <c r="Q96" s="18">
        <v>0</v>
      </c>
      <c r="R96" s="18"/>
      <c r="S96" s="18">
        <f t="shared" si="3"/>
        <v>15386147</v>
      </c>
      <c r="U96" s="8" t="s">
        <v>68</v>
      </c>
    </row>
    <row r="97" spans="1:21">
      <c r="A97" s="3" t="s">
        <v>168</v>
      </c>
      <c r="C97" s="18">
        <v>0</v>
      </c>
      <c r="D97" s="18"/>
      <c r="E97" s="18">
        <v>877889651</v>
      </c>
      <c r="F97" s="18"/>
      <c r="G97" s="18">
        <v>0</v>
      </c>
      <c r="H97" s="18"/>
      <c r="I97" s="18">
        <f t="shared" si="2"/>
        <v>877889651</v>
      </c>
      <c r="K97" s="8" t="s">
        <v>70</v>
      </c>
      <c r="M97" s="18">
        <v>0</v>
      </c>
      <c r="N97" s="18"/>
      <c r="O97" s="18">
        <v>877889651</v>
      </c>
      <c r="P97" s="18"/>
      <c r="Q97" s="18">
        <v>0</v>
      </c>
      <c r="R97" s="18"/>
      <c r="S97" s="18">
        <f t="shared" si="3"/>
        <v>877889651</v>
      </c>
      <c r="U97" s="8" t="s">
        <v>310</v>
      </c>
    </row>
    <row r="98" spans="1:21">
      <c r="A98" s="3" t="s">
        <v>73</v>
      </c>
      <c r="C98" s="18">
        <v>0</v>
      </c>
      <c r="D98" s="18"/>
      <c r="E98" s="18">
        <v>-8132696450</v>
      </c>
      <c r="F98" s="18"/>
      <c r="G98" s="18">
        <v>0</v>
      </c>
      <c r="H98" s="18"/>
      <c r="I98" s="18">
        <f t="shared" si="2"/>
        <v>-8132696450</v>
      </c>
      <c r="K98" s="8" t="s">
        <v>384</v>
      </c>
      <c r="M98" s="18">
        <v>0</v>
      </c>
      <c r="N98" s="18"/>
      <c r="O98" s="18">
        <v>1099646782</v>
      </c>
      <c r="P98" s="18"/>
      <c r="Q98" s="18">
        <v>0</v>
      </c>
      <c r="R98" s="18"/>
      <c r="S98" s="18">
        <f t="shared" si="3"/>
        <v>1099646782</v>
      </c>
      <c r="U98" s="8" t="s">
        <v>24</v>
      </c>
    </row>
    <row r="99" spans="1:21">
      <c r="A99" s="3" t="s">
        <v>49</v>
      </c>
      <c r="C99" s="18">
        <v>0</v>
      </c>
      <c r="D99" s="18"/>
      <c r="E99" s="18">
        <v>2123058193</v>
      </c>
      <c r="F99" s="18"/>
      <c r="G99" s="18">
        <v>0</v>
      </c>
      <c r="H99" s="18"/>
      <c r="I99" s="18">
        <f t="shared" si="2"/>
        <v>2123058193</v>
      </c>
      <c r="K99" s="8" t="s">
        <v>114</v>
      </c>
      <c r="M99" s="18">
        <v>0</v>
      </c>
      <c r="N99" s="18"/>
      <c r="O99" s="18">
        <v>2711646715</v>
      </c>
      <c r="P99" s="18"/>
      <c r="Q99" s="18">
        <v>0</v>
      </c>
      <c r="R99" s="18"/>
      <c r="S99" s="18">
        <f t="shared" si="3"/>
        <v>2711646715</v>
      </c>
      <c r="U99" s="8" t="s">
        <v>385</v>
      </c>
    </row>
    <row r="100" spans="1:21">
      <c r="A100" s="3" t="s">
        <v>61</v>
      </c>
      <c r="C100" s="18">
        <v>0</v>
      </c>
      <c r="D100" s="18"/>
      <c r="E100" s="18">
        <v>34853878125</v>
      </c>
      <c r="F100" s="18"/>
      <c r="G100" s="18">
        <v>0</v>
      </c>
      <c r="H100" s="18"/>
      <c r="I100" s="18">
        <f t="shared" si="2"/>
        <v>34853878125</v>
      </c>
      <c r="K100" s="8" t="s">
        <v>349</v>
      </c>
      <c r="M100" s="18">
        <v>0</v>
      </c>
      <c r="N100" s="18"/>
      <c r="O100" s="18">
        <v>67812628125</v>
      </c>
      <c r="P100" s="18"/>
      <c r="Q100" s="18">
        <v>0</v>
      </c>
      <c r="R100" s="18"/>
      <c r="S100" s="18">
        <f t="shared" si="3"/>
        <v>67812628125</v>
      </c>
      <c r="U100" s="8" t="s">
        <v>386</v>
      </c>
    </row>
    <row r="101" spans="1:21">
      <c r="A101" s="3" t="s">
        <v>105</v>
      </c>
      <c r="C101" s="18">
        <v>0</v>
      </c>
      <c r="D101" s="18"/>
      <c r="E101" s="18">
        <v>22410770768</v>
      </c>
      <c r="F101" s="18"/>
      <c r="G101" s="18">
        <v>0</v>
      </c>
      <c r="H101" s="18"/>
      <c r="I101" s="18">
        <f t="shared" si="2"/>
        <v>22410770768</v>
      </c>
      <c r="K101" s="8" t="s">
        <v>387</v>
      </c>
      <c r="M101" s="18">
        <v>0</v>
      </c>
      <c r="N101" s="18"/>
      <c r="O101" s="18">
        <v>78512400256</v>
      </c>
      <c r="P101" s="18"/>
      <c r="Q101" s="18">
        <v>0</v>
      </c>
      <c r="R101" s="18"/>
      <c r="S101" s="18">
        <f t="shared" si="3"/>
        <v>78512400256</v>
      </c>
      <c r="U101" s="8" t="s">
        <v>388</v>
      </c>
    </row>
    <row r="102" spans="1:21">
      <c r="A102" s="3" t="s">
        <v>27</v>
      </c>
      <c r="C102" s="18">
        <v>0</v>
      </c>
      <c r="D102" s="18"/>
      <c r="E102" s="18">
        <v>-1247855816</v>
      </c>
      <c r="F102" s="18"/>
      <c r="G102" s="18">
        <v>0</v>
      </c>
      <c r="H102" s="18"/>
      <c r="I102" s="18">
        <f t="shared" si="2"/>
        <v>-1247855816</v>
      </c>
      <c r="K102" s="8" t="s">
        <v>335</v>
      </c>
      <c r="M102" s="18">
        <v>0</v>
      </c>
      <c r="N102" s="18"/>
      <c r="O102" s="18">
        <v>-8930915625</v>
      </c>
      <c r="P102" s="18"/>
      <c r="Q102" s="18">
        <v>0</v>
      </c>
      <c r="R102" s="18"/>
      <c r="S102" s="18">
        <f t="shared" si="3"/>
        <v>-8930915625</v>
      </c>
      <c r="U102" s="8" t="s">
        <v>389</v>
      </c>
    </row>
    <row r="103" spans="1:21">
      <c r="A103" s="3" t="s">
        <v>25</v>
      </c>
      <c r="C103" s="18">
        <v>0</v>
      </c>
      <c r="D103" s="18"/>
      <c r="E103" s="18">
        <v>-13543564266</v>
      </c>
      <c r="F103" s="18"/>
      <c r="G103" s="18">
        <v>0</v>
      </c>
      <c r="H103" s="18"/>
      <c r="I103" s="18">
        <f t="shared" si="2"/>
        <v>-13543564266</v>
      </c>
      <c r="K103" s="8" t="s">
        <v>390</v>
      </c>
      <c r="M103" s="18">
        <v>0</v>
      </c>
      <c r="N103" s="18"/>
      <c r="O103" s="18">
        <v>-44999584498</v>
      </c>
      <c r="P103" s="18"/>
      <c r="Q103" s="18">
        <v>0</v>
      </c>
      <c r="R103" s="18"/>
      <c r="S103" s="18">
        <f t="shared" si="3"/>
        <v>-44999584498</v>
      </c>
      <c r="U103" s="8" t="s">
        <v>391</v>
      </c>
    </row>
    <row r="104" spans="1:21">
      <c r="A104" s="3" t="s">
        <v>131</v>
      </c>
      <c r="C104" s="18">
        <v>0</v>
      </c>
      <c r="D104" s="18"/>
      <c r="E104" s="18">
        <v>-25457642607</v>
      </c>
      <c r="F104" s="18"/>
      <c r="G104" s="18">
        <v>0</v>
      </c>
      <c r="H104" s="18"/>
      <c r="I104" s="18">
        <f t="shared" si="2"/>
        <v>-25457642607</v>
      </c>
      <c r="K104" s="8" t="s">
        <v>392</v>
      </c>
      <c r="M104" s="18">
        <v>0</v>
      </c>
      <c r="N104" s="18"/>
      <c r="O104" s="18">
        <v>21801628380</v>
      </c>
      <c r="P104" s="18"/>
      <c r="Q104" s="18">
        <v>0</v>
      </c>
      <c r="R104" s="18"/>
      <c r="S104" s="18">
        <f t="shared" si="3"/>
        <v>21801628380</v>
      </c>
      <c r="U104" s="8" t="s">
        <v>393</v>
      </c>
    </row>
    <row r="105" spans="1:21">
      <c r="A105" s="3" t="s">
        <v>17</v>
      </c>
      <c r="C105" s="18">
        <v>0</v>
      </c>
      <c r="D105" s="18"/>
      <c r="E105" s="18">
        <v>-1021095166</v>
      </c>
      <c r="F105" s="18"/>
      <c r="G105" s="18">
        <v>0</v>
      </c>
      <c r="H105" s="18"/>
      <c r="I105" s="18">
        <f t="shared" si="2"/>
        <v>-1021095166</v>
      </c>
      <c r="K105" s="8" t="s">
        <v>394</v>
      </c>
      <c r="M105" s="18">
        <v>0</v>
      </c>
      <c r="N105" s="18"/>
      <c r="O105" s="18">
        <v>-15936378127</v>
      </c>
      <c r="P105" s="18"/>
      <c r="Q105" s="18">
        <v>0</v>
      </c>
      <c r="R105" s="18"/>
      <c r="S105" s="18">
        <f t="shared" si="3"/>
        <v>-15936378127</v>
      </c>
      <c r="U105" s="8" t="s">
        <v>371</v>
      </c>
    </row>
    <row r="106" spans="1:21">
      <c r="A106" s="3" t="s">
        <v>55</v>
      </c>
      <c r="C106" s="18">
        <v>0</v>
      </c>
      <c r="D106" s="18"/>
      <c r="E106" s="18">
        <v>10019407589</v>
      </c>
      <c r="F106" s="18"/>
      <c r="G106" s="18">
        <v>0</v>
      </c>
      <c r="H106" s="18"/>
      <c r="I106" s="18">
        <f t="shared" si="2"/>
        <v>10019407589</v>
      </c>
      <c r="K106" s="8" t="s">
        <v>395</v>
      </c>
      <c r="M106" s="18">
        <v>0</v>
      </c>
      <c r="N106" s="18"/>
      <c r="O106" s="18">
        <v>0</v>
      </c>
      <c r="P106" s="18"/>
      <c r="Q106" s="18">
        <v>0</v>
      </c>
      <c r="R106" s="18"/>
      <c r="S106" s="18">
        <f t="shared" si="3"/>
        <v>0</v>
      </c>
      <c r="U106" s="8" t="s">
        <v>68</v>
      </c>
    </row>
    <row r="107" spans="1:21">
      <c r="A107" s="3" t="s">
        <v>80</v>
      </c>
      <c r="C107" s="18">
        <v>0</v>
      </c>
      <c r="D107" s="18"/>
      <c r="E107" s="18">
        <v>-5251772364</v>
      </c>
      <c r="F107" s="18"/>
      <c r="G107" s="18">
        <v>0</v>
      </c>
      <c r="H107" s="18"/>
      <c r="I107" s="18">
        <f t="shared" si="2"/>
        <v>-5251772364</v>
      </c>
      <c r="K107" s="8" t="s">
        <v>396</v>
      </c>
      <c r="M107" s="18">
        <v>0</v>
      </c>
      <c r="N107" s="18"/>
      <c r="O107" s="18">
        <v>14588256571</v>
      </c>
      <c r="P107" s="18"/>
      <c r="Q107" s="18">
        <v>0</v>
      </c>
      <c r="R107" s="18"/>
      <c r="S107" s="18">
        <f t="shared" si="3"/>
        <v>14588256571</v>
      </c>
      <c r="U107" s="8" t="s">
        <v>322</v>
      </c>
    </row>
    <row r="108" spans="1:21">
      <c r="A108" s="3" t="s">
        <v>59</v>
      </c>
      <c r="C108" s="18">
        <v>0</v>
      </c>
      <c r="D108" s="18"/>
      <c r="E108" s="18">
        <v>50366013688</v>
      </c>
      <c r="F108" s="18"/>
      <c r="G108" s="18">
        <v>0</v>
      </c>
      <c r="H108" s="18"/>
      <c r="I108" s="18">
        <f t="shared" si="2"/>
        <v>50366013688</v>
      </c>
      <c r="K108" s="8" t="s">
        <v>397</v>
      </c>
      <c r="M108" s="18">
        <v>0</v>
      </c>
      <c r="N108" s="18"/>
      <c r="O108" s="18">
        <v>95669383600</v>
      </c>
      <c r="P108" s="18"/>
      <c r="Q108" s="18">
        <v>0</v>
      </c>
      <c r="R108" s="18"/>
      <c r="S108" s="18">
        <f t="shared" si="3"/>
        <v>95669383600</v>
      </c>
      <c r="U108" s="8" t="s">
        <v>398</v>
      </c>
    </row>
    <row r="109" spans="1:21">
      <c r="A109" s="3" t="s">
        <v>181</v>
      </c>
      <c r="C109" s="18">
        <v>0</v>
      </c>
      <c r="D109" s="18"/>
      <c r="E109" s="18">
        <v>9038051913</v>
      </c>
      <c r="F109" s="18"/>
      <c r="G109" s="18">
        <v>0</v>
      </c>
      <c r="H109" s="18"/>
      <c r="I109" s="18">
        <f t="shared" si="2"/>
        <v>9038051913</v>
      </c>
      <c r="K109" s="8" t="s">
        <v>322</v>
      </c>
      <c r="M109" s="18">
        <v>0</v>
      </c>
      <c r="N109" s="18"/>
      <c r="O109" s="18">
        <v>9038051913</v>
      </c>
      <c r="P109" s="18"/>
      <c r="Q109" s="18">
        <v>0</v>
      </c>
      <c r="R109" s="18"/>
      <c r="S109" s="18">
        <f t="shared" si="3"/>
        <v>9038051913</v>
      </c>
      <c r="U109" s="8" t="s">
        <v>126</v>
      </c>
    </row>
    <row r="110" spans="1:21">
      <c r="A110" s="3" t="s">
        <v>161</v>
      </c>
      <c r="C110" s="18">
        <v>0</v>
      </c>
      <c r="D110" s="18"/>
      <c r="E110" s="18">
        <v>34841385948</v>
      </c>
      <c r="F110" s="18"/>
      <c r="G110" s="18">
        <v>0</v>
      </c>
      <c r="H110" s="18"/>
      <c r="I110" s="18">
        <f t="shared" si="2"/>
        <v>34841385948</v>
      </c>
      <c r="K110" s="8" t="s">
        <v>349</v>
      </c>
      <c r="M110" s="18">
        <v>0</v>
      </c>
      <c r="N110" s="18"/>
      <c r="O110" s="18">
        <v>-13308961289</v>
      </c>
      <c r="P110" s="18"/>
      <c r="Q110" s="18">
        <v>0</v>
      </c>
      <c r="R110" s="18"/>
      <c r="S110" s="18">
        <f t="shared" si="3"/>
        <v>-13308961289</v>
      </c>
      <c r="U110" s="8" t="s">
        <v>373</v>
      </c>
    </row>
    <row r="111" spans="1:21">
      <c r="A111" s="3" t="s">
        <v>83</v>
      </c>
      <c r="C111" s="18">
        <v>0</v>
      </c>
      <c r="D111" s="18"/>
      <c r="E111" s="18">
        <v>-3614289715</v>
      </c>
      <c r="F111" s="18"/>
      <c r="G111" s="18">
        <v>0</v>
      </c>
      <c r="H111" s="18"/>
      <c r="I111" s="18">
        <f t="shared" si="2"/>
        <v>-3614289715</v>
      </c>
      <c r="K111" s="8" t="s">
        <v>399</v>
      </c>
      <c r="M111" s="18">
        <v>0</v>
      </c>
      <c r="N111" s="18"/>
      <c r="O111" s="18">
        <v>-10137641884</v>
      </c>
      <c r="P111" s="18"/>
      <c r="Q111" s="18">
        <v>0</v>
      </c>
      <c r="R111" s="18"/>
      <c r="S111" s="18">
        <f t="shared" si="3"/>
        <v>-10137641884</v>
      </c>
      <c r="U111" s="8" t="s">
        <v>400</v>
      </c>
    </row>
    <row r="112" spans="1:21">
      <c r="A112" s="3" t="s">
        <v>53</v>
      </c>
      <c r="C112" s="18">
        <v>0</v>
      </c>
      <c r="D112" s="18"/>
      <c r="E112" s="18">
        <v>11040626069</v>
      </c>
      <c r="F112" s="18"/>
      <c r="G112" s="18">
        <v>0</v>
      </c>
      <c r="H112" s="18"/>
      <c r="I112" s="18">
        <f t="shared" si="2"/>
        <v>11040626069</v>
      </c>
      <c r="K112" s="8" t="s">
        <v>22</v>
      </c>
      <c r="M112" s="18">
        <v>0</v>
      </c>
      <c r="N112" s="18"/>
      <c r="O112" s="18">
        <v>18851281746</v>
      </c>
      <c r="P112" s="18"/>
      <c r="Q112" s="18">
        <v>0</v>
      </c>
      <c r="R112" s="18"/>
      <c r="S112" s="18">
        <f t="shared" si="3"/>
        <v>18851281746</v>
      </c>
      <c r="U112" s="8" t="s">
        <v>401</v>
      </c>
    </row>
    <row r="113" spans="1:21">
      <c r="A113" s="3" t="s">
        <v>115</v>
      </c>
      <c r="C113" s="18">
        <v>0</v>
      </c>
      <c r="D113" s="18"/>
      <c r="E113" s="18">
        <v>0</v>
      </c>
      <c r="F113" s="18"/>
      <c r="G113" s="18">
        <v>0</v>
      </c>
      <c r="H113" s="18"/>
      <c r="I113" s="18">
        <f t="shared" si="2"/>
        <v>0</v>
      </c>
      <c r="K113" s="8" t="s">
        <v>68</v>
      </c>
      <c r="M113" s="18">
        <v>8165320859</v>
      </c>
      <c r="N113" s="18"/>
      <c r="O113" s="18">
        <v>0</v>
      </c>
      <c r="P113" s="18"/>
      <c r="Q113" s="18">
        <v>0</v>
      </c>
      <c r="R113" s="18"/>
      <c r="S113" s="18">
        <f>M113+O113+Q113</f>
        <v>8165320859</v>
      </c>
      <c r="U113" s="8" t="s">
        <v>68</v>
      </c>
    </row>
    <row r="114" spans="1:21">
      <c r="A114" s="3" t="s">
        <v>107</v>
      </c>
      <c r="C114" s="18">
        <v>0</v>
      </c>
      <c r="D114" s="18"/>
      <c r="E114" s="18">
        <v>47690746227</v>
      </c>
      <c r="F114" s="18"/>
      <c r="G114" s="18">
        <v>0</v>
      </c>
      <c r="H114" s="18"/>
      <c r="I114" s="18">
        <f t="shared" si="2"/>
        <v>47690746227</v>
      </c>
      <c r="K114" s="8" t="s">
        <v>402</v>
      </c>
      <c r="M114" s="18">
        <v>0</v>
      </c>
      <c r="N114" s="18"/>
      <c r="O114" s="18">
        <v>87557862700</v>
      </c>
      <c r="P114" s="18"/>
      <c r="Q114" s="18">
        <v>0</v>
      </c>
      <c r="R114" s="18"/>
      <c r="S114" s="18">
        <f t="shared" si="3"/>
        <v>87557862700</v>
      </c>
      <c r="U114" s="8" t="s">
        <v>403</v>
      </c>
    </row>
    <row r="115" spans="1:21">
      <c r="A115" s="3" t="s">
        <v>33</v>
      </c>
      <c r="C115" s="18">
        <v>0</v>
      </c>
      <c r="D115" s="18"/>
      <c r="E115" s="18">
        <v>16898850000</v>
      </c>
      <c r="F115" s="18"/>
      <c r="G115" s="18">
        <v>0</v>
      </c>
      <c r="H115" s="18"/>
      <c r="I115" s="18">
        <f t="shared" si="2"/>
        <v>16898850000</v>
      </c>
      <c r="K115" s="8" t="s">
        <v>81</v>
      </c>
      <c r="M115" s="18">
        <v>0</v>
      </c>
      <c r="N115" s="18"/>
      <c r="O115" s="18">
        <v>8542570000</v>
      </c>
      <c r="P115" s="18"/>
      <c r="Q115" s="18">
        <v>0</v>
      </c>
      <c r="R115" s="18"/>
      <c r="S115" s="18">
        <f t="shared" si="3"/>
        <v>8542570000</v>
      </c>
      <c r="U115" s="8" t="s">
        <v>404</v>
      </c>
    </row>
    <row r="116" spans="1:21">
      <c r="A116" s="3" t="s">
        <v>163</v>
      </c>
      <c r="C116" s="18">
        <v>0</v>
      </c>
      <c r="D116" s="18"/>
      <c r="E116" s="18">
        <v>17481530872</v>
      </c>
      <c r="F116" s="18"/>
      <c r="G116" s="18">
        <v>0</v>
      </c>
      <c r="H116" s="18"/>
      <c r="I116" s="18">
        <f t="shared" si="2"/>
        <v>17481530872</v>
      </c>
      <c r="K116" s="8" t="s">
        <v>160</v>
      </c>
      <c r="M116" s="18">
        <v>0</v>
      </c>
      <c r="N116" s="18"/>
      <c r="O116" s="18">
        <v>9278658707</v>
      </c>
      <c r="P116" s="18"/>
      <c r="Q116" s="18">
        <v>0</v>
      </c>
      <c r="R116" s="18"/>
      <c r="S116" s="18">
        <f t="shared" si="3"/>
        <v>9278658707</v>
      </c>
      <c r="U116" s="8" t="s">
        <v>66</v>
      </c>
    </row>
    <row r="117" spans="1:21">
      <c r="A117" s="3" t="s">
        <v>186</v>
      </c>
      <c r="C117" s="18">
        <v>0</v>
      </c>
      <c r="D117" s="18"/>
      <c r="E117" s="18">
        <v>-8784343422</v>
      </c>
      <c r="F117" s="18"/>
      <c r="G117" s="18">
        <v>0</v>
      </c>
      <c r="H117" s="18"/>
      <c r="I117" s="18">
        <f t="shared" si="2"/>
        <v>-8784343422</v>
      </c>
      <c r="K117" s="8" t="s">
        <v>405</v>
      </c>
      <c r="M117" s="18">
        <v>0</v>
      </c>
      <c r="N117" s="18"/>
      <c r="O117" s="18">
        <v>-8784343422</v>
      </c>
      <c r="P117" s="18"/>
      <c r="Q117" s="18">
        <v>0</v>
      </c>
      <c r="R117" s="18"/>
      <c r="S117" s="18">
        <f t="shared" si="3"/>
        <v>-8784343422</v>
      </c>
      <c r="U117" s="8" t="s">
        <v>406</v>
      </c>
    </row>
    <row r="118" spans="1:21">
      <c r="A118" s="3" t="s">
        <v>87</v>
      </c>
      <c r="C118" s="18">
        <v>0</v>
      </c>
      <c r="D118" s="18"/>
      <c r="E118" s="18">
        <v>-2397899816</v>
      </c>
      <c r="F118" s="18"/>
      <c r="G118" s="18">
        <v>0</v>
      </c>
      <c r="H118" s="18"/>
      <c r="I118" s="18">
        <f t="shared" si="2"/>
        <v>-2397899816</v>
      </c>
      <c r="K118" s="8" t="s">
        <v>407</v>
      </c>
      <c r="M118" s="18">
        <v>0</v>
      </c>
      <c r="N118" s="18"/>
      <c r="O118" s="18">
        <v>-5395274586</v>
      </c>
      <c r="P118" s="18"/>
      <c r="Q118" s="18">
        <v>0</v>
      </c>
      <c r="R118" s="18"/>
      <c r="S118" s="18">
        <f t="shared" si="3"/>
        <v>-5395274586</v>
      </c>
      <c r="U118" s="8" t="s">
        <v>408</v>
      </c>
    </row>
    <row r="119" spans="1:21">
      <c r="A119" s="3" t="s">
        <v>188</v>
      </c>
      <c r="C119" s="19">
        <f>SUM(C8:C118)</f>
        <v>164413515981</v>
      </c>
      <c r="D119" s="18"/>
      <c r="E119" s="19">
        <f>SUM(E8:E118)</f>
        <v>1356605882887</v>
      </c>
      <c r="F119" s="18"/>
      <c r="G119" s="19">
        <f>SUM(G8:G118)</f>
        <v>67587917544</v>
      </c>
      <c r="H119" s="18"/>
      <c r="I119" s="19">
        <f>SUM(I8:I118)</f>
        <v>1588607316412</v>
      </c>
      <c r="K119" s="13" t="s">
        <v>409</v>
      </c>
      <c r="M119" s="12">
        <f>SUM(M8:M118)</f>
        <v>646181454200</v>
      </c>
      <c r="O119" s="12">
        <f>SUM(O8:O118)</f>
        <v>1794041831854</v>
      </c>
      <c r="Q119" s="12">
        <f>SUM(Q8:Q118)</f>
        <v>68093688870</v>
      </c>
      <c r="S119" s="12">
        <f>SUM(S8:S118)</f>
        <v>2508316974924</v>
      </c>
      <c r="U119" s="13" t="s">
        <v>410</v>
      </c>
    </row>
    <row r="120" spans="1:21">
      <c r="C120" s="11"/>
      <c r="E120" s="11"/>
      <c r="G120" s="11"/>
      <c r="K120" s="8"/>
      <c r="M120" s="7"/>
      <c r="O120" s="7"/>
      <c r="Q120" s="7"/>
      <c r="U120" s="8"/>
    </row>
    <row r="121" spans="1:21">
      <c r="U121" s="8"/>
    </row>
  </sheetData>
  <autoFilter ref="A7:A119" xr:uid="{00000000-0001-0000-0A00-000000000000}"/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6"/>
  <sheetViews>
    <sheetView rightToLeft="1" workbookViewId="0">
      <selection activeCell="G30" sqref="G30"/>
    </sheetView>
  </sheetViews>
  <sheetFormatPr defaultRowHeight="24"/>
  <cols>
    <col min="1" max="1" width="32.140625" style="3" bestFit="1" customWidth="1"/>
    <col min="2" max="2" width="1" style="3" customWidth="1"/>
    <col min="3" max="3" width="20" style="3" customWidth="1"/>
    <col min="4" max="4" width="1" style="3" customWidth="1"/>
    <col min="5" max="5" width="21" style="3" customWidth="1"/>
    <col min="6" max="6" width="1" style="3" customWidth="1"/>
    <col min="7" max="7" width="20" style="3" customWidth="1"/>
    <col min="8" max="8" width="1" style="3" customWidth="1"/>
    <col min="9" max="9" width="20" style="3" customWidth="1"/>
    <col min="10" max="10" width="1" style="3" customWidth="1"/>
    <col min="11" max="11" width="20" style="3" customWidth="1"/>
    <col min="12" max="12" width="1" style="3" customWidth="1"/>
    <col min="13" max="13" width="21" style="3" customWidth="1"/>
    <col min="14" max="14" width="1" style="3" customWidth="1"/>
    <col min="15" max="15" width="21" style="3" customWidth="1"/>
    <col min="16" max="16" width="1" style="3" customWidth="1"/>
    <col min="17" max="17" width="20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233</v>
      </c>
      <c r="B3" s="1" t="s">
        <v>233</v>
      </c>
      <c r="C3" s="1" t="s">
        <v>233</v>
      </c>
      <c r="D3" s="1" t="s">
        <v>233</v>
      </c>
      <c r="E3" s="1" t="s">
        <v>233</v>
      </c>
      <c r="F3" s="1" t="s">
        <v>233</v>
      </c>
      <c r="G3" s="1" t="s">
        <v>233</v>
      </c>
      <c r="H3" s="1" t="s">
        <v>233</v>
      </c>
      <c r="I3" s="1" t="s">
        <v>233</v>
      </c>
      <c r="J3" s="1" t="s">
        <v>233</v>
      </c>
      <c r="K3" s="1" t="s">
        <v>233</v>
      </c>
      <c r="L3" s="1" t="s">
        <v>233</v>
      </c>
      <c r="M3" s="1" t="s">
        <v>233</v>
      </c>
      <c r="N3" s="1" t="s">
        <v>233</v>
      </c>
      <c r="O3" s="1" t="s">
        <v>233</v>
      </c>
      <c r="P3" s="1" t="s">
        <v>233</v>
      </c>
      <c r="Q3" s="1" t="s">
        <v>233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237</v>
      </c>
      <c r="C6" s="2" t="s">
        <v>235</v>
      </c>
      <c r="D6" s="2" t="s">
        <v>235</v>
      </c>
      <c r="E6" s="2" t="s">
        <v>235</v>
      </c>
      <c r="F6" s="2" t="s">
        <v>235</v>
      </c>
      <c r="G6" s="2" t="s">
        <v>235</v>
      </c>
      <c r="H6" s="2" t="s">
        <v>235</v>
      </c>
      <c r="I6" s="2" t="s">
        <v>235</v>
      </c>
      <c r="K6" s="2" t="s">
        <v>236</v>
      </c>
      <c r="L6" s="2" t="s">
        <v>236</v>
      </c>
      <c r="M6" s="2" t="s">
        <v>236</v>
      </c>
      <c r="N6" s="2" t="s">
        <v>236</v>
      </c>
      <c r="O6" s="2" t="s">
        <v>236</v>
      </c>
      <c r="P6" s="2" t="s">
        <v>236</v>
      </c>
      <c r="Q6" s="2" t="s">
        <v>236</v>
      </c>
    </row>
    <row r="7" spans="1:17" ht="24.75">
      <c r="A7" s="2" t="s">
        <v>237</v>
      </c>
      <c r="C7" s="2" t="s">
        <v>411</v>
      </c>
      <c r="E7" s="2" t="s">
        <v>290</v>
      </c>
      <c r="G7" s="2" t="s">
        <v>291</v>
      </c>
      <c r="I7" s="2" t="s">
        <v>412</v>
      </c>
      <c r="K7" s="2" t="s">
        <v>411</v>
      </c>
      <c r="M7" s="2" t="s">
        <v>290</v>
      </c>
      <c r="O7" s="2" t="s">
        <v>291</v>
      </c>
      <c r="Q7" s="2" t="s">
        <v>412</v>
      </c>
    </row>
    <row r="8" spans="1:17">
      <c r="A8" s="3" t="s">
        <v>209</v>
      </c>
      <c r="C8" s="18">
        <v>751133439</v>
      </c>
      <c r="D8" s="18"/>
      <c r="E8" s="18">
        <v>0</v>
      </c>
      <c r="F8" s="18"/>
      <c r="G8" s="18">
        <v>-948102682</v>
      </c>
      <c r="H8" s="18"/>
      <c r="I8" s="18">
        <f>C8+E8+G8</f>
        <v>-196969243</v>
      </c>
      <c r="J8" s="18"/>
      <c r="K8" s="18">
        <v>8154914755</v>
      </c>
      <c r="L8" s="18"/>
      <c r="M8" s="18">
        <v>0</v>
      </c>
      <c r="N8" s="18"/>
      <c r="O8" s="18">
        <v>-3572422369</v>
      </c>
      <c r="P8" s="18"/>
      <c r="Q8" s="18">
        <f>K8+M8+O8</f>
        <v>4582492386</v>
      </c>
    </row>
    <row r="9" spans="1:17">
      <c r="A9" s="3" t="s">
        <v>206</v>
      </c>
      <c r="C9" s="18">
        <v>504406850</v>
      </c>
      <c r="D9" s="18"/>
      <c r="E9" s="18">
        <v>-29454921</v>
      </c>
      <c r="F9" s="18"/>
      <c r="G9" s="18">
        <v>-132547135</v>
      </c>
      <c r="H9" s="18"/>
      <c r="I9" s="18">
        <f t="shared" ref="I9:I24" si="0">C9+E9+G9</f>
        <v>342404794</v>
      </c>
      <c r="J9" s="18"/>
      <c r="K9" s="18">
        <v>504406850</v>
      </c>
      <c r="L9" s="18"/>
      <c r="M9" s="18">
        <v>-29454919</v>
      </c>
      <c r="N9" s="18"/>
      <c r="O9" s="18">
        <v>-132547135</v>
      </c>
      <c r="P9" s="18"/>
      <c r="Q9" s="18">
        <f t="shared" ref="Q9:Q24" si="1">K9+M9+O9</f>
        <v>342404796</v>
      </c>
    </row>
    <row r="10" spans="1:17">
      <c r="A10" s="3" t="s">
        <v>278</v>
      </c>
      <c r="C10" s="18">
        <v>0</v>
      </c>
      <c r="D10" s="18"/>
      <c r="E10" s="18">
        <v>0</v>
      </c>
      <c r="F10" s="18"/>
      <c r="G10" s="18">
        <v>0</v>
      </c>
      <c r="H10" s="18"/>
      <c r="I10" s="18">
        <f t="shared" si="0"/>
        <v>0</v>
      </c>
      <c r="J10" s="18"/>
      <c r="K10" s="18">
        <v>0</v>
      </c>
      <c r="L10" s="18"/>
      <c r="M10" s="18">
        <v>0</v>
      </c>
      <c r="N10" s="18"/>
      <c r="O10" s="18">
        <v>408209352</v>
      </c>
      <c r="P10" s="18"/>
      <c r="Q10" s="18">
        <f t="shared" si="1"/>
        <v>408209352</v>
      </c>
    </row>
    <row r="11" spans="1:17">
      <c r="A11" s="3" t="s">
        <v>279</v>
      </c>
      <c r="C11" s="18">
        <v>0</v>
      </c>
      <c r="D11" s="18"/>
      <c r="E11" s="18">
        <v>0</v>
      </c>
      <c r="F11" s="18"/>
      <c r="G11" s="18">
        <v>0</v>
      </c>
      <c r="H11" s="18"/>
      <c r="I11" s="18">
        <f t="shared" si="0"/>
        <v>0</v>
      </c>
      <c r="J11" s="18"/>
      <c r="K11" s="18">
        <v>0</v>
      </c>
      <c r="L11" s="18"/>
      <c r="M11" s="18">
        <v>0</v>
      </c>
      <c r="N11" s="18"/>
      <c r="O11" s="18">
        <v>1155640716</v>
      </c>
      <c r="P11" s="18"/>
      <c r="Q11" s="18">
        <f t="shared" si="1"/>
        <v>1155640716</v>
      </c>
    </row>
    <row r="12" spans="1:17">
      <c r="A12" s="3" t="s">
        <v>242</v>
      </c>
      <c r="C12" s="18">
        <v>0</v>
      </c>
      <c r="D12" s="18"/>
      <c r="E12" s="18">
        <v>0</v>
      </c>
      <c r="F12" s="18"/>
      <c r="G12" s="18">
        <v>0</v>
      </c>
      <c r="H12" s="18"/>
      <c r="I12" s="18">
        <f t="shared" si="0"/>
        <v>0</v>
      </c>
      <c r="J12" s="18"/>
      <c r="K12" s="18">
        <v>1017936987</v>
      </c>
      <c r="L12" s="18"/>
      <c r="M12" s="18">
        <v>0</v>
      </c>
      <c r="N12" s="18"/>
      <c r="O12" s="18">
        <v>117221924</v>
      </c>
      <c r="P12" s="18"/>
      <c r="Q12" s="18">
        <f t="shared" si="1"/>
        <v>1135158911</v>
      </c>
    </row>
    <row r="13" spans="1:17">
      <c r="A13" s="3" t="s">
        <v>280</v>
      </c>
      <c r="C13" s="18">
        <v>0</v>
      </c>
      <c r="D13" s="18"/>
      <c r="E13" s="18">
        <v>0</v>
      </c>
      <c r="F13" s="18"/>
      <c r="G13" s="18">
        <v>0</v>
      </c>
      <c r="H13" s="18"/>
      <c r="I13" s="18">
        <f t="shared" si="0"/>
        <v>0</v>
      </c>
      <c r="J13" s="18"/>
      <c r="K13" s="18">
        <v>0</v>
      </c>
      <c r="L13" s="18"/>
      <c r="M13" s="18">
        <v>0</v>
      </c>
      <c r="N13" s="18"/>
      <c r="O13" s="18">
        <v>2839084</v>
      </c>
      <c r="P13" s="18"/>
      <c r="Q13" s="18">
        <f t="shared" si="1"/>
        <v>2839084</v>
      </c>
    </row>
    <row r="14" spans="1:17">
      <c r="A14" s="3" t="s">
        <v>281</v>
      </c>
      <c r="C14" s="18">
        <v>0</v>
      </c>
      <c r="D14" s="18"/>
      <c r="E14" s="18">
        <v>0</v>
      </c>
      <c r="F14" s="18"/>
      <c r="G14" s="18">
        <v>0</v>
      </c>
      <c r="H14" s="18"/>
      <c r="I14" s="18">
        <f t="shared" si="0"/>
        <v>0</v>
      </c>
      <c r="J14" s="18"/>
      <c r="K14" s="18">
        <v>0</v>
      </c>
      <c r="L14" s="18"/>
      <c r="M14" s="18">
        <v>0</v>
      </c>
      <c r="N14" s="18"/>
      <c r="O14" s="18">
        <v>107951282</v>
      </c>
      <c r="P14" s="18"/>
      <c r="Q14" s="18">
        <f t="shared" si="1"/>
        <v>107951282</v>
      </c>
    </row>
    <row r="15" spans="1:17">
      <c r="A15" s="3" t="s">
        <v>282</v>
      </c>
      <c r="C15" s="18">
        <v>0</v>
      </c>
      <c r="D15" s="18"/>
      <c r="E15" s="18">
        <v>0</v>
      </c>
      <c r="F15" s="18"/>
      <c r="G15" s="18">
        <v>0</v>
      </c>
      <c r="H15" s="18"/>
      <c r="I15" s="18">
        <f t="shared" si="0"/>
        <v>0</v>
      </c>
      <c r="J15" s="18"/>
      <c r="K15" s="18">
        <v>0</v>
      </c>
      <c r="L15" s="18"/>
      <c r="M15" s="18">
        <v>0</v>
      </c>
      <c r="N15" s="18"/>
      <c r="O15" s="18">
        <v>1087650123</v>
      </c>
      <c r="P15" s="18"/>
      <c r="Q15" s="18">
        <f t="shared" si="1"/>
        <v>1087650123</v>
      </c>
    </row>
    <row r="16" spans="1:17">
      <c r="A16" s="3" t="s">
        <v>283</v>
      </c>
      <c r="C16" s="18">
        <v>0</v>
      </c>
      <c r="D16" s="18"/>
      <c r="E16" s="18">
        <v>0</v>
      </c>
      <c r="F16" s="18"/>
      <c r="G16" s="18">
        <v>0</v>
      </c>
      <c r="H16" s="18"/>
      <c r="I16" s="18">
        <f t="shared" si="0"/>
        <v>0</v>
      </c>
      <c r="J16" s="18"/>
      <c r="K16" s="18">
        <v>0</v>
      </c>
      <c r="L16" s="18"/>
      <c r="M16" s="18">
        <v>0</v>
      </c>
      <c r="N16" s="18"/>
      <c r="O16" s="18">
        <v>1127926256</v>
      </c>
      <c r="P16" s="18"/>
      <c r="Q16" s="18">
        <f t="shared" si="1"/>
        <v>1127926256</v>
      </c>
    </row>
    <row r="17" spans="1:17">
      <c r="A17" s="3" t="s">
        <v>284</v>
      </c>
      <c r="C17" s="18">
        <v>0</v>
      </c>
      <c r="D17" s="18"/>
      <c r="E17" s="18">
        <v>0</v>
      </c>
      <c r="F17" s="18"/>
      <c r="G17" s="18">
        <v>0</v>
      </c>
      <c r="H17" s="18"/>
      <c r="I17" s="18">
        <f t="shared" si="0"/>
        <v>0</v>
      </c>
      <c r="J17" s="18"/>
      <c r="K17" s="18">
        <v>0</v>
      </c>
      <c r="L17" s="18"/>
      <c r="M17" s="18">
        <v>0</v>
      </c>
      <c r="N17" s="18"/>
      <c r="O17" s="18">
        <v>17853540</v>
      </c>
      <c r="P17" s="18"/>
      <c r="Q17" s="18">
        <f t="shared" si="1"/>
        <v>17853540</v>
      </c>
    </row>
    <row r="18" spans="1:17">
      <c r="A18" s="3" t="s">
        <v>285</v>
      </c>
      <c r="C18" s="18">
        <v>0</v>
      </c>
      <c r="D18" s="18"/>
      <c r="E18" s="18">
        <v>0</v>
      </c>
      <c r="F18" s="18"/>
      <c r="G18" s="18">
        <v>0</v>
      </c>
      <c r="H18" s="18"/>
      <c r="I18" s="18">
        <f t="shared" si="0"/>
        <v>0</v>
      </c>
      <c r="J18" s="18"/>
      <c r="K18" s="18">
        <v>0</v>
      </c>
      <c r="L18" s="18"/>
      <c r="M18" s="18">
        <v>0</v>
      </c>
      <c r="N18" s="18"/>
      <c r="O18" s="18">
        <v>9324619</v>
      </c>
      <c r="P18" s="18"/>
      <c r="Q18" s="18">
        <f t="shared" si="1"/>
        <v>9324619</v>
      </c>
    </row>
    <row r="19" spans="1:17">
      <c r="A19" s="3" t="s">
        <v>286</v>
      </c>
      <c r="C19" s="18">
        <v>0</v>
      </c>
      <c r="D19" s="18"/>
      <c r="E19" s="18">
        <v>0</v>
      </c>
      <c r="F19" s="18"/>
      <c r="G19" s="18">
        <v>0</v>
      </c>
      <c r="H19" s="18"/>
      <c r="I19" s="18">
        <f t="shared" si="0"/>
        <v>0</v>
      </c>
      <c r="J19" s="18"/>
      <c r="K19" s="18">
        <v>0</v>
      </c>
      <c r="L19" s="18"/>
      <c r="M19" s="18">
        <v>0</v>
      </c>
      <c r="N19" s="18"/>
      <c r="O19" s="18">
        <v>135836149</v>
      </c>
      <c r="P19" s="18"/>
      <c r="Q19" s="18">
        <f t="shared" si="1"/>
        <v>135836149</v>
      </c>
    </row>
    <row r="20" spans="1:17">
      <c r="A20" s="3" t="s">
        <v>287</v>
      </c>
      <c r="C20" s="18">
        <v>0</v>
      </c>
      <c r="D20" s="18"/>
      <c r="E20" s="18">
        <v>0</v>
      </c>
      <c r="F20" s="18"/>
      <c r="G20" s="18">
        <v>0</v>
      </c>
      <c r="H20" s="18"/>
      <c r="I20" s="18">
        <f t="shared" si="0"/>
        <v>0</v>
      </c>
      <c r="J20" s="18"/>
      <c r="K20" s="18">
        <v>0</v>
      </c>
      <c r="L20" s="18"/>
      <c r="M20" s="18">
        <v>0</v>
      </c>
      <c r="N20" s="18"/>
      <c r="O20" s="18">
        <v>3084753309</v>
      </c>
      <c r="P20" s="18"/>
      <c r="Q20" s="18">
        <f t="shared" si="1"/>
        <v>3084753309</v>
      </c>
    </row>
    <row r="21" spans="1:17">
      <c r="A21" s="3" t="s">
        <v>199</v>
      </c>
      <c r="C21" s="18">
        <v>331197170</v>
      </c>
      <c r="D21" s="18"/>
      <c r="E21" s="18">
        <v>0</v>
      </c>
      <c r="F21" s="18"/>
      <c r="G21" s="18">
        <v>0</v>
      </c>
      <c r="H21" s="18"/>
      <c r="I21" s="18">
        <f>C21+E21+G21</f>
        <v>331197170</v>
      </c>
      <c r="J21" s="18"/>
      <c r="K21" s="18">
        <v>1920325034</v>
      </c>
      <c r="L21" s="18"/>
      <c r="M21" s="18">
        <v>102213535</v>
      </c>
      <c r="N21" s="18"/>
      <c r="O21" s="18">
        <v>299800564</v>
      </c>
      <c r="P21" s="18"/>
      <c r="Q21" s="18">
        <f t="shared" si="1"/>
        <v>2322339133</v>
      </c>
    </row>
    <row r="22" spans="1:17">
      <c r="A22" s="3" t="s">
        <v>244</v>
      </c>
      <c r="C22" s="18">
        <v>0</v>
      </c>
      <c r="D22" s="18"/>
      <c r="E22" s="18">
        <v>0</v>
      </c>
      <c r="F22" s="18"/>
      <c r="G22" s="18">
        <v>0</v>
      </c>
      <c r="H22" s="18"/>
      <c r="I22" s="18">
        <f t="shared" si="0"/>
        <v>0</v>
      </c>
      <c r="J22" s="18"/>
      <c r="K22" s="18">
        <v>7571961523</v>
      </c>
      <c r="L22" s="18"/>
      <c r="M22" s="18">
        <v>0</v>
      </c>
      <c r="N22" s="18"/>
      <c r="O22" s="18">
        <v>-1212957400</v>
      </c>
      <c r="P22" s="18"/>
      <c r="Q22" s="18">
        <f t="shared" si="1"/>
        <v>6359004123</v>
      </c>
    </row>
    <row r="23" spans="1:17">
      <c r="A23" s="3" t="s">
        <v>288</v>
      </c>
      <c r="C23" s="18">
        <v>0</v>
      </c>
      <c r="D23" s="18"/>
      <c r="E23" s="18">
        <v>0</v>
      </c>
      <c r="F23" s="18"/>
      <c r="G23" s="18">
        <v>0</v>
      </c>
      <c r="H23" s="18"/>
      <c r="I23" s="18">
        <f t="shared" si="0"/>
        <v>0</v>
      </c>
      <c r="J23" s="18"/>
      <c r="K23" s="18">
        <v>0</v>
      </c>
      <c r="L23" s="18"/>
      <c r="M23" s="18">
        <v>0</v>
      </c>
      <c r="N23" s="18"/>
      <c r="O23" s="18">
        <v>736255255</v>
      </c>
      <c r="P23" s="18"/>
      <c r="Q23" s="18">
        <f t="shared" si="1"/>
        <v>736255255</v>
      </c>
    </row>
    <row r="24" spans="1:17">
      <c r="A24" s="3" t="s">
        <v>203</v>
      </c>
      <c r="C24" s="18">
        <v>903245740</v>
      </c>
      <c r="D24" s="18"/>
      <c r="E24" s="18">
        <v>-32697720</v>
      </c>
      <c r="F24" s="18"/>
      <c r="G24" s="18">
        <v>0</v>
      </c>
      <c r="H24" s="18"/>
      <c r="I24" s="18">
        <f t="shared" si="0"/>
        <v>870548020</v>
      </c>
      <c r="J24" s="18"/>
      <c r="K24" s="18">
        <v>903245740</v>
      </c>
      <c r="L24" s="18"/>
      <c r="M24" s="18">
        <v>-32697720</v>
      </c>
      <c r="N24" s="18"/>
      <c r="O24" s="18">
        <v>0</v>
      </c>
      <c r="P24" s="18"/>
      <c r="Q24" s="18">
        <f t="shared" si="1"/>
        <v>870548020</v>
      </c>
    </row>
    <row r="25" spans="1:17">
      <c r="A25" s="3" t="s">
        <v>188</v>
      </c>
      <c r="C25" s="19">
        <f>SUM(C8:C24)</f>
        <v>2489983199</v>
      </c>
      <c r="D25" s="18"/>
      <c r="E25" s="19">
        <f>SUM(E8:E24)</f>
        <v>-62152641</v>
      </c>
      <c r="F25" s="18"/>
      <c r="G25" s="19">
        <f>SUM(G8:G24)</f>
        <v>-1080649817</v>
      </c>
      <c r="H25" s="18"/>
      <c r="I25" s="19">
        <f>SUM(I8:I24)</f>
        <v>1347180741</v>
      </c>
      <c r="J25" s="18"/>
      <c r="K25" s="19">
        <f>SUM(K8:K24)</f>
        <v>20072790889</v>
      </c>
      <c r="L25" s="18"/>
      <c r="M25" s="19">
        <f>SUM(M8:M24)</f>
        <v>40060896</v>
      </c>
      <c r="N25" s="18"/>
      <c r="O25" s="19">
        <f>SUM(O8:O24)</f>
        <v>3373335269</v>
      </c>
      <c r="P25" s="18"/>
      <c r="Q25" s="19">
        <f>SUM(Q8:Q24)</f>
        <v>23486187054</v>
      </c>
    </row>
    <row r="26" spans="1:17">
      <c r="C26" s="11"/>
      <c r="E26" s="11"/>
      <c r="G26" s="11"/>
      <c r="K26" s="11"/>
      <c r="M26" s="11"/>
      <c r="O26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2024-03-24T08:30:01Z</dcterms:modified>
</cp:coreProperties>
</file>