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 1402\"/>
    </mc:Choice>
  </mc:AlternateContent>
  <xr:revisionPtr revIDLastSave="0" documentId="13_ncr:1_{FDC4A5E5-8065-4180-8DA3-B2800FD96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C10" i="15"/>
  <c r="C9" i="15"/>
  <c r="K11" i="13"/>
  <c r="K9" i="13"/>
  <c r="K10" i="13"/>
  <c r="K8" i="13"/>
  <c r="G11" i="13"/>
  <c r="G9" i="13"/>
  <c r="G10" i="13"/>
  <c r="G8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8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9" i="11" s="1"/>
  <c r="C7" i="15" s="1"/>
  <c r="I104" i="11"/>
  <c r="I105" i="11"/>
  <c r="I106" i="11"/>
  <c r="I107" i="11"/>
  <c r="I108" i="11"/>
  <c r="I8" i="11"/>
  <c r="H75" i="10"/>
  <c r="H7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8" i="9"/>
  <c r="O12" i="8"/>
  <c r="Q12" i="8"/>
  <c r="S12" i="8"/>
  <c r="S11" i="8"/>
  <c r="S9" i="8"/>
  <c r="S10" i="8"/>
  <c r="S8" i="8"/>
  <c r="E9" i="14"/>
  <c r="C9" i="14"/>
  <c r="I11" i="13"/>
  <c r="E11" i="13"/>
  <c r="O23" i="12"/>
  <c r="M23" i="12"/>
  <c r="K23" i="12"/>
  <c r="G23" i="12"/>
  <c r="E23" i="12"/>
  <c r="C23" i="12"/>
  <c r="Q109" i="11"/>
  <c r="O109" i="11"/>
  <c r="M109" i="11"/>
  <c r="G109" i="11"/>
  <c r="E109" i="11"/>
  <c r="C109" i="11"/>
  <c r="Q74" i="10"/>
  <c r="O74" i="10"/>
  <c r="M74" i="10"/>
  <c r="I74" i="10"/>
  <c r="G74" i="10"/>
  <c r="E74" i="10"/>
  <c r="Q92" i="9"/>
  <c r="O92" i="9"/>
  <c r="M92" i="9"/>
  <c r="G92" i="9"/>
  <c r="E92" i="9"/>
  <c r="M12" i="8"/>
  <c r="K12" i="8"/>
  <c r="I12" i="8"/>
  <c r="S15" i="7"/>
  <c r="Q15" i="7"/>
  <c r="O15" i="7"/>
  <c r="M15" i="7"/>
  <c r="K15" i="7"/>
  <c r="I15" i="7"/>
  <c r="Q11" i="6"/>
  <c r="O11" i="6"/>
  <c r="M11" i="6"/>
  <c r="K11" i="6"/>
  <c r="AI17" i="3"/>
  <c r="AG17" i="3"/>
  <c r="AA17" i="3"/>
  <c r="W17" i="3"/>
  <c r="S17" i="3"/>
  <c r="Q17" i="3"/>
  <c r="W96" i="1"/>
  <c r="U96" i="1"/>
  <c r="O96" i="1"/>
  <c r="K96" i="1"/>
  <c r="G96" i="1"/>
  <c r="E96" i="1"/>
  <c r="S11" i="6" l="1"/>
  <c r="Y96" i="1"/>
  <c r="I23" i="12"/>
  <c r="C8" i="15" s="1"/>
  <c r="Q23" i="12"/>
  <c r="S109" i="11"/>
  <c r="I92" i="9"/>
  <c r="C11" i="15" l="1"/>
  <c r="E8" i="15"/>
  <c r="E7" i="15" l="1"/>
  <c r="E9" i="15"/>
  <c r="E10" i="15"/>
  <c r="E11" i="15" l="1"/>
</calcChain>
</file>

<file path=xl/sharedStrings.xml><?xml version="1.0" encoding="utf-8"?>
<sst xmlns="http://schemas.openxmlformats.org/spreadsheetml/2006/main" count="1672" uniqueCount="380">
  <si>
    <t>صندوق سرمایه‌گذاری توسعه اطلس مفید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</si>
  <si>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</si>
  <si>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</si>
  <si>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</si>
  <si>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</si>
  <si>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</si>
  <si>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</si>
  <si>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</si>
  <si>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</si>
  <si>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</si>
  <si>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</si>
  <si>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</si>
  <si>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</si>
  <si>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</si>
  <si>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</si>
  <si>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</si>
  <si>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0.54%</t>
  </si>
  <si>
    <t>بانک سامان</t>
  </si>
  <si>
    <t>1.05%</t>
  </si>
  <si>
    <t>بانک سینا</t>
  </si>
  <si>
    <t>0.71%</t>
  </si>
  <si>
    <t>بانک صادرات ایران</t>
  </si>
  <si>
    <t>0.40%</t>
  </si>
  <si>
    <t>بانک‌اقتصادنوین‌</t>
  </si>
  <si>
    <t>بیمه  ما</t>
  </si>
  <si>
    <t>بین المللی توسعه ص. معادن غدیر</t>
  </si>
  <si>
    <t>1.16%</t>
  </si>
  <si>
    <t>پالایش نفت اصفهان</t>
  </si>
  <si>
    <t>پالایش نفت بندرعباس</t>
  </si>
  <si>
    <t>پالایش نفت تهران</t>
  </si>
  <si>
    <t>پتروشیمی امیرکبیر</t>
  </si>
  <si>
    <t>0.00%</t>
  </si>
  <si>
    <t>پتروشیمی بوعلی سینا</t>
  </si>
  <si>
    <t>0.98%</t>
  </si>
  <si>
    <t>پتروشیمی پردیس</t>
  </si>
  <si>
    <t>پتروشیمی تندگویان</t>
  </si>
  <si>
    <t>پتروشیمی جم پیلن</t>
  </si>
  <si>
    <t>پتروشیمی زاگرس</t>
  </si>
  <si>
    <t>0.26%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</si>
  <si>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</si>
  <si>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</si>
  <si>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</si>
  <si>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</si>
  <si>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</si>
  <si>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0.66%</t>
  </si>
  <si>
    <t>تراکتورسازی‌ایران‌</t>
  </si>
  <si>
    <t>0.20%</t>
  </si>
  <si>
    <t>تمام سکه طرح جدید 0310 صادرات</t>
  </si>
  <si>
    <t>تمام سکه طرح جدید0211ملت</t>
  </si>
  <si>
    <t>1.07%</t>
  </si>
  <si>
    <t>تمام سکه طرح جدید0312 رفاه</t>
  </si>
  <si>
    <t>تولید برق عسلویه  مپنا</t>
  </si>
  <si>
    <t>تولیدی مخازن گازطبیعی آسیاناما</t>
  </si>
  <si>
    <t>0.02%</t>
  </si>
  <si>
    <t>ح. مبین انرژی خلیج فارس</t>
  </si>
  <si>
    <t>0.01%</t>
  </si>
  <si>
    <t>حفاری شمال</t>
  </si>
  <si>
    <t>1.24%</t>
  </si>
  <si>
    <t>حمل و نقل گهرترابر سیرجان</t>
  </si>
  <si>
    <t>داروپخش‌ (هلدینگ‌</t>
  </si>
  <si>
    <t>1.46%</t>
  </si>
  <si>
    <t>داروسازی‌ ابوریحان‌</t>
  </si>
  <si>
    <t>داروسازی‌ فارابی‌</t>
  </si>
  <si>
    <t>0.21%</t>
  </si>
  <si>
    <t>دوده‌ صنعتی‌ پارس‌</t>
  </si>
  <si>
    <t>زغال سنگ پروده طبس</t>
  </si>
  <si>
    <t>س. صنایع‌شیمیایی‌ایران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</si>
  <si>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</si>
  <si>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</si>
  <si>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</si>
  <si>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</si>
  <si>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</si>
  <si>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</si>
  <si>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 گذاری‌ پارس‌ توشه‌</t>
  </si>
  <si>
    <t>1.65%</t>
  </si>
  <si>
    <t>سرمایه‌گذاری‌ سپه‌</t>
  </si>
  <si>
    <t>سرمایه‌گذاری‌ صنعت‌ نفت‌</t>
  </si>
  <si>
    <t>سرمایه‌گذاری‌توکافولاد(هلدینگ</t>
  </si>
  <si>
    <t>0.69%</t>
  </si>
  <si>
    <t>سرمایه‌گذاری‌غدیر(هلدینگ‌</t>
  </si>
  <si>
    <t>سیمان خوزستان</t>
  </si>
  <si>
    <t>1.06%</t>
  </si>
  <si>
    <t>سیمان ساوه</t>
  </si>
  <si>
    <t>سیمان فارس و خوزستان</t>
  </si>
  <si>
    <t>0.39%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</si>
  <si>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</si>
  <si>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</si>
  <si>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</si>
  <si>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</si>
  <si>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</si>
  <si>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</si>
  <si>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شمش طلا</t>
  </si>
  <si>
    <t>شوکو پارس</t>
  </si>
  <si>
    <t>صبا فولاد خلیج فارس</t>
  </si>
  <si>
    <t>صنایع فروآلیاژ ایران</t>
  </si>
  <si>
    <t>1.01%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</si>
  <si>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</si>
  <si>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</si>
  <si>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</si>
  <si>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</si>
  <si>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</si>
  <si>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</si>
  <si>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</si>
  <si>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</si>
  <si>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افزا سپاهان</t>
  </si>
  <si>
    <t>فولاد امیرکبیرکاشان</t>
  </si>
  <si>
    <t>فولاد مبارکه اصفهان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</si>
  <si>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</si>
  <si>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</si>
  <si>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</si>
  <si>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</si>
  <si>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</si>
  <si>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3.11%</t>
  </si>
  <si>
    <t>مخابرات ایران</t>
  </si>
  <si>
    <t>0.34%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</si>
  <si>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</si>
  <si>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</si>
  <si>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</si>
  <si>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</si>
  <si>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</si>
  <si>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</si>
  <si>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0.64%</t>
  </si>
  <si>
    <t>کارخانجات‌داروپخش‌</t>
  </si>
  <si>
    <t>کاشی‌ پارس‌</t>
  </si>
  <si>
    <t>آهن و فولاد غدیر ایرانیان</t>
  </si>
  <si>
    <t>نشاسته و گلوکز آردینه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</si>
  <si>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</si>
  <si>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</si>
  <si>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</si>
  <si>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</si>
  <si>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</si>
  <si>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</si>
  <si>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</si>
  <si>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</si>
  <si>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</si>
  <si>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</si>
  <si>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اسنادخزانه-م5بودجه01-041015</t>
  </si>
  <si>
    <t>بله</t>
  </si>
  <si>
    <t>1401/12/08</t>
  </si>
  <si>
    <t>1404/10/14</t>
  </si>
  <si>
    <t>اسنادخزانه-م6بودجه00-030723</t>
  </si>
  <si>
    <t>1400/02/22</t>
  </si>
  <si>
    <t>1403/07/23</t>
  </si>
  <si>
    <t>اسنادخزانه-م8بودجه01-040728</t>
  </si>
  <si>
    <t>1401/12/28</t>
  </si>
  <si>
    <t>1404/07/27</t>
  </si>
  <si>
    <t>صکوک اجاره صملی404-6ماهه18%</t>
  </si>
  <si>
    <t>1400/05/05</t>
  </si>
  <si>
    <t>1404/05/04</t>
  </si>
  <si>
    <t>0.09%</t>
  </si>
  <si>
    <t>گام بانک ملت0211</t>
  </si>
  <si>
    <t>1402/02/16</t>
  </si>
  <si>
    <t>مرابحه عام دولت126-ش.خ031223</t>
  </si>
  <si>
    <t>1401/12/23</t>
  </si>
  <si>
    <t>1403/12/23</t>
  </si>
  <si>
    <t>مرابحه عام دولت130-ش.خ031110</t>
  </si>
  <si>
    <t>1402/05/10</t>
  </si>
  <si>
    <t>1403/11/10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</si>
  <si>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</si>
  <si>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</si>
  <si>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</si>
  <si>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</si>
  <si>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</si>
  <si>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</si>
  <si>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</si>
  <si>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</si>
  <si>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</si>
  <si>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</si>
  <si>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</si>
  <si>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</si>
  <si>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</si>
  <si>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</si>
  <si>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</si>
  <si>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</si>
  <si>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</si>
  <si>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</si>
  <si>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</si>
  <si>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</si>
  <si>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</si>
  <si>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</si>
  <si>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</si>
  <si>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</si>
  <si>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</si>
  <si>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</si>
  <si>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</si>
  <si>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</si>
  <si>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</si>
  <si>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</si>
  <si>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</si>
  <si>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</si>
  <si>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</si>
  <si>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</si>
  <si>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</si>
  <si>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</si>
  <si>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</si>
  <si>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1402/10/28</t>
  </si>
  <si>
    <t>1402/10/06</t>
  </si>
  <si>
    <t>بهای فروش</t>
  </si>
  <si>
    <t>ارزش دفتری</t>
  </si>
  <si>
    <t>سود و زیان ناشی از تغییر قیمت</t>
  </si>
  <si>
    <t>سود و زیان ناشی از فروش</t>
  </si>
  <si>
    <t>سیمان‌غرب‌</t>
  </si>
  <si>
    <t>صندوق س. اهرمی مفید-س</t>
  </si>
  <si>
    <t>ح. گسترش سوخت سبززاگرس(س. عام)</t>
  </si>
  <si>
    <t>ح . سرمایه‌گذاری‌ سپه‌</t>
  </si>
  <si>
    <t>ح . داروپخش‌ (هلدینگ‌</t>
  </si>
  <si>
    <t>سرمایه گذاری صبا تامین</t>
  </si>
  <si>
    <t>زعفران0210نگین زرین(پ)</t>
  </si>
  <si>
    <t>زعفران0210نگین سحرخیز(پ)</t>
  </si>
  <si>
    <t>معدنی و صنعتی گل گهر</t>
  </si>
  <si>
    <t>پتروشیمی پارس</t>
  </si>
  <si>
    <t>ح . صبا فولاد خلیج فارس</t>
  </si>
  <si>
    <t>سرمایه گذاری سیمان تامین</t>
  </si>
  <si>
    <t>زعفران0210نگین وحدت جام(پ)</t>
  </si>
  <si>
    <t>اسناد خزانه-م3بودجه01-040520</t>
  </si>
  <si>
    <t>گواهی اعتبارمولد رفاه0208</t>
  </si>
  <si>
    <t>اسنادخزانه-م4بودجه01-040917</t>
  </si>
  <si>
    <t>اسنادخزانه-م7بودجه01-040714</t>
  </si>
  <si>
    <t>اسنادخزانه-م10بودجه99-020807</t>
  </si>
  <si>
    <t>اسنادخزانه-م14بودجه99-021025</t>
  </si>
  <si>
    <t>اسناد خزانه-م1بودجه01-040326</t>
  </si>
  <si>
    <t>درآمد سود سهام</t>
  </si>
  <si>
    <t>درآمد تغییر ارزش</t>
  </si>
  <si>
    <t>درآمد فروش</t>
  </si>
  <si>
    <t>درصد از کل درآمدها</t>
  </si>
  <si>
    <t>1.35%</t>
  </si>
  <si>
    <t>-0.37%</t>
  </si>
  <si>
    <t>1.81%</t>
  </si>
  <si>
    <t>-2.88%</t>
  </si>
  <si>
    <t>-0.11%</t>
  </si>
  <si>
    <t>0.86%</t>
  </si>
  <si>
    <t>1.70%</t>
  </si>
  <si>
    <t>-1.15%</t>
  </si>
  <si>
    <t>-0.54%</t>
  </si>
  <si>
    <t>2.26%</t>
  </si>
  <si>
    <t>-2.78%</t>
  </si>
  <si>
    <t>2.31%</t>
  </si>
  <si>
    <t>3.48%</t>
  </si>
  <si>
    <t>0.18%</t>
  </si>
  <si>
    <t>-0.18%</t>
  </si>
  <si>
    <t>7.12%</t>
  </si>
  <si>
    <t>1.89%</t>
  </si>
  <si>
    <t>-2.91%</t>
  </si>
  <si>
    <t>7.93%</t>
  </si>
  <si>
    <t>-0.04%</t>
  </si>
  <si>
    <t>0.03%</t>
  </si>
  <si>
    <t>-0.09%</t>
  </si>
  <si>
    <t>0.37%</t>
  </si>
  <si>
    <t>-0.52%</t>
  </si>
  <si>
    <t>20.04%</t>
  </si>
  <si>
    <t>9.73%</t>
  </si>
  <si>
    <t>7.50%</t>
  </si>
  <si>
    <t>-0.03%</t>
  </si>
  <si>
    <t>0.75%</t>
  </si>
  <si>
    <t>-0.14%</t>
  </si>
  <si>
    <t>-1.50%</t>
  </si>
  <si>
    <t>1.39%</t>
  </si>
  <si>
    <t>-2.76%</t>
  </si>
  <si>
    <t>-1.67%</t>
  </si>
  <si>
    <t>-0.86%</t>
  </si>
  <si>
    <t>0.44%</t>
  </si>
  <si>
    <t>-0.81%</t>
  </si>
  <si>
    <t>-20.09%</t>
  </si>
  <si>
    <t>-0.78%</t>
  </si>
  <si>
    <t>7.69%</t>
  </si>
  <si>
    <t>1.30%</t>
  </si>
  <si>
    <t>2.29%</t>
  </si>
  <si>
    <t>11.95%</t>
  </si>
  <si>
    <t>10.00%</t>
  </si>
  <si>
    <t>0.77%</t>
  </si>
  <si>
    <t>-0.71%</t>
  </si>
  <si>
    <t>0.58%</t>
  </si>
  <si>
    <t>-0.56%</t>
  </si>
  <si>
    <t>8.20%</t>
  </si>
  <si>
    <t>0.24%</t>
  </si>
  <si>
    <t>0.05%</t>
  </si>
  <si>
    <t>4.72%</t>
  </si>
  <si>
    <t>0.06%</t>
  </si>
  <si>
    <t>-2.41%</t>
  </si>
  <si>
    <t>0.92%</t>
  </si>
  <si>
    <t>-0.47%</t>
  </si>
  <si>
    <t>-0.10%</t>
  </si>
  <si>
    <t>18.92%</t>
  </si>
  <si>
    <t>-9.11%</t>
  </si>
  <si>
    <t>0.47%</t>
  </si>
  <si>
    <t>5.95%</t>
  </si>
  <si>
    <t>-0.06%</t>
  </si>
  <si>
    <t>0.42%</t>
  </si>
  <si>
    <t>-0.67%</t>
  </si>
  <si>
    <t>-0.01%</t>
  </si>
  <si>
    <t>-1.73%</t>
  </si>
  <si>
    <t>1.64%</t>
  </si>
  <si>
    <t>-1.76%</t>
  </si>
  <si>
    <t>0.68%</t>
  </si>
  <si>
    <t>0.53%</t>
  </si>
  <si>
    <t>-0.64%</t>
  </si>
  <si>
    <t>11.50%</t>
  </si>
  <si>
    <t>0.93%</t>
  </si>
  <si>
    <t>-0.27%</t>
  </si>
  <si>
    <t>2.27%</t>
  </si>
  <si>
    <t>-1.24%</t>
  </si>
  <si>
    <t>-0.60%</t>
  </si>
  <si>
    <t>1.11%</t>
  </si>
  <si>
    <t>-0.75%</t>
  </si>
  <si>
    <t>-2.24%</t>
  </si>
  <si>
    <t>5.04%</t>
  </si>
  <si>
    <t>-0.07%</t>
  </si>
  <si>
    <t>0.10%</t>
  </si>
  <si>
    <t>0.81%</t>
  </si>
  <si>
    <t>2.53%</t>
  </si>
  <si>
    <t>-2.21%</t>
  </si>
  <si>
    <t>-0.33%</t>
  </si>
  <si>
    <t>0.27%</t>
  </si>
  <si>
    <t>1.23%</t>
  </si>
  <si>
    <t>-1.02%</t>
  </si>
  <si>
    <t>3.96%</t>
  </si>
  <si>
    <t>-2.48%</t>
  </si>
  <si>
    <t>0.30%</t>
  </si>
  <si>
    <t>-1.54%</t>
  </si>
  <si>
    <t>-0.87%</t>
  </si>
  <si>
    <t>12.31%</t>
  </si>
  <si>
    <t>-6.45%</t>
  </si>
  <si>
    <t>4.03%</t>
  </si>
  <si>
    <t>2.22%</t>
  </si>
  <si>
    <t>4.21%</t>
  </si>
  <si>
    <t>0.14%</t>
  </si>
  <si>
    <t>-0.12%</t>
  </si>
  <si>
    <t>-3.05%</t>
  </si>
  <si>
    <t>8.09%</t>
  </si>
  <si>
    <t>-1.58%</t>
  </si>
  <si>
    <t>-0.96%</t>
  </si>
  <si>
    <t>0.96%</t>
  </si>
  <si>
    <t>-0.49%</t>
  </si>
  <si>
    <t>0.83%</t>
  </si>
  <si>
    <t>-1.60%</t>
  </si>
  <si>
    <t>3.42%</t>
  </si>
  <si>
    <t>1.31%</t>
  </si>
  <si>
    <t>5.82%</t>
  </si>
  <si>
    <t>-0.80%</t>
  </si>
  <si>
    <t>-3.27%</t>
  </si>
  <si>
    <t>-2.75%</t>
  </si>
  <si>
    <t>4.91%</t>
  </si>
  <si>
    <t>0.61%</t>
  </si>
  <si>
    <t>-0.70%</t>
  </si>
  <si>
    <t>-1.55%</t>
  </si>
  <si>
    <t>-1.04%</t>
  </si>
  <si>
    <t>-2.99%</t>
  </si>
  <si>
    <t>2.06%</t>
  </si>
  <si>
    <t>9.93%</t>
  </si>
  <si>
    <t>16.49%</t>
  </si>
  <si>
    <t>1.56%</t>
  </si>
  <si>
    <t>0.23%</t>
  </si>
  <si>
    <t>-2.17%</t>
  </si>
  <si>
    <t>4.70%</t>
  </si>
  <si>
    <t>1.36%</t>
  </si>
  <si>
    <t>0.56%</t>
  </si>
  <si>
    <t>3.85%</t>
  </si>
  <si>
    <t>-5.00%</t>
  </si>
  <si>
    <t>-0.68%</t>
  </si>
  <si>
    <t>-0.76%</t>
  </si>
  <si>
    <t>1.45%</t>
  </si>
  <si>
    <t>4.14%</t>
  </si>
  <si>
    <t>-0.91%</t>
  </si>
  <si>
    <t>-0.85%</t>
  </si>
  <si>
    <t>-0.31%</t>
  </si>
  <si>
    <t>94.85%</t>
  </si>
  <si>
    <t>93.43%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</si>
  <si>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</si>
  <si>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</si>
  <si>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</si>
  <si>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</si>
  <si>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</si>
  <si>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</si>
  <si>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</si>
  <si>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</si>
  <si>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</si>
  <si>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</si>
  <si>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</si>
  <si>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1402/11/01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</si>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</sst>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9" fontId="3" fillId="0" borderId="0" xfId="2" applyFont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"/>
  <sheetViews>
    <sheetView rightToLeft="1" tabSelected="1" workbookViewId="0">
      <selection activeCell="S12" sqref="A11:S12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6" style="1" customWidth="1"/>
    <col min="12" max="12" width="1" style="1" customWidth="1"/>
    <col min="13" max="13" width="20" style="1" customWidth="1"/>
    <col min="14" max="14" width="1" style="1" customWidth="1"/>
    <col min="15" max="15" width="26" style="1" customWidth="1"/>
    <col min="16" max="16" width="1" style="1" customWidth="1"/>
    <col min="17" max="17" width="19" style="1" customWidth="1"/>
    <col min="18" max="18" width="1" style="1" customWidth="1"/>
    <col min="19" max="19" width="17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</row>
    <row r="3" spans="1:25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</row>
    <row r="4" spans="1:25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</row>
    <row r="6" spans="1:25" ht="24.75">
      <c r="A6" s="20" t="s">
        <v>3</v>
      </c>
      <c r="C6" s="20" t="s">
        <v>378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9">
        <v>36685966</v>
      </c>
      <c r="D9" s="9"/>
      <c r="E9" s="9">
        <v>136531517967</v>
      </c>
      <c r="F9" s="9"/>
      <c r="G9" s="9">
        <v>133107048433.395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36685966</v>
      </c>
      <c r="R9" s="9"/>
      <c r="S9" s="9">
        <v>3498</v>
      </c>
      <c r="T9" s="9"/>
      <c r="U9" s="9">
        <v>136531517967</v>
      </c>
      <c r="V9" s="9"/>
      <c r="W9" s="9">
        <v>127563960389.045</v>
      </c>
      <c r="X9" s="6"/>
      <c r="Y9" s="11">
        <v>5.4332894257240428E-3</v>
      </c>
    </row>
    <row r="10" spans="1:25">
      <c r="A10" s="1" t="s">
        <v>17</v>
      </c>
      <c r="C10" s="9">
        <v>127320577</v>
      </c>
      <c r="D10" s="9"/>
      <c r="E10" s="9">
        <v>239966954794</v>
      </c>
      <c r="F10" s="9"/>
      <c r="G10" s="9">
        <v>257302618779.40601</v>
      </c>
      <c r="H10" s="9"/>
      <c r="I10" s="9">
        <v>0</v>
      </c>
      <c r="J10" s="9"/>
      <c r="K10" s="9">
        <v>0</v>
      </c>
      <c r="L10" s="9"/>
      <c r="M10" s="9">
        <v>-1</v>
      </c>
      <c r="N10" s="9"/>
      <c r="O10" s="9">
        <v>1</v>
      </c>
      <c r="P10" s="9"/>
      <c r="Q10" s="9">
        <v>127320576</v>
      </c>
      <c r="R10" s="9"/>
      <c r="S10" s="9">
        <v>1945</v>
      </c>
      <c r="T10" s="9"/>
      <c r="U10" s="9">
        <v>239966952909</v>
      </c>
      <c r="V10" s="9"/>
      <c r="W10" s="9">
        <v>246165071124.09601</v>
      </c>
      <c r="X10" s="6"/>
      <c r="Y10" s="11">
        <v>1.0484827170950856E-2</v>
      </c>
    </row>
    <row r="11" spans="1:25">
      <c r="A11" s="1" t="s">
        <v>19</v>
      </c>
      <c r="C11" s="9">
        <v>47883908</v>
      </c>
      <c r="D11" s="9"/>
      <c r="E11" s="9">
        <v>125482730975</v>
      </c>
      <c r="F11" s="9"/>
      <c r="G11" s="9">
        <v>179353027280.203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47883908</v>
      </c>
      <c r="R11" s="9"/>
      <c r="S11" s="9">
        <v>3506</v>
      </c>
      <c r="T11" s="9"/>
      <c r="U11" s="9">
        <v>125482730975</v>
      </c>
      <c r="V11" s="9"/>
      <c r="W11" s="9">
        <v>166882089608.384</v>
      </c>
      <c r="X11" s="6"/>
      <c r="Y11" s="11">
        <v>7.1079534536765019E-3</v>
      </c>
    </row>
    <row r="12" spans="1:25">
      <c r="A12" s="1" t="s">
        <v>21</v>
      </c>
      <c r="C12" s="9">
        <v>56660296</v>
      </c>
      <c r="D12" s="9"/>
      <c r="E12" s="9">
        <v>92043286266</v>
      </c>
      <c r="F12" s="9"/>
      <c r="G12" s="9">
        <v>102057579036.70599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56660296</v>
      </c>
      <c r="R12" s="9"/>
      <c r="S12" s="9">
        <v>1682</v>
      </c>
      <c r="T12" s="9"/>
      <c r="U12" s="9">
        <v>92043286266</v>
      </c>
      <c r="V12" s="9"/>
      <c r="W12" s="9">
        <v>94735567295.661606</v>
      </c>
      <c r="X12" s="6"/>
      <c r="Y12" s="11">
        <v>4.0350405746080184E-3</v>
      </c>
    </row>
    <row r="13" spans="1:25">
      <c r="A13" s="1" t="s">
        <v>23</v>
      </c>
      <c r="C13" s="9">
        <v>43950422</v>
      </c>
      <c r="D13" s="9"/>
      <c r="E13" s="9">
        <v>197238373637</v>
      </c>
      <c r="F13" s="9"/>
      <c r="G13" s="9">
        <v>275677066201.22101</v>
      </c>
      <c r="H13" s="9"/>
      <c r="I13" s="9">
        <v>43950422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87900844</v>
      </c>
      <c r="R13" s="9"/>
      <c r="S13" s="9">
        <v>3095</v>
      </c>
      <c r="T13" s="9"/>
      <c r="U13" s="9">
        <v>197238373637</v>
      </c>
      <c r="V13" s="9"/>
      <c r="W13" s="9">
        <v>270434396162.52899</v>
      </c>
      <c r="X13" s="6"/>
      <c r="Y13" s="11">
        <v>1.151852247720055E-2</v>
      </c>
    </row>
    <row r="14" spans="1:25">
      <c r="A14" s="1" t="s">
        <v>24</v>
      </c>
      <c r="C14" s="9">
        <v>14900000</v>
      </c>
      <c r="D14" s="9"/>
      <c r="E14" s="9">
        <v>66232306594</v>
      </c>
      <c r="F14" s="9"/>
      <c r="G14" s="9">
        <v>60933873330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14900000</v>
      </c>
      <c r="R14" s="9"/>
      <c r="S14" s="9">
        <v>3953</v>
      </c>
      <c r="T14" s="9"/>
      <c r="U14" s="9">
        <v>66232306594</v>
      </c>
      <c r="V14" s="9"/>
      <c r="W14" s="9">
        <v>58549246785</v>
      </c>
      <c r="X14" s="6"/>
      <c r="Y14" s="11">
        <v>2.4937686355210333E-3</v>
      </c>
    </row>
    <row r="15" spans="1:25">
      <c r="A15" s="1" t="s">
        <v>25</v>
      </c>
      <c r="C15" s="9">
        <v>44164908</v>
      </c>
      <c r="D15" s="9"/>
      <c r="E15" s="9">
        <v>508144452744</v>
      </c>
      <c r="F15" s="9"/>
      <c r="G15" s="9">
        <v>658531901961</v>
      </c>
      <c r="H15" s="9"/>
      <c r="I15" s="9">
        <v>0</v>
      </c>
      <c r="J15" s="9"/>
      <c r="K15" s="9">
        <v>0</v>
      </c>
      <c r="L15" s="9"/>
      <c r="M15" s="9">
        <v>-24116054</v>
      </c>
      <c r="N15" s="9"/>
      <c r="O15" s="9">
        <v>328995397761</v>
      </c>
      <c r="P15" s="9"/>
      <c r="Q15" s="9">
        <v>20048854</v>
      </c>
      <c r="R15" s="9"/>
      <c r="S15" s="9">
        <v>13680</v>
      </c>
      <c r="T15" s="9"/>
      <c r="U15" s="9">
        <v>230674406563</v>
      </c>
      <c r="V15" s="9"/>
      <c r="W15" s="9">
        <v>272636426199.81601</v>
      </c>
      <c r="X15" s="6"/>
      <c r="Y15" s="11">
        <v>1.1612312811713758E-2</v>
      </c>
    </row>
    <row r="16" spans="1:25">
      <c r="A16" s="1" t="s">
        <v>27</v>
      </c>
      <c r="C16" s="9">
        <v>115145585</v>
      </c>
      <c r="D16" s="9"/>
      <c r="E16" s="9">
        <v>657917404777</v>
      </c>
      <c r="F16" s="9"/>
      <c r="G16" s="9">
        <v>982070822040.16504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115145585</v>
      </c>
      <c r="R16" s="9"/>
      <c r="S16" s="9">
        <v>7720</v>
      </c>
      <c r="T16" s="9"/>
      <c r="U16" s="9">
        <v>657917404777</v>
      </c>
      <c r="V16" s="9"/>
      <c r="W16" s="9">
        <v>883634818898.60999</v>
      </c>
      <c r="X16" s="6"/>
      <c r="Y16" s="11">
        <v>3.7636364558462733E-2</v>
      </c>
    </row>
    <row r="17" spans="1:25">
      <c r="A17" s="1" t="s">
        <v>28</v>
      </c>
      <c r="C17" s="9">
        <v>10000000</v>
      </c>
      <c r="D17" s="9"/>
      <c r="E17" s="9">
        <v>102592220000</v>
      </c>
      <c r="F17" s="9"/>
      <c r="G17" s="9">
        <v>95925825000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10000000</v>
      </c>
      <c r="R17" s="9"/>
      <c r="S17" s="9">
        <v>9480</v>
      </c>
      <c r="T17" s="9"/>
      <c r="U17" s="9">
        <v>102592220000</v>
      </c>
      <c r="V17" s="9"/>
      <c r="W17" s="9">
        <v>94235940000</v>
      </c>
      <c r="X17" s="6"/>
      <c r="Y17" s="11">
        <v>4.013760115032741E-3</v>
      </c>
    </row>
    <row r="18" spans="1:25">
      <c r="A18" s="1" t="s">
        <v>29</v>
      </c>
      <c r="C18" s="9">
        <v>35015988</v>
      </c>
      <c r="D18" s="9"/>
      <c r="E18" s="9">
        <v>95215739740</v>
      </c>
      <c r="F18" s="9"/>
      <c r="G18" s="9">
        <v>143511911558.78201</v>
      </c>
      <c r="H18" s="9"/>
      <c r="I18" s="9">
        <v>14643050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49659038</v>
      </c>
      <c r="R18" s="9"/>
      <c r="S18" s="9">
        <v>2808</v>
      </c>
      <c r="T18" s="9"/>
      <c r="U18" s="9">
        <v>95215739740</v>
      </c>
      <c r="V18" s="9"/>
      <c r="W18" s="9">
        <v>138612895360.711</v>
      </c>
      <c r="X18" s="6"/>
      <c r="Y18" s="11">
        <v>5.9038930457745607E-3</v>
      </c>
    </row>
    <row r="19" spans="1:25">
      <c r="A19" s="1" t="s">
        <v>30</v>
      </c>
      <c r="C19" s="9">
        <v>2354702</v>
      </c>
      <c r="D19" s="9"/>
      <c r="E19" s="9">
        <v>189129900695</v>
      </c>
      <c r="F19" s="9"/>
      <c r="G19" s="9">
        <v>178828832364.84</v>
      </c>
      <c r="H19" s="9"/>
      <c r="I19" s="9">
        <v>0</v>
      </c>
      <c r="J19" s="9"/>
      <c r="K19" s="9">
        <v>0</v>
      </c>
      <c r="L19" s="9"/>
      <c r="M19" s="9">
        <v>-2354702</v>
      </c>
      <c r="N19" s="9"/>
      <c r="O19" s="9">
        <v>190056772164</v>
      </c>
      <c r="P19" s="9"/>
      <c r="Q19" s="9">
        <v>0</v>
      </c>
      <c r="R19" s="9"/>
      <c r="S19" s="9">
        <v>0</v>
      </c>
      <c r="T19" s="9"/>
      <c r="U19" s="9">
        <v>0</v>
      </c>
      <c r="V19" s="9"/>
      <c r="W19" s="9">
        <v>0</v>
      </c>
      <c r="X19" s="6"/>
      <c r="Y19" s="11">
        <v>0</v>
      </c>
    </row>
    <row r="20" spans="1:25">
      <c r="A20" s="1" t="s">
        <v>32</v>
      </c>
      <c r="C20" s="9">
        <v>4000000</v>
      </c>
      <c r="D20" s="9"/>
      <c r="E20" s="9">
        <v>43701599265</v>
      </c>
      <c r="F20" s="9"/>
      <c r="G20" s="9">
        <v>232567938000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4000000</v>
      </c>
      <c r="R20" s="9"/>
      <c r="S20" s="9">
        <v>58000</v>
      </c>
      <c r="T20" s="9"/>
      <c r="U20" s="9">
        <v>43701599265</v>
      </c>
      <c r="V20" s="9"/>
      <c r="W20" s="9">
        <v>230619600000</v>
      </c>
      <c r="X20" s="6"/>
      <c r="Y20" s="11">
        <v>9.8227040789830803E-3</v>
      </c>
    </row>
    <row r="21" spans="1:25">
      <c r="A21" s="1" t="s">
        <v>34</v>
      </c>
      <c r="C21" s="9">
        <v>8050000</v>
      </c>
      <c r="D21" s="9"/>
      <c r="E21" s="9">
        <v>1124505488548</v>
      </c>
      <c r="F21" s="9"/>
      <c r="G21" s="9">
        <v>1172868163425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8050000</v>
      </c>
      <c r="R21" s="9"/>
      <c r="S21" s="9">
        <v>147210</v>
      </c>
      <c r="T21" s="9"/>
      <c r="U21" s="9">
        <v>1124505488548</v>
      </c>
      <c r="V21" s="9"/>
      <c r="W21" s="9">
        <v>1177989509025</v>
      </c>
      <c r="X21" s="6"/>
      <c r="Y21" s="11">
        <v>5.0173716177198915E-2</v>
      </c>
    </row>
    <row r="22" spans="1:25">
      <c r="A22" s="1" t="s">
        <v>35</v>
      </c>
      <c r="C22" s="9">
        <v>18989479</v>
      </c>
      <c r="D22" s="9"/>
      <c r="E22" s="9">
        <v>188070412753</v>
      </c>
      <c r="F22" s="9"/>
      <c r="G22" s="9">
        <v>332415017075.12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18989479</v>
      </c>
      <c r="R22" s="9"/>
      <c r="S22" s="9">
        <v>16670</v>
      </c>
      <c r="T22" s="9"/>
      <c r="U22" s="9">
        <v>188070412753</v>
      </c>
      <c r="V22" s="9"/>
      <c r="W22" s="9">
        <v>314671114971.16699</v>
      </c>
      <c r="X22" s="6"/>
      <c r="Y22" s="11">
        <v>1.3402682359025147E-2</v>
      </c>
    </row>
    <row r="23" spans="1:25">
      <c r="A23" s="1" t="s">
        <v>36</v>
      </c>
      <c r="C23" s="9">
        <v>571017</v>
      </c>
      <c r="D23" s="9"/>
      <c r="E23" s="9">
        <v>75587414494</v>
      </c>
      <c r="F23" s="9"/>
      <c r="G23" s="9">
        <v>102171500793</v>
      </c>
      <c r="H23" s="9"/>
      <c r="I23" s="9">
        <v>0</v>
      </c>
      <c r="J23" s="9"/>
      <c r="K23" s="9">
        <v>0</v>
      </c>
      <c r="L23" s="9"/>
      <c r="M23" s="9">
        <v>-80094</v>
      </c>
      <c r="N23" s="9"/>
      <c r="O23" s="9">
        <v>14155186801</v>
      </c>
      <c r="P23" s="9"/>
      <c r="Q23" s="9">
        <v>490923</v>
      </c>
      <c r="R23" s="9"/>
      <c r="S23" s="9">
        <v>174300</v>
      </c>
      <c r="T23" s="9"/>
      <c r="U23" s="9">
        <v>64985105904</v>
      </c>
      <c r="V23" s="9"/>
      <c r="W23" s="9">
        <v>85058750020.544998</v>
      </c>
      <c r="X23" s="6"/>
      <c r="Y23" s="11">
        <v>3.6228791081937941E-3</v>
      </c>
    </row>
    <row r="24" spans="1:25">
      <c r="A24" s="1" t="s">
        <v>37</v>
      </c>
      <c r="C24" s="9">
        <v>496260</v>
      </c>
      <c r="D24" s="9"/>
      <c r="E24" s="9">
        <v>77726431165</v>
      </c>
      <c r="F24" s="9"/>
      <c r="G24" s="9">
        <v>64376596516.5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496260</v>
      </c>
      <c r="R24" s="9"/>
      <c r="S24" s="9">
        <v>125000</v>
      </c>
      <c r="T24" s="9"/>
      <c r="U24" s="9">
        <v>77726431165</v>
      </c>
      <c r="V24" s="9"/>
      <c r="W24" s="9">
        <v>61663406625</v>
      </c>
      <c r="X24" s="6"/>
      <c r="Y24" s="11">
        <v>2.6264090119806809E-3</v>
      </c>
    </row>
    <row r="25" spans="1:25">
      <c r="A25" s="1" t="s">
        <v>39</v>
      </c>
      <c r="C25" s="9">
        <v>16438776</v>
      </c>
      <c r="D25" s="9"/>
      <c r="E25" s="9">
        <v>674650230225</v>
      </c>
      <c r="F25" s="9"/>
      <c r="G25" s="9">
        <v>489411910219.85999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16438776</v>
      </c>
      <c r="R25" s="9"/>
      <c r="S25" s="9">
        <v>28010</v>
      </c>
      <c r="T25" s="9"/>
      <c r="U25" s="9">
        <v>674650230225</v>
      </c>
      <c r="V25" s="9"/>
      <c r="W25" s="9">
        <v>457710437571.22803</v>
      </c>
      <c r="X25" s="6"/>
      <c r="Y25" s="11">
        <v>1.9495108751051655E-2</v>
      </c>
    </row>
    <row r="26" spans="1:25">
      <c r="A26" s="1" t="s">
        <v>40</v>
      </c>
      <c r="C26" s="9">
        <v>711922</v>
      </c>
      <c r="D26" s="9"/>
      <c r="E26" s="9">
        <v>104856635028</v>
      </c>
      <c r="F26" s="9"/>
      <c r="G26" s="9">
        <v>104716306904.877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711922</v>
      </c>
      <c r="R26" s="9"/>
      <c r="S26" s="9">
        <v>149000</v>
      </c>
      <c r="T26" s="9"/>
      <c r="U26" s="9">
        <v>104856635028</v>
      </c>
      <c r="V26" s="9"/>
      <c r="W26" s="9">
        <v>105445223550.89999</v>
      </c>
      <c r="X26" s="6"/>
      <c r="Y26" s="11">
        <v>4.4911934088980648E-3</v>
      </c>
    </row>
    <row r="27" spans="1:25">
      <c r="A27" s="1" t="s">
        <v>41</v>
      </c>
      <c r="C27" s="9">
        <v>3652785</v>
      </c>
      <c r="D27" s="9"/>
      <c r="E27" s="9">
        <v>185549205856</v>
      </c>
      <c r="F27" s="9"/>
      <c r="G27" s="9">
        <v>164377675567.147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3652785</v>
      </c>
      <c r="R27" s="9"/>
      <c r="S27" s="9">
        <v>45040</v>
      </c>
      <c r="T27" s="9"/>
      <c r="U27" s="9">
        <v>185549205856</v>
      </c>
      <c r="V27" s="9"/>
      <c r="W27" s="9">
        <v>163542533853.42001</v>
      </c>
      <c r="X27" s="6"/>
      <c r="Y27" s="11">
        <v>6.9657128638208428E-3</v>
      </c>
    </row>
    <row r="28" spans="1:25">
      <c r="A28" s="1" t="s">
        <v>42</v>
      </c>
      <c r="C28" s="9">
        <v>5907825</v>
      </c>
      <c r="D28" s="9"/>
      <c r="E28" s="9">
        <v>47928680469</v>
      </c>
      <c r="F28" s="9"/>
      <c r="G28" s="9">
        <v>136011116899.35001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5907825</v>
      </c>
      <c r="R28" s="9"/>
      <c r="S28" s="9">
        <v>24200</v>
      </c>
      <c r="T28" s="9"/>
      <c r="U28" s="9">
        <v>47928680469</v>
      </c>
      <c r="V28" s="9"/>
      <c r="W28" s="9">
        <v>142118697278.25</v>
      </c>
      <c r="X28" s="6"/>
      <c r="Y28" s="11">
        <v>6.0532145032548314E-3</v>
      </c>
    </row>
    <row r="29" spans="1:25">
      <c r="A29" s="1" t="s">
        <v>43</v>
      </c>
      <c r="C29" s="9">
        <v>5929047</v>
      </c>
      <c r="D29" s="9"/>
      <c r="E29" s="9">
        <v>134728029809</v>
      </c>
      <c r="F29" s="9"/>
      <c r="G29" s="9">
        <v>168561798272.01001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5929047</v>
      </c>
      <c r="R29" s="9"/>
      <c r="S29" s="9">
        <v>26300</v>
      </c>
      <c r="T29" s="9"/>
      <c r="U29" s="9">
        <v>134728029809</v>
      </c>
      <c r="V29" s="9"/>
      <c r="W29" s="9">
        <v>155006129180.20499</v>
      </c>
      <c r="X29" s="6"/>
      <c r="Y29" s="11">
        <v>6.6021246128506756E-3</v>
      </c>
    </row>
    <row r="30" spans="1:25">
      <c r="A30" s="1" t="s">
        <v>45</v>
      </c>
      <c r="C30" s="9">
        <v>5036863</v>
      </c>
      <c r="D30" s="9"/>
      <c r="E30" s="9">
        <v>32245310330</v>
      </c>
      <c r="F30" s="9"/>
      <c r="G30" s="9">
        <v>50068936651.5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5036863</v>
      </c>
      <c r="R30" s="9"/>
      <c r="S30" s="9">
        <v>9520</v>
      </c>
      <c r="T30" s="9"/>
      <c r="U30" s="9">
        <v>32245310330</v>
      </c>
      <c r="V30" s="9"/>
      <c r="W30" s="9">
        <v>47665627692.227997</v>
      </c>
      <c r="X30" s="6"/>
      <c r="Y30" s="11">
        <v>2.0302062598310674E-3</v>
      </c>
    </row>
    <row r="31" spans="1:25">
      <c r="A31" s="1" t="s">
        <v>47</v>
      </c>
      <c r="C31" s="9">
        <v>104300</v>
      </c>
      <c r="D31" s="9"/>
      <c r="E31" s="9">
        <v>214551462300</v>
      </c>
      <c r="F31" s="9"/>
      <c r="G31" s="9">
        <v>331446912825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104300</v>
      </c>
      <c r="R31" s="9"/>
      <c r="S31" s="9">
        <v>3348500</v>
      </c>
      <c r="T31" s="9"/>
      <c r="U31" s="9">
        <v>214551462300</v>
      </c>
      <c r="V31" s="9"/>
      <c r="W31" s="9">
        <v>348811989312.5</v>
      </c>
      <c r="X31" s="6"/>
      <c r="Y31" s="11">
        <v>1.4856833288315895E-2</v>
      </c>
    </row>
    <row r="32" spans="1:25">
      <c r="A32" s="1" t="s">
        <v>48</v>
      </c>
      <c r="C32" s="9">
        <v>75000</v>
      </c>
      <c r="D32" s="9"/>
      <c r="E32" s="9">
        <v>101752031250</v>
      </c>
      <c r="F32" s="9"/>
      <c r="G32" s="9">
        <v>238504795875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75000</v>
      </c>
      <c r="R32" s="9"/>
      <c r="S32" s="9">
        <v>3355000</v>
      </c>
      <c r="T32" s="9"/>
      <c r="U32" s="9">
        <v>101752031250</v>
      </c>
      <c r="V32" s="9"/>
      <c r="W32" s="9">
        <v>251310468750</v>
      </c>
      <c r="X32" s="6"/>
      <c r="Y32" s="11">
        <v>1.070398338424737E-2</v>
      </c>
    </row>
    <row r="33" spans="1:25">
      <c r="A33" s="1" t="s">
        <v>50</v>
      </c>
      <c r="C33" s="9">
        <v>114900</v>
      </c>
      <c r="D33" s="9"/>
      <c r="E33" s="9">
        <v>146401433417</v>
      </c>
      <c r="F33" s="9"/>
      <c r="G33" s="9">
        <v>365177736525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114900</v>
      </c>
      <c r="R33" s="9"/>
      <c r="S33" s="9">
        <v>3338000</v>
      </c>
      <c r="T33" s="9"/>
      <c r="U33" s="9">
        <v>146401433417</v>
      </c>
      <c r="V33" s="9"/>
      <c r="W33" s="9">
        <v>383056779750</v>
      </c>
      <c r="X33" s="6"/>
      <c r="Y33" s="11">
        <v>1.6315410281400402E-2</v>
      </c>
    </row>
    <row r="34" spans="1:25">
      <c r="A34" s="1" t="s">
        <v>51</v>
      </c>
      <c r="C34" s="9">
        <v>12621434</v>
      </c>
      <c r="D34" s="9"/>
      <c r="E34" s="9">
        <v>90369347542</v>
      </c>
      <c r="F34" s="9"/>
      <c r="G34" s="9">
        <v>87071575085.837997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12621434</v>
      </c>
      <c r="R34" s="9"/>
      <c r="S34" s="9">
        <v>6570</v>
      </c>
      <c r="T34" s="9"/>
      <c r="U34" s="9">
        <v>90369347542</v>
      </c>
      <c r="V34" s="9"/>
      <c r="W34" s="9">
        <v>82429430592.789001</v>
      </c>
      <c r="X34" s="6"/>
      <c r="Y34" s="11">
        <v>3.5108893784918595E-3</v>
      </c>
    </row>
    <row r="35" spans="1:25">
      <c r="A35" s="1" t="s">
        <v>52</v>
      </c>
      <c r="C35" s="9">
        <v>3700000</v>
      </c>
      <c r="D35" s="9"/>
      <c r="E35" s="9">
        <v>45403188699</v>
      </c>
      <c r="F35" s="9"/>
      <c r="G35" s="9">
        <v>48181603500</v>
      </c>
      <c r="H35" s="9"/>
      <c r="I35" s="9">
        <v>0</v>
      </c>
      <c r="J35" s="9"/>
      <c r="K35" s="9">
        <v>0</v>
      </c>
      <c r="L35" s="9"/>
      <c r="M35" s="9">
        <v>-3366368</v>
      </c>
      <c r="N35" s="9"/>
      <c r="O35" s="9">
        <v>44353237007</v>
      </c>
      <c r="P35" s="9"/>
      <c r="Q35" s="9">
        <v>333632</v>
      </c>
      <c r="R35" s="9"/>
      <c r="S35" s="9">
        <v>13770</v>
      </c>
      <c r="T35" s="9"/>
      <c r="U35" s="9">
        <v>4094042340</v>
      </c>
      <c r="V35" s="9"/>
      <c r="W35" s="9">
        <v>4566777669.7919998</v>
      </c>
      <c r="X35" s="6"/>
      <c r="Y35" s="11">
        <v>1.9451124555274019E-4</v>
      </c>
    </row>
    <row r="36" spans="1:25">
      <c r="A36" s="1" t="s">
        <v>54</v>
      </c>
      <c r="C36" s="9">
        <v>61328678</v>
      </c>
      <c r="D36" s="9"/>
      <c r="E36" s="9">
        <v>576428244522</v>
      </c>
      <c r="F36" s="9"/>
      <c r="G36" s="9">
        <v>415772927535.43799</v>
      </c>
      <c r="H36" s="9"/>
      <c r="I36" s="9">
        <v>500000</v>
      </c>
      <c r="J36" s="9"/>
      <c r="K36" s="9">
        <v>3252015072</v>
      </c>
      <c r="L36" s="9"/>
      <c r="M36" s="9">
        <v>-61328678</v>
      </c>
      <c r="N36" s="9"/>
      <c r="O36" s="9">
        <v>0</v>
      </c>
      <c r="P36" s="9"/>
      <c r="Q36" s="9">
        <v>500000</v>
      </c>
      <c r="R36" s="9"/>
      <c r="S36" s="9">
        <v>6510</v>
      </c>
      <c r="T36" s="9"/>
      <c r="U36" s="9">
        <v>3252015072</v>
      </c>
      <c r="V36" s="9"/>
      <c r="W36" s="9">
        <v>3235632750</v>
      </c>
      <c r="X36" s="6"/>
      <c r="Y36" s="11">
        <v>1.378142317978014E-4</v>
      </c>
    </row>
    <row r="37" spans="1:25">
      <c r="A37" s="1" t="s">
        <v>56</v>
      </c>
      <c r="C37" s="9">
        <v>42566739</v>
      </c>
      <c r="D37" s="9"/>
      <c r="E37" s="9">
        <v>240147011127</v>
      </c>
      <c r="F37" s="9"/>
      <c r="G37" s="9">
        <v>296617402989.67999</v>
      </c>
      <c r="H37" s="9"/>
      <c r="I37" s="9">
        <v>0</v>
      </c>
      <c r="J37" s="9"/>
      <c r="K37" s="9">
        <v>0</v>
      </c>
      <c r="L37" s="9"/>
      <c r="M37" s="9">
        <v>-900217</v>
      </c>
      <c r="N37" s="9"/>
      <c r="O37" s="9">
        <v>6702506746</v>
      </c>
      <c r="P37" s="9"/>
      <c r="Q37" s="9">
        <v>41666522</v>
      </c>
      <c r="R37" s="9"/>
      <c r="S37" s="9">
        <v>7020</v>
      </c>
      <c r="T37" s="9"/>
      <c r="U37" s="9">
        <v>235068294106</v>
      </c>
      <c r="V37" s="9"/>
      <c r="W37" s="9">
        <v>290758615482.58197</v>
      </c>
      <c r="X37" s="6"/>
      <c r="Y37" s="11">
        <v>1.2384185204987914E-2</v>
      </c>
    </row>
    <row r="38" spans="1:25">
      <c r="A38" s="1" t="s">
        <v>58</v>
      </c>
      <c r="C38" s="9">
        <v>5277048</v>
      </c>
      <c r="D38" s="9"/>
      <c r="E38" s="9">
        <v>30634669457</v>
      </c>
      <c r="F38" s="9"/>
      <c r="G38" s="9">
        <v>68088531345.912003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5277048</v>
      </c>
      <c r="R38" s="9"/>
      <c r="S38" s="9">
        <v>14450</v>
      </c>
      <c r="T38" s="9"/>
      <c r="U38" s="9">
        <v>30634669457</v>
      </c>
      <c r="V38" s="9"/>
      <c r="W38" s="9">
        <v>75799636205.580002</v>
      </c>
      <c r="X38" s="6"/>
      <c r="Y38" s="11">
        <v>3.2285087466199067E-3</v>
      </c>
    </row>
    <row r="39" spans="1:25">
      <c r="A39" s="1" t="s">
        <v>59</v>
      </c>
      <c r="C39" s="9">
        <v>14584008</v>
      </c>
      <c r="D39" s="9"/>
      <c r="E39" s="9">
        <v>261648812587</v>
      </c>
      <c r="F39" s="9"/>
      <c r="G39" s="9">
        <v>281536267819.60797</v>
      </c>
      <c r="H39" s="9"/>
      <c r="I39" s="9">
        <v>4150000</v>
      </c>
      <c r="J39" s="9"/>
      <c r="K39" s="9">
        <v>78923172800</v>
      </c>
      <c r="L39" s="9"/>
      <c r="M39" s="9">
        <v>0</v>
      </c>
      <c r="N39" s="9"/>
      <c r="O39" s="9">
        <v>0</v>
      </c>
      <c r="P39" s="9"/>
      <c r="Q39" s="9">
        <v>18734008</v>
      </c>
      <c r="R39" s="9"/>
      <c r="S39" s="9">
        <v>18380</v>
      </c>
      <c r="T39" s="9"/>
      <c r="U39" s="9">
        <v>340571985387</v>
      </c>
      <c r="V39" s="9"/>
      <c r="W39" s="9">
        <v>342282297191.112</v>
      </c>
      <c r="X39" s="6"/>
      <c r="Y39" s="11">
        <v>1.4578716279027605E-2</v>
      </c>
    </row>
    <row r="40" spans="1:25">
      <c r="A40" s="1" t="s">
        <v>61</v>
      </c>
      <c r="C40" s="9">
        <v>8288198</v>
      </c>
      <c r="D40" s="9"/>
      <c r="E40" s="9">
        <v>115216027029</v>
      </c>
      <c r="F40" s="9"/>
      <c r="G40" s="9">
        <v>122182638180.77699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8288198</v>
      </c>
      <c r="R40" s="9"/>
      <c r="S40" s="9">
        <v>13850</v>
      </c>
      <c r="T40" s="9"/>
      <c r="U40" s="9">
        <v>115216027029</v>
      </c>
      <c r="V40" s="9"/>
      <c r="W40" s="9">
        <v>114108532623.315</v>
      </c>
      <c r="X40" s="6"/>
      <c r="Y40" s="11">
        <v>4.8601868568231418E-3</v>
      </c>
    </row>
    <row r="41" spans="1:25">
      <c r="A41" s="1" t="s">
        <v>62</v>
      </c>
      <c r="C41" s="9">
        <v>1643854</v>
      </c>
      <c r="D41" s="9"/>
      <c r="E41" s="9">
        <v>57644251181</v>
      </c>
      <c r="F41" s="9"/>
      <c r="G41" s="9">
        <v>53581255922.672997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1643854</v>
      </c>
      <c r="R41" s="9"/>
      <c r="S41" s="9">
        <v>30150</v>
      </c>
      <c r="T41" s="9"/>
      <c r="U41" s="9">
        <v>57644251181</v>
      </c>
      <c r="V41" s="9"/>
      <c r="W41" s="9">
        <v>49267303021.305</v>
      </c>
      <c r="X41" s="6"/>
      <c r="Y41" s="11">
        <v>2.0984258855182647E-3</v>
      </c>
    </row>
    <row r="42" spans="1:25">
      <c r="A42" s="1" t="s">
        <v>64</v>
      </c>
      <c r="C42" s="9">
        <v>57169256</v>
      </c>
      <c r="D42" s="9"/>
      <c r="E42" s="9">
        <v>112081179274</v>
      </c>
      <c r="F42" s="9"/>
      <c r="G42" s="9">
        <v>254992166884.552</v>
      </c>
      <c r="H42" s="9"/>
      <c r="I42" s="9">
        <v>0</v>
      </c>
      <c r="J42" s="9"/>
      <c r="K42" s="9">
        <v>0</v>
      </c>
      <c r="L42" s="9"/>
      <c r="M42" s="9">
        <v>-1</v>
      </c>
      <c r="N42" s="9"/>
      <c r="O42" s="9">
        <v>1</v>
      </c>
      <c r="P42" s="9"/>
      <c r="Q42" s="9">
        <v>57169255</v>
      </c>
      <c r="R42" s="9"/>
      <c r="S42" s="9">
        <v>4050</v>
      </c>
      <c r="T42" s="9"/>
      <c r="U42" s="9">
        <v>112081177313</v>
      </c>
      <c r="V42" s="9"/>
      <c r="W42" s="9">
        <v>230157846627.638</v>
      </c>
      <c r="X42" s="6"/>
      <c r="Y42" s="11">
        <v>9.8030367708523553E-3</v>
      </c>
    </row>
    <row r="43" spans="1:25">
      <c r="A43" s="1" t="s">
        <v>65</v>
      </c>
      <c r="C43" s="9">
        <v>11740461</v>
      </c>
      <c r="D43" s="9"/>
      <c r="E43" s="9">
        <v>225979147072</v>
      </c>
      <c r="F43" s="9"/>
      <c r="G43" s="9">
        <v>250334482763.72299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11740461</v>
      </c>
      <c r="R43" s="9"/>
      <c r="S43" s="9">
        <v>23500</v>
      </c>
      <c r="T43" s="9"/>
      <c r="U43" s="9">
        <v>225979147072</v>
      </c>
      <c r="V43" s="9"/>
      <c r="W43" s="9">
        <v>274259223540.67499</v>
      </c>
      <c r="X43" s="6"/>
      <c r="Y43" s="11">
        <v>1.1681432080238282E-2</v>
      </c>
    </row>
    <row r="44" spans="1:25">
      <c r="A44" s="1" t="s">
        <v>66</v>
      </c>
      <c r="C44" s="9">
        <v>20829636</v>
      </c>
      <c r="D44" s="9"/>
      <c r="E44" s="9">
        <v>89869933358</v>
      </c>
      <c r="F44" s="9"/>
      <c r="G44" s="9">
        <v>101085225768.436</v>
      </c>
      <c r="H44" s="9"/>
      <c r="I44" s="9">
        <v>0</v>
      </c>
      <c r="J44" s="9"/>
      <c r="K44" s="9">
        <v>0</v>
      </c>
      <c r="L44" s="9"/>
      <c r="M44" s="9">
        <v>-20829636</v>
      </c>
      <c r="N44" s="9"/>
      <c r="O44" s="9">
        <v>99627543853</v>
      </c>
      <c r="P44" s="9"/>
      <c r="Q44" s="9">
        <v>0</v>
      </c>
      <c r="R44" s="9"/>
      <c r="S44" s="9">
        <v>0</v>
      </c>
      <c r="T44" s="9"/>
      <c r="U44" s="9">
        <v>0</v>
      </c>
      <c r="V44" s="9"/>
      <c r="W44" s="9">
        <v>0</v>
      </c>
      <c r="X44" s="6"/>
      <c r="Y44" s="11">
        <v>0</v>
      </c>
    </row>
    <row r="45" spans="1:25">
      <c r="A45" s="1" t="s">
        <v>67</v>
      </c>
      <c r="C45" s="9">
        <v>176728614</v>
      </c>
      <c r="D45" s="9"/>
      <c r="E45" s="9">
        <v>314793111540</v>
      </c>
      <c r="F45" s="9"/>
      <c r="G45" s="9">
        <v>333786449618.72998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176728614</v>
      </c>
      <c r="R45" s="9"/>
      <c r="S45" s="9">
        <v>1903</v>
      </c>
      <c r="T45" s="9"/>
      <c r="U45" s="9">
        <v>314793111540</v>
      </c>
      <c r="V45" s="9"/>
      <c r="W45" s="9">
        <v>334313480854.96997</v>
      </c>
      <c r="X45" s="6"/>
      <c r="Y45" s="11">
        <v>1.4239303129712937E-2</v>
      </c>
    </row>
    <row r="46" spans="1:25">
      <c r="A46" s="1" t="s">
        <v>68</v>
      </c>
      <c r="C46" s="9">
        <v>8868106</v>
      </c>
      <c r="D46" s="9"/>
      <c r="E46" s="9">
        <v>65854388596</v>
      </c>
      <c r="F46" s="9"/>
      <c r="G46" s="9">
        <v>51657896908.098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8868106</v>
      </c>
      <c r="R46" s="9"/>
      <c r="S46" s="9">
        <v>5860</v>
      </c>
      <c r="T46" s="9"/>
      <c r="U46" s="9">
        <v>65854388596</v>
      </c>
      <c r="V46" s="9"/>
      <c r="W46" s="9">
        <v>51657896908.098</v>
      </c>
      <c r="X46" s="6"/>
      <c r="Y46" s="11">
        <v>2.2002476574881826E-3</v>
      </c>
    </row>
    <row r="47" spans="1:25">
      <c r="A47" s="1" t="s">
        <v>69</v>
      </c>
      <c r="C47" s="9">
        <v>839711323</v>
      </c>
      <c r="D47" s="9"/>
      <c r="E47" s="9">
        <v>951178072276</v>
      </c>
      <c r="F47" s="9"/>
      <c r="G47" s="9">
        <v>1002492763794.41</v>
      </c>
      <c r="H47" s="9"/>
      <c r="I47" s="9">
        <v>0</v>
      </c>
      <c r="J47" s="9"/>
      <c r="K47" s="9">
        <v>0</v>
      </c>
      <c r="L47" s="9"/>
      <c r="M47" s="9">
        <v>-7600000</v>
      </c>
      <c r="N47" s="9"/>
      <c r="O47" s="9">
        <v>8666094052</v>
      </c>
      <c r="P47" s="9"/>
      <c r="Q47" s="9">
        <v>832111323</v>
      </c>
      <c r="R47" s="9"/>
      <c r="S47" s="9">
        <v>1129</v>
      </c>
      <c r="T47" s="9"/>
      <c r="U47" s="9">
        <v>942569216880</v>
      </c>
      <c r="V47" s="9"/>
      <c r="W47" s="9">
        <v>933863934249.18103</v>
      </c>
      <c r="X47" s="6"/>
      <c r="Y47" s="11">
        <v>3.9775756597291025E-2</v>
      </c>
    </row>
    <row r="48" spans="1:25">
      <c r="A48" s="1" t="s">
        <v>70</v>
      </c>
      <c r="C48" s="9">
        <v>6700702</v>
      </c>
      <c r="D48" s="9"/>
      <c r="E48" s="9">
        <v>124658162320</v>
      </c>
      <c r="F48" s="9"/>
      <c r="G48" s="9">
        <v>203488442745.70499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6700702</v>
      </c>
      <c r="R48" s="9"/>
      <c r="S48" s="9">
        <v>28800</v>
      </c>
      <c r="T48" s="9"/>
      <c r="U48" s="9">
        <v>124658162320</v>
      </c>
      <c r="V48" s="9"/>
      <c r="W48" s="9">
        <v>191831985305.28</v>
      </c>
      <c r="X48" s="6"/>
      <c r="Y48" s="11">
        <v>8.170636080097252E-3</v>
      </c>
    </row>
    <row r="49" spans="1:25">
      <c r="A49" s="1" t="s">
        <v>71</v>
      </c>
      <c r="C49" s="9">
        <v>33807493</v>
      </c>
      <c r="D49" s="9"/>
      <c r="E49" s="9">
        <v>226851496596</v>
      </c>
      <c r="F49" s="9"/>
      <c r="G49" s="9">
        <v>292375144224.85498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33807493</v>
      </c>
      <c r="R49" s="9"/>
      <c r="S49" s="9">
        <v>8450</v>
      </c>
      <c r="T49" s="9"/>
      <c r="U49" s="9">
        <v>226851496596</v>
      </c>
      <c r="V49" s="9"/>
      <c r="W49" s="9">
        <v>283973559620.69299</v>
      </c>
      <c r="X49" s="6"/>
      <c r="Y49" s="11">
        <v>1.2095191572656989E-2</v>
      </c>
    </row>
    <row r="50" spans="1:25">
      <c r="A50" s="1" t="s">
        <v>72</v>
      </c>
      <c r="C50" s="9">
        <v>4700000</v>
      </c>
      <c r="D50" s="9"/>
      <c r="E50" s="9">
        <v>55034488319</v>
      </c>
      <c r="F50" s="9"/>
      <c r="G50" s="9">
        <v>50691579750</v>
      </c>
      <c r="H50" s="9"/>
      <c r="I50" s="9">
        <v>0</v>
      </c>
      <c r="J50" s="9"/>
      <c r="K50" s="9">
        <v>0</v>
      </c>
      <c r="L50" s="9"/>
      <c r="M50" s="9">
        <v>-4700000</v>
      </c>
      <c r="N50" s="9"/>
      <c r="O50" s="9">
        <v>49870274464</v>
      </c>
      <c r="P50" s="9"/>
      <c r="Q50" s="9">
        <v>0</v>
      </c>
      <c r="R50" s="9"/>
      <c r="S50" s="9">
        <v>0</v>
      </c>
      <c r="T50" s="9"/>
      <c r="U50" s="9">
        <v>0</v>
      </c>
      <c r="V50" s="9"/>
      <c r="W50" s="9">
        <v>0</v>
      </c>
      <c r="X50" s="6"/>
      <c r="Y50" s="11">
        <v>0</v>
      </c>
    </row>
    <row r="51" spans="1:25">
      <c r="A51" s="1" t="s">
        <v>73</v>
      </c>
      <c r="C51" s="9">
        <v>57359942</v>
      </c>
      <c r="D51" s="9"/>
      <c r="E51" s="9">
        <v>267493867583</v>
      </c>
      <c r="F51" s="9"/>
      <c r="G51" s="9">
        <v>399700738919.151</v>
      </c>
      <c r="H51" s="9"/>
      <c r="I51" s="9">
        <v>23899976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81259918</v>
      </c>
      <c r="R51" s="9"/>
      <c r="S51" s="9">
        <v>4814</v>
      </c>
      <c r="T51" s="9"/>
      <c r="U51" s="9">
        <v>267493867583</v>
      </c>
      <c r="V51" s="9"/>
      <c r="W51" s="9">
        <v>388857693042.75098</v>
      </c>
      <c r="X51" s="6"/>
      <c r="Y51" s="11">
        <v>1.656248665592595E-2</v>
      </c>
    </row>
    <row r="52" spans="1:25">
      <c r="A52" s="1" t="s">
        <v>75</v>
      </c>
      <c r="C52" s="9">
        <v>90337087</v>
      </c>
      <c r="D52" s="9"/>
      <c r="E52" s="9">
        <v>271656585198</v>
      </c>
      <c r="F52" s="9"/>
      <c r="G52" s="9">
        <v>464263835488.25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90337087</v>
      </c>
      <c r="R52" s="9"/>
      <c r="S52" s="9">
        <v>5040</v>
      </c>
      <c r="T52" s="9"/>
      <c r="U52" s="9">
        <v>271656585198</v>
      </c>
      <c r="V52" s="9"/>
      <c r="W52" s="9">
        <v>452589889915.04401</v>
      </c>
      <c r="X52" s="6"/>
      <c r="Y52" s="11">
        <v>1.927701096426759E-2</v>
      </c>
    </row>
    <row r="53" spans="1:25">
      <c r="A53" s="1" t="s">
        <v>76</v>
      </c>
      <c r="C53" s="9">
        <v>35800000</v>
      </c>
      <c r="D53" s="9"/>
      <c r="E53" s="9">
        <v>232155711642</v>
      </c>
      <c r="F53" s="9"/>
      <c r="G53" s="9">
        <v>185764087800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35800000</v>
      </c>
      <c r="R53" s="9"/>
      <c r="S53" s="9">
        <v>4651</v>
      </c>
      <c r="T53" s="9"/>
      <c r="U53" s="9">
        <v>232155711642</v>
      </c>
      <c r="V53" s="9"/>
      <c r="W53" s="9">
        <v>165515090490</v>
      </c>
      <c r="X53" s="6"/>
      <c r="Y53" s="11">
        <v>7.0497293139411251E-3</v>
      </c>
    </row>
    <row r="54" spans="1:25">
      <c r="A54" s="1" t="s">
        <v>77</v>
      </c>
      <c r="C54" s="9">
        <v>42207664</v>
      </c>
      <c r="D54" s="9"/>
      <c r="E54" s="9">
        <v>149942124342</v>
      </c>
      <c r="F54" s="9"/>
      <c r="G54" s="9">
        <v>167826113596.79999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42207664</v>
      </c>
      <c r="R54" s="9"/>
      <c r="S54" s="9">
        <v>3854</v>
      </c>
      <c r="T54" s="9"/>
      <c r="U54" s="9">
        <v>149942124342</v>
      </c>
      <c r="V54" s="9"/>
      <c r="W54" s="9">
        <v>161700460450.517</v>
      </c>
      <c r="X54" s="6"/>
      <c r="Y54" s="11">
        <v>6.8872540427645157E-3</v>
      </c>
    </row>
    <row r="55" spans="1:25">
      <c r="A55" s="1" t="s">
        <v>79</v>
      </c>
      <c r="C55" s="9">
        <v>59739861</v>
      </c>
      <c r="D55" s="9"/>
      <c r="E55" s="9">
        <v>842246488027</v>
      </c>
      <c r="F55" s="9"/>
      <c r="G55" s="9">
        <v>1398502827877.03</v>
      </c>
      <c r="H55" s="9"/>
      <c r="I55" s="9">
        <v>0</v>
      </c>
      <c r="J55" s="9"/>
      <c r="K55" s="9">
        <v>0</v>
      </c>
      <c r="L55" s="9"/>
      <c r="M55" s="9">
        <v>-603809</v>
      </c>
      <c r="N55" s="9"/>
      <c r="O55" s="9">
        <v>13811280846</v>
      </c>
      <c r="P55" s="9"/>
      <c r="Q55" s="9">
        <v>59136052</v>
      </c>
      <c r="R55" s="9"/>
      <c r="S55" s="9">
        <v>21930</v>
      </c>
      <c r="T55" s="9"/>
      <c r="U55" s="9">
        <v>833733645829</v>
      </c>
      <c r="V55" s="9"/>
      <c r="W55" s="9">
        <v>1289137341318.8601</v>
      </c>
      <c r="X55" s="6"/>
      <c r="Y55" s="11">
        <v>5.4907798907561069E-2</v>
      </c>
    </row>
    <row r="56" spans="1:25">
      <c r="A56" s="1" t="s">
        <v>80</v>
      </c>
      <c r="C56" s="9">
        <v>5094000</v>
      </c>
      <c r="D56" s="9"/>
      <c r="E56" s="9">
        <v>245620524516</v>
      </c>
      <c r="F56" s="9"/>
      <c r="G56" s="9">
        <v>244069891740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5094000</v>
      </c>
      <c r="R56" s="9"/>
      <c r="S56" s="9">
        <v>49150</v>
      </c>
      <c r="T56" s="9"/>
      <c r="U56" s="9">
        <v>245620524516</v>
      </c>
      <c r="V56" s="9"/>
      <c r="W56" s="9">
        <v>248880397905</v>
      </c>
      <c r="X56" s="6"/>
      <c r="Y56" s="11">
        <v>1.0600480183299146E-2</v>
      </c>
    </row>
    <row r="57" spans="1:25">
      <c r="A57" s="1" t="s">
        <v>82</v>
      </c>
      <c r="C57" s="9">
        <v>2171106</v>
      </c>
      <c r="D57" s="9"/>
      <c r="E57" s="9">
        <v>107499178977</v>
      </c>
      <c r="F57" s="9"/>
      <c r="G57" s="9">
        <v>311858154338.84998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2171106</v>
      </c>
      <c r="R57" s="9"/>
      <c r="S57" s="9">
        <v>140200</v>
      </c>
      <c r="T57" s="9"/>
      <c r="U57" s="9">
        <v>107499178977</v>
      </c>
      <c r="V57" s="9"/>
      <c r="W57" s="9">
        <v>302577946285.85999</v>
      </c>
      <c r="X57" s="6"/>
      <c r="Y57" s="11">
        <v>1.2887602038995992E-2</v>
      </c>
    </row>
    <row r="58" spans="1:25">
      <c r="A58" s="1" t="s">
        <v>83</v>
      </c>
      <c r="C58" s="9">
        <v>2739478</v>
      </c>
      <c r="D58" s="9"/>
      <c r="E58" s="9">
        <v>70208101002</v>
      </c>
      <c r="F58" s="9"/>
      <c r="G58" s="9">
        <v>101819629379.601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2739478</v>
      </c>
      <c r="R58" s="9"/>
      <c r="S58" s="9">
        <v>33990</v>
      </c>
      <c r="T58" s="9"/>
      <c r="U58" s="9">
        <v>70208101002</v>
      </c>
      <c r="V58" s="9"/>
      <c r="W58" s="9">
        <v>92560823819.541</v>
      </c>
      <c r="X58" s="6"/>
      <c r="Y58" s="11">
        <v>3.9424124475380224E-3</v>
      </c>
    </row>
    <row r="59" spans="1:25">
      <c r="A59" s="1" t="s">
        <v>85</v>
      </c>
      <c r="C59" s="9">
        <v>7514971</v>
      </c>
      <c r="D59" s="9"/>
      <c r="E59" s="9">
        <v>187316025147</v>
      </c>
      <c r="F59" s="9"/>
      <c r="G59" s="9">
        <v>373512846127.5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7514971</v>
      </c>
      <c r="R59" s="9"/>
      <c r="S59" s="9">
        <v>48600</v>
      </c>
      <c r="T59" s="9"/>
      <c r="U59" s="9">
        <v>187316025147</v>
      </c>
      <c r="V59" s="9"/>
      <c r="W59" s="9">
        <v>363054486435.92999</v>
      </c>
      <c r="X59" s="6"/>
      <c r="Y59" s="11">
        <v>1.5463459241136993E-2</v>
      </c>
    </row>
    <row r="60" spans="1:25">
      <c r="A60" s="1" t="s">
        <v>86</v>
      </c>
      <c r="C60" s="9">
        <v>7538674</v>
      </c>
      <c r="D60" s="9"/>
      <c r="E60" s="9">
        <v>200339241899</v>
      </c>
      <c r="F60" s="9"/>
      <c r="G60" s="9">
        <v>478180583351.75702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7538674</v>
      </c>
      <c r="R60" s="9"/>
      <c r="S60" s="9">
        <v>62260</v>
      </c>
      <c r="T60" s="9"/>
      <c r="U60" s="9">
        <v>200339241899</v>
      </c>
      <c r="V60" s="9"/>
      <c r="W60" s="9">
        <v>466565164072.72198</v>
      </c>
      <c r="X60" s="6"/>
      <c r="Y60" s="11">
        <v>1.9872255178001074E-2</v>
      </c>
    </row>
    <row r="61" spans="1:25">
      <c r="A61" s="1" t="s">
        <v>87</v>
      </c>
      <c r="C61" s="9">
        <v>10065086</v>
      </c>
      <c r="D61" s="9"/>
      <c r="E61" s="9">
        <v>69582526696</v>
      </c>
      <c r="F61" s="9"/>
      <c r="G61" s="9">
        <v>251130488331.32999</v>
      </c>
      <c r="H61" s="9"/>
      <c r="I61" s="9">
        <v>0</v>
      </c>
      <c r="J61" s="9"/>
      <c r="K61" s="9">
        <v>0</v>
      </c>
      <c r="L61" s="9"/>
      <c r="M61" s="9">
        <v>0</v>
      </c>
      <c r="N61" s="9"/>
      <c r="O61" s="9">
        <v>0</v>
      </c>
      <c r="P61" s="9"/>
      <c r="Q61" s="9">
        <v>10065086</v>
      </c>
      <c r="R61" s="9"/>
      <c r="S61" s="9">
        <v>25700</v>
      </c>
      <c r="T61" s="9"/>
      <c r="U61" s="9">
        <v>69582526696</v>
      </c>
      <c r="V61" s="9"/>
      <c r="W61" s="9">
        <v>257133607574.31</v>
      </c>
      <c r="X61" s="6"/>
      <c r="Y61" s="11">
        <v>1.0952006403461846E-2</v>
      </c>
    </row>
    <row r="62" spans="1:25">
      <c r="A62" s="1" t="s">
        <v>88</v>
      </c>
      <c r="C62" s="9">
        <v>7299372</v>
      </c>
      <c r="D62" s="9"/>
      <c r="E62" s="9">
        <v>42546728474</v>
      </c>
      <c r="F62" s="9"/>
      <c r="G62" s="9">
        <v>37077857164.026001</v>
      </c>
      <c r="H62" s="9"/>
      <c r="I62" s="9">
        <v>1358926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8658298</v>
      </c>
      <c r="R62" s="9"/>
      <c r="S62" s="9">
        <v>4300</v>
      </c>
      <c r="T62" s="9"/>
      <c r="U62" s="9">
        <v>42546728474</v>
      </c>
      <c r="V62" s="9"/>
      <c r="W62" s="9">
        <v>37009158845.669998</v>
      </c>
      <c r="X62" s="6"/>
      <c r="Y62" s="11">
        <v>1.5763188191857736E-3</v>
      </c>
    </row>
    <row r="63" spans="1:25">
      <c r="A63" s="1" t="s">
        <v>89</v>
      </c>
      <c r="C63" s="9">
        <v>31604800</v>
      </c>
      <c r="D63" s="9"/>
      <c r="E63" s="9">
        <v>48893569592</v>
      </c>
      <c r="F63" s="9"/>
      <c r="G63" s="9">
        <v>118755320443.2</v>
      </c>
      <c r="H63" s="9"/>
      <c r="I63" s="9">
        <v>0</v>
      </c>
      <c r="J63" s="9"/>
      <c r="K63" s="9">
        <v>0</v>
      </c>
      <c r="L63" s="9"/>
      <c r="M63" s="9">
        <v>-400000</v>
      </c>
      <c r="N63" s="9"/>
      <c r="O63" s="9">
        <v>1491075013</v>
      </c>
      <c r="P63" s="9"/>
      <c r="Q63" s="9">
        <v>31204800</v>
      </c>
      <c r="R63" s="9"/>
      <c r="S63" s="9">
        <v>3666</v>
      </c>
      <c r="T63" s="9"/>
      <c r="U63" s="9">
        <v>48274757644</v>
      </c>
      <c r="V63" s="9"/>
      <c r="W63" s="9">
        <v>113716135859.03999</v>
      </c>
      <c r="X63" s="6"/>
      <c r="Y63" s="11">
        <v>4.8434736316808552E-3</v>
      </c>
    </row>
    <row r="64" spans="1:25">
      <c r="A64" s="1" t="s">
        <v>90</v>
      </c>
      <c r="C64" s="9">
        <v>84855799</v>
      </c>
      <c r="D64" s="9"/>
      <c r="E64" s="9">
        <v>36876847481</v>
      </c>
      <c r="F64" s="9"/>
      <c r="G64" s="9">
        <v>36608293636.242302</v>
      </c>
      <c r="H64" s="9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84855799</v>
      </c>
      <c r="R64" s="9"/>
      <c r="S64" s="9">
        <v>434</v>
      </c>
      <c r="T64" s="9"/>
      <c r="U64" s="9">
        <v>36876847481</v>
      </c>
      <c r="V64" s="9"/>
      <c r="W64" s="9">
        <v>36608293636.242302</v>
      </c>
      <c r="X64" s="6"/>
      <c r="Y64" s="11">
        <v>1.5592449003698193E-3</v>
      </c>
    </row>
    <row r="65" spans="1:25">
      <c r="A65" s="1" t="s">
        <v>91</v>
      </c>
      <c r="C65" s="9">
        <v>164899</v>
      </c>
      <c r="D65" s="9"/>
      <c r="E65" s="9">
        <v>539998765595</v>
      </c>
      <c r="F65" s="9"/>
      <c r="G65" s="9">
        <v>593527698579.19995</v>
      </c>
      <c r="H65" s="9"/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v>164899</v>
      </c>
      <c r="R65" s="9"/>
      <c r="S65" s="9">
        <v>3756300</v>
      </c>
      <c r="T65" s="9"/>
      <c r="U65" s="9">
        <v>539998765595</v>
      </c>
      <c r="V65" s="9"/>
      <c r="W65" s="9">
        <v>617923529427.12</v>
      </c>
      <c r="X65" s="6"/>
      <c r="Y65" s="11">
        <v>2.6319011796930501E-2</v>
      </c>
    </row>
    <row r="66" spans="1:25">
      <c r="A66" s="1" t="s">
        <v>92</v>
      </c>
      <c r="C66" s="9">
        <v>3017053</v>
      </c>
      <c r="D66" s="9"/>
      <c r="E66" s="9">
        <v>27263290854</v>
      </c>
      <c r="F66" s="9"/>
      <c r="G66" s="9">
        <v>36529056692.037003</v>
      </c>
      <c r="H66" s="9"/>
      <c r="I66" s="9">
        <v>3017053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6034106</v>
      </c>
      <c r="R66" s="9"/>
      <c r="S66" s="9">
        <v>6740</v>
      </c>
      <c r="T66" s="9"/>
      <c r="U66" s="9">
        <v>27263290854</v>
      </c>
      <c r="V66" s="9"/>
      <c r="W66" s="9">
        <v>40427888687.082001</v>
      </c>
      <c r="X66" s="6"/>
      <c r="Y66" s="11">
        <v>1.7219316446272315E-3</v>
      </c>
    </row>
    <row r="67" spans="1:25">
      <c r="A67" s="1" t="s">
        <v>93</v>
      </c>
      <c r="C67" s="9">
        <v>15000000</v>
      </c>
      <c r="D67" s="9"/>
      <c r="E67" s="9">
        <v>72585000000</v>
      </c>
      <c r="F67" s="9"/>
      <c r="G67" s="9">
        <v>77237685000</v>
      </c>
      <c r="H67" s="9"/>
      <c r="I67" s="9">
        <v>0</v>
      </c>
      <c r="J67" s="9"/>
      <c r="K67" s="9">
        <v>0</v>
      </c>
      <c r="L67" s="9"/>
      <c r="M67" s="9">
        <v>-1000000</v>
      </c>
      <c r="N67" s="9"/>
      <c r="O67" s="9">
        <v>4748694801</v>
      </c>
      <c r="P67" s="9"/>
      <c r="Q67" s="9">
        <v>14000000</v>
      </c>
      <c r="R67" s="9"/>
      <c r="S67" s="9">
        <v>4778</v>
      </c>
      <c r="T67" s="9"/>
      <c r="U67" s="9">
        <v>67746000000</v>
      </c>
      <c r="V67" s="9"/>
      <c r="W67" s="9">
        <v>66493992600</v>
      </c>
      <c r="X67" s="6"/>
      <c r="Y67" s="11">
        <v>2.8321565571178286E-3</v>
      </c>
    </row>
    <row r="68" spans="1:25">
      <c r="A68" s="1" t="s">
        <v>94</v>
      </c>
      <c r="C68" s="9">
        <v>5991796</v>
      </c>
      <c r="D68" s="9"/>
      <c r="E68" s="9">
        <v>302916028839</v>
      </c>
      <c r="F68" s="9"/>
      <c r="G68" s="9">
        <v>250753696660.98001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5991796</v>
      </c>
      <c r="R68" s="9"/>
      <c r="S68" s="9">
        <v>39900</v>
      </c>
      <c r="T68" s="9"/>
      <c r="U68" s="9">
        <v>302916028839</v>
      </c>
      <c r="V68" s="9"/>
      <c r="W68" s="9">
        <v>237650178070.62</v>
      </c>
      <c r="X68" s="6"/>
      <c r="Y68" s="11">
        <v>1.0122155157260417E-2</v>
      </c>
    </row>
    <row r="69" spans="1:25">
      <c r="A69" s="1" t="s">
        <v>96</v>
      </c>
      <c r="C69" s="9">
        <v>4755477</v>
      </c>
      <c r="D69" s="9"/>
      <c r="E69" s="9">
        <v>98159229111</v>
      </c>
      <c r="F69" s="9"/>
      <c r="G69" s="9">
        <v>101634411104.77499</v>
      </c>
      <c r="H69" s="9"/>
      <c r="I69" s="9">
        <v>200000</v>
      </c>
      <c r="J69" s="9"/>
      <c r="K69" s="9">
        <v>3783507820</v>
      </c>
      <c r="L69" s="9"/>
      <c r="M69" s="9">
        <v>-100000</v>
      </c>
      <c r="N69" s="9"/>
      <c r="O69" s="9">
        <v>2110368159</v>
      </c>
      <c r="P69" s="9"/>
      <c r="Q69" s="9">
        <v>4855477</v>
      </c>
      <c r="R69" s="9"/>
      <c r="S69" s="9">
        <v>19170</v>
      </c>
      <c r="T69" s="9"/>
      <c r="U69" s="9">
        <v>99878606895</v>
      </c>
      <c r="V69" s="9"/>
      <c r="W69" s="9">
        <v>92525671100.164505</v>
      </c>
      <c r="X69" s="6"/>
      <c r="Y69" s="11">
        <v>3.9409151994289852E-3</v>
      </c>
    </row>
    <row r="70" spans="1:25">
      <c r="A70" s="1" t="s">
        <v>97</v>
      </c>
      <c r="C70" s="9">
        <v>19701867</v>
      </c>
      <c r="D70" s="9"/>
      <c r="E70" s="9">
        <v>76842462976</v>
      </c>
      <c r="F70" s="9"/>
      <c r="G70" s="9">
        <v>98706590092.404007</v>
      </c>
      <c r="H70" s="9"/>
      <c r="I70" s="9">
        <v>160000</v>
      </c>
      <c r="J70" s="9"/>
      <c r="K70" s="9">
        <v>751494733</v>
      </c>
      <c r="L70" s="9"/>
      <c r="M70" s="9">
        <v>-890630</v>
      </c>
      <c r="N70" s="9"/>
      <c r="O70" s="9">
        <v>4298637890</v>
      </c>
      <c r="P70" s="9"/>
      <c r="Q70" s="9">
        <v>18971237</v>
      </c>
      <c r="R70" s="9"/>
      <c r="S70" s="9">
        <v>4520</v>
      </c>
      <c r="T70" s="9"/>
      <c r="U70" s="9">
        <v>74117496402</v>
      </c>
      <c r="V70" s="9"/>
      <c r="W70" s="9">
        <v>85239778792.121994</v>
      </c>
      <c r="X70" s="6"/>
      <c r="Y70" s="11">
        <v>3.6305896065772039E-3</v>
      </c>
    </row>
    <row r="71" spans="1:25">
      <c r="A71" s="1" t="s">
        <v>98</v>
      </c>
      <c r="C71" s="9">
        <v>15563307</v>
      </c>
      <c r="D71" s="9"/>
      <c r="E71" s="9">
        <v>147350915807</v>
      </c>
      <c r="F71" s="9"/>
      <c r="G71" s="9">
        <v>296728128101.85303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15563307</v>
      </c>
      <c r="R71" s="9"/>
      <c r="S71" s="9">
        <v>19150</v>
      </c>
      <c r="T71" s="9"/>
      <c r="U71" s="9">
        <v>147350915807</v>
      </c>
      <c r="V71" s="9"/>
      <c r="W71" s="9">
        <v>296264006942.15302</v>
      </c>
      <c r="X71" s="6"/>
      <c r="Y71" s="11">
        <v>1.2618674516158028E-2</v>
      </c>
    </row>
    <row r="72" spans="1:25">
      <c r="A72" s="1" t="s">
        <v>99</v>
      </c>
      <c r="C72" s="9">
        <v>2394808</v>
      </c>
      <c r="D72" s="9"/>
      <c r="E72" s="9">
        <v>42193470885</v>
      </c>
      <c r="F72" s="9"/>
      <c r="G72" s="9">
        <v>50943960297.360001</v>
      </c>
      <c r="H72" s="9"/>
      <c r="I72" s="9">
        <v>7440</v>
      </c>
      <c r="J72" s="9"/>
      <c r="K72" s="9">
        <v>153775499</v>
      </c>
      <c r="L72" s="9"/>
      <c r="M72" s="9">
        <v>0</v>
      </c>
      <c r="N72" s="9"/>
      <c r="O72" s="9">
        <v>0</v>
      </c>
      <c r="P72" s="9"/>
      <c r="Q72" s="9">
        <v>2402248</v>
      </c>
      <c r="R72" s="9"/>
      <c r="S72" s="9">
        <v>18300</v>
      </c>
      <c r="T72" s="9"/>
      <c r="U72" s="9">
        <v>42347246384</v>
      </c>
      <c r="V72" s="9"/>
      <c r="W72" s="9">
        <v>43699569626.519997</v>
      </c>
      <c r="X72" s="6"/>
      <c r="Y72" s="11">
        <v>1.8612812649931882E-3</v>
      </c>
    </row>
    <row r="73" spans="1:25">
      <c r="A73" s="1" t="s">
        <v>100</v>
      </c>
      <c r="C73" s="9">
        <v>38803064</v>
      </c>
      <c r="D73" s="9"/>
      <c r="E73" s="9">
        <v>196835700000</v>
      </c>
      <c r="F73" s="9"/>
      <c r="G73" s="9">
        <v>220632902599.82401</v>
      </c>
      <c r="H73" s="9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38803064</v>
      </c>
      <c r="R73" s="9"/>
      <c r="S73" s="9">
        <v>6290</v>
      </c>
      <c r="T73" s="9"/>
      <c r="U73" s="9">
        <v>196835700000</v>
      </c>
      <c r="V73" s="9"/>
      <c r="W73" s="9">
        <v>242619048488.26801</v>
      </c>
      <c r="X73" s="6"/>
      <c r="Y73" s="11">
        <v>1.0333792605765961E-2</v>
      </c>
    </row>
    <row r="74" spans="1:25">
      <c r="A74" s="1" t="s">
        <v>101</v>
      </c>
      <c r="C74" s="9">
        <v>9291184</v>
      </c>
      <c r="D74" s="9"/>
      <c r="E74" s="9">
        <v>95020665968</v>
      </c>
      <c r="F74" s="9"/>
      <c r="G74" s="9">
        <v>129856774460.112</v>
      </c>
      <c r="H74" s="9"/>
      <c r="I74" s="9">
        <v>0</v>
      </c>
      <c r="J74" s="9"/>
      <c r="K74" s="9">
        <v>0</v>
      </c>
      <c r="L74" s="9"/>
      <c r="M74" s="9">
        <v>0</v>
      </c>
      <c r="N74" s="9"/>
      <c r="O74" s="9">
        <v>0</v>
      </c>
      <c r="P74" s="9"/>
      <c r="Q74" s="9">
        <v>9291184</v>
      </c>
      <c r="R74" s="9"/>
      <c r="S74" s="9">
        <v>13100</v>
      </c>
      <c r="T74" s="9"/>
      <c r="U74" s="9">
        <v>95020665968</v>
      </c>
      <c r="V74" s="9"/>
      <c r="W74" s="9">
        <v>120990309063.12</v>
      </c>
      <c r="X74" s="6"/>
      <c r="Y74" s="11">
        <v>5.153300076627192E-3</v>
      </c>
    </row>
    <row r="75" spans="1:25">
      <c r="A75" s="1" t="s">
        <v>102</v>
      </c>
      <c r="C75" s="9">
        <v>37814338</v>
      </c>
      <c r="D75" s="9"/>
      <c r="E75" s="9">
        <v>125773473783</v>
      </c>
      <c r="F75" s="9"/>
      <c r="G75" s="9">
        <v>131562699411.14999</v>
      </c>
      <c r="H75" s="9"/>
      <c r="I75" s="9">
        <v>0</v>
      </c>
      <c r="J75" s="9"/>
      <c r="K75" s="9">
        <v>0</v>
      </c>
      <c r="L75" s="9"/>
      <c r="M75" s="9">
        <v>-400000</v>
      </c>
      <c r="N75" s="9"/>
      <c r="O75" s="9">
        <v>1351908000</v>
      </c>
      <c r="P75" s="9"/>
      <c r="Q75" s="9">
        <v>37414338</v>
      </c>
      <c r="R75" s="9"/>
      <c r="S75" s="9">
        <v>3113</v>
      </c>
      <c r="T75" s="9"/>
      <c r="U75" s="9">
        <v>124443042201</v>
      </c>
      <c r="V75" s="9"/>
      <c r="W75" s="9">
        <v>115777832730.54601</v>
      </c>
      <c r="X75" s="6"/>
      <c r="Y75" s="11">
        <v>4.9312868022412448E-3</v>
      </c>
    </row>
    <row r="76" spans="1:25">
      <c r="A76" s="1" t="s">
        <v>103</v>
      </c>
      <c r="C76" s="9">
        <v>140910337</v>
      </c>
      <c r="D76" s="9"/>
      <c r="E76" s="9">
        <v>341040946683</v>
      </c>
      <c r="F76" s="9"/>
      <c r="G76" s="9">
        <v>506500064509.37799</v>
      </c>
      <c r="H76" s="9"/>
      <c r="I76" s="9">
        <v>0</v>
      </c>
      <c r="J76" s="9"/>
      <c r="K76" s="9">
        <v>0</v>
      </c>
      <c r="L76" s="9"/>
      <c r="M76" s="9">
        <v>-800000</v>
      </c>
      <c r="N76" s="9"/>
      <c r="O76" s="9">
        <v>2915756453</v>
      </c>
      <c r="P76" s="9"/>
      <c r="Q76" s="9">
        <v>140110337</v>
      </c>
      <c r="R76" s="9"/>
      <c r="S76" s="9">
        <v>3783</v>
      </c>
      <c r="T76" s="9"/>
      <c r="U76" s="9">
        <v>339104731334</v>
      </c>
      <c r="V76" s="9"/>
      <c r="W76" s="9">
        <v>526883682312.01801</v>
      </c>
      <c r="X76" s="6"/>
      <c r="Y76" s="11">
        <v>2.2441381805344753E-2</v>
      </c>
    </row>
    <row r="77" spans="1:25">
      <c r="A77" s="1" t="s">
        <v>104</v>
      </c>
      <c r="C77" s="9">
        <v>150000</v>
      </c>
      <c r="D77" s="9"/>
      <c r="E77" s="9">
        <v>8948117509</v>
      </c>
      <c r="F77" s="9"/>
      <c r="G77" s="9">
        <v>9595067625</v>
      </c>
      <c r="H77" s="9"/>
      <c r="I77" s="9">
        <v>0</v>
      </c>
      <c r="J77" s="9"/>
      <c r="K77" s="9">
        <v>0</v>
      </c>
      <c r="L77" s="9"/>
      <c r="M77" s="9">
        <v>-150000</v>
      </c>
      <c r="N77" s="9"/>
      <c r="O77" s="9">
        <v>9274486520</v>
      </c>
      <c r="P77" s="9"/>
      <c r="Q77" s="9">
        <v>0</v>
      </c>
      <c r="R77" s="9"/>
      <c r="S77" s="9">
        <v>0</v>
      </c>
      <c r="T77" s="9"/>
      <c r="U77" s="9">
        <v>0</v>
      </c>
      <c r="V77" s="9"/>
      <c r="W77" s="9">
        <v>0</v>
      </c>
      <c r="X77" s="6"/>
      <c r="Y77" s="11">
        <v>0</v>
      </c>
    </row>
    <row r="78" spans="1:25">
      <c r="A78" s="1" t="s">
        <v>105</v>
      </c>
      <c r="C78" s="9">
        <v>40431403</v>
      </c>
      <c r="D78" s="9"/>
      <c r="E78" s="9">
        <v>162331125276</v>
      </c>
      <c r="F78" s="9"/>
      <c r="G78" s="9">
        <v>312684705263.72699</v>
      </c>
      <c r="H78" s="9"/>
      <c r="I78" s="9">
        <v>0</v>
      </c>
      <c r="J78" s="9"/>
      <c r="K78" s="9">
        <v>0</v>
      </c>
      <c r="L78" s="9"/>
      <c r="M78" s="9">
        <v>-200000</v>
      </c>
      <c r="N78" s="9"/>
      <c r="O78" s="9">
        <v>1586503807</v>
      </c>
      <c r="P78" s="9"/>
      <c r="Q78" s="9">
        <v>40231403</v>
      </c>
      <c r="R78" s="9"/>
      <c r="S78" s="9">
        <v>8330</v>
      </c>
      <c r="T78" s="9"/>
      <c r="U78" s="9">
        <v>161528130013</v>
      </c>
      <c r="V78" s="9"/>
      <c r="W78" s="9">
        <v>333133577847.409</v>
      </c>
      <c r="X78" s="6"/>
      <c r="Y78" s="11">
        <v>1.4189047912527694E-2</v>
      </c>
    </row>
    <row r="79" spans="1:25">
      <c r="A79" s="1" t="s">
        <v>106</v>
      </c>
      <c r="C79" s="9">
        <v>295905864</v>
      </c>
      <c r="D79" s="9"/>
      <c r="E79" s="9">
        <v>1322173881454</v>
      </c>
      <c r="F79" s="9"/>
      <c r="G79" s="9">
        <v>1820758937235.95</v>
      </c>
      <c r="H79" s="9"/>
      <c r="I79" s="9">
        <v>0</v>
      </c>
      <c r="J79" s="9"/>
      <c r="K79" s="9">
        <v>0</v>
      </c>
      <c r="L79" s="9"/>
      <c r="M79" s="9">
        <v>0</v>
      </c>
      <c r="N79" s="9"/>
      <c r="O79" s="9">
        <v>0</v>
      </c>
      <c r="P79" s="9"/>
      <c r="Q79" s="9">
        <v>295905864</v>
      </c>
      <c r="R79" s="9"/>
      <c r="S79" s="9">
        <v>5920</v>
      </c>
      <c r="T79" s="9"/>
      <c r="U79" s="9">
        <v>1322173881454</v>
      </c>
      <c r="V79" s="9"/>
      <c r="W79" s="9">
        <v>1741339726726.46</v>
      </c>
      <c r="X79" s="6"/>
      <c r="Y79" s="11">
        <v>7.4168305020957809E-2</v>
      </c>
    </row>
    <row r="80" spans="1:25">
      <c r="A80" s="1" t="s">
        <v>107</v>
      </c>
      <c r="C80" s="9">
        <v>35793109</v>
      </c>
      <c r="D80" s="9"/>
      <c r="E80" s="9">
        <v>108846844469</v>
      </c>
      <c r="F80" s="9"/>
      <c r="G80" s="9">
        <v>116347057804.742</v>
      </c>
      <c r="H80" s="9"/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/>
      <c r="Q80" s="9">
        <v>35793109</v>
      </c>
      <c r="R80" s="9"/>
      <c r="S80" s="9">
        <v>3050</v>
      </c>
      <c r="T80" s="9"/>
      <c r="U80" s="9">
        <v>108846844469</v>
      </c>
      <c r="V80" s="9"/>
      <c r="W80" s="9">
        <v>108519427004.423</v>
      </c>
      <c r="X80" s="6"/>
      <c r="Y80" s="11">
        <v>4.6221319362502256E-3</v>
      </c>
    </row>
    <row r="81" spans="1:25">
      <c r="A81" s="1" t="s">
        <v>108</v>
      </c>
      <c r="C81" s="9">
        <v>71480783</v>
      </c>
      <c r="D81" s="9"/>
      <c r="E81" s="9">
        <v>111200033488</v>
      </c>
      <c r="F81" s="9"/>
      <c r="G81" s="9">
        <v>116530974639.48599</v>
      </c>
      <c r="H81" s="9"/>
      <c r="I81" s="9">
        <v>2024906</v>
      </c>
      <c r="J81" s="9"/>
      <c r="K81" s="9">
        <v>3269419595</v>
      </c>
      <c r="L81" s="9"/>
      <c r="M81" s="9">
        <v>-21480783</v>
      </c>
      <c r="N81" s="9"/>
      <c r="O81" s="9">
        <v>37135541082</v>
      </c>
      <c r="P81" s="9"/>
      <c r="Q81" s="9">
        <v>52024906</v>
      </c>
      <c r="R81" s="9"/>
      <c r="S81" s="9">
        <v>1615</v>
      </c>
      <c r="T81" s="9"/>
      <c r="U81" s="9">
        <v>81052586497</v>
      </c>
      <c r="V81" s="9"/>
      <c r="W81" s="9">
        <v>83520302862.019501</v>
      </c>
      <c r="X81" s="6"/>
      <c r="Y81" s="11">
        <v>3.5573525389891456E-3</v>
      </c>
    </row>
    <row r="82" spans="1:25">
      <c r="A82" s="1" t="s">
        <v>109</v>
      </c>
      <c r="C82" s="9">
        <v>106990296</v>
      </c>
      <c r="D82" s="9"/>
      <c r="E82" s="9">
        <v>1261441680148</v>
      </c>
      <c r="F82" s="9"/>
      <c r="G82" s="9">
        <v>1399933802313.8201</v>
      </c>
      <c r="H82" s="9"/>
      <c r="I82" s="9">
        <v>35663432</v>
      </c>
      <c r="J82" s="9"/>
      <c r="K82" s="9">
        <v>1261441681206.8501</v>
      </c>
      <c r="L82" s="9"/>
      <c r="M82" s="9">
        <v>-106990296</v>
      </c>
      <c r="N82" s="9"/>
      <c r="O82" s="9">
        <v>1261441684773.1899</v>
      </c>
      <c r="P82" s="9"/>
      <c r="Q82" s="9">
        <v>35663432</v>
      </c>
      <c r="R82" s="9"/>
      <c r="S82" s="9">
        <v>34970</v>
      </c>
      <c r="T82" s="9"/>
      <c r="U82" s="9">
        <v>1261441680136</v>
      </c>
      <c r="V82" s="9"/>
      <c r="W82" s="9">
        <v>1239729673248.6101</v>
      </c>
      <c r="X82" s="6"/>
      <c r="Y82" s="11">
        <v>5.2803394500100964E-2</v>
      </c>
    </row>
    <row r="83" spans="1:25">
      <c r="A83" s="1" t="s">
        <v>110</v>
      </c>
      <c r="C83" s="9">
        <v>21100000</v>
      </c>
      <c r="D83" s="9"/>
      <c r="E83" s="9">
        <v>189852690917</v>
      </c>
      <c r="F83" s="9"/>
      <c r="G83" s="9">
        <v>182897247600</v>
      </c>
      <c r="H83" s="9"/>
      <c r="I83" s="9">
        <v>0</v>
      </c>
      <c r="J83" s="9"/>
      <c r="K83" s="9">
        <v>0</v>
      </c>
      <c r="L83" s="9"/>
      <c r="M83" s="9">
        <v>0</v>
      </c>
      <c r="N83" s="9"/>
      <c r="O83" s="9">
        <v>0</v>
      </c>
      <c r="P83" s="9"/>
      <c r="Q83" s="9">
        <v>21100000</v>
      </c>
      <c r="R83" s="9"/>
      <c r="S83" s="9">
        <v>8250</v>
      </c>
      <c r="T83" s="9"/>
      <c r="U83" s="9">
        <v>189852690917</v>
      </c>
      <c r="V83" s="9"/>
      <c r="W83" s="9">
        <v>173039253750</v>
      </c>
      <c r="X83" s="6"/>
      <c r="Y83" s="11">
        <v>7.3702035023662914E-3</v>
      </c>
    </row>
    <row r="84" spans="1:25">
      <c r="A84" s="1" t="s">
        <v>111</v>
      </c>
      <c r="C84" s="9">
        <v>30464339</v>
      </c>
      <c r="D84" s="9"/>
      <c r="E84" s="9">
        <v>316813675631</v>
      </c>
      <c r="F84" s="9"/>
      <c r="G84" s="9">
        <v>244384424796.40601</v>
      </c>
      <c r="H84" s="9"/>
      <c r="I84" s="9">
        <v>61328678</v>
      </c>
      <c r="J84" s="9"/>
      <c r="K84" s="9">
        <v>0</v>
      </c>
      <c r="L84" s="9"/>
      <c r="M84" s="9">
        <v>0</v>
      </c>
      <c r="N84" s="9"/>
      <c r="O84" s="9">
        <v>0</v>
      </c>
      <c r="P84" s="9"/>
      <c r="Q84" s="9">
        <v>91793017</v>
      </c>
      <c r="R84" s="9"/>
      <c r="S84" s="9">
        <v>8010</v>
      </c>
      <c r="T84" s="9"/>
      <c r="U84" s="9">
        <v>954570598153</v>
      </c>
      <c r="V84" s="9"/>
      <c r="W84" s="9">
        <v>730887256876.28796</v>
      </c>
      <c r="X84" s="6"/>
      <c r="Y84" s="11">
        <v>3.113043834693785E-2</v>
      </c>
    </row>
    <row r="85" spans="1:25">
      <c r="A85" s="1" t="s">
        <v>113</v>
      </c>
      <c r="C85" s="9">
        <v>7490378</v>
      </c>
      <c r="D85" s="9"/>
      <c r="E85" s="9">
        <v>72294116396</v>
      </c>
      <c r="F85" s="9"/>
      <c r="G85" s="9">
        <v>78329923839.468002</v>
      </c>
      <c r="H85" s="9"/>
      <c r="I85" s="9">
        <v>0</v>
      </c>
      <c r="J85" s="9"/>
      <c r="K85" s="9">
        <v>0</v>
      </c>
      <c r="L85" s="9"/>
      <c r="M85" s="9">
        <v>-200000</v>
      </c>
      <c r="N85" s="9"/>
      <c r="O85" s="9">
        <v>2157088539</v>
      </c>
      <c r="P85" s="9"/>
      <c r="Q85" s="9">
        <v>7290378</v>
      </c>
      <c r="R85" s="9"/>
      <c r="S85" s="9">
        <v>11110</v>
      </c>
      <c r="T85" s="9"/>
      <c r="U85" s="9">
        <v>70363796821</v>
      </c>
      <c r="V85" s="9"/>
      <c r="W85" s="9">
        <v>80514172787.498993</v>
      </c>
      <c r="X85" s="6"/>
      <c r="Y85" s="11">
        <v>3.4293134384749385E-3</v>
      </c>
    </row>
    <row r="86" spans="1:25">
      <c r="A86" s="1" t="s">
        <v>115</v>
      </c>
      <c r="C86" s="9">
        <v>70833901</v>
      </c>
      <c r="D86" s="9"/>
      <c r="E86" s="9">
        <v>338917508438</v>
      </c>
      <c r="F86" s="9"/>
      <c r="G86" s="9">
        <v>522460299524.75098</v>
      </c>
      <c r="H86" s="9"/>
      <c r="I86" s="9">
        <v>20590170</v>
      </c>
      <c r="J86" s="9"/>
      <c r="K86" s="9">
        <v>0</v>
      </c>
      <c r="L86" s="9"/>
      <c r="M86" s="9">
        <v>-2200000</v>
      </c>
      <c r="N86" s="9"/>
      <c r="O86" s="9">
        <v>16100627908</v>
      </c>
      <c r="P86" s="9"/>
      <c r="Q86" s="9">
        <v>89224071</v>
      </c>
      <c r="R86" s="9"/>
      <c r="S86" s="9">
        <v>5592</v>
      </c>
      <c r="T86" s="9"/>
      <c r="U86" s="9">
        <v>328391213711</v>
      </c>
      <c r="V86" s="9"/>
      <c r="W86" s="9">
        <v>495972306052.06</v>
      </c>
      <c r="X86" s="6"/>
      <c r="Y86" s="11">
        <v>2.1124783815947189E-2</v>
      </c>
    </row>
    <row r="87" spans="1:25">
      <c r="A87" s="1" t="s">
        <v>116</v>
      </c>
      <c r="C87" s="9">
        <v>3474154</v>
      </c>
      <c r="D87" s="9"/>
      <c r="E87" s="9">
        <v>123397788056</v>
      </c>
      <c r="F87" s="9"/>
      <c r="G87" s="9">
        <v>257284467385.64999</v>
      </c>
      <c r="H87" s="9"/>
      <c r="I87" s="9">
        <v>0</v>
      </c>
      <c r="J87" s="9"/>
      <c r="K87" s="9">
        <v>0</v>
      </c>
      <c r="L87" s="9"/>
      <c r="M87" s="9">
        <v>0</v>
      </c>
      <c r="N87" s="9"/>
      <c r="O87" s="9">
        <v>0</v>
      </c>
      <c r="P87" s="9"/>
      <c r="Q87" s="9">
        <v>3474154</v>
      </c>
      <c r="R87" s="9"/>
      <c r="S87" s="9">
        <v>73900</v>
      </c>
      <c r="T87" s="9"/>
      <c r="U87" s="9">
        <v>123397788056</v>
      </c>
      <c r="V87" s="9"/>
      <c r="W87" s="9">
        <v>255212377715.42999</v>
      </c>
      <c r="X87" s="6"/>
      <c r="Y87" s="11">
        <v>1.087017609774852E-2</v>
      </c>
    </row>
    <row r="88" spans="1:25">
      <c r="A88" s="1" t="s">
        <v>117</v>
      </c>
      <c r="C88" s="9">
        <v>4587638</v>
      </c>
      <c r="D88" s="9"/>
      <c r="E88" s="9">
        <v>76268430941</v>
      </c>
      <c r="F88" s="9"/>
      <c r="G88" s="9">
        <v>143194724792.45999</v>
      </c>
      <c r="H88" s="9"/>
      <c r="I88" s="9">
        <v>0</v>
      </c>
      <c r="J88" s="9"/>
      <c r="K88" s="9">
        <v>0</v>
      </c>
      <c r="L88" s="9"/>
      <c r="M88" s="9">
        <v>-1108443</v>
      </c>
      <c r="N88" s="9"/>
      <c r="O88" s="9">
        <v>32904292772</v>
      </c>
      <c r="P88" s="9"/>
      <c r="Q88" s="9">
        <v>3479195</v>
      </c>
      <c r="R88" s="9"/>
      <c r="S88" s="9">
        <v>30250</v>
      </c>
      <c r="T88" s="9"/>
      <c r="U88" s="9">
        <v>57840819957</v>
      </c>
      <c r="V88" s="9"/>
      <c r="W88" s="9">
        <v>104619437139.938</v>
      </c>
      <c r="X88" s="6"/>
      <c r="Y88" s="11">
        <v>4.4560209623786661E-3</v>
      </c>
    </row>
    <row r="89" spans="1:25">
      <c r="A89" s="1" t="s">
        <v>118</v>
      </c>
      <c r="C89" s="9">
        <v>58928048</v>
      </c>
      <c r="D89" s="9"/>
      <c r="E89" s="9">
        <v>209847803294</v>
      </c>
      <c r="F89" s="9"/>
      <c r="G89" s="9">
        <v>283690474672.039</v>
      </c>
      <c r="H89" s="9"/>
      <c r="I89" s="9">
        <v>0</v>
      </c>
      <c r="J89" s="9"/>
      <c r="K89" s="9">
        <v>0</v>
      </c>
      <c r="L89" s="9"/>
      <c r="M89" s="9">
        <v>-159008</v>
      </c>
      <c r="N89" s="9"/>
      <c r="O89" s="9">
        <v>760278863</v>
      </c>
      <c r="P89" s="9"/>
      <c r="Q89" s="9">
        <v>58769040</v>
      </c>
      <c r="R89" s="9"/>
      <c r="S89" s="9">
        <v>4610</v>
      </c>
      <c r="T89" s="9"/>
      <c r="U89" s="9">
        <v>209281562248</v>
      </c>
      <c r="V89" s="9"/>
      <c r="W89" s="9">
        <v>269313269017.32001</v>
      </c>
      <c r="X89" s="6"/>
      <c r="Y89" s="11">
        <v>1.1470770680812458E-2</v>
      </c>
    </row>
    <row r="90" spans="1:25">
      <c r="A90" s="1" t="s">
        <v>119</v>
      </c>
      <c r="C90" s="9">
        <v>13343955</v>
      </c>
      <c r="D90" s="9"/>
      <c r="E90" s="9">
        <v>157096305767</v>
      </c>
      <c r="F90" s="9"/>
      <c r="G90" s="9">
        <v>303625743326.797</v>
      </c>
      <c r="H90" s="9"/>
      <c r="I90" s="9">
        <v>0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13343955</v>
      </c>
      <c r="R90" s="9"/>
      <c r="S90" s="9">
        <v>20570</v>
      </c>
      <c r="T90" s="9"/>
      <c r="U90" s="9">
        <v>157096305767</v>
      </c>
      <c r="V90" s="9"/>
      <c r="W90" s="9">
        <v>272851967681.617</v>
      </c>
      <c r="X90" s="6"/>
      <c r="Y90" s="11">
        <v>1.1621493298508794E-2</v>
      </c>
    </row>
    <row r="91" spans="1:25">
      <c r="A91" s="1" t="s">
        <v>120</v>
      </c>
      <c r="C91" s="9">
        <v>13527822</v>
      </c>
      <c r="D91" s="9"/>
      <c r="E91" s="9">
        <v>116773707796</v>
      </c>
      <c r="F91" s="9"/>
      <c r="G91" s="9">
        <v>142541713466.45999</v>
      </c>
      <c r="H91" s="9"/>
      <c r="I91" s="9">
        <v>0</v>
      </c>
      <c r="J91" s="9"/>
      <c r="K91" s="9">
        <v>0</v>
      </c>
      <c r="L91" s="9"/>
      <c r="M91" s="9">
        <v>0</v>
      </c>
      <c r="N91" s="9"/>
      <c r="O91" s="9">
        <v>0</v>
      </c>
      <c r="P91" s="9"/>
      <c r="Q91" s="9">
        <v>13527822</v>
      </c>
      <c r="R91" s="9"/>
      <c r="S91" s="9">
        <v>11140</v>
      </c>
      <c r="T91" s="9"/>
      <c r="U91" s="9">
        <v>116773707796</v>
      </c>
      <c r="V91" s="9"/>
      <c r="W91" s="9">
        <v>149803272454.37399</v>
      </c>
      <c r="X91" s="6"/>
      <c r="Y91" s="11">
        <v>6.3805210631819372E-3</v>
      </c>
    </row>
    <row r="92" spans="1:25">
      <c r="A92" s="1" t="s">
        <v>122</v>
      </c>
      <c r="C92" s="9">
        <v>5482372</v>
      </c>
      <c r="D92" s="9"/>
      <c r="E92" s="9">
        <v>70676816607</v>
      </c>
      <c r="F92" s="9"/>
      <c r="G92" s="9">
        <v>157279839447.276</v>
      </c>
      <c r="H92" s="9"/>
      <c r="I92" s="9">
        <v>0</v>
      </c>
      <c r="J92" s="9"/>
      <c r="K92" s="9">
        <v>0</v>
      </c>
      <c r="L92" s="9"/>
      <c r="M92" s="9">
        <v>0</v>
      </c>
      <c r="N92" s="9"/>
      <c r="O92" s="9">
        <v>0</v>
      </c>
      <c r="P92" s="9"/>
      <c r="Q92" s="9">
        <v>5482372</v>
      </c>
      <c r="R92" s="9"/>
      <c r="S92" s="9">
        <v>27290</v>
      </c>
      <c r="T92" s="9"/>
      <c r="U92" s="9">
        <v>70676816607</v>
      </c>
      <c r="V92" s="9"/>
      <c r="W92" s="9">
        <v>148723728985.314</v>
      </c>
      <c r="X92" s="6"/>
      <c r="Y92" s="11">
        <v>6.3345404265102269E-3</v>
      </c>
    </row>
    <row r="93" spans="1:25">
      <c r="A93" s="1" t="s">
        <v>123</v>
      </c>
      <c r="C93" s="9">
        <v>7044440</v>
      </c>
      <c r="D93" s="9"/>
      <c r="E93" s="9">
        <v>66501851731</v>
      </c>
      <c r="F93" s="9"/>
      <c r="G93" s="9">
        <v>76327528843.800003</v>
      </c>
      <c r="H93" s="9"/>
      <c r="I93" s="9">
        <v>0</v>
      </c>
      <c r="J93" s="9"/>
      <c r="K93" s="9">
        <v>0</v>
      </c>
      <c r="L93" s="9"/>
      <c r="M93" s="9">
        <v>0</v>
      </c>
      <c r="N93" s="9"/>
      <c r="O93" s="9">
        <v>0</v>
      </c>
      <c r="P93" s="9"/>
      <c r="Q93" s="9">
        <v>7044440</v>
      </c>
      <c r="R93" s="9"/>
      <c r="S93" s="9">
        <v>10630</v>
      </c>
      <c r="T93" s="9"/>
      <c r="U93" s="9">
        <v>66501851731</v>
      </c>
      <c r="V93" s="9"/>
      <c r="W93" s="9">
        <v>74436846936.660004</v>
      </c>
      <c r="X93" s="6"/>
      <c r="Y93" s="11">
        <v>3.1704639156054796E-3</v>
      </c>
    </row>
    <row r="94" spans="1:25">
      <c r="A94" s="1" t="s">
        <v>124</v>
      </c>
      <c r="C94" s="9">
        <v>0</v>
      </c>
      <c r="D94" s="9"/>
      <c r="E94" s="9">
        <v>0</v>
      </c>
      <c r="F94" s="9"/>
      <c r="G94" s="9">
        <v>0</v>
      </c>
      <c r="H94" s="9"/>
      <c r="I94" s="9">
        <v>37600000</v>
      </c>
      <c r="J94" s="9"/>
      <c r="K94" s="9">
        <v>299039240160</v>
      </c>
      <c r="L94" s="9"/>
      <c r="M94" s="9">
        <v>0</v>
      </c>
      <c r="N94" s="9"/>
      <c r="O94" s="9">
        <v>0</v>
      </c>
      <c r="P94" s="9"/>
      <c r="Q94" s="9">
        <v>37600000</v>
      </c>
      <c r="R94" s="9"/>
      <c r="S94" s="9">
        <v>7970</v>
      </c>
      <c r="T94" s="9"/>
      <c r="U94" s="9">
        <v>299039240160</v>
      </c>
      <c r="V94" s="9"/>
      <c r="W94" s="9">
        <v>297888951600</v>
      </c>
      <c r="X94" s="6"/>
      <c r="Y94" s="11">
        <v>1.2687885244642318E-2</v>
      </c>
    </row>
    <row r="95" spans="1:25">
      <c r="A95" s="1" t="s">
        <v>125</v>
      </c>
      <c r="C95" s="9">
        <v>0</v>
      </c>
      <c r="D95" s="9"/>
      <c r="E95" s="9">
        <v>0</v>
      </c>
      <c r="F95" s="9"/>
      <c r="G95" s="9">
        <v>0</v>
      </c>
      <c r="H95" s="9"/>
      <c r="I95" s="9">
        <v>229000</v>
      </c>
      <c r="J95" s="9"/>
      <c r="K95" s="9">
        <v>14671828930</v>
      </c>
      <c r="L95" s="9"/>
      <c r="M95" s="9">
        <v>0</v>
      </c>
      <c r="N95" s="9"/>
      <c r="O95" s="9">
        <v>0</v>
      </c>
      <c r="P95" s="9"/>
      <c r="Q95" s="9">
        <v>229000</v>
      </c>
      <c r="R95" s="9"/>
      <c r="S95" s="9">
        <v>75950</v>
      </c>
      <c r="T95" s="9"/>
      <c r="U95" s="9">
        <v>14671828930</v>
      </c>
      <c r="V95" s="9"/>
      <c r="W95" s="9">
        <v>17289064327.5</v>
      </c>
      <c r="X95" s="6"/>
      <c r="Y95" s="11">
        <v>7.363873785729188E-4</v>
      </c>
    </row>
    <row r="96" spans="1:25">
      <c r="A96" s="1" t="s">
        <v>126</v>
      </c>
      <c r="C96" s="6" t="s">
        <v>126</v>
      </c>
      <c r="D96" s="6"/>
      <c r="E96" s="7">
        <f>SUM(E9:E95)</f>
        <v>18698280633588</v>
      </c>
      <c r="F96" s="6"/>
      <c r="G96" s="7">
        <f>SUM(G9:G95)</f>
        <v>24165464534654.16</v>
      </c>
      <c r="H96" s="6"/>
      <c r="I96" s="6" t="s">
        <v>126</v>
      </c>
      <c r="J96" s="6"/>
      <c r="K96" s="7">
        <f>SUM(K9:K95)</f>
        <v>1665286135815.8501</v>
      </c>
      <c r="L96" s="6"/>
      <c r="M96" s="6" t="s">
        <v>126</v>
      </c>
      <c r="N96" s="6"/>
      <c r="O96" s="7">
        <f>SUM(O9:O95)</f>
        <v>2134515238276.1899</v>
      </c>
      <c r="P96" s="6"/>
      <c r="Q96" s="6" t="s">
        <v>126</v>
      </c>
      <c r="R96" s="6"/>
      <c r="S96" s="6" t="s">
        <v>126</v>
      </c>
      <c r="T96" s="6"/>
      <c r="U96" s="7">
        <f>SUM(U9:U95)</f>
        <v>18388954028310</v>
      </c>
      <c r="V96" s="6"/>
      <c r="W96" s="7">
        <f>SUM(W9:W95)</f>
        <v>22979823422551.438</v>
      </c>
      <c r="X96" s="6"/>
      <c r="Y96" s="10">
        <f>SUM(Y9:Y95)</f>
        <v>0.97877199191658959</v>
      </c>
    </row>
    <row r="98" spans="25:25">
      <c r="Y98" s="9"/>
    </row>
    <row r="99" spans="25:25">
      <c r="Y99" s="9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G11" sqref="G11"/>
    </sheetView>
  </sheetViews>
  <sheetFormatPr defaultRowHeight="2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11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  <c r="F3" s="21" t="s">
        <v>180</v>
      </c>
      <c r="G3" s="21" t="s">
        <v>180</v>
      </c>
      <c r="H3" s="21" t="s">
        <v>180</v>
      </c>
      <c r="I3" s="21" t="s">
        <v>180</v>
      </c>
      <c r="J3" s="21" t="s">
        <v>180</v>
      </c>
      <c r="K3" s="21" t="s">
        <v>180</v>
      </c>
    </row>
    <row r="4" spans="1:11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6" spans="1:11" ht="24.75">
      <c r="A6" s="20" t="s">
        <v>369</v>
      </c>
      <c r="B6" s="20" t="s">
        <v>369</v>
      </c>
      <c r="C6" s="20" t="s">
        <v>369</v>
      </c>
      <c r="E6" s="20" t="s">
        <v>182</v>
      </c>
      <c r="F6" s="20" t="s">
        <v>182</v>
      </c>
      <c r="G6" s="20" t="s">
        <v>182</v>
      </c>
      <c r="I6" s="20" t="s">
        <v>183</v>
      </c>
      <c r="J6" s="20" t="s">
        <v>183</v>
      </c>
      <c r="K6" s="20" t="s">
        <v>183</v>
      </c>
    </row>
    <row r="7" spans="1:11" ht="24.75">
      <c r="A7" s="20" t="s">
        <v>370</v>
      </c>
      <c r="C7" s="20" t="s">
        <v>164</v>
      </c>
      <c r="E7" s="20" t="s">
        <v>371</v>
      </c>
      <c r="G7" s="20" t="s">
        <v>372</v>
      </c>
      <c r="I7" s="20" t="s">
        <v>371</v>
      </c>
      <c r="K7" s="20" t="s">
        <v>372</v>
      </c>
    </row>
    <row r="8" spans="1:11">
      <c r="A8" s="1" t="s">
        <v>170</v>
      </c>
      <c r="C8" s="6" t="s">
        <v>171</v>
      </c>
      <c r="D8" s="6"/>
      <c r="E8" s="5">
        <v>2273817</v>
      </c>
      <c r="F8" s="6"/>
      <c r="G8" s="12">
        <f>E8/$E$11</f>
        <v>2.3823720804525038E-3</v>
      </c>
      <c r="H8" s="6"/>
      <c r="I8" s="5">
        <v>9044333</v>
      </c>
      <c r="J8" s="6"/>
      <c r="K8" s="11">
        <f>I8/$I$11</f>
        <v>1.0673043714423153E-3</v>
      </c>
    </row>
    <row r="9" spans="1:11">
      <c r="A9" s="1" t="s">
        <v>174</v>
      </c>
      <c r="C9" s="6" t="s">
        <v>175</v>
      </c>
      <c r="D9" s="6"/>
      <c r="E9" s="5">
        <v>1041893</v>
      </c>
      <c r="F9" s="6"/>
      <c r="G9" s="12">
        <f t="shared" ref="G9:G10" si="0">E9/$E$11</f>
        <v>1.0916343725193808E-3</v>
      </c>
      <c r="H9" s="6"/>
      <c r="I9" s="5">
        <v>131933552</v>
      </c>
      <c r="J9" s="6"/>
      <c r="K9" s="11">
        <f t="shared" ref="K9:K10" si="1">I9/$I$11</f>
        <v>1.5569225147892281E-2</v>
      </c>
    </row>
    <row r="10" spans="1:11" ht="24.75" thickBot="1">
      <c r="A10" s="1" t="s">
        <v>177</v>
      </c>
      <c r="C10" s="6" t="s">
        <v>178</v>
      </c>
      <c r="D10" s="6"/>
      <c r="E10" s="5">
        <v>951118326</v>
      </c>
      <c r="F10" s="6"/>
      <c r="G10" s="12">
        <f t="shared" si="0"/>
        <v>0.99652599354702809</v>
      </c>
      <c r="H10" s="6"/>
      <c r="I10" s="5">
        <v>8333018139</v>
      </c>
      <c r="J10" s="6"/>
      <c r="K10" s="11">
        <f t="shared" si="1"/>
        <v>0.98336347048066541</v>
      </c>
    </row>
    <row r="11" spans="1:11" ht="24.75" thickBot="1">
      <c r="A11" s="1" t="s">
        <v>126</v>
      </c>
      <c r="C11" s="6" t="s">
        <v>126</v>
      </c>
      <c r="D11" s="6"/>
      <c r="E11" s="7">
        <f>SUM(E8:E10)</f>
        <v>954434036</v>
      </c>
      <c r="F11" s="6"/>
      <c r="G11" s="19">
        <f>SUM(G8:G10)</f>
        <v>1</v>
      </c>
      <c r="H11" s="6"/>
      <c r="I11" s="7">
        <f>SUM(I8:I10)</f>
        <v>8473996024</v>
      </c>
      <c r="J11" s="6"/>
      <c r="K11" s="19">
        <f>SUM(K8:K10)</f>
        <v>1</v>
      </c>
    </row>
    <row r="12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A9" sqref="A9"/>
    </sheetView>
  </sheetViews>
  <sheetFormatPr defaultRowHeight="24"/>
  <cols>
    <col min="1" max="1" width="31" style="1" bestFit="1" customWidth="1"/>
    <col min="2" max="2" width="1" style="1" customWidth="1"/>
    <col min="3" max="3" width="19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5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</row>
    <row r="4" spans="1:5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</row>
    <row r="6" spans="1:5" ht="24.75">
      <c r="A6" s="20" t="s">
        <v>373</v>
      </c>
      <c r="C6" s="20" t="s">
        <v>182</v>
      </c>
      <c r="E6" s="20" t="s">
        <v>6</v>
      </c>
    </row>
    <row r="7" spans="1:5" ht="24.75">
      <c r="A7" s="20" t="s">
        <v>373</v>
      </c>
      <c r="C7" s="20" t="s">
        <v>167</v>
      </c>
      <c r="E7" s="20" t="s">
        <v>167</v>
      </c>
    </row>
    <row r="8" spans="1:5">
      <c r="A8" s="1" t="s">
        <v>374</v>
      </c>
      <c r="C8" s="2">
        <v>265013251</v>
      </c>
      <c r="E8" s="2">
        <v>17437193060</v>
      </c>
    </row>
    <row r="9" spans="1:5">
      <c r="A9" s="1" t="s">
        <v>126</v>
      </c>
      <c r="C9" s="3">
        <f>SUM(C8:C8)</f>
        <v>265013251</v>
      </c>
      <c r="E9" s="3">
        <f>SUM(E8:E8)</f>
        <v>17437193060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:G10"/>
    </sheetView>
  </sheetViews>
  <sheetFormatPr defaultRowHeight="2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</row>
    <row r="3" spans="1:7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  <c r="F3" s="21" t="s">
        <v>180</v>
      </c>
      <c r="G3" s="21" t="s">
        <v>180</v>
      </c>
    </row>
    <row r="4" spans="1: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</row>
    <row r="6" spans="1:7" ht="24.75">
      <c r="A6" s="20" t="s">
        <v>184</v>
      </c>
      <c r="C6" s="20" t="s">
        <v>167</v>
      </c>
      <c r="E6" s="20" t="s">
        <v>224</v>
      </c>
      <c r="G6" s="20" t="s">
        <v>13</v>
      </c>
    </row>
    <row r="7" spans="1:7">
      <c r="A7" s="1" t="s">
        <v>375</v>
      </c>
      <c r="C7" s="16">
        <f>'سرمایه‌گذاری در سهام'!I109</f>
        <v>-758388937515</v>
      </c>
      <c r="E7" s="11">
        <f>C7/$C$11</f>
        <v>1.006872611150911</v>
      </c>
      <c r="G7" s="11">
        <v>-3.2301808302434981E-2</v>
      </c>
    </row>
    <row r="8" spans="1:7">
      <c r="A8" s="1" t="s">
        <v>376</v>
      </c>
      <c r="C8" s="16">
        <f>'سرمایه‌گذاری در اوراق بهادار'!I23</f>
        <v>4222101914</v>
      </c>
      <c r="D8" s="6"/>
      <c r="E8" s="11">
        <f t="shared" ref="E8:E10" si="0">C8/$C$11</f>
        <v>-5.6054599011214571E-3</v>
      </c>
      <c r="F8" s="6"/>
      <c r="G8" s="11">
        <v>1.7983058548592604E-4</v>
      </c>
    </row>
    <row r="9" spans="1:7">
      <c r="A9" s="1" t="s">
        <v>377</v>
      </c>
      <c r="C9" s="16">
        <f>'درآمد سپرده بانکی'!E11</f>
        <v>954434036</v>
      </c>
      <c r="D9" s="6"/>
      <c r="E9" s="11">
        <f t="shared" si="0"/>
        <v>-1.2671512497894463E-3</v>
      </c>
      <c r="F9" s="6"/>
      <c r="G9" s="11">
        <v>4.0651892113842381E-5</v>
      </c>
    </row>
    <row r="10" spans="1:7">
      <c r="C10" s="16">
        <f>'سایر درآمدها'!C9</f>
        <v>265013251</v>
      </c>
      <c r="D10" s="6"/>
      <c r="E10" s="11">
        <f t="shared" si="0"/>
        <v>-3.5184398245350734E-4</v>
      </c>
      <c r="F10" s="6"/>
      <c r="G10" s="11">
        <v>1.1287621440598574E-5</v>
      </c>
    </row>
    <row r="11" spans="1:7">
      <c r="A11" s="1" t="s">
        <v>126</v>
      </c>
      <c r="C11" s="17">
        <f>SUM(C7:C9)</f>
        <v>-753212401565</v>
      </c>
      <c r="D11" s="6"/>
      <c r="E11" s="10">
        <f>SUM(E7:E10)</f>
        <v>0.99964815601754653</v>
      </c>
      <c r="F11" s="6"/>
      <c r="G11" s="10">
        <f>SUM(G7:G10)</f>
        <v>-3.2070038203394609E-2</v>
      </c>
    </row>
    <row r="12" spans="1:7">
      <c r="C12" s="1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18"/>
  <sheetViews>
    <sheetView rightToLeft="1" topLeftCell="L1" workbookViewId="0">
      <selection activeCell="AK12" sqref="AK12"/>
    </sheetView>
  </sheetViews>
  <sheetFormatPr defaultRowHeight="24"/>
  <cols>
    <col min="1" max="1" width="32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4" style="1" customWidth="1"/>
    <col min="12" max="12" width="1" style="1" customWidth="1"/>
    <col min="13" max="13" width="14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6" style="1" customWidth="1"/>
    <col min="26" max="26" width="1" style="1" customWidth="1"/>
    <col min="27" max="27" width="22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  <c r="Z2" s="21" t="s">
        <v>0</v>
      </c>
      <c r="AA2" s="21" t="s">
        <v>0</v>
      </c>
      <c r="AB2" s="21" t="s">
        <v>0</v>
      </c>
      <c r="AC2" s="21" t="s">
        <v>0</v>
      </c>
      <c r="AD2" s="21" t="s">
        <v>0</v>
      </c>
      <c r="AE2" s="21" t="s">
        <v>0</v>
      </c>
      <c r="AF2" s="21" t="s">
        <v>0</v>
      </c>
      <c r="AG2" s="21" t="s">
        <v>0</v>
      </c>
      <c r="AH2" s="21" t="s">
        <v>0</v>
      </c>
      <c r="AI2" s="21" t="s">
        <v>0</v>
      </c>
      <c r="AJ2" s="21" t="s">
        <v>0</v>
      </c>
      <c r="AK2" s="21" t="s">
        <v>0</v>
      </c>
    </row>
    <row r="3" spans="1:39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  <c r="AJ3" s="21" t="s">
        <v>1</v>
      </c>
      <c r="AK3" s="21" t="s">
        <v>1</v>
      </c>
    </row>
    <row r="4" spans="1:3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  <c r="Z4" s="21" t="s">
        <v>2</v>
      </c>
      <c r="AA4" s="21" t="s">
        <v>2</v>
      </c>
      <c r="AB4" s="21" t="s">
        <v>2</v>
      </c>
      <c r="AC4" s="21" t="s">
        <v>2</v>
      </c>
      <c r="AD4" s="21" t="s">
        <v>2</v>
      </c>
      <c r="AE4" s="21" t="s">
        <v>2</v>
      </c>
      <c r="AF4" s="21" t="s">
        <v>2</v>
      </c>
      <c r="AG4" s="21" t="s">
        <v>2</v>
      </c>
      <c r="AH4" s="21" t="s">
        <v>2</v>
      </c>
      <c r="AI4" s="21" t="s">
        <v>2</v>
      </c>
      <c r="AJ4" s="21" t="s">
        <v>2</v>
      </c>
      <c r="AK4" s="21" t="s">
        <v>2</v>
      </c>
    </row>
    <row r="6" spans="1:39" ht="24.75">
      <c r="A6" s="20" t="s">
        <v>128</v>
      </c>
      <c r="B6" s="20" t="s">
        <v>128</v>
      </c>
      <c r="C6" s="20" t="s">
        <v>128</v>
      </c>
      <c r="D6" s="20" t="s">
        <v>128</v>
      </c>
      <c r="E6" s="20" t="s">
        <v>128</v>
      </c>
      <c r="F6" s="20" t="s">
        <v>128</v>
      </c>
      <c r="G6" s="20" t="s">
        <v>128</v>
      </c>
      <c r="H6" s="20" t="s">
        <v>128</v>
      </c>
      <c r="I6" s="20" t="s">
        <v>128</v>
      </c>
      <c r="J6" s="20" t="s">
        <v>128</v>
      </c>
      <c r="K6" s="20" t="s">
        <v>128</v>
      </c>
      <c r="L6" s="20" t="s">
        <v>128</v>
      </c>
      <c r="M6" s="20" t="s">
        <v>128</v>
      </c>
      <c r="O6" s="20" t="s">
        <v>378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9" ht="24.75">
      <c r="A7" s="20" t="s">
        <v>129</v>
      </c>
      <c r="C7" s="20" t="s">
        <v>130</v>
      </c>
      <c r="E7" s="20" t="s">
        <v>131</v>
      </c>
      <c r="G7" s="20" t="s">
        <v>132</v>
      </c>
      <c r="I7" s="20" t="s">
        <v>133</v>
      </c>
      <c r="K7" s="20" t="s">
        <v>134</v>
      </c>
      <c r="M7" s="20" t="s">
        <v>127</v>
      </c>
      <c r="O7" s="20" t="s">
        <v>7</v>
      </c>
      <c r="Q7" s="20" t="s">
        <v>8</v>
      </c>
      <c r="S7" s="20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0" t="s">
        <v>7</v>
      </c>
      <c r="AE7" s="20" t="s">
        <v>135</v>
      </c>
      <c r="AG7" s="20" t="s">
        <v>8</v>
      </c>
      <c r="AI7" s="20" t="s">
        <v>9</v>
      </c>
      <c r="AK7" s="20" t="s">
        <v>13</v>
      </c>
    </row>
    <row r="8" spans="1:39" ht="24.75">
      <c r="A8" s="20" t="s">
        <v>129</v>
      </c>
      <c r="C8" s="20" t="s">
        <v>130</v>
      </c>
      <c r="E8" s="20" t="s">
        <v>131</v>
      </c>
      <c r="G8" s="20" t="s">
        <v>132</v>
      </c>
      <c r="I8" s="20" t="s">
        <v>133</v>
      </c>
      <c r="K8" s="20" t="s">
        <v>134</v>
      </c>
      <c r="M8" s="20" t="s">
        <v>127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135</v>
      </c>
      <c r="AG8" s="20" t="s">
        <v>8</v>
      </c>
      <c r="AI8" s="20" t="s">
        <v>9</v>
      </c>
      <c r="AK8" s="20" t="s">
        <v>13</v>
      </c>
    </row>
    <row r="9" spans="1:39">
      <c r="A9" s="1" t="s">
        <v>136</v>
      </c>
      <c r="C9" s="6" t="s">
        <v>137</v>
      </c>
      <c r="D9" s="6"/>
      <c r="E9" s="6" t="s">
        <v>137</v>
      </c>
      <c r="F9" s="6"/>
      <c r="G9" s="6" t="s">
        <v>138</v>
      </c>
      <c r="H9" s="6"/>
      <c r="I9" s="6" t="s">
        <v>139</v>
      </c>
      <c r="J9" s="6"/>
      <c r="K9" s="5">
        <v>0</v>
      </c>
      <c r="L9" s="6"/>
      <c r="M9" s="5">
        <v>0</v>
      </c>
      <c r="N9" s="6"/>
      <c r="O9" s="5">
        <v>600</v>
      </c>
      <c r="P9" s="6"/>
      <c r="Q9" s="5">
        <v>362501690</v>
      </c>
      <c r="R9" s="6"/>
      <c r="S9" s="5">
        <v>362550275</v>
      </c>
      <c r="T9" s="6"/>
      <c r="U9" s="5">
        <v>0</v>
      </c>
      <c r="V9" s="6"/>
      <c r="W9" s="5">
        <v>0</v>
      </c>
      <c r="X9" s="6"/>
      <c r="Y9" s="5">
        <v>600</v>
      </c>
      <c r="Z9" s="6"/>
      <c r="AA9" s="5">
        <v>365340774</v>
      </c>
      <c r="AB9" s="6"/>
      <c r="AC9" s="5">
        <v>0</v>
      </c>
      <c r="AD9" s="6"/>
      <c r="AE9" s="5">
        <v>0</v>
      </c>
      <c r="AF9" s="6"/>
      <c r="AG9" s="5">
        <v>0</v>
      </c>
      <c r="AH9" s="6"/>
      <c r="AI9" s="5">
        <v>0</v>
      </c>
      <c r="AJ9" s="6"/>
      <c r="AK9" s="6" t="s">
        <v>31</v>
      </c>
      <c r="AL9" s="6"/>
      <c r="AM9" s="6"/>
    </row>
    <row r="10" spans="1:39">
      <c r="A10" s="1" t="s">
        <v>140</v>
      </c>
      <c r="C10" s="6" t="s">
        <v>137</v>
      </c>
      <c r="D10" s="6"/>
      <c r="E10" s="6" t="s">
        <v>137</v>
      </c>
      <c r="F10" s="6"/>
      <c r="G10" s="6" t="s">
        <v>141</v>
      </c>
      <c r="H10" s="6"/>
      <c r="I10" s="6" t="s">
        <v>142</v>
      </c>
      <c r="J10" s="6"/>
      <c r="K10" s="5">
        <v>0</v>
      </c>
      <c r="L10" s="6"/>
      <c r="M10" s="5">
        <v>0</v>
      </c>
      <c r="N10" s="6"/>
      <c r="O10" s="5">
        <v>68131</v>
      </c>
      <c r="P10" s="6"/>
      <c r="Q10" s="5">
        <v>50775463793</v>
      </c>
      <c r="R10" s="6"/>
      <c r="S10" s="5">
        <v>56535755796</v>
      </c>
      <c r="T10" s="6"/>
      <c r="U10" s="5">
        <v>0</v>
      </c>
      <c r="V10" s="6"/>
      <c r="W10" s="5">
        <v>0</v>
      </c>
      <c r="X10" s="6"/>
      <c r="Y10" s="5">
        <v>68131</v>
      </c>
      <c r="Z10" s="6"/>
      <c r="AA10" s="5">
        <v>56902915332</v>
      </c>
      <c r="AB10" s="6"/>
      <c r="AC10" s="5">
        <v>0</v>
      </c>
      <c r="AD10" s="6"/>
      <c r="AE10" s="5">
        <v>0</v>
      </c>
      <c r="AF10" s="6"/>
      <c r="AG10" s="5">
        <v>0</v>
      </c>
      <c r="AH10" s="6"/>
      <c r="AI10" s="5">
        <v>0</v>
      </c>
      <c r="AJ10" s="6"/>
      <c r="AK10" s="6" t="s">
        <v>31</v>
      </c>
      <c r="AL10" s="6"/>
      <c r="AM10" s="6"/>
    </row>
    <row r="11" spans="1:39">
      <c r="A11" s="1" t="s">
        <v>143</v>
      </c>
      <c r="C11" s="6" t="s">
        <v>137</v>
      </c>
      <c r="D11" s="6"/>
      <c r="E11" s="6" t="s">
        <v>137</v>
      </c>
      <c r="F11" s="6"/>
      <c r="G11" s="6" t="s">
        <v>144</v>
      </c>
      <c r="H11" s="6"/>
      <c r="I11" s="6" t="s">
        <v>145</v>
      </c>
      <c r="J11" s="6"/>
      <c r="K11" s="5">
        <v>0</v>
      </c>
      <c r="L11" s="6"/>
      <c r="M11" s="5">
        <v>0</v>
      </c>
      <c r="N11" s="6"/>
      <c r="O11" s="5">
        <v>3100</v>
      </c>
      <c r="P11" s="6"/>
      <c r="Q11" s="5">
        <v>1964764047</v>
      </c>
      <c r="R11" s="6"/>
      <c r="S11" s="5">
        <v>1976511692</v>
      </c>
      <c r="T11" s="6"/>
      <c r="U11" s="5">
        <v>0</v>
      </c>
      <c r="V11" s="6"/>
      <c r="W11" s="5">
        <v>0</v>
      </c>
      <c r="X11" s="6"/>
      <c r="Y11" s="5">
        <v>3100</v>
      </c>
      <c r="Z11" s="6"/>
      <c r="AA11" s="5">
        <v>1982617587</v>
      </c>
      <c r="AB11" s="6"/>
      <c r="AC11" s="5">
        <v>0</v>
      </c>
      <c r="AD11" s="6"/>
      <c r="AE11" s="5">
        <v>0</v>
      </c>
      <c r="AF11" s="6"/>
      <c r="AG11" s="5">
        <v>0</v>
      </c>
      <c r="AH11" s="6"/>
      <c r="AI11" s="5">
        <v>0</v>
      </c>
      <c r="AJ11" s="6"/>
      <c r="AK11" s="6" t="s">
        <v>31</v>
      </c>
      <c r="AL11" s="6"/>
      <c r="AM11" s="6"/>
    </row>
    <row r="12" spans="1:39">
      <c r="A12" s="1" t="s">
        <v>146</v>
      </c>
      <c r="C12" s="6" t="s">
        <v>137</v>
      </c>
      <c r="D12" s="6"/>
      <c r="E12" s="6" t="s">
        <v>137</v>
      </c>
      <c r="F12" s="6"/>
      <c r="G12" s="6" t="s">
        <v>147</v>
      </c>
      <c r="H12" s="6"/>
      <c r="I12" s="6" t="s">
        <v>148</v>
      </c>
      <c r="J12" s="6"/>
      <c r="K12" s="5">
        <v>18</v>
      </c>
      <c r="L12" s="6"/>
      <c r="M12" s="5">
        <v>18</v>
      </c>
      <c r="N12" s="6"/>
      <c r="O12" s="5">
        <v>102241</v>
      </c>
      <c r="P12" s="6"/>
      <c r="Q12" s="5">
        <v>91549682926</v>
      </c>
      <c r="R12" s="6"/>
      <c r="S12" s="5">
        <v>91632221049</v>
      </c>
      <c r="T12" s="6"/>
      <c r="U12" s="5">
        <v>0</v>
      </c>
      <c r="V12" s="6"/>
      <c r="W12" s="5">
        <v>0</v>
      </c>
      <c r="X12" s="6"/>
      <c r="Y12" s="5">
        <v>77827</v>
      </c>
      <c r="Z12" s="6"/>
      <c r="AA12" s="5">
        <v>69988449668</v>
      </c>
      <c r="AB12" s="6"/>
      <c r="AC12" s="5">
        <v>24414</v>
      </c>
      <c r="AD12" s="6"/>
      <c r="AE12" s="5">
        <v>899780</v>
      </c>
      <c r="AF12" s="6"/>
      <c r="AG12" s="5">
        <v>21861033822</v>
      </c>
      <c r="AH12" s="6"/>
      <c r="AI12" s="5">
        <v>21963247359</v>
      </c>
      <c r="AJ12" s="6"/>
      <c r="AK12" s="11">
        <v>9.3547330504850266E-4</v>
      </c>
      <c r="AL12" s="6"/>
      <c r="AM12" s="6"/>
    </row>
    <row r="13" spans="1:39">
      <c r="A13" s="1" t="s">
        <v>150</v>
      </c>
      <c r="C13" s="6" t="s">
        <v>137</v>
      </c>
      <c r="D13" s="6"/>
      <c r="E13" s="6" t="s">
        <v>137</v>
      </c>
      <c r="F13" s="6"/>
      <c r="G13" s="6" t="s">
        <v>151</v>
      </c>
      <c r="H13" s="6"/>
      <c r="I13" s="6" t="s">
        <v>6</v>
      </c>
      <c r="J13" s="6"/>
      <c r="K13" s="5">
        <v>0</v>
      </c>
      <c r="L13" s="6"/>
      <c r="M13" s="5">
        <v>0</v>
      </c>
      <c r="N13" s="6"/>
      <c r="O13" s="5">
        <v>33435</v>
      </c>
      <c r="P13" s="6"/>
      <c r="Q13" s="5">
        <v>32307073744</v>
      </c>
      <c r="R13" s="6"/>
      <c r="S13" s="5">
        <v>32736292271</v>
      </c>
      <c r="T13" s="6"/>
      <c r="U13" s="5">
        <v>0</v>
      </c>
      <c r="V13" s="6"/>
      <c r="W13" s="5">
        <v>0</v>
      </c>
      <c r="X13" s="6"/>
      <c r="Y13" s="5">
        <v>33435</v>
      </c>
      <c r="Z13" s="6"/>
      <c r="AA13" s="5">
        <v>33435000000</v>
      </c>
      <c r="AB13" s="6"/>
      <c r="AC13" s="5">
        <v>0</v>
      </c>
      <c r="AD13" s="6"/>
      <c r="AE13" s="5">
        <v>0</v>
      </c>
      <c r="AF13" s="6"/>
      <c r="AG13" s="5">
        <v>0</v>
      </c>
      <c r="AH13" s="6"/>
      <c r="AI13" s="5">
        <v>0</v>
      </c>
      <c r="AJ13" s="6"/>
      <c r="AK13" s="6" t="s">
        <v>31</v>
      </c>
      <c r="AL13" s="6"/>
      <c r="AM13" s="6"/>
    </row>
    <row r="14" spans="1:39">
      <c r="A14" s="1" t="s">
        <v>152</v>
      </c>
      <c r="C14" s="6" t="s">
        <v>137</v>
      </c>
      <c r="D14" s="6"/>
      <c r="E14" s="6" t="s">
        <v>137</v>
      </c>
      <c r="F14" s="6"/>
      <c r="G14" s="6" t="s">
        <v>153</v>
      </c>
      <c r="H14" s="6"/>
      <c r="I14" s="6" t="s">
        <v>154</v>
      </c>
      <c r="J14" s="6"/>
      <c r="K14" s="5">
        <v>18</v>
      </c>
      <c r="L14" s="6"/>
      <c r="M14" s="5">
        <v>18</v>
      </c>
      <c r="N14" s="6"/>
      <c r="O14" s="5">
        <v>110000</v>
      </c>
      <c r="P14" s="6"/>
      <c r="Q14" s="5">
        <v>100390636718</v>
      </c>
      <c r="R14" s="6"/>
      <c r="S14" s="5">
        <v>100653753200</v>
      </c>
      <c r="T14" s="6"/>
      <c r="U14" s="5">
        <v>0</v>
      </c>
      <c r="V14" s="6"/>
      <c r="W14" s="5">
        <v>0</v>
      </c>
      <c r="X14" s="6"/>
      <c r="Y14" s="5">
        <v>110000</v>
      </c>
      <c r="Z14" s="6"/>
      <c r="AA14" s="5">
        <v>100507858642</v>
      </c>
      <c r="AB14" s="6"/>
      <c r="AC14" s="5">
        <v>0</v>
      </c>
      <c r="AD14" s="6"/>
      <c r="AE14" s="5">
        <v>0</v>
      </c>
      <c r="AF14" s="6"/>
      <c r="AG14" s="5">
        <v>0</v>
      </c>
      <c r="AH14" s="6"/>
      <c r="AI14" s="5">
        <v>0</v>
      </c>
      <c r="AJ14" s="6"/>
      <c r="AK14" s="6" t="s">
        <v>31</v>
      </c>
      <c r="AL14" s="6"/>
      <c r="AM14" s="6"/>
    </row>
    <row r="15" spans="1:39">
      <c r="A15" s="1" t="s">
        <v>155</v>
      </c>
      <c r="C15" s="6" t="s">
        <v>137</v>
      </c>
      <c r="D15" s="6"/>
      <c r="E15" s="6" t="s">
        <v>137</v>
      </c>
      <c r="F15" s="6"/>
      <c r="G15" s="6" t="s">
        <v>156</v>
      </c>
      <c r="H15" s="6"/>
      <c r="I15" s="6" t="s">
        <v>157</v>
      </c>
      <c r="J15" s="6"/>
      <c r="K15" s="5">
        <v>20.5</v>
      </c>
      <c r="L15" s="6"/>
      <c r="M15" s="5">
        <v>20.5</v>
      </c>
      <c r="N15" s="6"/>
      <c r="O15" s="5">
        <v>63373</v>
      </c>
      <c r="P15" s="6"/>
      <c r="Q15" s="5">
        <v>61125924751</v>
      </c>
      <c r="R15" s="6"/>
      <c r="S15" s="5">
        <v>60142748750</v>
      </c>
      <c r="T15" s="6"/>
      <c r="U15" s="5">
        <v>0</v>
      </c>
      <c r="V15" s="6"/>
      <c r="W15" s="5">
        <v>0</v>
      </c>
      <c r="X15" s="6"/>
      <c r="Y15" s="5">
        <v>63373</v>
      </c>
      <c r="Z15" s="6"/>
      <c r="AA15" s="5">
        <v>59677041631</v>
      </c>
      <c r="AB15" s="6"/>
      <c r="AC15" s="5">
        <v>0</v>
      </c>
      <c r="AD15" s="6"/>
      <c r="AE15" s="5">
        <v>0</v>
      </c>
      <c r="AF15" s="6"/>
      <c r="AG15" s="5">
        <v>0</v>
      </c>
      <c r="AH15" s="6"/>
      <c r="AI15" s="5">
        <v>0</v>
      </c>
      <c r="AJ15" s="6"/>
      <c r="AK15" s="6" t="s">
        <v>31</v>
      </c>
      <c r="AL15" s="6"/>
      <c r="AM15" s="6"/>
    </row>
    <row r="16" spans="1:39">
      <c r="A16" s="1" t="s">
        <v>158</v>
      </c>
      <c r="C16" s="6" t="s">
        <v>137</v>
      </c>
      <c r="D16" s="6"/>
      <c r="E16" s="6" t="s">
        <v>137</v>
      </c>
      <c r="F16" s="6"/>
      <c r="G16" s="6" t="s">
        <v>159</v>
      </c>
      <c r="H16" s="6"/>
      <c r="I16" s="6" t="s">
        <v>160</v>
      </c>
      <c r="J16" s="6"/>
      <c r="K16" s="5">
        <v>17</v>
      </c>
      <c r="L16" s="6"/>
      <c r="M16" s="5">
        <v>17</v>
      </c>
      <c r="N16" s="6"/>
      <c r="O16" s="5">
        <v>78385</v>
      </c>
      <c r="P16" s="6"/>
      <c r="Q16" s="5">
        <v>73085172414</v>
      </c>
      <c r="R16" s="6"/>
      <c r="S16" s="5">
        <v>73950680009</v>
      </c>
      <c r="T16" s="6"/>
      <c r="U16" s="5">
        <v>0</v>
      </c>
      <c r="V16" s="6"/>
      <c r="W16" s="5">
        <v>0</v>
      </c>
      <c r="X16" s="6"/>
      <c r="Y16" s="5">
        <v>78385</v>
      </c>
      <c r="Z16" s="6"/>
      <c r="AA16" s="5">
        <v>73092519834</v>
      </c>
      <c r="AB16" s="6"/>
      <c r="AC16" s="5">
        <v>0</v>
      </c>
      <c r="AD16" s="6"/>
      <c r="AE16" s="5">
        <v>0</v>
      </c>
      <c r="AF16" s="6"/>
      <c r="AG16" s="5">
        <v>0</v>
      </c>
      <c r="AH16" s="6"/>
      <c r="AI16" s="5">
        <v>0</v>
      </c>
      <c r="AJ16" s="6"/>
      <c r="AK16" s="6" t="s">
        <v>31</v>
      </c>
      <c r="AL16" s="6"/>
      <c r="AM16" s="6"/>
    </row>
    <row r="17" spans="1:39">
      <c r="A17" s="1" t="s">
        <v>126</v>
      </c>
      <c r="C17" s="6" t="s">
        <v>126</v>
      </c>
      <c r="D17" s="6"/>
      <c r="E17" s="6" t="s">
        <v>126</v>
      </c>
      <c r="F17" s="6"/>
      <c r="G17" s="6" t="s">
        <v>126</v>
      </c>
      <c r="H17" s="6"/>
      <c r="I17" s="6" t="s">
        <v>126</v>
      </c>
      <c r="J17" s="6"/>
      <c r="K17" s="6" t="s">
        <v>126</v>
      </c>
      <c r="L17" s="6"/>
      <c r="M17" s="6" t="s">
        <v>126</v>
      </c>
      <c r="N17" s="6"/>
      <c r="O17" s="6" t="s">
        <v>126</v>
      </c>
      <c r="P17" s="6"/>
      <c r="Q17" s="7">
        <f>SUM(Q9:Q16)</f>
        <v>411561220083</v>
      </c>
      <c r="R17" s="6"/>
      <c r="S17" s="7">
        <f>SUM(S9:S16)</f>
        <v>417990513042</v>
      </c>
      <c r="T17" s="6"/>
      <c r="U17" s="6" t="s">
        <v>126</v>
      </c>
      <c r="V17" s="6"/>
      <c r="W17" s="7">
        <f>SUM(W9:W16)</f>
        <v>0</v>
      </c>
      <c r="X17" s="6"/>
      <c r="Y17" s="6" t="s">
        <v>126</v>
      </c>
      <c r="Z17" s="6"/>
      <c r="AA17" s="7">
        <f>SUM(AA9:AA16)</f>
        <v>395951743468</v>
      </c>
      <c r="AB17" s="6"/>
      <c r="AC17" s="6" t="s">
        <v>126</v>
      </c>
      <c r="AD17" s="6"/>
      <c r="AE17" s="6" t="s">
        <v>126</v>
      </c>
      <c r="AF17" s="6"/>
      <c r="AG17" s="7">
        <f>SUM(AG9:AG16)</f>
        <v>21861033822</v>
      </c>
      <c r="AH17" s="6"/>
      <c r="AI17" s="7">
        <f>SUM(AI9:AI16)</f>
        <v>21963247359</v>
      </c>
      <c r="AJ17" s="6"/>
      <c r="AK17" s="8" t="s">
        <v>149</v>
      </c>
      <c r="AL17" s="6"/>
      <c r="AM17" s="6"/>
    </row>
    <row r="18" spans="1:39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ignoredErrors>
    <ignoredError sqref="AK9:AK11 AK13:AK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10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1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162</v>
      </c>
      <c r="C6" s="20" t="s">
        <v>163</v>
      </c>
      <c r="D6" s="20" t="s">
        <v>163</v>
      </c>
      <c r="E6" s="20" t="s">
        <v>163</v>
      </c>
      <c r="F6" s="20" t="s">
        <v>163</v>
      </c>
      <c r="G6" s="20" t="s">
        <v>163</v>
      </c>
      <c r="H6" s="20" t="s">
        <v>163</v>
      </c>
      <c r="I6" s="20" t="s">
        <v>163</v>
      </c>
      <c r="K6" s="20" t="s">
        <v>378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162</v>
      </c>
      <c r="C7" s="20" t="s">
        <v>164</v>
      </c>
      <c r="E7" s="20" t="s">
        <v>165</v>
      </c>
      <c r="G7" s="20" t="s">
        <v>166</v>
      </c>
      <c r="I7" s="20" t="s">
        <v>134</v>
      </c>
      <c r="K7" s="20" t="s">
        <v>167</v>
      </c>
      <c r="M7" s="20" t="s">
        <v>168</v>
      </c>
      <c r="O7" s="20" t="s">
        <v>169</v>
      </c>
      <c r="Q7" s="20" t="s">
        <v>167</v>
      </c>
      <c r="S7" s="20" t="s">
        <v>161</v>
      </c>
    </row>
    <row r="8" spans="1:19">
      <c r="A8" s="1" t="s">
        <v>170</v>
      </c>
      <c r="C8" s="1" t="s">
        <v>171</v>
      </c>
      <c r="E8" s="1" t="s">
        <v>172</v>
      </c>
      <c r="G8" s="6" t="s">
        <v>173</v>
      </c>
      <c r="H8" s="6"/>
      <c r="I8" s="5">
        <v>5</v>
      </c>
      <c r="K8" s="13">
        <v>555560382</v>
      </c>
      <c r="L8" s="13"/>
      <c r="M8" s="13">
        <v>2273817</v>
      </c>
      <c r="N8" s="13"/>
      <c r="O8" s="13">
        <v>0</v>
      </c>
      <c r="P8" s="13"/>
      <c r="Q8" s="13">
        <v>557834199</v>
      </c>
      <c r="S8" s="11">
        <v>2.3759646890002235E-5</v>
      </c>
    </row>
    <row r="9" spans="1:19">
      <c r="A9" s="1" t="s">
        <v>174</v>
      </c>
      <c r="C9" s="1" t="s">
        <v>175</v>
      </c>
      <c r="E9" s="1" t="s">
        <v>172</v>
      </c>
      <c r="G9" s="6" t="s">
        <v>176</v>
      </c>
      <c r="H9" s="6"/>
      <c r="I9" s="5">
        <v>5</v>
      </c>
      <c r="K9" s="13">
        <v>384337500</v>
      </c>
      <c r="L9" s="13"/>
      <c r="M9" s="13">
        <v>1041893</v>
      </c>
      <c r="N9" s="13"/>
      <c r="O9" s="13">
        <v>0</v>
      </c>
      <c r="P9" s="13"/>
      <c r="Q9" s="13">
        <v>385379393</v>
      </c>
      <c r="S9" s="11">
        <v>1.6414336576670515E-5</v>
      </c>
    </row>
    <row r="10" spans="1:19">
      <c r="A10" s="1" t="s">
        <v>177</v>
      </c>
      <c r="C10" s="1" t="s">
        <v>178</v>
      </c>
      <c r="E10" s="1" t="s">
        <v>172</v>
      </c>
      <c r="G10" s="6" t="s">
        <v>179</v>
      </c>
      <c r="H10" s="6"/>
      <c r="I10" s="5">
        <v>5</v>
      </c>
      <c r="K10" s="13">
        <v>58694238736</v>
      </c>
      <c r="L10" s="13"/>
      <c r="M10" s="13">
        <v>933571839369</v>
      </c>
      <c r="N10" s="13"/>
      <c r="O10" s="13">
        <v>819389135659</v>
      </c>
      <c r="P10" s="13"/>
      <c r="Q10" s="13">
        <v>172876942446</v>
      </c>
      <c r="S10" s="11">
        <v>7.3632902308669659E-3</v>
      </c>
    </row>
    <row r="11" spans="1:19">
      <c r="A11" s="1" t="s">
        <v>126</v>
      </c>
      <c r="C11" s="1" t="s">
        <v>126</v>
      </c>
      <c r="E11" s="1" t="s">
        <v>126</v>
      </c>
      <c r="G11" s="1" t="s">
        <v>126</v>
      </c>
      <c r="I11" s="1" t="s">
        <v>126</v>
      </c>
      <c r="K11" s="7">
        <f>SUM(K8:K10)</f>
        <v>59634136618</v>
      </c>
      <c r="L11" s="6"/>
      <c r="M11" s="7">
        <f>SUM(M8:M10)</f>
        <v>933575155079</v>
      </c>
      <c r="N11" s="6"/>
      <c r="O11" s="7">
        <f>SUM(O8:O10)</f>
        <v>819389135659</v>
      </c>
      <c r="P11" s="6"/>
      <c r="Q11" s="7">
        <f>SUM(Q8:Q10)</f>
        <v>173820156038</v>
      </c>
      <c r="S11" s="10">
        <f>SUM(S8:S10)</f>
        <v>7.4034642143336387E-3</v>
      </c>
    </row>
    <row r="12" spans="1:19">
      <c r="S12" s="6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G24" sqref="G24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0" style="1" customWidth="1"/>
    <col min="16" max="16" width="1" style="1" customWidth="1"/>
    <col min="17" max="17" width="16" style="1" customWidth="1"/>
    <col min="18" max="18" width="1" style="1" customWidth="1"/>
    <col min="19" max="19" width="20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  <c r="F3" s="21" t="s">
        <v>180</v>
      </c>
      <c r="G3" s="21" t="s">
        <v>180</v>
      </c>
      <c r="H3" s="21" t="s">
        <v>180</v>
      </c>
      <c r="I3" s="21" t="s">
        <v>180</v>
      </c>
      <c r="J3" s="21" t="s">
        <v>180</v>
      </c>
      <c r="K3" s="21" t="s">
        <v>180</v>
      </c>
      <c r="L3" s="21" t="s">
        <v>180</v>
      </c>
      <c r="M3" s="21" t="s">
        <v>180</v>
      </c>
      <c r="N3" s="21" t="s">
        <v>180</v>
      </c>
      <c r="O3" s="21" t="s">
        <v>180</v>
      </c>
      <c r="P3" s="21" t="s">
        <v>180</v>
      </c>
      <c r="Q3" s="21" t="s">
        <v>180</v>
      </c>
      <c r="R3" s="21" t="s">
        <v>180</v>
      </c>
      <c r="S3" s="21" t="s">
        <v>180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181</v>
      </c>
      <c r="B6" s="20" t="s">
        <v>181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I6" s="20" t="s">
        <v>182</v>
      </c>
      <c r="J6" s="20" t="s">
        <v>182</v>
      </c>
      <c r="K6" s="20" t="s">
        <v>182</v>
      </c>
      <c r="L6" s="20" t="s">
        <v>182</v>
      </c>
      <c r="M6" s="20" t="s">
        <v>182</v>
      </c>
      <c r="O6" s="20" t="s">
        <v>183</v>
      </c>
      <c r="P6" s="20" t="s">
        <v>183</v>
      </c>
      <c r="Q6" s="20" t="s">
        <v>183</v>
      </c>
      <c r="R6" s="20" t="s">
        <v>183</v>
      </c>
      <c r="S6" s="20" t="s">
        <v>183</v>
      </c>
    </row>
    <row r="7" spans="1:19" ht="24.75">
      <c r="A7" s="20" t="s">
        <v>184</v>
      </c>
      <c r="C7" s="20" t="s">
        <v>185</v>
      </c>
      <c r="E7" s="20" t="s">
        <v>133</v>
      </c>
      <c r="G7" s="20" t="s">
        <v>134</v>
      </c>
      <c r="I7" s="20" t="s">
        <v>186</v>
      </c>
      <c r="K7" s="20" t="s">
        <v>187</v>
      </c>
      <c r="M7" s="20" t="s">
        <v>188</v>
      </c>
      <c r="O7" s="20" t="s">
        <v>186</v>
      </c>
      <c r="Q7" s="20" t="s">
        <v>187</v>
      </c>
      <c r="S7" s="20" t="s">
        <v>188</v>
      </c>
    </row>
    <row r="8" spans="1:19">
      <c r="A8" s="1" t="s">
        <v>155</v>
      </c>
      <c r="C8" s="6" t="s">
        <v>379</v>
      </c>
      <c r="E8" s="6" t="s">
        <v>157</v>
      </c>
      <c r="F8" s="6"/>
      <c r="G8" s="5">
        <v>20.5</v>
      </c>
      <c r="H8" s="6"/>
      <c r="I8" s="5">
        <v>518618975</v>
      </c>
      <c r="J8" s="6"/>
      <c r="K8" s="6" t="s">
        <v>126</v>
      </c>
      <c r="L8" s="6"/>
      <c r="M8" s="5">
        <v>518618975</v>
      </c>
      <c r="N8" s="6"/>
      <c r="O8" s="5">
        <v>7403781316</v>
      </c>
      <c r="P8" s="6"/>
      <c r="Q8" s="6" t="s">
        <v>126</v>
      </c>
      <c r="R8" s="6"/>
      <c r="S8" s="5">
        <v>7403781316</v>
      </c>
    </row>
    <row r="9" spans="1:19">
      <c r="A9" s="1" t="s">
        <v>152</v>
      </c>
      <c r="C9" s="6" t="s">
        <v>379</v>
      </c>
      <c r="E9" s="6" t="s">
        <v>154</v>
      </c>
      <c r="F9" s="6"/>
      <c r="G9" s="5">
        <v>18</v>
      </c>
      <c r="H9" s="6"/>
      <c r="I9" s="5">
        <v>793247672</v>
      </c>
      <c r="J9" s="6"/>
      <c r="K9" s="6" t="s">
        <v>126</v>
      </c>
      <c r="L9" s="6"/>
      <c r="M9" s="5">
        <v>793247672</v>
      </c>
      <c r="N9" s="6"/>
      <c r="O9" s="5">
        <v>1017936987</v>
      </c>
      <c r="P9" s="6"/>
      <c r="Q9" s="6" t="s">
        <v>126</v>
      </c>
      <c r="R9" s="6"/>
      <c r="S9" s="5">
        <v>1017936987</v>
      </c>
    </row>
    <row r="10" spans="1:19">
      <c r="A10" s="1" t="s">
        <v>158</v>
      </c>
      <c r="C10" s="6" t="s">
        <v>379</v>
      </c>
      <c r="E10" s="6" t="s">
        <v>160</v>
      </c>
      <c r="F10" s="6"/>
      <c r="G10" s="5">
        <v>17</v>
      </c>
      <c r="H10" s="6"/>
      <c r="I10" s="5">
        <v>492045792</v>
      </c>
      <c r="J10" s="6"/>
      <c r="K10" s="6" t="s">
        <v>126</v>
      </c>
      <c r="L10" s="6"/>
      <c r="M10" s="5">
        <v>492045792</v>
      </c>
      <c r="N10" s="6"/>
      <c r="O10" s="5">
        <v>7571961523</v>
      </c>
      <c r="P10" s="6"/>
      <c r="Q10" s="6" t="s">
        <v>126</v>
      </c>
      <c r="R10" s="6"/>
      <c r="S10" s="5">
        <v>7571961523</v>
      </c>
    </row>
    <row r="11" spans="1:19">
      <c r="A11" s="1" t="s">
        <v>146</v>
      </c>
      <c r="C11" s="6" t="s">
        <v>379</v>
      </c>
      <c r="E11" s="6" t="s">
        <v>148</v>
      </c>
      <c r="F11" s="6"/>
      <c r="G11" s="5">
        <v>18</v>
      </c>
      <c r="H11" s="6"/>
      <c r="I11" s="5">
        <v>1044310932</v>
      </c>
      <c r="J11" s="6"/>
      <c r="K11" s="6" t="s">
        <v>126</v>
      </c>
      <c r="L11" s="6"/>
      <c r="M11" s="5">
        <v>1044310932</v>
      </c>
      <c r="N11" s="6"/>
      <c r="O11" s="5">
        <v>1589127864</v>
      </c>
      <c r="P11" s="6"/>
      <c r="Q11" s="6" t="s">
        <v>126</v>
      </c>
      <c r="R11" s="6"/>
      <c r="S11" s="5">
        <v>1589127864</v>
      </c>
    </row>
    <row r="12" spans="1:19">
      <c r="A12" s="1" t="s">
        <v>170</v>
      </c>
      <c r="C12" s="5">
        <v>1</v>
      </c>
      <c r="E12" s="6" t="s">
        <v>379</v>
      </c>
      <c r="F12" s="6"/>
      <c r="G12" s="5">
        <v>5</v>
      </c>
      <c r="H12" s="6"/>
      <c r="I12" s="5">
        <v>2273817</v>
      </c>
      <c r="J12" s="6"/>
      <c r="K12" s="5">
        <v>0</v>
      </c>
      <c r="L12" s="6"/>
      <c r="M12" s="5">
        <v>2273817</v>
      </c>
      <c r="N12" s="6"/>
      <c r="O12" s="5">
        <v>9044333</v>
      </c>
      <c r="P12" s="6"/>
      <c r="Q12" s="5">
        <v>0</v>
      </c>
      <c r="R12" s="6"/>
      <c r="S12" s="5">
        <v>9044333</v>
      </c>
    </row>
    <row r="13" spans="1:19">
      <c r="A13" s="1" t="s">
        <v>174</v>
      </c>
      <c r="C13" s="5">
        <v>25</v>
      </c>
      <c r="E13" s="6" t="s">
        <v>379</v>
      </c>
      <c r="F13" s="6"/>
      <c r="G13" s="5">
        <v>5</v>
      </c>
      <c r="H13" s="6"/>
      <c r="I13" s="5">
        <v>1041893</v>
      </c>
      <c r="J13" s="6"/>
      <c r="K13" s="5">
        <v>0</v>
      </c>
      <c r="L13" s="6"/>
      <c r="M13" s="5">
        <v>1041893</v>
      </c>
      <c r="N13" s="6"/>
      <c r="O13" s="5">
        <v>131933552</v>
      </c>
      <c r="P13" s="6"/>
      <c r="Q13" s="5">
        <v>0</v>
      </c>
      <c r="R13" s="6"/>
      <c r="S13" s="5">
        <v>131933552</v>
      </c>
    </row>
    <row r="14" spans="1:19">
      <c r="A14" s="1" t="s">
        <v>177</v>
      </c>
      <c r="C14" s="5">
        <v>1</v>
      </c>
      <c r="E14" s="6" t="s">
        <v>379</v>
      </c>
      <c r="F14" s="6"/>
      <c r="G14" s="5">
        <v>5</v>
      </c>
      <c r="H14" s="6"/>
      <c r="I14" s="5">
        <v>951118326</v>
      </c>
      <c r="J14" s="6"/>
      <c r="K14" s="5">
        <v>0</v>
      </c>
      <c r="L14" s="6"/>
      <c r="M14" s="5">
        <v>951118326</v>
      </c>
      <c r="N14" s="6"/>
      <c r="O14" s="5">
        <v>8333018139</v>
      </c>
      <c r="P14" s="6"/>
      <c r="Q14" s="5">
        <v>0</v>
      </c>
      <c r="R14" s="6"/>
      <c r="S14" s="5">
        <v>8333018139</v>
      </c>
    </row>
    <row r="15" spans="1:19">
      <c r="A15" s="1" t="s">
        <v>126</v>
      </c>
      <c r="C15" s="6" t="s">
        <v>126</v>
      </c>
      <c r="E15" s="6" t="s">
        <v>126</v>
      </c>
      <c r="F15" s="6"/>
      <c r="G15" s="5"/>
      <c r="H15" s="6"/>
      <c r="I15" s="7">
        <f>SUM(I8:I14)</f>
        <v>3802657407</v>
      </c>
      <c r="J15" s="6"/>
      <c r="K15" s="7">
        <f>SUM(K8:K14)</f>
        <v>0</v>
      </c>
      <c r="L15" s="6"/>
      <c r="M15" s="7">
        <f>SUM(M8:M14)</f>
        <v>3802657407</v>
      </c>
      <c r="N15" s="6"/>
      <c r="O15" s="7">
        <f>SUM(O8:O14)</f>
        <v>26056803714</v>
      </c>
      <c r="P15" s="6"/>
      <c r="Q15" s="7">
        <f>SUM(Q8:Q14)</f>
        <v>0</v>
      </c>
      <c r="R15" s="6"/>
      <c r="S15" s="7">
        <f>SUM(S8:S14)</f>
        <v>26056803714</v>
      </c>
    </row>
    <row r="16" spans="1:19">
      <c r="M16" s="2"/>
      <c r="N16" s="2"/>
      <c r="O16" s="2"/>
      <c r="P16" s="2"/>
      <c r="Q16" s="2"/>
      <c r="R16" s="2"/>
      <c r="S16" s="2"/>
    </row>
    <row r="19" spans="13:19">
      <c r="M19" s="2"/>
      <c r="N19" s="2"/>
      <c r="O19" s="2"/>
      <c r="P19" s="2"/>
      <c r="Q19" s="2"/>
      <c r="R19" s="2"/>
      <c r="S19" s="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G14" sqref="G14"/>
    </sheetView>
  </sheetViews>
  <sheetFormatPr defaultRowHeight="24"/>
  <cols>
    <col min="1" max="1" width="30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16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  <c r="F3" s="21" t="s">
        <v>180</v>
      </c>
      <c r="G3" s="21" t="s">
        <v>180</v>
      </c>
      <c r="H3" s="21" t="s">
        <v>180</v>
      </c>
      <c r="I3" s="21" t="s">
        <v>180</v>
      </c>
      <c r="J3" s="21" t="s">
        <v>180</v>
      </c>
      <c r="K3" s="21" t="s">
        <v>180</v>
      </c>
      <c r="L3" s="21" t="s">
        <v>180</v>
      </c>
      <c r="M3" s="21" t="s">
        <v>180</v>
      </c>
      <c r="N3" s="21" t="s">
        <v>180</v>
      </c>
      <c r="O3" s="21" t="s">
        <v>180</v>
      </c>
      <c r="P3" s="21" t="s">
        <v>180</v>
      </c>
      <c r="Q3" s="21" t="s">
        <v>180</v>
      </c>
      <c r="R3" s="21" t="s">
        <v>180</v>
      </c>
      <c r="S3" s="21" t="s">
        <v>180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3</v>
      </c>
      <c r="C6" s="20" t="s">
        <v>189</v>
      </c>
      <c r="D6" s="20" t="s">
        <v>189</v>
      </c>
      <c r="E6" s="20" t="s">
        <v>189</v>
      </c>
      <c r="F6" s="20" t="s">
        <v>189</v>
      </c>
      <c r="G6" s="20" t="s">
        <v>189</v>
      </c>
      <c r="I6" s="20" t="s">
        <v>182</v>
      </c>
      <c r="J6" s="20" t="s">
        <v>182</v>
      </c>
      <c r="K6" s="20" t="s">
        <v>182</v>
      </c>
      <c r="L6" s="20" t="s">
        <v>182</v>
      </c>
      <c r="M6" s="20" t="s">
        <v>182</v>
      </c>
      <c r="O6" s="20" t="s">
        <v>183</v>
      </c>
      <c r="P6" s="20" t="s">
        <v>183</v>
      </c>
      <c r="Q6" s="20" t="s">
        <v>183</v>
      </c>
      <c r="R6" s="20" t="s">
        <v>183</v>
      </c>
      <c r="S6" s="20" t="s">
        <v>183</v>
      </c>
    </row>
    <row r="7" spans="1:19" ht="24.75">
      <c r="A7" s="20" t="s">
        <v>3</v>
      </c>
      <c r="C7" s="20" t="s">
        <v>190</v>
      </c>
      <c r="E7" s="20" t="s">
        <v>191</v>
      </c>
      <c r="G7" s="20" t="s">
        <v>192</v>
      </c>
      <c r="I7" s="20" t="s">
        <v>193</v>
      </c>
      <c r="K7" s="20" t="s">
        <v>187</v>
      </c>
      <c r="M7" s="20" t="s">
        <v>194</v>
      </c>
      <c r="O7" s="20" t="s">
        <v>193</v>
      </c>
      <c r="Q7" s="20" t="s">
        <v>187</v>
      </c>
      <c r="S7" s="20" t="s">
        <v>194</v>
      </c>
    </row>
    <row r="8" spans="1:19">
      <c r="A8" s="1" t="s">
        <v>109</v>
      </c>
      <c r="C8" s="6" t="s">
        <v>195</v>
      </c>
      <c r="D8" s="6"/>
      <c r="E8" s="5">
        <v>35663432</v>
      </c>
      <c r="F8" s="6"/>
      <c r="G8" s="5">
        <v>6800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242511337600</v>
      </c>
      <c r="P8" s="6"/>
      <c r="Q8" s="5">
        <v>30749045198</v>
      </c>
      <c r="R8" s="6"/>
      <c r="S8" s="5">
        <f>O8-Q8</f>
        <v>211762292402</v>
      </c>
    </row>
    <row r="9" spans="1:19">
      <c r="A9" s="1" t="s">
        <v>34</v>
      </c>
      <c r="C9" s="6" t="s">
        <v>196</v>
      </c>
      <c r="D9" s="6"/>
      <c r="E9" s="5">
        <v>8050000</v>
      </c>
      <c r="F9" s="6"/>
      <c r="G9" s="5">
        <v>27500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221375000000</v>
      </c>
      <c r="P9" s="6"/>
      <c r="Q9" s="5">
        <v>0</v>
      </c>
      <c r="R9" s="6"/>
      <c r="S9" s="5">
        <f t="shared" ref="S9:S10" si="0">O9-Q9</f>
        <v>221375000000</v>
      </c>
    </row>
    <row r="10" spans="1:19">
      <c r="A10" s="1" t="s">
        <v>25</v>
      </c>
      <c r="C10" s="6" t="s">
        <v>4</v>
      </c>
      <c r="D10" s="6"/>
      <c r="E10" s="5">
        <v>44164908</v>
      </c>
      <c r="F10" s="6"/>
      <c r="G10" s="5">
        <v>220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9716279760</v>
      </c>
      <c r="P10" s="6"/>
      <c r="Q10" s="5">
        <v>0</v>
      </c>
      <c r="R10" s="6"/>
      <c r="S10" s="5">
        <f t="shared" si="0"/>
        <v>9716279760</v>
      </c>
    </row>
    <row r="11" spans="1:19">
      <c r="C11" s="6"/>
      <c r="D11" s="6"/>
      <c r="E11" s="5"/>
      <c r="F11" s="6"/>
      <c r="G11" s="5"/>
      <c r="H11" s="6"/>
      <c r="I11" s="5"/>
      <c r="J11" s="6"/>
      <c r="K11" s="5"/>
      <c r="L11" s="6"/>
      <c r="M11" s="5"/>
      <c r="N11" s="6"/>
      <c r="O11" s="5">
        <v>4982524618</v>
      </c>
      <c r="P11" s="6"/>
      <c r="Q11" s="5">
        <v>0</v>
      </c>
      <c r="R11" s="6"/>
      <c r="S11" s="5">
        <f>O11-Q11</f>
        <v>4982524618</v>
      </c>
    </row>
    <row r="12" spans="1:19">
      <c r="A12" s="1" t="s">
        <v>126</v>
      </c>
      <c r="C12" s="6" t="s">
        <v>126</v>
      </c>
      <c r="D12" s="6"/>
      <c r="E12" s="6" t="s">
        <v>126</v>
      </c>
      <c r="F12" s="6"/>
      <c r="G12" s="6" t="s">
        <v>126</v>
      </c>
      <c r="H12" s="6"/>
      <c r="I12" s="7">
        <f>SUM(I8:I10)</f>
        <v>0</v>
      </c>
      <c r="J12" s="6"/>
      <c r="K12" s="7">
        <f>SUM(K8:K10)</f>
        <v>0</v>
      </c>
      <c r="L12" s="6"/>
      <c r="M12" s="7">
        <f>SUM(M8:M10)</f>
        <v>0</v>
      </c>
      <c r="N12" s="6"/>
      <c r="O12" s="7">
        <f>SUM(O8:O11)</f>
        <v>478585141978</v>
      </c>
      <c r="P12" s="6"/>
      <c r="Q12" s="7">
        <f>SUM(Q8:Q11)</f>
        <v>30749045198</v>
      </c>
      <c r="R12" s="6"/>
      <c r="S12" s="7">
        <f>SUM(S8:S11)</f>
        <v>447836096780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8"/>
  <sheetViews>
    <sheetView rightToLeft="1" workbookViewId="0">
      <selection activeCell="I93" sqref="I93:Q98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  <c r="F3" s="21" t="s">
        <v>180</v>
      </c>
      <c r="G3" s="21" t="s">
        <v>180</v>
      </c>
      <c r="H3" s="21" t="s">
        <v>180</v>
      </c>
      <c r="I3" s="21" t="s">
        <v>180</v>
      </c>
      <c r="J3" s="21" t="s">
        <v>180</v>
      </c>
      <c r="K3" s="21" t="s">
        <v>180</v>
      </c>
      <c r="L3" s="21" t="s">
        <v>180</v>
      </c>
      <c r="M3" s="21" t="s">
        <v>180</v>
      </c>
      <c r="N3" s="21" t="s">
        <v>180</v>
      </c>
      <c r="O3" s="21" t="s">
        <v>180</v>
      </c>
      <c r="P3" s="21" t="s">
        <v>180</v>
      </c>
      <c r="Q3" s="21" t="s">
        <v>180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3</v>
      </c>
      <c r="C6" s="20" t="s">
        <v>182</v>
      </c>
      <c r="D6" s="20" t="s">
        <v>182</v>
      </c>
      <c r="E6" s="20" t="s">
        <v>182</v>
      </c>
      <c r="F6" s="20" t="s">
        <v>182</v>
      </c>
      <c r="G6" s="20" t="s">
        <v>182</v>
      </c>
      <c r="H6" s="20" t="s">
        <v>182</v>
      </c>
      <c r="I6" s="20" t="s">
        <v>182</v>
      </c>
      <c r="K6" s="20" t="s">
        <v>183</v>
      </c>
      <c r="L6" s="20" t="s">
        <v>183</v>
      </c>
      <c r="M6" s="20" t="s">
        <v>183</v>
      </c>
      <c r="N6" s="20" t="s">
        <v>183</v>
      </c>
      <c r="O6" s="20" t="s">
        <v>183</v>
      </c>
      <c r="P6" s="20" t="s">
        <v>183</v>
      </c>
      <c r="Q6" s="20" t="s">
        <v>183</v>
      </c>
    </row>
    <row r="7" spans="1:17" ht="24.75">
      <c r="A7" s="20" t="s">
        <v>3</v>
      </c>
      <c r="C7" s="20" t="s">
        <v>7</v>
      </c>
      <c r="E7" s="20" t="s">
        <v>197</v>
      </c>
      <c r="G7" s="20" t="s">
        <v>198</v>
      </c>
      <c r="I7" s="20" t="s">
        <v>199</v>
      </c>
      <c r="K7" s="20" t="s">
        <v>7</v>
      </c>
      <c r="M7" s="20" t="s">
        <v>197</v>
      </c>
      <c r="O7" s="20" t="s">
        <v>198</v>
      </c>
      <c r="Q7" s="20" t="s">
        <v>199</v>
      </c>
    </row>
    <row r="8" spans="1:17">
      <c r="A8" s="1" t="s">
        <v>75</v>
      </c>
      <c r="C8" s="9">
        <v>90337087</v>
      </c>
      <c r="D8" s="9"/>
      <c r="E8" s="9">
        <v>452589889915</v>
      </c>
      <c r="F8" s="9"/>
      <c r="G8" s="9">
        <v>464263835488</v>
      </c>
      <c r="H8" s="9"/>
      <c r="I8" s="9">
        <f>E8-G8</f>
        <v>-11673945573</v>
      </c>
      <c r="J8" s="9"/>
      <c r="K8" s="9">
        <v>90337087</v>
      </c>
      <c r="L8" s="9"/>
      <c r="M8" s="9">
        <v>452589889915</v>
      </c>
      <c r="N8" s="9"/>
      <c r="O8" s="9">
        <v>374262078073</v>
      </c>
      <c r="P8" s="9"/>
      <c r="Q8" s="9">
        <f>M8-O8</f>
        <v>78327811842</v>
      </c>
    </row>
    <row r="9" spans="1:17">
      <c r="A9" s="1" t="s">
        <v>99</v>
      </c>
      <c r="C9" s="9">
        <v>2402248</v>
      </c>
      <c r="D9" s="9"/>
      <c r="E9" s="9">
        <v>43699569626</v>
      </c>
      <c r="F9" s="9"/>
      <c r="G9" s="9">
        <v>51097735796</v>
      </c>
      <c r="H9" s="9"/>
      <c r="I9" s="9">
        <f t="shared" ref="I9:I72" si="0">E9-G9</f>
        <v>-7398166170</v>
      </c>
      <c r="J9" s="9"/>
      <c r="K9" s="9">
        <v>2402248</v>
      </c>
      <c r="L9" s="9"/>
      <c r="M9" s="9">
        <v>43699569626</v>
      </c>
      <c r="N9" s="9"/>
      <c r="O9" s="9">
        <v>46289006833</v>
      </c>
      <c r="P9" s="9"/>
      <c r="Q9" s="9">
        <f t="shared" ref="Q9:Q72" si="1">M9-O9</f>
        <v>-2589437207</v>
      </c>
    </row>
    <row r="10" spans="1:17">
      <c r="A10" s="1" t="s">
        <v>123</v>
      </c>
      <c r="C10" s="9">
        <v>7044440</v>
      </c>
      <c r="D10" s="9"/>
      <c r="E10" s="9">
        <v>74436846936</v>
      </c>
      <c r="F10" s="9"/>
      <c r="G10" s="9">
        <v>76327528843</v>
      </c>
      <c r="H10" s="9"/>
      <c r="I10" s="9">
        <f t="shared" si="0"/>
        <v>-1890681907</v>
      </c>
      <c r="J10" s="9"/>
      <c r="K10" s="9">
        <v>7044440</v>
      </c>
      <c r="L10" s="9"/>
      <c r="M10" s="9">
        <v>74436846936</v>
      </c>
      <c r="N10" s="9"/>
      <c r="O10" s="9">
        <v>74103387673</v>
      </c>
      <c r="P10" s="9"/>
      <c r="Q10" s="9">
        <f t="shared" si="1"/>
        <v>333459263</v>
      </c>
    </row>
    <row r="11" spans="1:17">
      <c r="A11" s="1" t="s">
        <v>118</v>
      </c>
      <c r="C11" s="9">
        <v>58769040</v>
      </c>
      <c r="D11" s="9"/>
      <c r="E11" s="9">
        <v>269313269017</v>
      </c>
      <c r="F11" s="9"/>
      <c r="G11" s="9">
        <v>282931777541</v>
      </c>
      <c r="H11" s="9"/>
      <c r="I11" s="9">
        <f t="shared" si="0"/>
        <v>-13618508524</v>
      </c>
      <c r="J11" s="9"/>
      <c r="K11" s="9">
        <v>58769040</v>
      </c>
      <c r="L11" s="9"/>
      <c r="M11" s="9">
        <v>269313269017</v>
      </c>
      <c r="N11" s="9"/>
      <c r="O11" s="9">
        <v>280412948218</v>
      </c>
      <c r="P11" s="9"/>
      <c r="Q11" s="9">
        <f t="shared" si="1"/>
        <v>-11099679201</v>
      </c>
    </row>
    <row r="12" spans="1:17">
      <c r="A12" s="1" t="s">
        <v>59</v>
      </c>
      <c r="C12" s="9">
        <v>18734008</v>
      </c>
      <c r="D12" s="9"/>
      <c r="E12" s="9">
        <v>342282297191</v>
      </c>
      <c r="F12" s="9"/>
      <c r="G12" s="9">
        <v>360459440619</v>
      </c>
      <c r="H12" s="9"/>
      <c r="I12" s="9">
        <f t="shared" si="0"/>
        <v>-18177143428</v>
      </c>
      <c r="J12" s="9"/>
      <c r="K12" s="9">
        <v>18734008</v>
      </c>
      <c r="L12" s="9"/>
      <c r="M12" s="9">
        <v>342282297191</v>
      </c>
      <c r="N12" s="9"/>
      <c r="O12" s="9">
        <v>354243217189</v>
      </c>
      <c r="P12" s="9"/>
      <c r="Q12" s="9">
        <f t="shared" si="1"/>
        <v>-11960919998</v>
      </c>
    </row>
    <row r="13" spans="1:17">
      <c r="A13" s="1" t="s">
        <v>113</v>
      </c>
      <c r="C13" s="9">
        <v>7290378</v>
      </c>
      <c r="D13" s="9"/>
      <c r="E13" s="9">
        <v>80514172787</v>
      </c>
      <c r="F13" s="9"/>
      <c r="G13" s="9">
        <v>76681788934</v>
      </c>
      <c r="H13" s="9"/>
      <c r="I13" s="9">
        <f t="shared" si="0"/>
        <v>3832383853</v>
      </c>
      <c r="J13" s="9"/>
      <c r="K13" s="9">
        <v>7290378</v>
      </c>
      <c r="L13" s="9"/>
      <c r="M13" s="9">
        <v>80514172787</v>
      </c>
      <c r="N13" s="9"/>
      <c r="O13" s="9">
        <v>60077632075</v>
      </c>
      <c r="P13" s="9"/>
      <c r="Q13" s="9">
        <f t="shared" si="1"/>
        <v>20436540712</v>
      </c>
    </row>
    <row r="14" spans="1:17">
      <c r="A14" s="1" t="s">
        <v>80</v>
      </c>
      <c r="C14" s="9">
        <v>5094000</v>
      </c>
      <c r="D14" s="9"/>
      <c r="E14" s="9">
        <v>248880397905</v>
      </c>
      <c r="F14" s="9"/>
      <c r="G14" s="9">
        <v>244069891740</v>
      </c>
      <c r="H14" s="9"/>
      <c r="I14" s="9">
        <f t="shared" si="0"/>
        <v>4810506165</v>
      </c>
      <c r="J14" s="9"/>
      <c r="K14" s="9">
        <v>5094000</v>
      </c>
      <c r="L14" s="9"/>
      <c r="M14" s="9">
        <v>248880397905</v>
      </c>
      <c r="N14" s="9"/>
      <c r="O14" s="9">
        <v>245620524516</v>
      </c>
      <c r="P14" s="9"/>
      <c r="Q14" s="9">
        <f t="shared" si="1"/>
        <v>3259873389</v>
      </c>
    </row>
    <row r="15" spans="1:17">
      <c r="A15" s="1" t="s">
        <v>105</v>
      </c>
      <c r="C15" s="9">
        <v>40231403</v>
      </c>
      <c r="D15" s="9"/>
      <c r="E15" s="9">
        <v>333133577847</v>
      </c>
      <c r="F15" s="9"/>
      <c r="G15" s="9">
        <v>310949336877</v>
      </c>
      <c r="H15" s="9"/>
      <c r="I15" s="9">
        <f t="shared" si="0"/>
        <v>22184240970</v>
      </c>
      <c r="J15" s="9"/>
      <c r="K15" s="9">
        <v>40231403</v>
      </c>
      <c r="L15" s="9"/>
      <c r="M15" s="9">
        <v>333133577847</v>
      </c>
      <c r="N15" s="9"/>
      <c r="O15" s="9">
        <v>349081525010</v>
      </c>
      <c r="P15" s="9"/>
      <c r="Q15" s="9">
        <f t="shared" si="1"/>
        <v>-15947947163</v>
      </c>
    </row>
    <row r="16" spans="1:17">
      <c r="A16" s="1" t="s">
        <v>101</v>
      </c>
      <c r="C16" s="9">
        <v>9291184</v>
      </c>
      <c r="D16" s="9"/>
      <c r="E16" s="9">
        <v>120990309063</v>
      </c>
      <c r="F16" s="9"/>
      <c r="G16" s="9">
        <v>129856774460</v>
      </c>
      <c r="H16" s="9"/>
      <c r="I16" s="9">
        <f t="shared" si="0"/>
        <v>-8866465397</v>
      </c>
      <c r="J16" s="9"/>
      <c r="K16" s="9">
        <v>9291184</v>
      </c>
      <c r="L16" s="9"/>
      <c r="M16" s="9">
        <v>120990309063</v>
      </c>
      <c r="N16" s="9"/>
      <c r="O16" s="9">
        <v>121821540194</v>
      </c>
      <c r="P16" s="9"/>
      <c r="Q16" s="9">
        <f t="shared" si="1"/>
        <v>-831231131</v>
      </c>
    </row>
    <row r="17" spans="1:17">
      <c r="A17" s="1" t="s">
        <v>87</v>
      </c>
      <c r="C17" s="9">
        <v>10065086</v>
      </c>
      <c r="D17" s="9"/>
      <c r="E17" s="9">
        <v>257133607574</v>
      </c>
      <c r="F17" s="9"/>
      <c r="G17" s="9">
        <v>251130488331</v>
      </c>
      <c r="H17" s="9"/>
      <c r="I17" s="9">
        <f t="shared" si="0"/>
        <v>6003119243</v>
      </c>
      <c r="J17" s="9"/>
      <c r="K17" s="9">
        <v>10065086</v>
      </c>
      <c r="L17" s="9"/>
      <c r="M17" s="9">
        <v>257133607574</v>
      </c>
      <c r="N17" s="9"/>
      <c r="O17" s="9">
        <v>261635947006</v>
      </c>
      <c r="P17" s="9"/>
      <c r="Q17" s="9">
        <f t="shared" si="1"/>
        <v>-4502339432</v>
      </c>
    </row>
    <row r="18" spans="1:17">
      <c r="A18" s="1" t="s">
        <v>50</v>
      </c>
      <c r="C18" s="9">
        <v>114900</v>
      </c>
      <c r="D18" s="9"/>
      <c r="E18" s="9">
        <v>383056779750</v>
      </c>
      <c r="F18" s="9"/>
      <c r="G18" s="9">
        <v>365177736525</v>
      </c>
      <c r="H18" s="9"/>
      <c r="I18" s="9">
        <f t="shared" si="0"/>
        <v>17879043225</v>
      </c>
      <c r="J18" s="9"/>
      <c r="K18" s="9">
        <v>114900</v>
      </c>
      <c r="L18" s="9"/>
      <c r="M18" s="9">
        <v>383056779750</v>
      </c>
      <c r="N18" s="9"/>
      <c r="O18" s="9">
        <v>334514374099</v>
      </c>
      <c r="P18" s="9"/>
      <c r="Q18" s="9">
        <f t="shared" si="1"/>
        <v>48542405651</v>
      </c>
    </row>
    <row r="19" spans="1:17">
      <c r="A19" s="1" t="s">
        <v>89</v>
      </c>
      <c r="C19" s="9">
        <v>31204800</v>
      </c>
      <c r="D19" s="9"/>
      <c r="E19" s="9">
        <v>113716135859</v>
      </c>
      <c r="F19" s="9"/>
      <c r="G19" s="9">
        <v>117198638153</v>
      </c>
      <c r="H19" s="9"/>
      <c r="I19" s="9">
        <f t="shared" si="0"/>
        <v>-3482502294</v>
      </c>
      <c r="J19" s="9"/>
      <c r="K19" s="9">
        <v>31204800</v>
      </c>
      <c r="L19" s="9"/>
      <c r="M19" s="9">
        <v>113716135859</v>
      </c>
      <c r="N19" s="9"/>
      <c r="O19" s="9">
        <v>121439899597</v>
      </c>
      <c r="P19" s="9"/>
      <c r="Q19" s="9">
        <f t="shared" si="1"/>
        <v>-7723763738</v>
      </c>
    </row>
    <row r="20" spans="1:17">
      <c r="A20" s="1" t="s">
        <v>67</v>
      </c>
      <c r="C20" s="9">
        <v>176728614</v>
      </c>
      <c r="D20" s="9"/>
      <c r="E20" s="9">
        <v>334313480854</v>
      </c>
      <c r="F20" s="9"/>
      <c r="G20" s="9">
        <v>333786449618</v>
      </c>
      <c r="H20" s="9"/>
      <c r="I20" s="9">
        <f t="shared" si="0"/>
        <v>527031236</v>
      </c>
      <c r="J20" s="9"/>
      <c r="K20" s="9">
        <v>176728614</v>
      </c>
      <c r="L20" s="9"/>
      <c r="M20" s="9">
        <v>334313480854</v>
      </c>
      <c r="N20" s="9"/>
      <c r="O20" s="9">
        <v>324102622306</v>
      </c>
      <c r="P20" s="9"/>
      <c r="Q20" s="9">
        <f t="shared" si="1"/>
        <v>10210858548</v>
      </c>
    </row>
    <row r="21" spans="1:17">
      <c r="A21" s="1" t="s">
        <v>41</v>
      </c>
      <c r="C21" s="9">
        <v>3652785</v>
      </c>
      <c r="D21" s="9"/>
      <c r="E21" s="9">
        <v>163542533853</v>
      </c>
      <c r="F21" s="9"/>
      <c r="G21" s="9">
        <v>164377675567</v>
      </c>
      <c r="H21" s="9"/>
      <c r="I21" s="9">
        <f t="shared" si="0"/>
        <v>-835141714</v>
      </c>
      <c r="J21" s="9"/>
      <c r="K21" s="9">
        <v>3652785</v>
      </c>
      <c r="L21" s="9"/>
      <c r="M21" s="9">
        <v>163542533853</v>
      </c>
      <c r="N21" s="9"/>
      <c r="O21" s="9">
        <v>155735774355</v>
      </c>
      <c r="P21" s="9"/>
      <c r="Q21" s="9">
        <f t="shared" si="1"/>
        <v>7806759498</v>
      </c>
    </row>
    <row r="22" spans="1:17">
      <c r="A22" s="1" t="s">
        <v>96</v>
      </c>
      <c r="C22" s="9">
        <v>4855477</v>
      </c>
      <c r="D22" s="9"/>
      <c r="E22" s="9">
        <v>92525671100</v>
      </c>
      <c r="F22" s="9"/>
      <c r="G22" s="9">
        <v>103428370612</v>
      </c>
      <c r="H22" s="9"/>
      <c r="I22" s="9">
        <f t="shared" si="0"/>
        <v>-10902699512</v>
      </c>
      <c r="J22" s="9"/>
      <c r="K22" s="9">
        <v>4855477</v>
      </c>
      <c r="L22" s="9"/>
      <c r="M22" s="9">
        <v>92525671100</v>
      </c>
      <c r="N22" s="9"/>
      <c r="O22" s="9">
        <v>96406471953</v>
      </c>
      <c r="P22" s="9"/>
      <c r="Q22" s="9">
        <f t="shared" si="1"/>
        <v>-3880800853</v>
      </c>
    </row>
    <row r="23" spans="1:17">
      <c r="A23" s="1" t="s">
        <v>102</v>
      </c>
      <c r="C23" s="9">
        <v>37414338</v>
      </c>
      <c r="D23" s="9"/>
      <c r="E23" s="9">
        <v>115777832730</v>
      </c>
      <c r="F23" s="9"/>
      <c r="G23" s="9">
        <v>130030450631</v>
      </c>
      <c r="H23" s="9"/>
      <c r="I23" s="9">
        <f t="shared" si="0"/>
        <v>-14252617901</v>
      </c>
      <c r="J23" s="9"/>
      <c r="K23" s="9">
        <v>37414338</v>
      </c>
      <c r="L23" s="9"/>
      <c r="M23" s="9">
        <v>115777832730</v>
      </c>
      <c r="N23" s="9"/>
      <c r="O23" s="9">
        <v>143320184564</v>
      </c>
      <c r="P23" s="9"/>
      <c r="Q23" s="9">
        <f t="shared" si="1"/>
        <v>-27542351834</v>
      </c>
    </row>
    <row r="24" spans="1:17">
      <c r="A24" s="1" t="s">
        <v>77</v>
      </c>
      <c r="C24" s="9">
        <v>42207664</v>
      </c>
      <c r="D24" s="9"/>
      <c r="E24" s="9">
        <v>161700460450</v>
      </c>
      <c r="F24" s="9"/>
      <c r="G24" s="9">
        <v>167826113596</v>
      </c>
      <c r="H24" s="9"/>
      <c r="I24" s="9">
        <f t="shared" si="0"/>
        <v>-6125653146</v>
      </c>
      <c r="J24" s="9"/>
      <c r="K24" s="9">
        <v>42207664</v>
      </c>
      <c r="L24" s="9"/>
      <c r="M24" s="9">
        <v>161700460450</v>
      </c>
      <c r="N24" s="9"/>
      <c r="O24" s="9">
        <v>168749157218</v>
      </c>
      <c r="P24" s="9"/>
      <c r="Q24" s="9">
        <f t="shared" si="1"/>
        <v>-7048696768</v>
      </c>
    </row>
    <row r="25" spans="1:17">
      <c r="A25" s="1" t="s">
        <v>76</v>
      </c>
      <c r="C25" s="9">
        <v>35800000</v>
      </c>
      <c r="D25" s="9"/>
      <c r="E25" s="9">
        <v>165515090490</v>
      </c>
      <c r="F25" s="9"/>
      <c r="G25" s="9">
        <v>185764087800</v>
      </c>
      <c r="H25" s="9"/>
      <c r="I25" s="9">
        <f t="shared" si="0"/>
        <v>-20248997310</v>
      </c>
      <c r="J25" s="9"/>
      <c r="K25" s="9">
        <v>35800000</v>
      </c>
      <c r="L25" s="9"/>
      <c r="M25" s="9">
        <v>165515090490</v>
      </c>
      <c r="N25" s="9"/>
      <c r="O25" s="9">
        <v>186831697500</v>
      </c>
      <c r="P25" s="9"/>
      <c r="Q25" s="9">
        <f t="shared" si="1"/>
        <v>-21316607010</v>
      </c>
    </row>
    <row r="26" spans="1:17">
      <c r="A26" s="1" t="s">
        <v>93</v>
      </c>
      <c r="C26" s="9">
        <v>14000000</v>
      </c>
      <c r="D26" s="9"/>
      <c r="E26" s="9">
        <v>66493992600</v>
      </c>
      <c r="F26" s="9"/>
      <c r="G26" s="9">
        <v>72398685000</v>
      </c>
      <c r="H26" s="9"/>
      <c r="I26" s="9">
        <f t="shared" si="0"/>
        <v>-5904692400</v>
      </c>
      <c r="J26" s="9"/>
      <c r="K26" s="9">
        <v>14000000</v>
      </c>
      <c r="L26" s="9"/>
      <c r="M26" s="9">
        <v>66493992600</v>
      </c>
      <c r="N26" s="9"/>
      <c r="O26" s="9">
        <v>67746000000</v>
      </c>
      <c r="P26" s="9"/>
      <c r="Q26" s="9">
        <f t="shared" si="1"/>
        <v>-1252007400</v>
      </c>
    </row>
    <row r="27" spans="1:17">
      <c r="A27" s="1" t="s">
        <v>125</v>
      </c>
      <c r="C27" s="9">
        <v>229000</v>
      </c>
      <c r="D27" s="9"/>
      <c r="E27" s="9">
        <v>17289064327</v>
      </c>
      <c r="F27" s="9"/>
      <c r="G27" s="9">
        <v>14671828930</v>
      </c>
      <c r="H27" s="9"/>
      <c r="I27" s="9">
        <f t="shared" si="0"/>
        <v>2617235397</v>
      </c>
      <c r="J27" s="9"/>
      <c r="K27" s="9">
        <v>229000</v>
      </c>
      <c r="L27" s="9"/>
      <c r="M27" s="9">
        <v>17289064327</v>
      </c>
      <c r="N27" s="9"/>
      <c r="O27" s="9">
        <v>14671828930</v>
      </c>
      <c r="P27" s="9"/>
      <c r="Q27" s="9">
        <f t="shared" si="1"/>
        <v>2617235397</v>
      </c>
    </row>
    <row r="28" spans="1:17">
      <c r="A28" s="1" t="s">
        <v>117</v>
      </c>
      <c r="C28" s="9">
        <v>3479195</v>
      </c>
      <c r="D28" s="9"/>
      <c r="E28" s="9">
        <v>104619437139</v>
      </c>
      <c r="F28" s="9"/>
      <c r="G28" s="9">
        <v>106943933359</v>
      </c>
      <c r="H28" s="9"/>
      <c r="I28" s="9">
        <f t="shared" si="0"/>
        <v>-2324496220</v>
      </c>
      <c r="J28" s="9"/>
      <c r="K28" s="9">
        <v>3479195</v>
      </c>
      <c r="L28" s="9"/>
      <c r="M28" s="9">
        <v>104619437139</v>
      </c>
      <c r="N28" s="9"/>
      <c r="O28" s="9">
        <v>113784445900</v>
      </c>
      <c r="P28" s="9"/>
      <c r="Q28" s="9">
        <f t="shared" si="1"/>
        <v>-9165008761</v>
      </c>
    </row>
    <row r="29" spans="1:17">
      <c r="A29" s="1" t="s">
        <v>110</v>
      </c>
      <c r="C29" s="9">
        <v>21100000</v>
      </c>
      <c r="D29" s="9"/>
      <c r="E29" s="9">
        <v>173039253750</v>
      </c>
      <c r="F29" s="9"/>
      <c r="G29" s="9">
        <v>182897247600</v>
      </c>
      <c r="H29" s="9"/>
      <c r="I29" s="9">
        <f t="shared" si="0"/>
        <v>-9857993850</v>
      </c>
      <c r="J29" s="9"/>
      <c r="K29" s="9">
        <v>21100000</v>
      </c>
      <c r="L29" s="9"/>
      <c r="M29" s="9">
        <v>173039253750</v>
      </c>
      <c r="N29" s="9"/>
      <c r="O29" s="9">
        <v>182897247600</v>
      </c>
      <c r="P29" s="9"/>
      <c r="Q29" s="9">
        <f t="shared" si="1"/>
        <v>-9857993850</v>
      </c>
    </row>
    <row r="30" spans="1:17">
      <c r="A30" s="1" t="s">
        <v>107</v>
      </c>
      <c r="C30" s="9">
        <v>35793109</v>
      </c>
      <c r="D30" s="9"/>
      <c r="E30" s="9">
        <v>108519427004</v>
      </c>
      <c r="F30" s="9"/>
      <c r="G30" s="9">
        <v>116347057804</v>
      </c>
      <c r="H30" s="9"/>
      <c r="I30" s="9">
        <f t="shared" si="0"/>
        <v>-7827630800</v>
      </c>
      <c r="J30" s="9"/>
      <c r="K30" s="9">
        <v>35793109</v>
      </c>
      <c r="L30" s="9"/>
      <c r="M30" s="9">
        <v>108519427004</v>
      </c>
      <c r="N30" s="9"/>
      <c r="O30" s="9">
        <v>108846844469</v>
      </c>
      <c r="P30" s="9"/>
      <c r="Q30" s="9">
        <f t="shared" si="1"/>
        <v>-327417465</v>
      </c>
    </row>
    <row r="31" spans="1:17">
      <c r="A31" s="1" t="s">
        <v>39</v>
      </c>
      <c r="C31" s="9">
        <v>16438776</v>
      </c>
      <c r="D31" s="9"/>
      <c r="E31" s="9">
        <v>457710437571</v>
      </c>
      <c r="F31" s="9"/>
      <c r="G31" s="9">
        <v>489411910219</v>
      </c>
      <c r="H31" s="9"/>
      <c r="I31" s="9">
        <f t="shared" si="0"/>
        <v>-31701472648</v>
      </c>
      <c r="J31" s="9"/>
      <c r="K31" s="9">
        <v>16438776</v>
      </c>
      <c r="L31" s="9"/>
      <c r="M31" s="9">
        <v>457710437571</v>
      </c>
      <c r="N31" s="9"/>
      <c r="O31" s="9">
        <v>481568246884</v>
      </c>
      <c r="P31" s="9"/>
      <c r="Q31" s="9">
        <f t="shared" si="1"/>
        <v>-23857809313</v>
      </c>
    </row>
    <row r="32" spans="1:17">
      <c r="A32" s="1" t="s">
        <v>45</v>
      </c>
      <c r="C32" s="9">
        <v>5036863</v>
      </c>
      <c r="D32" s="9"/>
      <c r="E32" s="9">
        <v>47665627692</v>
      </c>
      <c r="F32" s="9"/>
      <c r="G32" s="9">
        <v>50068936651</v>
      </c>
      <c r="H32" s="9"/>
      <c r="I32" s="9">
        <f t="shared" si="0"/>
        <v>-2403308959</v>
      </c>
      <c r="J32" s="9"/>
      <c r="K32" s="9">
        <v>5036863</v>
      </c>
      <c r="L32" s="9"/>
      <c r="M32" s="9">
        <v>47665627692</v>
      </c>
      <c r="N32" s="9"/>
      <c r="O32" s="9">
        <v>43927849497</v>
      </c>
      <c r="P32" s="9"/>
      <c r="Q32" s="9">
        <f t="shared" si="1"/>
        <v>3737778195</v>
      </c>
    </row>
    <row r="33" spans="1:17">
      <c r="A33" s="1" t="s">
        <v>83</v>
      </c>
      <c r="C33" s="9">
        <v>2739478</v>
      </c>
      <c r="D33" s="9"/>
      <c r="E33" s="9">
        <v>92560823819</v>
      </c>
      <c r="F33" s="9"/>
      <c r="G33" s="9">
        <v>101819629379</v>
      </c>
      <c r="H33" s="9"/>
      <c r="I33" s="9">
        <f t="shared" si="0"/>
        <v>-9258805560</v>
      </c>
      <c r="J33" s="9"/>
      <c r="K33" s="9">
        <v>2739478</v>
      </c>
      <c r="L33" s="9"/>
      <c r="M33" s="9">
        <v>92560823819</v>
      </c>
      <c r="N33" s="9"/>
      <c r="O33" s="9">
        <v>87441248980</v>
      </c>
      <c r="P33" s="9"/>
      <c r="Q33" s="9">
        <f t="shared" si="1"/>
        <v>5119574839</v>
      </c>
    </row>
    <row r="34" spans="1:17">
      <c r="A34" s="1" t="s">
        <v>61</v>
      </c>
      <c r="C34" s="9">
        <v>8288198</v>
      </c>
      <c r="D34" s="9"/>
      <c r="E34" s="9">
        <v>114108532623</v>
      </c>
      <c r="F34" s="9"/>
      <c r="G34" s="9">
        <v>122182638180</v>
      </c>
      <c r="H34" s="9"/>
      <c r="I34" s="9">
        <f t="shared" si="0"/>
        <v>-8074105557</v>
      </c>
      <c r="J34" s="9"/>
      <c r="K34" s="9">
        <v>8288198</v>
      </c>
      <c r="L34" s="9"/>
      <c r="M34" s="9">
        <v>114108532623</v>
      </c>
      <c r="N34" s="9"/>
      <c r="O34" s="9">
        <v>128969823236</v>
      </c>
      <c r="P34" s="9"/>
      <c r="Q34" s="9">
        <f t="shared" si="1"/>
        <v>-14861290613</v>
      </c>
    </row>
    <row r="35" spans="1:17">
      <c r="A35" s="1" t="s">
        <v>36</v>
      </c>
      <c r="C35" s="9">
        <v>490923</v>
      </c>
      <c r="D35" s="9"/>
      <c r="E35" s="9">
        <v>85058750020</v>
      </c>
      <c r="F35" s="9"/>
      <c r="G35" s="9">
        <v>87520228349</v>
      </c>
      <c r="H35" s="9"/>
      <c r="I35" s="9">
        <f t="shared" si="0"/>
        <v>-2461478329</v>
      </c>
      <c r="J35" s="9"/>
      <c r="K35" s="9">
        <v>490923</v>
      </c>
      <c r="L35" s="9"/>
      <c r="M35" s="9">
        <v>85058750020</v>
      </c>
      <c r="N35" s="9"/>
      <c r="O35" s="9">
        <v>89580686948</v>
      </c>
      <c r="P35" s="9"/>
      <c r="Q35" s="9">
        <f t="shared" si="1"/>
        <v>-4521936928</v>
      </c>
    </row>
    <row r="36" spans="1:17">
      <c r="A36" s="1" t="s">
        <v>82</v>
      </c>
      <c r="C36" s="9">
        <v>2171106</v>
      </c>
      <c r="D36" s="9"/>
      <c r="E36" s="9">
        <v>302577946285</v>
      </c>
      <c r="F36" s="9"/>
      <c r="G36" s="9">
        <v>311858154338</v>
      </c>
      <c r="H36" s="9"/>
      <c r="I36" s="9">
        <f t="shared" si="0"/>
        <v>-9280208053</v>
      </c>
      <c r="J36" s="9"/>
      <c r="K36" s="9">
        <v>2171106</v>
      </c>
      <c r="L36" s="9"/>
      <c r="M36" s="9">
        <v>302577946285</v>
      </c>
      <c r="N36" s="9"/>
      <c r="O36" s="9">
        <v>286715265079</v>
      </c>
      <c r="P36" s="9"/>
      <c r="Q36" s="9">
        <f t="shared" si="1"/>
        <v>15862681206</v>
      </c>
    </row>
    <row r="37" spans="1:17">
      <c r="A37" s="1" t="s">
        <v>109</v>
      </c>
      <c r="C37" s="9">
        <v>35663432</v>
      </c>
      <c r="D37" s="9"/>
      <c r="E37" s="9">
        <v>1239729673248</v>
      </c>
      <c r="F37" s="9"/>
      <c r="G37" s="9">
        <v>1303593198051</v>
      </c>
      <c r="H37" s="9"/>
      <c r="I37" s="9">
        <f t="shared" si="0"/>
        <v>-63863524803</v>
      </c>
      <c r="J37" s="9"/>
      <c r="K37" s="9">
        <v>35663432</v>
      </c>
      <c r="L37" s="9"/>
      <c r="M37" s="9">
        <v>1239729673248</v>
      </c>
      <c r="N37" s="9"/>
      <c r="O37" s="9">
        <v>1261441680136</v>
      </c>
      <c r="P37" s="9"/>
      <c r="Q37" s="9">
        <f t="shared" si="1"/>
        <v>-21712006888</v>
      </c>
    </row>
    <row r="38" spans="1:17">
      <c r="A38" s="1" t="s">
        <v>88</v>
      </c>
      <c r="C38" s="9">
        <v>8658298</v>
      </c>
      <c r="D38" s="9"/>
      <c r="E38" s="9">
        <v>37009158845</v>
      </c>
      <c r="F38" s="9"/>
      <c r="G38" s="9">
        <v>37077857164</v>
      </c>
      <c r="H38" s="9"/>
      <c r="I38" s="9">
        <f t="shared" si="0"/>
        <v>-68698319</v>
      </c>
      <c r="J38" s="9"/>
      <c r="K38" s="9">
        <v>8658298</v>
      </c>
      <c r="L38" s="9"/>
      <c r="M38" s="9">
        <v>37009158845</v>
      </c>
      <c r="N38" s="9"/>
      <c r="O38" s="9">
        <v>33195928869</v>
      </c>
      <c r="P38" s="9"/>
      <c r="Q38" s="9">
        <f t="shared" si="1"/>
        <v>3813229976</v>
      </c>
    </row>
    <row r="39" spans="1:17">
      <c r="A39" s="1" t="s">
        <v>62</v>
      </c>
      <c r="C39" s="9">
        <v>1643854</v>
      </c>
      <c r="D39" s="9"/>
      <c r="E39" s="9">
        <v>49267303021</v>
      </c>
      <c r="F39" s="9"/>
      <c r="G39" s="9">
        <v>53581255922</v>
      </c>
      <c r="H39" s="9"/>
      <c r="I39" s="9">
        <f t="shared" si="0"/>
        <v>-4313952901</v>
      </c>
      <c r="J39" s="9"/>
      <c r="K39" s="9">
        <v>1643854</v>
      </c>
      <c r="L39" s="9"/>
      <c r="M39" s="9">
        <v>49267303021</v>
      </c>
      <c r="N39" s="9"/>
      <c r="O39" s="9">
        <v>57644251181</v>
      </c>
      <c r="P39" s="9"/>
      <c r="Q39" s="9">
        <f t="shared" si="1"/>
        <v>-8376948160</v>
      </c>
    </row>
    <row r="40" spans="1:17">
      <c r="A40" s="1" t="s">
        <v>27</v>
      </c>
      <c r="C40" s="9">
        <v>115145585</v>
      </c>
      <c r="D40" s="9"/>
      <c r="E40" s="9">
        <v>883634818898</v>
      </c>
      <c r="F40" s="9"/>
      <c r="G40" s="9">
        <v>982070822040</v>
      </c>
      <c r="H40" s="9"/>
      <c r="I40" s="9">
        <f t="shared" si="0"/>
        <v>-98436003142</v>
      </c>
      <c r="J40" s="9"/>
      <c r="K40" s="9">
        <v>115145585</v>
      </c>
      <c r="L40" s="9"/>
      <c r="M40" s="9">
        <v>883634818898</v>
      </c>
      <c r="N40" s="9"/>
      <c r="O40" s="9">
        <v>945721137097</v>
      </c>
      <c r="P40" s="9"/>
      <c r="Q40" s="9">
        <f t="shared" si="1"/>
        <v>-62086318199</v>
      </c>
    </row>
    <row r="41" spans="1:17">
      <c r="A41" s="1" t="s">
        <v>94</v>
      </c>
      <c r="C41" s="9">
        <v>5991796</v>
      </c>
      <c r="D41" s="9"/>
      <c r="E41" s="9">
        <v>237650178070</v>
      </c>
      <c r="F41" s="9"/>
      <c r="G41" s="9">
        <v>250753696660</v>
      </c>
      <c r="H41" s="9"/>
      <c r="I41" s="9">
        <f t="shared" si="0"/>
        <v>-13103518590</v>
      </c>
      <c r="J41" s="9"/>
      <c r="K41" s="9">
        <v>5991796</v>
      </c>
      <c r="L41" s="9"/>
      <c r="M41" s="9">
        <v>237650178070</v>
      </c>
      <c r="N41" s="9"/>
      <c r="O41" s="9">
        <v>255220805205</v>
      </c>
      <c r="P41" s="9"/>
      <c r="Q41" s="9">
        <f t="shared" si="1"/>
        <v>-17570627135</v>
      </c>
    </row>
    <row r="42" spans="1:17">
      <c r="A42" s="1" t="s">
        <v>32</v>
      </c>
      <c r="C42" s="9">
        <v>4000000</v>
      </c>
      <c r="D42" s="9"/>
      <c r="E42" s="9">
        <v>230619600000</v>
      </c>
      <c r="F42" s="9"/>
      <c r="G42" s="9">
        <v>232567938000</v>
      </c>
      <c r="H42" s="9"/>
      <c r="I42" s="9">
        <f t="shared" si="0"/>
        <v>-1948338000</v>
      </c>
      <c r="J42" s="9"/>
      <c r="K42" s="9">
        <v>4000000</v>
      </c>
      <c r="L42" s="9"/>
      <c r="M42" s="9">
        <v>230619600000</v>
      </c>
      <c r="N42" s="9"/>
      <c r="O42" s="9">
        <v>191851650000</v>
      </c>
      <c r="P42" s="9"/>
      <c r="Q42" s="9">
        <f t="shared" si="1"/>
        <v>38767950000</v>
      </c>
    </row>
    <row r="43" spans="1:17">
      <c r="A43" s="1" t="s">
        <v>35</v>
      </c>
      <c r="C43" s="9">
        <v>18989479</v>
      </c>
      <c r="D43" s="9"/>
      <c r="E43" s="9">
        <v>314671114971</v>
      </c>
      <c r="F43" s="9"/>
      <c r="G43" s="9">
        <v>332415017075</v>
      </c>
      <c r="H43" s="9"/>
      <c r="I43" s="9">
        <f t="shared" si="0"/>
        <v>-17743902104</v>
      </c>
      <c r="J43" s="9"/>
      <c r="K43" s="9">
        <v>18989479</v>
      </c>
      <c r="L43" s="9"/>
      <c r="M43" s="9">
        <v>314671114971</v>
      </c>
      <c r="N43" s="9"/>
      <c r="O43" s="9">
        <v>274086658031</v>
      </c>
      <c r="P43" s="9"/>
      <c r="Q43" s="9">
        <f t="shared" si="1"/>
        <v>40584456940</v>
      </c>
    </row>
    <row r="44" spans="1:17">
      <c r="A44" s="1" t="s">
        <v>124</v>
      </c>
      <c r="C44" s="9">
        <v>37600000</v>
      </c>
      <c r="D44" s="9"/>
      <c r="E44" s="9">
        <v>297888951600</v>
      </c>
      <c r="F44" s="9"/>
      <c r="G44" s="9">
        <v>299039240160</v>
      </c>
      <c r="H44" s="9"/>
      <c r="I44" s="9">
        <f t="shared" si="0"/>
        <v>-1150288560</v>
      </c>
      <c r="J44" s="9"/>
      <c r="K44" s="9">
        <v>37600000</v>
      </c>
      <c r="L44" s="9"/>
      <c r="M44" s="9">
        <v>297888951600</v>
      </c>
      <c r="N44" s="9"/>
      <c r="O44" s="9">
        <v>299039240160</v>
      </c>
      <c r="P44" s="9"/>
      <c r="Q44" s="9">
        <f t="shared" si="1"/>
        <v>-1150288560</v>
      </c>
    </row>
    <row r="45" spans="1:17">
      <c r="A45" s="1" t="s">
        <v>115</v>
      </c>
      <c r="C45" s="9">
        <v>89224071</v>
      </c>
      <c r="D45" s="9"/>
      <c r="E45" s="9">
        <v>495972306052</v>
      </c>
      <c r="F45" s="9"/>
      <c r="G45" s="9">
        <v>507195667719</v>
      </c>
      <c r="H45" s="9"/>
      <c r="I45" s="9">
        <f t="shared" si="0"/>
        <v>-11223361667</v>
      </c>
      <c r="J45" s="9"/>
      <c r="K45" s="9">
        <v>89224071</v>
      </c>
      <c r="L45" s="9"/>
      <c r="M45" s="9">
        <v>495972306052</v>
      </c>
      <c r="N45" s="9"/>
      <c r="O45" s="9">
        <v>476214194440</v>
      </c>
      <c r="P45" s="9"/>
      <c r="Q45" s="9">
        <f t="shared" si="1"/>
        <v>19758111612</v>
      </c>
    </row>
    <row r="46" spans="1:17">
      <c r="A46" s="1" t="s">
        <v>79</v>
      </c>
      <c r="C46" s="9">
        <v>59136052</v>
      </c>
      <c r="D46" s="9"/>
      <c r="E46" s="9">
        <v>1289137341318</v>
      </c>
      <c r="F46" s="9"/>
      <c r="G46" s="9">
        <v>1386267096545</v>
      </c>
      <c r="H46" s="9"/>
      <c r="I46" s="9">
        <f t="shared" si="0"/>
        <v>-97129755227</v>
      </c>
      <c r="J46" s="9"/>
      <c r="K46" s="9">
        <v>59136052</v>
      </c>
      <c r="L46" s="9"/>
      <c r="M46" s="9">
        <v>1289137341318</v>
      </c>
      <c r="N46" s="9"/>
      <c r="O46" s="9">
        <v>1198347232925</v>
      </c>
      <c r="P46" s="9"/>
      <c r="Q46" s="9">
        <f t="shared" si="1"/>
        <v>90790108393</v>
      </c>
    </row>
    <row r="47" spans="1:17">
      <c r="A47" s="1" t="s">
        <v>91</v>
      </c>
      <c r="C47" s="9">
        <v>164899</v>
      </c>
      <c r="D47" s="9"/>
      <c r="E47" s="9">
        <v>617923529427</v>
      </c>
      <c r="F47" s="9"/>
      <c r="G47" s="9">
        <v>593527698579</v>
      </c>
      <c r="H47" s="9"/>
      <c r="I47" s="9">
        <f t="shared" si="0"/>
        <v>24395830848</v>
      </c>
      <c r="J47" s="9"/>
      <c r="K47" s="9">
        <v>164899</v>
      </c>
      <c r="L47" s="9"/>
      <c r="M47" s="9">
        <v>617923529427</v>
      </c>
      <c r="N47" s="9"/>
      <c r="O47" s="9">
        <v>539998765595</v>
      </c>
      <c r="P47" s="9"/>
      <c r="Q47" s="9">
        <f t="shared" si="1"/>
        <v>77924763832</v>
      </c>
    </row>
    <row r="48" spans="1:17">
      <c r="A48" s="1" t="s">
        <v>116</v>
      </c>
      <c r="C48" s="9">
        <v>3474154</v>
      </c>
      <c r="D48" s="9"/>
      <c r="E48" s="9">
        <v>255212377715</v>
      </c>
      <c r="F48" s="9"/>
      <c r="G48" s="9">
        <v>257284467385</v>
      </c>
      <c r="H48" s="9"/>
      <c r="I48" s="9">
        <f t="shared" si="0"/>
        <v>-2072089670</v>
      </c>
      <c r="J48" s="9"/>
      <c r="K48" s="9">
        <v>3474154</v>
      </c>
      <c r="L48" s="9"/>
      <c r="M48" s="9">
        <v>255212377715</v>
      </c>
      <c r="N48" s="9"/>
      <c r="O48" s="9">
        <v>270407701963</v>
      </c>
      <c r="P48" s="9"/>
      <c r="Q48" s="9">
        <f t="shared" si="1"/>
        <v>-15195324248</v>
      </c>
    </row>
    <row r="49" spans="1:17">
      <c r="A49" s="1" t="s">
        <v>58</v>
      </c>
      <c r="C49" s="9">
        <v>5277048</v>
      </c>
      <c r="D49" s="9"/>
      <c r="E49" s="9">
        <v>75799636205</v>
      </c>
      <c r="F49" s="9"/>
      <c r="G49" s="9">
        <v>68088531345</v>
      </c>
      <c r="H49" s="9"/>
      <c r="I49" s="9">
        <f t="shared" si="0"/>
        <v>7711104860</v>
      </c>
      <c r="J49" s="9"/>
      <c r="K49" s="9">
        <v>5277048</v>
      </c>
      <c r="L49" s="9"/>
      <c r="M49" s="9">
        <v>75799636205</v>
      </c>
      <c r="N49" s="9"/>
      <c r="O49" s="9">
        <v>66567292972</v>
      </c>
      <c r="P49" s="9"/>
      <c r="Q49" s="9">
        <f t="shared" si="1"/>
        <v>9232343233</v>
      </c>
    </row>
    <row r="50" spans="1:17">
      <c r="A50" s="1" t="s">
        <v>92</v>
      </c>
      <c r="C50" s="9">
        <v>6034106</v>
      </c>
      <c r="D50" s="9"/>
      <c r="E50" s="9">
        <v>40427888687</v>
      </c>
      <c r="F50" s="9"/>
      <c r="G50" s="9">
        <v>36529056692</v>
      </c>
      <c r="H50" s="9"/>
      <c r="I50" s="9">
        <f t="shared" si="0"/>
        <v>3898831995</v>
      </c>
      <c r="J50" s="9"/>
      <c r="K50" s="9">
        <v>6034106</v>
      </c>
      <c r="L50" s="9"/>
      <c r="M50" s="9">
        <v>40427888687</v>
      </c>
      <c r="N50" s="9"/>
      <c r="O50" s="9">
        <v>32422003378</v>
      </c>
      <c r="P50" s="9"/>
      <c r="Q50" s="9">
        <f t="shared" si="1"/>
        <v>8005885309</v>
      </c>
    </row>
    <row r="51" spans="1:17">
      <c r="A51" s="1" t="s">
        <v>71</v>
      </c>
      <c r="C51" s="9">
        <v>33807493</v>
      </c>
      <c r="D51" s="9"/>
      <c r="E51" s="9">
        <v>283973559620</v>
      </c>
      <c r="F51" s="9"/>
      <c r="G51" s="9">
        <v>292375144224</v>
      </c>
      <c r="H51" s="9"/>
      <c r="I51" s="9">
        <f t="shared" si="0"/>
        <v>-8401584604</v>
      </c>
      <c r="J51" s="9"/>
      <c r="K51" s="9">
        <v>33807493</v>
      </c>
      <c r="L51" s="9"/>
      <c r="M51" s="9">
        <v>283973559620</v>
      </c>
      <c r="N51" s="9"/>
      <c r="O51" s="9">
        <v>263137629804</v>
      </c>
      <c r="P51" s="9"/>
      <c r="Q51" s="9">
        <f t="shared" si="1"/>
        <v>20835929816</v>
      </c>
    </row>
    <row r="52" spans="1:17">
      <c r="A52" s="1" t="s">
        <v>122</v>
      </c>
      <c r="C52" s="9">
        <v>5482372</v>
      </c>
      <c r="D52" s="9"/>
      <c r="E52" s="9">
        <v>148723728985</v>
      </c>
      <c r="F52" s="9"/>
      <c r="G52" s="9">
        <v>157279839447</v>
      </c>
      <c r="H52" s="9"/>
      <c r="I52" s="9">
        <f t="shared" si="0"/>
        <v>-8556110462</v>
      </c>
      <c r="J52" s="9"/>
      <c r="K52" s="9">
        <v>5482372</v>
      </c>
      <c r="L52" s="9"/>
      <c r="M52" s="9">
        <v>148723728985</v>
      </c>
      <c r="N52" s="9"/>
      <c r="O52" s="9">
        <v>165781452414</v>
      </c>
      <c r="P52" s="9"/>
      <c r="Q52" s="9">
        <f t="shared" si="1"/>
        <v>-17057723429</v>
      </c>
    </row>
    <row r="53" spans="1:17">
      <c r="A53" s="1" t="s">
        <v>54</v>
      </c>
      <c r="C53" s="9">
        <v>500000</v>
      </c>
      <c r="D53" s="9"/>
      <c r="E53" s="9">
        <v>3235632750</v>
      </c>
      <c r="F53" s="9"/>
      <c r="G53" s="9">
        <v>-157403301915</v>
      </c>
      <c r="H53" s="9"/>
      <c r="I53" s="9">
        <f t="shared" si="0"/>
        <v>160638934665</v>
      </c>
      <c r="J53" s="9"/>
      <c r="K53" s="9">
        <v>500000</v>
      </c>
      <c r="L53" s="9"/>
      <c r="M53" s="9">
        <v>3235632750</v>
      </c>
      <c r="N53" s="9"/>
      <c r="O53" s="9">
        <v>3252015072</v>
      </c>
      <c r="P53" s="9"/>
      <c r="Q53" s="9">
        <f t="shared" si="1"/>
        <v>-16382322</v>
      </c>
    </row>
    <row r="54" spans="1:17">
      <c r="A54" s="1" t="s">
        <v>97</v>
      </c>
      <c r="C54" s="9">
        <v>18971237</v>
      </c>
      <c r="D54" s="9"/>
      <c r="E54" s="9">
        <v>85239778792</v>
      </c>
      <c r="F54" s="9"/>
      <c r="G54" s="9">
        <v>94984210326</v>
      </c>
      <c r="H54" s="9"/>
      <c r="I54" s="9">
        <f t="shared" si="0"/>
        <v>-9744431534</v>
      </c>
      <c r="J54" s="9"/>
      <c r="K54" s="9">
        <v>18971237</v>
      </c>
      <c r="L54" s="9"/>
      <c r="M54" s="9">
        <v>85239778792</v>
      </c>
      <c r="N54" s="9"/>
      <c r="O54" s="9">
        <v>95270617457</v>
      </c>
      <c r="P54" s="9"/>
      <c r="Q54" s="9">
        <f t="shared" si="1"/>
        <v>-10030838665</v>
      </c>
    </row>
    <row r="55" spans="1:17">
      <c r="A55" s="1" t="s">
        <v>37</v>
      </c>
      <c r="C55" s="9">
        <v>496260</v>
      </c>
      <c r="D55" s="9"/>
      <c r="E55" s="9">
        <v>61663406625</v>
      </c>
      <c r="F55" s="9"/>
      <c r="G55" s="9">
        <v>64376596516</v>
      </c>
      <c r="H55" s="9"/>
      <c r="I55" s="9">
        <f t="shared" si="0"/>
        <v>-2713189891</v>
      </c>
      <c r="J55" s="9"/>
      <c r="K55" s="9">
        <v>496260</v>
      </c>
      <c r="L55" s="9"/>
      <c r="M55" s="9">
        <v>61663406625</v>
      </c>
      <c r="N55" s="9"/>
      <c r="O55" s="9">
        <v>63143328319</v>
      </c>
      <c r="P55" s="9"/>
      <c r="Q55" s="9">
        <f t="shared" si="1"/>
        <v>-1479921694</v>
      </c>
    </row>
    <row r="56" spans="1:17">
      <c r="A56" s="1" t="s">
        <v>56</v>
      </c>
      <c r="C56" s="9">
        <v>41666522</v>
      </c>
      <c r="D56" s="9"/>
      <c r="E56" s="9">
        <v>290758615482</v>
      </c>
      <c r="F56" s="9"/>
      <c r="G56" s="9">
        <v>291892538447</v>
      </c>
      <c r="H56" s="9"/>
      <c r="I56" s="9">
        <f t="shared" si="0"/>
        <v>-1133922965</v>
      </c>
      <c r="J56" s="9"/>
      <c r="K56" s="9">
        <v>41666522</v>
      </c>
      <c r="L56" s="9"/>
      <c r="M56" s="9">
        <v>290758615482</v>
      </c>
      <c r="N56" s="9"/>
      <c r="O56" s="9">
        <v>218690240705</v>
      </c>
      <c r="P56" s="9"/>
      <c r="Q56" s="9">
        <f t="shared" si="1"/>
        <v>72068374777</v>
      </c>
    </row>
    <row r="57" spans="1:17">
      <c r="A57" s="1" t="s">
        <v>40</v>
      </c>
      <c r="C57" s="9">
        <v>711922</v>
      </c>
      <c r="D57" s="9"/>
      <c r="E57" s="9">
        <v>105445223550</v>
      </c>
      <c r="F57" s="9"/>
      <c r="G57" s="9">
        <v>104716306904</v>
      </c>
      <c r="H57" s="9"/>
      <c r="I57" s="9">
        <f t="shared" si="0"/>
        <v>728916646</v>
      </c>
      <c r="J57" s="9"/>
      <c r="K57" s="9">
        <v>711922</v>
      </c>
      <c r="L57" s="9"/>
      <c r="M57" s="9">
        <v>105445223550</v>
      </c>
      <c r="N57" s="9"/>
      <c r="O57" s="9">
        <v>104856635028</v>
      </c>
      <c r="P57" s="9"/>
      <c r="Q57" s="9">
        <f t="shared" si="1"/>
        <v>588588522</v>
      </c>
    </row>
    <row r="58" spans="1:17">
      <c r="A58" s="1" t="s">
        <v>25</v>
      </c>
      <c r="C58" s="9">
        <v>20048854</v>
      </c>
      <c r="D58" s="9"/>
      <c r="E58" s="9">
        <v>272636426199</v>
      </c>
      <c r="F58" s="9"/>
      <c r="G58" s="9">
        <v>332505038652</v>
      </c>
      <c r="H58" s="9"/>
      <c r="I58" s="9">
        <f t="shared" si="0"/>
        <v>-59868612453</v>
      </c>
      <c r="J58" s="9"/>
      <c r="K58" s="9">
        <v>20048854</v>
      </c>
      <c r="L58" s="9"/>
      <c r="M58" s="9">
        <v>272636426199</v>
      </c>
      <c r="N58" s="9"/>
      <c r="O58" s="9">
        <v>271042061128</v>
      </c>
      <c r="P58" s="9"/>
      <c r="Q58" s="9">
        <f t="shared" si="1"/>
        <v>1594365071</v>
      </c>
    </row>
    <row r="59" spans="1:17">
      <c r="A59" s="1" t="s">
        <v>48</v>
      </c>
      <c r="C59" s="9">
        <v>75000</v>
      </c>
      <c r="D59" s="9"/>
      <c r="E59" s="9">
        <v>251310468750</v>
      </c>
      <c r="F59" s="9"/>
      <c r="G59" s="9">
        <v>238504795875</v>
      </c>
      <c r="H59" s="9"/>
      <c r="I59" s="9">
        <f t="shared" si="0"/>
        <v>12805672875</v>
      </c>
      <c r="J59" s="9"/>
      <c r="K59" s="9">
        <v>75000</v>
      </c>
      <c r="L59" s="9"/>
      <c r="M59" s="9">
        <v>251310468750</v>
      </c>
      <c r="N59" s="9"/>
      <c r="O59" s="9">
        <v>218351718750</v>
      </c>
      <c r="P59" s="9"/>
      <c r="Q59" s="9">
        <f t="shared" si="1"/>
        <v>32958750000</v>
      </c>
    </row>
    <row r="60" spans="1:17">
      <c r="A60" s="1" t="s">
        <v>85</v>
      </c>
      <c r="C60" s="9">
        <v>7514971</v>
      </c>
      <c r="D60" s="9"/>
      <c r="E60" s="9">
        <v>363054486435</v>
      </c>
      <c r="F60" s="9"/>
      <c r="G60" s="9">
        <v>373512846127</v>
      </c>
      <c r="H60" s="9"/>
      <c r="I60" s="9">
        <f t="shared" si="0"/>
        <v>-10458359692</v>
      </c>
      <c r="J60" s="9"/>
      <c r="K60" s="9">
        <v>7514971</v>
      </c>
      <c r="L60" s="9"/>
      <c r="M60" s="9">
        <v>363054486435</v>
      </c>
      <c r="N60" s="9"/>
      <c r="O60" s="9">
        <v>306952856947</v>
      </c>
      <c r="P60" s="9"/>
      <c r="Q60" s="9">
        <f t="shared" si="1"/>
        <v>56101629488</v>
      </c>
    </row>
    <row r="61" spans="1:17">
      <c r="A61" s="1" t="s">
        <v>103</v>
      </c>
      <c r="C61" s="9">
        <v>140110337</v>
      </c>
      <c r="D61" s="9"/>
      <c r="E61" s="9">
        <v>526883682312</v>
      </c>
      <c r="F61" s="9"/>
      <c r="G61" s="9">
        <v>503924282149</v>
      </c>
      <c r="H61" s="9"/>
      <c r="I61" s="9">
        <f t="shared" si="0"/>
        <v>22959400163</v>
      </c>
      <c r="J61" s="9"/>
      <c r="K61" s="9">
        <v>140110337</v>
      </c>
      <c r="L61" s="9"/>
      <c r="M61" s="9">
        <v>526883682312</v>
      </c>
      <c r="N61" s="9"/>
      <c r="O61" s="9">
        <v>451117168124</v>
      </c>
      <c r="P61" s="9"/>
      <c r="Q61" s="9">
        <f t="shared" si="1"/>
        <v>75766514188</v>
      </c>
    </row>
    <row r="62" spans="1:17">
      <c r="A62" s="1" t="s">
        <v>24</v>
      </c>
      <c r="C62" s="9">
        <v>14900000</v>
      </c>
      <c r="D62" s="9"/>
      <c r="E62" s="9">
        <v>58549246785</v>
      </c>
      <c r="F62" s="9"/>
      <c r="G62" s="9">
        <v>60933873330</v>
      </c>
      <c r="H62" s="9"/>
      <c r="I62" s="9">
        <f t="shared" si="0"/>
        <v>-2384626545</v>
      </c>
      <c r="J62" s="9"/>
      <c r="K62" s="9">
        <v>14900000</v>
      </c>
      <c r="L62" s="9"/>
      <c r="M62" s="9">
        <v>58549246785</v>
      </c>
      <c r="N62" s="9"/>
      <c r="O62" s="9">
        <v>66232306594</v>
      </c>
      <c r="P62" s="9"/>
      <c r="Q62" s="9">
        <f t="shared" si="1"/>
        <v>-7683059809</v>
      </c>
    </row>
    <row r="63" spans="1:17">
      <c r="A63" s="1" t="s">
        <v>23</v>
      </c>
      <c r="C63" s="9">
        <v>87900844</v>
      </c>
      <c r="D63" s="9"/>
      <c r="E63" s="9">
        <v>270434396162</v>
      </c>
      <c r="F63" s="9"/>
      <c r="G63" s="9">
        <v>275677066201</v>
      </c>
      <c r="H63" s="9"/>
      <c r="I63" s="9">
        <f t="shared" si="0"/>
        <v>-5242670039</v>
      </c>
      <c r="J63" s="9"/>
      <c r="K63" s="9">
        <v>87900844</v>
      </c>
      <c r="L63" s="9"/>
      <c r="M63" s="9">
        <v>270434396162</v>
      </c>
      <c r="N63" s="9"/>
      <c r="O63" s="9">
        <v>301890416394</v>
      </c>
      <c r="P63" s="9"/>
      <c r="Q63" s="9">
        <f t="shared" si="1"/>
        <v>-31456020232</v>
      </c>
    </row>
    <row r="64" spans="1:17">
      <c r="A64" s="1" t="s">
        <v>100</v>
      </c>
      <c r="C64" s="9">
        <v>38803064</v>
      </c>
      <c r="D64" s="9"/>
      <c r="E64" s="9">
        <v>242619048488</v>
      </c>
      <c r="F64" s="9"/>
      <c r="G64" s="9">
        <v>220632902599</v>
      </c>
      <c r="H64" s="9"/>
      <c r="I64" s="9">
        <f t="shared" si="0"/>
        <v>21986145889</v>
      </c>
      <c r="J64" s="9"/>
      <c r="K64" s="9">
        <v>38803064</v>
      </c>
      <c r="L64" s="9"/>
      <c r="M64" s="9">
        <v>242619048488</v>
      </c>
      <c r="N64" s="9"/>
      <c r="O64" s="9">
        <v>195359777493</v>
      </c>
      <c r="P64" s="9"/>
      <c r="Q64" s="9">
        <f t="shared" si="1"/>
        <v>47259270995</v>
      </c>
    </row>
    <row r="65" spans="1:17">
      <c r="A65" s="1" t="s">
        <v>29</v>
      </c>
      <c r="C65" s="9">
        <v>49659038</v>
      </c>
      <c r="D65" s="9"/>
      <c r="E65" s="9">
        <v>138612895360</v>
      </c>
      <c r="F65" s="9"/>
      <c r="G65" s="9">
        <v>143511911558</v>
      </c>
      <c r="H65" s="9"/>
      <c r="I65" s="9">
        <f t="shared" si="0"/>
        <v>-4899016198</v>
      </c>
      <c r="J65" s="9"/>
      <c r="K65" s="9">
        <v>49659038</v>
      </c>
      <c r="L65" s="9"/>
      <c r="M65" s="9">
        <v>138612895360</v>
      </c>
      <c r="N65" s="9"/>
      <c r="O65" s="9">
        <v>145391524273</v>
      </c>
      <c r="P65" s="9"/>
      <c r="Q65" s="9">
        <f t="shared" si="1"/>
        <v>-6778628913</v>
      </c>
    </row>
    <row r="66" spans="1:17">
      <c r="A66" s="1" t="s">
        <v>15</v>
      </c>
      <c r="C66" s="9">
        <v>36685966</v>
      </c>
      <c r="D66" s="9"/>
      <c r="E66" s="9">
        <v>127563960389</v>
      </c>
      <c r="F66" s="9"/>
      <c r="G66" s="9">
        <v>133107048433</v>
      </c>
      <c r="H66" s="9"/>
      <c r="I66" s="9">
        <f t="shared" si="0"/>
        <v>-5543088044</v>
      </c>
      <c r="J66" s="9"/>
      <c r="K66" s="9">
        <v>36685966</v>
      </c>
      <c r="L66" s="9"/>
      <c r="M66" s="9">
        <v>127563960389</v>
      </c>
      <c r="N66" s="9"/>
      <c r="O66" s="9">
        <v>142479243350</v>
      </c>
      <c r="P66" s="9"/>
      <c r="Q66" s="9">
        <f t="shared" si="1"/>
        <v>-14915282961</v>
      </c>
    </row>
    <row r="67" spans="1:17">
      <c r="A67" s="1" t="s">
        <v>21</v>
      </c>
      <c r="C67" s="9">
        <v>56660296</v>
      </c>
      <c r="D67" s="9"/>
      <c r="E67" s="9">
        <v>94735567295</v>
      </c>
      <c r="F67" s="9"/>
      <c r="G67" s="9">
        <v>102057579036</v>
      </c>
      <c r="H67" s="9"/>
      <c r="I67" s="9">
        <f t="shared" si="0"/>
        <v>-7322011741</v>
      </c>
      <c r="J67" s="9"/>
      <c r="K67" s="9">
        <v>56660296</v>
      </c>
      <c r="L67" s="9"/>
      <c r="M67" s="9">
        <v>94735567295</v>
      </c>
      <c r="N67" s="9"/>
      <c r="O67" s="9">
        <v>99309199700</v>
      </c>
      <c r="P67" s="9"/>
      <c r="Q67" s="9">
        <f t="shared" si="1"/>
        <v>-4573632405</v>
      </c>
    </row>
    <row r="68" spans="1:17">
      <c r="A68" s="1" t="s">
        <v>43</v>
      </c>
      <c r="C68" s="9">
        <v>5929047</v>
      </c>
      <c r="D68" s="9"/>
      <c r="E68" s="9">
        <v>155006129180</v>
      </c>
      <c r="F68" s="9"/>
      <c r="G68" s="9">
        <v>168561798272</v>
      </c>
      <c r="H68" s="9"/>
      <c r="I68" s="9">
        <f t="shared" si="0"/>
        <v>-13555669092</v>
      </c>
      <c r="J68" s="9"/>
      <c r="K68" s="9">
        <v>5929047</v>
      </c>
      <c r="L68" s="9"/>
      <c r="M68" s="9">
        <v>155006129180</v>
      </c>
      <c r="N68" s="9"/>
      <c r="O68" s="9">
        <v>165025536769</v>
      </c>
      <c r="P68" s="9"/>
      <c r="Q68" s="9">
        <f t="shared" si="1"/>
        <v>-10019407589</v>
      </c>
    </row>
    <row r="69" spans="1:17">
      <c r="A69" s="1" t="s">
        <v>65</v>
      </c>
      <c r="C69" s="9">
        <v>11740461</v>
      </c>
      <c r="D69" s="9"/>
      <c r="E69" s="9">
        <v>274259223540</v>
      </c>
      <c r="F69" s="9"/>
      <c r="G69" s="9">
        <v>250334482763</v>
      </c>
      <c r="H69" s="9"/>
      <c r="I69" s="9">
        <f t="shared" si="0"/>
        <v>23924740777</v>
      </c>
      <c r="J69" s="9"/>
      <c r="K69" s="9">
        <v>11740461</v>
      </c>
      <c r="L69" s="9"/>
      <c r="M69" s="9">
        <v>274259223540</v>
      </c>
      <c r="N69" s="9"/>
      <c r="O69" s="9">
        <v>254419194603</v>
      </c>
      <c r="P69" s="9"/>
      <c r="Q69" s="9">
        <f t="shared" si="1"/>
        <v>19840028937</v>
      </c>
    </row>
    <row r="70" spans="1:17">
      <c r="A70" s="1" t="s">
        <v>69</v>
      </c>
      <c r="C70" s="9">
        <v>832111323</v>
      </c>
      <c r="D70" s="9"/>
      <c r="E70" s="9">
        <v>933863934249</v>
      </c>
      <c r="F70" s="9"/>
      <c r="G70" s="9">
        <v>994219638040</v>
      </c>
      <c r="H70" s="9"/>
      <c r="I70" s="9">
        <f t="shared" si="0"/>
        <v>-60355703791</v>
      </c>
      <c r="J70" s="9"/>
      <c r="K70" s="9">
        <v>832111323</v>
      </c>
      <c r="L70" s="9"/>
      <c r="M70" s="9">
        <v>933863934249</v>
      </c>
      <c r="N70" s="9"/>
      <c r="O70" s="9">
        <v>905810735880</v>
      </c>
      <c r="P70" s="9"/>
      <c r="Q70" s="9">
        <f t="shared" si="1"/>
        <v>28053198369</v>
      </c>
    </row>
    <row r="71" spans="1:17">
      <c r="A71" s="1" t="s">
        <v>106</v>
      </c>
      <c r="C71" s="9">
        <v>295905864</v>
      </c>
      <c r="D71" s="9"/>
      <c r="E71" s="9">
        <v>1741339726726</v>
      </c>
      <c r="F71" s="9"/>
      <c r="G71" s="9">
        <v>1820758937235</v>
      </c>
      <c r="H71" s="9"/>
      <c r="I71" s="9">
        <f t="shared" si="0"/>
        <v>-79419210509</v>
      </c>
      <c r="J71" s="9"/>
      <c r="K71" s="9">
        <v>295905864</v>
      </c>
      <c r="L71" s="9"/>
      <c r="M71" s="9">
        <v>1741339726726</v>
      </c>
      <c r="N71" s="9"/>
      <c r="O71" s="9">
        <v>1582501305707</v>
      </c>
      <c r="P71" s="9"/>
      <c r="Q71" s="9">
        <f t="shared" si="1"/>
        <v>158838421019</v>
      </c>
    </row>
    <row r="72" spans="1:17">
      <c r="A72" s="1" t="s">
        <v>19</v>
      </c>
      <c r="C72" s="9">
        <v>47883908</v>
      </c>
      <c r="D72" s="9"/>
      <c r="E72" s="9">
        <v>166882089608</v>
      </c>
      <c r="F72" s="9"/>
      <c r="G72" s="9">
        <v>179353027280</v>
      </c>
      <c r="H72" s="9"/>
      <c r="I72" s="9">
        <f t="shared" si="0"/>
        <v>-12470937672</v>
      </c>
      <c r="J72" s="9"/>
      <c r="K72" s="9">
        <v>47883908</v>
      </c>
      <c r="L72" s="9"/>
      <c r="M72" s="9">
        <v>166882089608</v>
      </c>
      <c r="N72" s="9"/>
      <c r="O72" s="9">
        <v>164692535666</v>
      </c>
      <c r="P72" s="9"/>
      <c r="Q72" s="9">
        <f t="shared" si="1"/>
        <v>2189553942</v>
      </c>
    </row>
    <row r="73" spans="1:17">
      <c r="A73" s="1" t="s">
        <v>108</v>
      </c>
      <c r="C73" s="9">
        <v>52024906</v>
      </c>
      <c r="D73" s="9"/>
      <c r="E73" s="9">
        <v>83520302862</v>
      </c>
      <c r="F73" s="9"/>
      <c r="G73" s="9">
        <v>86377518784</v>
      </c>
      <c r="H73" s="9"/>
      <c r="I73" s="9">
        <f t="shared" ref="I73:I91" si="2">E73-G73</f>
        <v>-2857215922</v>
      </c>
      <c r="J73" s="9"/>
      <c r="K73" s="9">
        <v>52024906</v>
      </c>
      <c r="L73" s="9"/>
      <c r="M73" s="9">
        <v>83520302862</v>
      </c>
      <c r="N73" s="9"/>
      <c r="O73" s="9">
        <v>81046577633</v>
      </c>
      <c r="P73" s="9"/>
      <c r="Q73" s="9">
        <f t="shared" ref="Q73:Q91" si="3">M73-O73</f>
        <v>2473725229</v>
      </c>
    </row>
    <row r="74" spans="1:17">
      <c r="A74" s="1" t="s">
        <v>51</v>
      </c>
      <c r="C74" s="9">
        <v>12621434</v>
      </c>
      <c r="D74" s="9"/>
      <c r="E74" s="9">
        <v>82429430592</v>
      </c>
      <c r="F74" s="9"/>
      <c r="G74" s="9">
        <v>87071575085</v>
      </c>
      <c r="H74" s="9"/>
      <c r="I74" s="9">
        <f t="shared" si="2"/>
        <v>-4642144493</v>
      </c>
      <c r="J74" s="9"/>
      <c r="K74" s="9">
        <v>12621434</v>
      </c>
      <c r="L74" s="9"/>
      <c r="M74" s="9">
        <v>82429430592</v>
      </c>
      <c r="N74" s="9"/>
      <c r="O74" s="9">
        <v>90369347542</v>
      </c>
      <c r="P74" s="9"/>
      <c r="Q74" s="9">
        <f t="shared" si="3"/>
        <v>-7939916950</v>
      </c>
    </row>
    <row r="75" spans="1:17">
      <c r="A75" s="1" t="s">
        <v>47</v>
      </c>
      <c r="C75" s="9">
        <v>104300</v>
      </c>
      <c r="D75" s="9"/>
      <c r="E75" s="9">
        <v>348811989312</v>
      </c>
      <c r="F75" s="9"/>
      <c r="G75" s="9">
        <v>331446912825</v>
      </c>
      <c r="H75" s="9"/>
      <c r="I75" s="9">
        <f t="shared" si="2"/>
        <v>17365076487</v>
      </c>
      <c r="J75" s="9"/>
      <c r="K75" s="9">
        <v>104300</v>
      </c>
      <c r="L75" s="9"/>
      <c r="M75" s="9">
        <v>348811989312</v>
      </c>
      <c r="N75" s="9"/>
      <c r="O75" s="9">
        <v>303508619400</v>
      </c>
      <c r="P75" s="9"/>
      <c r="Q75" s="9">
        <f t="shared" si="3"/>
        <v>45303369912</v>
      </c>
    </row>
    <row r="76" spans="1:17">
      <c r="A76" s="1" t="s">
        <v>34</v>
      </c>
      <c r="C76" s="9">
        <v>8050000</v>
      </c>
      <c r="D76" s="9"/>
      <c r="E76" s="9">
        <v>1177989509025</v>
      </c>
      <c r="F76" s="9"/>
      <c r="G76" s="9">
        <v>1172868163425</v>
      </c>
      <c r="H76" s="9"/>
      <c r="I76" s="9">
        <f t="shared" si="2"/>
        <v>5121345600</v>
      </c>
      <c r="J76" s="9"/>
      <c r="K76" s="9">
        <v>8050000</v>
      </c>
      <c r="L76" s="9"/>
      <c r="M76" s="9">
        <v>1177989509025</v>
      </c>
      <c r="N76" s="9"/>
      <c r="O76" s="9">
        <v>1288578565575</v>
      </c>
      <c r="P76" s="9"/>
      <c r="Q76" s="9">
        <f t="shared" si="3"/>
        <v>-110589056550</v>
      </c>
    </row>
    <row r="77" spans="1:17">
      <c r="A77" s="1" t="s">
        <v>17</v>
      </c>
      <c r="C77" s="9">
        <v>127320576</v>
      </c>
      <c r="D77" s="9"/>
      <c r="E77" s="9">
        <v>246165071124</v>
      </c>
      <c r="F77" s="9"/>
      <c r="G77" s="9">
        <v>257302616894</v>
      </c>
      <c r="H77" s="9"/>
      <c r="I77" s="9">
        <f t="shared" si="2"/>
        <v>-11137545770</v>
      </c>
      <c r="J77" s="9"/>
      <c r="K77" s="9">
        <v>127320576</v>
      </c>
      <c r="L77" s="9"/>
      <c r="M77" s="9">
        <v>246165071124</v>
      </c>
      <c r="N77" s="9"/>
      <c r="O77" s="9">
        <v>239966952909</v>
      </c>
      <c r="P77" s="9"/>
      <c r="Q77" s="9">
        <f t="shared" si="3"/>
        <v>6198118215</v>
      </c>
    </row>
    <row r="78" spans="1:17">
      <c r="A78" s="1" t="s">
        <v>111</v>
      </c>
      <c r="C78" s="9">
        <v>91793017</v>
      </c>
      <c r="D78" s="9"/>
      <c r="E78" s="9">
        <v>730887256876</v>
      </c>
      <c r="F78" s="9"/>
      <c r="G78" s="9">
        <v>882141347318</v>
      </c>
      <c r="H78" s="9"/>
      <c r="I78" s="9">
        <f t="shared" si="2"/>
        <v>-151254090442</v>
      </c>
      <c r="J78" s="9"/>
      <c r="K78" s="9">
        <v>91793017</v>
      </c>
      <c r="L78" s="9"/>
      <c r="M78" s="9">
        <v>730887256876</v>
      </c>
      <c r="N78" s="9"/>
      <c r="O78" s="9">
        <v>819136874938</v>
      </c>
      <c r="P78" s="9"/>
      <c r="Q78" s="9">
        <f t="shared" si="3"/>
        <v>-88249618062</v>
      </c>
    </row>
    <row r="79" spans="1:17">
      <c r="A79" s="1" t="s">
        <v>73</v>
      </c>
      <c r="C79" s="9">
        <v>81259918</v>
      </c>
      <c r="D79" s="9"/>
      <c r="E79" s="9">
        <v>388857693042</v>
      </c>
      <c r="F79" s="9"/>
      <c r="G79" s="9">
        <v>399700738919</v>
      </c>
      <c r="H79" s="9"/>
      <c r="I79" s="9">
        <f t="shared" si="2"/>
        <v>-10843045877</v>
      </c>
      <c r="J79" s="9"/>
      <c r="K79" s="9">
        <v>81259918</v>
      </c>
      <c r="L79" s="9"/>
      <c r="M79" s="9">
        <v>388857693042</v>
      </c>
      <c r="N79" s="9"/>
      <c r="O79" s="9">
        <v>383462864915</v>
      </c>
      <c r="P79" s="9"/>
      <c r="Q79" s="9">
        <f t="shared" si="3"/>
        <v>5394828127</v>
      </c>
    </row>
    <row r="80" spans="1:17">
      <c r="A80" s="1" t="s">
        <v>119</v>
      </c>
      <c r="C80" s="9">
        <v>13343955</v>
      </c>
      <c r="D80" s="9"/>
      <c r="E80" s="9">
        <v>272851967681</v>
      </c>
      <c r="F80" s="9"/>
      <c r="G80" s="9">
        <v>303625743326</v>
      </c>
      <c r="H80" s="9"/>
      <c r="I80" s="9">
        <f t="shared" si="2"/>
        <v>-30773775645</v>
      </c>
      <c r="J80" s="9"/>
      <c r="K80" s="9">
        <v>13343955</v>
      </c>
      <c r="L80" s="9"/>
      <c r="M80" s="9">
        <v>272851967681</v>
      </c>
      <c r="N80" s="9"/>
      <c r="O80" s="9">
        <v>321002314919</v>
      </c>
      <c r="P80" s="9"/>
      <c r="Q80" s="9">
        <f t="shared" si="3"/>
        <v>-48150347238</v>
      </c>
    </row>
    <row r="81" spans="1:17">
      <c r="A81" s="1" t="s">
        <v>98</v>
      </c>
      <c r="C81" s="9">
        <v>15563307</v>
      </c>
      <c r="D81" s="9"/>
      <c r="E81" s="9">
        <v>296264006942</v>
      </c>
      <c r="F81" s="9"/>
      <c r="G81" s="9">
        <v>296728128101</v>
      </c>
      <c r="H81" s="9"/>
      <c r="I81" s="9">
        <f t="shared" si="2"/>
        <v>-464121159</v>
      </c>
      <c r="J81" s="9"/>
      <c r="K81" s="9">
        <v>15563307</v>
      </c>
      <c r="L81" s="9"/>
      <c r="M81" s="9">
        <v>296264006942</v>
      </c>
      <c r="N81" s="9"/>
      <c r="O81" s="9">
        <v>292396330619</v>
      </c>
      <c r="P81" s="9"/>
      <c r="Q81" s="9">
        <f t="shared" si="3"/>
        <v>3867676323</v>
      </c>
    </row>
    <row r="82" spans="1:17">
      <c r="A82" s="1" t="s">
        <v>68</v>
      </c>
      <c r="C82" s="9">
        <v>8868106</v>
      </c>
      <c r="D82" s="9"/>
      <c r="E82" s="9">
        <v>51657896908</v>
      </c>
      <c r="F82" s="9"/>
      <c r="G82" s="9">
        <v>51657896908</v>
      </c>
      <c r="H82" s="9"/>
      <c r="I82" s="9">
        <f t="shared" si="2"/>
        <v>0</v>
      </c>
      <c r="J82" s="9"/>
      <c r="K82" s="9">
        <v>8868106</v>
      </c>
      <c r="L82" s="9"/>
      <c r="M82" s="9">
        <v>51657896908</v>
      </c>
      <c r="N82" s="9"/>
      <c r="O82" s="9">
        <v>58181249077</v>
      </c>
      <c r="P82" s="9"/>
      <c r="Q82" s="9">
        <f t="shared" si="3"/>
        <v>-6523352169</v>
      </c>
    </row>
    <row r="83" spans="1:17">
      <c r="A83" s="1" t="s">
        <v>42</v>
      </c>
      <c r="C83" s="9">
        <v>5907825</v>
      </c>
      <c r="D83" s="9"/>
      <c r="E83" s="9">
        <v>142118697278</v>
      </c>
      <c r="F83" s="9"/>
      <c r="G83" s="9">
        <v>136011116899</v>
      </c>
      <c r="H83" s="9"/>
      <c r="I83" s="9">
        <f t="shared" si="2"/>
        <v>6107580379</v>
      </c>
      <c r="J83" s="9"/>
      <c r="K83" s="9">
        <v>5907825</v>
      </c>
      <c r="L83" s="9"/>
      <c r="M83" s="9">
        <v>142118697278</v>
      </c>
      <c r="N83" s="9"/>
      <c r="O83" s="9">
        <v>134308041601</v>
      </c>
      <c r="P83" s="9"/>
      <c r="Q83" s="9">
        <f t="shared" si="3"/>
        <v>7810655677</v>
      </c>
    </row>
    <row r="84" spans="1:17">
      <c r="A84" s="1" t="s">
        <v>90</v>
      </c>
      <c r="C84" s="9">
        <v>84855799</v>
      </c>
      <c r="D84" s="9"/>
      <c r="E84" s="9">
        <v>36608293636</v>
      </c>
      <c r="F84" s="9"/>
      <c r="G84" s="9">
        <v>36608293636</v>
      </c>
      <c r="H84" s="9"/>
      <c r="I84" s="9">
        <f t="shared" si="2"/>
        <v>0</v>
      </c>
      <c r="J84" s="9"/>
      <c r="K84" s="9">
        <v>84855799</v>
      </c>
      <c r="L84" s="9"/>
      <c r="M84" s="9">
        <v>36608293636</v>
      </c>
      <c r="N84" s="9"/>
      <c r="O84" s="9">
        <v>36608293636</v>
      </c>
      <c r="P84" s="9"/>
      <c r="Q84" s="9">
        <f t="shared" si="3"/>
        <v>0</v>
      </c>
    </row>
    <row r="85" spans="1:17">
      <c r="A85" s="1" t="s">
        <v>86</v>
      </c>
      <c r="C85" s="9">
        <v>7538674</v>
      </c>
      <c r="D85" s="9"/>
      <c r="E85" s="9">
        <v>466565164072</v>
      </c>
      <c r="F85" s="9"/>
      <c r="G85" s="9">
        <v>478180583351</v>
      </c>
      <c r="H85" s="9"/>
      <c r="I85" s="9">
        <f t="shared" si="2"/>
        <v>-11615419279</v>
      </c>
      <c r="J85" s="9"/>
      <c r="K85" s="9">
        <v>7538674</v>
      </c>
      <c r="L85" s="9"/>
      <c r="M85" s="9">
        <v>466565164072</v>
      </c>
      <c r="N85" s="9"/>
      <c r="O85" s="9">
        <v>426698047579</v>
      </c>
      <c r="P85" s="9"/>
      <c r="Q85" s="9">
        <f t="shared" si="3"/>
        <v>39867116493</v>
      </c>
    </row>
    <row r="86" spans="1:17">
      <c r="A86" s="1" t="s">
        <v>64</v>
      </c>
      <c r="C86" s="9">
        <v>57169255</v>
      </c>
      <c r="D86" s="9"/>
      <c r="E86" s="9">
        <v>230157846627</v>
      </c>
      <c r="F86" s="9"/>
      <c r="G86" s="9">
        <v>254992163445</v>
      </c>
      <c r="H86" s="9"/>
      <c r="I86" s="9">
        <f t="shared" si="2"/>
        <v>-24834316818</v>
      </c>
      <c r="J86" s="9"/>
      <c r="K86" s="9">
        <v>57169255</v>
      </c>
      <c r="L86" s="9"/>
      <c r="M86" s="9">
        <v>230157846627</v>
      </c>
      <c r="N86" s="9"/>
      <c r="O86" s="9">
        <v>196608256945</v>
      </c>
      <c r="P86" s="9"/>
      <c r="Q86" s="9">
        <f t="shared" si="3"/>
        <v>33549589682</v>
      </c>
    </row>
    <row r="87" spans="1:17">
      <c r="A87" s="1" t="s">
        <v>52</v>
      </c>
      <c r="C87" s="9">
        <v>333632</v>
      </c>
      <c r="D87" s="9"/>
      <c r="E87" s="9">
        <v>4566777669</v>
      </c>
      <c r="F87" s="9"/>
      <c r="G87" s="9">
        <v>3876087021</v>
      </c>
      <c r="H87" s="9"/>
      <c r="I87" s="9">
        <f t="shared" si="2"/>
        <v>690690648</v>
      </c>
      <c r="J87" s="9"/>
      <c r="K87" s="9">
        <v>333632</v>
      </c>
      <c r="L87" s="9"/>
      <c r="M87" s="9">
        <v>4566777669</v>
      </c>
      <c r="N87" s="9"/>
      <c r="O87" s="9">
        <v>4391004921</v>
      </c>
      <c r="P87" s="9"/>
      <c r="Q87" s="9">
        <f t="shared" si="3"/>
        <v>175772748</v>
      </c>
    </row>
    <row r="88" spans="1:17">
      <c r="A88" s="1" t="s">
        <v>28</v>
      </c>
      <c r="C88" s="9">
        <v>10000000</v>
      </c>
      <c r="D88" s="9"/>
      <c r="E88" s="9">
        <v>94235940000</v>
      </c>
      <c r="F88" s="9"/>
      <c r="G88" s="9">
        <v>95925825000</v>
      </c>
      <c r="H88" s="9"/>
      <c r="I88" s="9">
        <f t="shared" si="2"/>
        <v>-1689885000</v>
      </c>
      <c r="J88" s="9"/>
      <c r="K88" s="9">
        <v>10000000</v>
      </c>
      <c r="L88" s="9"/>
      <c r="M88" s="9">
        <v>94235940000</v>
      </c>
      <c r="N88" s="9"/>
      <c r="O88" s="9">
        <v>102592220000</v>
      </c>
      <c r="P88" s="9"/>
      <c r="Q88" s="9">
        <f t="shared" si="3"/>
        <v>-8356280000</v>
      </c>
    </row>
    <row r="89" spans="1:17">
      <c r="A89" s="1" t="s">
        <v>120</v>
      </c>
      <c r="C89" s="9">
        <v>13527822</v>
      </c>
      <c r="D89" s="9"/>
      <c r="E89" s="9">
        <v>149803272454</v>
      </c>
      <c r="F89" s="9"/>
      <c r="G89" s="9">
        <v>142541713466</v>
      </c>
      <c r="H89" s="9"/>
      <c r="I89" s="9">
        <f t="shared" si="2"/>
        <v>7261558988</v>
      </c>
      <c r="J89" s="9"/>
      <c r="K89" s="9">
        <v>13527822</v>
      </c>
      <c r="L89" s="9"/>
      <c r="M89" s="9">
        <v>149803272454</v>
      </c>
      <c r="N89" s="9"/>
      <c r="O89" s="9">
        <v>158006144644</v>
      </c>
      <c r="P89" s="9"/>
      <c r="Q89" s="9">
        <f t="shared" si="3"/>
        <v>-8202872190</v>
      </c>
    </row>
    <row r="90" spans="1:17">
      <c r="A90" s="1" t="s">
        <v>70</v>
      </c>
      <c r="C90" s="9">
        <v>6700702</v>
      </c>
      <c r="D90" s="9"/>
      <c r="E90" s="9">
        <v>191831985305</v>
      </c>
      <c r="F90" s="9"/>
      <c r="G90" s="9">
        <v>203488442745</v>
      </c>
      <c r="H90" s="9"/>
      <c r="I90" s="9">
        <f t="shared" si="2"/>
        <v>-11656457440</v>
      </c>
      <c r="J90" s="9"/>
      <c r="K90" s="9">
        <v>6700702</v>
      </c>
      <c r="L90" s="9"/>
      <c r="M90" s="9">
        <v>191831985305</v>
      </c>
      <c r="N90" s="9"/>
      <c r="O90" s="9">
        <v>194829360075</v>
      </c>
      <c r="P90" s="9"/>
      <c r="Q90" s="9">
        <f t="shared" si="3"/>
        <v>-2997374770</v>
      </c>
    </row>
    <row r="91" spans="1:17">
      <c r="A91" s="1" t="s">
        <v>146</v>
      </c>
      <c r="C91" s="9">
        <v>24414</v>
      </c>
      <c r="D91" s="9"/>
      <c r="E91" s="9">
        <v>21963247359</v>
      </c>
      <c r="F91" s="9"/>
      <c r="G91" s="9">
        <v>21943571945</v>
      </c>
      <c r="H91" s="9"/>
      <c r="I91" s="9">
        <f t="shared" si="2"/>
        <v>19675414</v>
      </c>
      <c r="J91" s="9"/>
      <c r="K91" s="9">
        <v>24414</v>
      </c>
      <c r="L91" s="9"/>
      <c r="M91" s="9">
        <v>21963247359</v>
      </c>
      <c r="N91" s="9"/>
      <c r="O91" s="9">
        <v>21861033822</v>
      </c>
      <c r="P91" s="9"/>
      <c r="Q91" s="9">
        <f t="shared" si="3"/>
        <v>102213537</v>
      </c>
    </row>
    <row r="92" spans="1:17">
      <c r="A92" s="1" t="s">
        <v>126</v>
      </c>
      <c r="C92" s="9" t="s">
        <v>126</v>
      </c>
      <c r="D92" s="9"/>
      <c r="E92" s="15">
        <f>SUM(E8:E91)</f>
        <v>23001786669880</v>
      </c>
      <c r="F92" s="9"/>
      <c r="G92" s="15">
        <f>SUM(G8:G91)</f>
        <v>23699774914869</v>
      </c>
      <c r="H92" s="9"/>
      <c r="I92" s="15">
        <f>SUM(I8:I91)</f>
        <v>-697988244989</v>
      </c>
      <c r="J92" s="9"/>
      <c r="K92" s="9" t="s">
        <v>126</v>
      </c>
      <c r="L92" s="9"/>
      <c r="M92" s="15">
        <f>SUM(M8:M91)</f>
        <v>23001786669880</v>
      </c>
      <c r="N92" s="9"/>
      <c r="O92" s="15">
        <f>SUM(O8:O91)</f>
        <v>22545215618781</v>
      </c>
      <c r="P92" s="9"/>
      <c r="Q92" s="15">
        <f>SUM(Q8:Q91)</f>
        <v>456571051099</v>
      </c>
    </row>
    <row r="93" spans="1:17">
      <c r="I93" s="9"/>
      <c r="J93" s="9"/>
      <c r="K93" s="9"/>
      <c r="L93" s="9"/>
      <c r="M93" s="9"/>
      <c r="N93" s="9"/>
      <c r="O93" s="9"/>
      <c r="P93" s="9"/>
      <c r="Q93" s="9"/>
    </row>
    <row r="94" spans="1:17">
      <c r="I94" s="6"/>
      <c r="J94" s="6"/>
      <c r="K94" s="6"/>
      <c r="L94" s="6"/>
      <c r="M94" s="6"/>
      <c r="N94" s="6"/>
      <c r="O94" s="6"/>
      <c r="P94" s="6"/>
      <c r="Q94" s="6"/>
    </row>
    <row r="95" spans="1:17">
      <c r="I95" s="6"/>
      <c r="J95" s="6"/>
      <c r="K95" s="6"/>
      <c r="L95" s="6"/>
      <c r="M95" s="6"/>
      <c r="N95" s="6"/>
      <c r="O95" s="6"/>
      <c r="P95" s="6"/>
      <c r="Q95" s="6"/>
    </row>
    <row r="96" spans="1:17">
      <c r="I96" s="6"/>
      <c r="J96" s="6"/>
      <c r="K96" s="6"/>
      <c r="L96" s="6"/>
      <c r="M96" s="6"/>
      <c r="N96" s="6"/>
      <c r="O96" s="6"/>
      <c r="P96" s="6"/>
      <c r="Q96" s="6"/>
    </row>
    <row r="97" spans="9:17">
      <c r="I97" s="9"/>
      <c r="J97" s="9"/>
      <c r="K97" s="9"/>
      <c r="L97" s="9"/>
      <c r="M97" s="9"/>
      <c r="N97" s="9"/>
      <c r="O97" s="9"/>
      <c r="P97" s="9"/>
      <c r="Q97" s="9"/>
    </row>
    <row r="98" spans="9:17">
      <c r="I98" s="6"/>
      <c r="J98" s="6"/>
      <c r="K98" s="6"/>
      <c r="L98" s="6"/>
      <c r="M98" s="6"/>
      <c r="N98" s="6"/>
      <c r="O98" s="6"/>
      <c r="P98" s="6"/>
      <c r="Q98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9"/>
  <sheetViews>
    <sheetView rightToLeft="1" workbookViewId="0">
      <selection activeCell="Q75" sqref="I75:Q79"/>
    </sheetView>
  </sheetViews>
  <sheetFormatPr defaultRowHeight="2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5.42578125" style="1" bestFit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  <c r="F3" s="21" t="s">
        <v>180</v>
      </c>
      <c r="G3" s="21" t="s">
        <v>180</v>
      </c>
      <c r="H3" s="21" t="s">
        <v>180</v>
      </c>
      <c r="I3" s="21" t="s">
        <v>180</v>
      </c>
      <c r="J3" s="21" t="s">
        <v>180</v>
      </c>
      <c r="K3" s="21" t="s">
        <v>180</v>
      </c>
      <c r="L3" s="21" t="s">
        <v>180</v>
      </c>
      <c r="M3" s="21" t="s">
        <v>180</v>
      </c>
      <c r="N3" s="21" t="s">
        <v>180</v>
      </c>
      <c r="O3" s="21" t="s">
        <v>180</v>
      </c>
      <c r="P3" s="21" t="s">
        <v>180</v>
      </c>
      <c r="Q3" s="21" t="s">
        <v>180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3</v>
      </c>
      <c r="C6" s="20" t="s">
        <v>182</v>
      </c>
      <c r="D6" s="20" t="s">
        <v>182</v>
      </c>
      <c r="E6" s="20" t="s">
        <v>182</v>
      </c>
      <c r="F6" s="20" t="s">
        <v>182</v>
      </c>
      <c r="G6" s="20" t="s">
        <v>182</v>
      </c>
      <c r="H6" s="20" t="s">
        <v>182</v>
      </c>
      <c r="I6" s="20" t="s">
        <v>182</v>
      </c>
      <c r="K6" s="20" t="s">
        <v>183</v>
      </c>
      <c r="L6" s="20" t="s">
        <v>183</v>
      </c>
      <c r="M6" s="20" t="s">
        <v>183</v>
      </c>
      <c r="N6" s="20" t="s">
        <v>183</v>
      </c>
      <c r="O6" s="20" t="s">
        <v>183</v>
      </c>
      <c r="P6" s="20" t="s">
        <v>183</v>
      </c>
      <c r="Q6" s="20" t="s">
        <v>183</v>
      </c>
    </row>
    <row r="7" spans="1:17" ht="24.75">
      <c r="A7" s="20" t="s">
        <v>3</v>
      </c>
      <c r="C7" s="20" t="s">
        <v>7</v>
      </c>
      <c r="E7" s="20" t="s">
        <v>197</v>
      </c>
      <c r="G7" s="20" t="s">
        <v>198</v>
      </c>
      <c r="I7" s="20" t="s">
        <v>200</v>
      </c>
      <c r="K7" s="20" t="s">
        <v>7</v>
      </c>
      <c r="M7" s="20" t="s">
        <v>197</v>
      </c>
      <c r="O7" s="20" t="s">
        <v>198</v>
      </c>
      <c r="Q7" s="20" t="s">
        <v>200</v>
      </c>
    </row>
    <row r="8" spans="1:17">
      <c r="A8" s="1" t="s">
        <v>96</v>
      </c>
      <c r="C8" s="9">
        <v>100000</v>
      </c>
      <c r="D8" s="16"/>
      <c r="E8" s="9">
        <v>2110368159</v>
      </c>
      <c r="F8" s="9"/>
      <c r="G8" s="9">
        <v>1989548312</v>
      </c>
      <c r="H8" s="9"/>
      <c r="I8" s="9">
        <v>120819847</v>
      </c>
      <c r="J8" s="9"/>
      <c r="K8" s="9">
        <v>200001</v>
      </c>
      <c r="L8" s="9"/>
      <c r="M8" s="9">
        <v>8074668192</v>
      </c>
      <c r="N8" s="9"/>
      <c r="O8" s="9">
        <v>7736171260</v>
      </c>
      <c r="P8" s="9"/>
      <c r="Q8" s="9">
        <v>338496932</v>
      </c>
    </row>
    <row r="9" spans="1:17">
      <c r="A9" s="1" t="s">
        <v>102</v>
      </c>
      <c r="C9" s="9">
        <v>400000</v>
      </c>
      <c r="D9" s="9"/>
      <c r="E9" s="9">
        <v>1351908000</v>
      </c>
      <c r="F9" s="9"/>
      <c r="G9" s="9">
        <v>1532248780</v>
      </c>
      <c r="H9" s="9"/>
      <c r="I9" s="9">
        <v>-180340780</v>
      </c>
      <c r="J9" s="9"/>
      <c r="K9" s="9">
        <v>400000</v>
      </c>
      <c r="L9" s="9"/>
      <c r="M9" s="9">
        <v>1351908000</v>
      </c>
      <c r="N9" s="9"/>
      <c r="O9" s="9">
        <v>1532248780</v>
      </c>
      <c r="P9" s="16"/>
      <c r="Q9" s="9">
        <v>-180340780</v>
      </c>
    </row>
    <row r="10" spans="1:17">
      <c r="A10" s="1" t="s">
        <v>108</v>
      </c>
      <c r="C10" s="9">
        <v>21480783</v>
      </c>
      <c r="D10" s="9"/>
      <c r="E10" s="9">
        <v>37135541082</v>
      </c>
      <c r="F10" s="9"/>
      <c r="G10" s="9">
        <v>33422875450</v>
      </c>
      <c r="H10" s="9"/>
      <c r="I10" s="9">
        <v>3712665632</v>
      </c>
      <c r="J10" s="9"/>
      <c r="K10" s="9">
        <v>44313358</v>
      </c>
      <c r="L10" s="9"/>
      <c r="M10" s="9">
        <v>74713424874</v>
      </c>
      <c r="N10" s="9"/>
      <c r="O10" s="9">
        <v>68942675302</v>
      </c>
      <c r="P10" s="16"/>
      <c r="Q10" s="9">
        <v>5770749572</v>
      </c>
    </row>
    <row r="11" spans="1:17">
      <c r="A11" s="1" t="s">
        <v>118</v>
      </c>
      <c r="C11" s="9">
        <v>159008</v>
      </c>
      <c r="D11" s="9"/>
      <c r="E11" s="9">
        <v>760278863</v>
      </c>
      <c r="F11" s="9"/>
      <c r="G11" s="9">
        <v>758697131</v>
      </c>
      <c r="H11" s="9"/>
      <c r="I11" s="9">
        <v>1581732</v>
      </c>
      <c r="J11" s="9"/>
      <c r="K11" s="9">
        <v>159008</v>
      </c>
      <c r="L11" s="9"/>
      <c r="M11" s="9">
        <v>760278863</v>
      </c>
      <c r="N11" s="9"/>
      <c r="O11" s="9">
        <v>758697131</v>
      </c>
      <c r="P11" s="16"/>
      <c r="Q11" s="9">
        <v>1581732</v>
      </c>
    </row>
    <row r="12" spans="1:17">
      <c r="A12" s="1" t="s">
        <v>113</v>
      </c>
      <c r="C12" s="9">
        <v>200000</v>
      </c>
      <c r="D12" s="9"/>
      <c r="E12" s="9">
        <v>2157088539</v>
      </c>
      <c r="F12" s="9"/>
      <c r="G12" s="9">
        <v>1648134905</v>
      </c>
      <c r="H12" s="9"/>
      <c r="I12" s="9">
        <v>508953634</v>
      </c>
      <c r="J12" s="9"/>
      <c r="K12" s="9">
        <v>400000</v>
      </c>
      <c r="L12" s="9"/>
      <c r="M12" s="9">
        <v>4654142176</v>
      </c>
      <c r="N12" s="9"/>
      <c r="O12" s="9">
        <v>3296269804</v>
      </c>
      <c r="P12" s="16"/>
      <c r="Q12" s="9">
        <v>1357872372</v>
      </c>
    </row>
    <row r="13" spans="1:17">
      <c r="A13" s="1" t="s">
        <v>30</v>
      </c>
      <c r="C13" s="9">
        <v>2354702</v>
      </c>
      <c r="D13" s="9"/>
      <c r="E13" s="9">
        <v>190056772164</v>
      </c>
      <c r="F13" s="9"/>
      <c r="G13" s="9">
        <v>167827582206</v>
      </c>
      <c r="H13" s="9"/>
      <c r="I13" s="9">
        <v>22229189958</v>
      </c>
      <c r="J13" s="9"/>
      <c r="K13" s="9">
        <v>2354702</v>
      </c>
      <c r="L13" s="9"/>
      <c r="M13" s="9">
        <v>190056772164</v>
      </c>
      <c r="N13" s="9"/>
      <c r="O13" s="9">
        <v>167827582206</v>
      </c>
      <c r="P13" s="16"/>
      <c r="Q13" s="9">
        <v>22229189958</v>
      </c>
    </row>
    <row r="14" spans="1:17">
      <c r="A14" s="1" t="s">
        <v>64</v>
      </c>
      <c r="C14" s="9">
        <v>1</v>
      </c>
      <c r="D14" s="9"/>
      <c r="E14" s="9">
        <v>1</v>
      </c>
      <c r="F14" s="9"/>
      <c r="G14" s="9">
        <v>3439</v>
      </c>
      <c r="H14" s="9"/>
      <c r="I14" s="9">
        <v>-3438</v>
      </c>
      <c r="J14" s="9"/>
      <c r="K14" s="9">
        <v>1</v>
      </c>
      <c r="L14" s="9"/>
      <c r="M14" s="9">
        <v>1</v>
      </c>
      <c r="N14" s="9"/>
      <c r="O14" s="9">
        <v>3439</v>
      </c>
      <c r="P14" s="16"/>
      <c r="Q14" s="9">
        <v>-3438</v>
      </c>
    </row>
    <row r="15" spans="1:17">
      <c r="A15" s="1" t="s">
        <v>66</v>
      </c>
      <c r="C15" s="9">
        <v>20829636</v>
      </c>
      <c r="D15" s="9"/>
      <c r="E15" s="9">
        <v>99627543853</v>
      </c>
      <c r="F15" s="9"/>
      <c r="G15" s="9">
        <v>101043814391</v>
      </c>
      <c r="H15" s="9"/>
      <c r="I15" s="9">
        <v>-1416270538</v>
      </c>
      <c r="J15" s="9"/>
      <c r="K15" s="9">
        <v>22863192</v>
      </c>
      <c r="L15" s="9"/>
      <c r="M15" s="9">
        <v>109165194991</v>
      </c>
      <c r="N15" s="9"/>
      <c r="O15" s="9">
        <v>110908521317</v>
      </c>
      <c r="P15" s="16"/>
      <c r="Q15" s="9">
        <v>-1743326326</v>
      </c>
    </row>
    <row r="16" spans="1:17">
      <c r="A16" s="1" t="s">
        <v>25</v>
      </c>
      <c r="C16" s="9">
        <v>24116054</v>
      </c>
      <c r="D16" s="9"/>
      <c r="E16" s="9">
        <v>328995397761</v>
      </c>
      <c r="F16" s="9"/>
      <c r="G16" s="9">
        <v>326026863309</v>
      </c>
      <c r="H16" s="9"/>
      <c r="I16" s="9">
        <v>2968534452</v>
      </c>
      <c r="J16" s="9"/>
      <c r="K16" s="9">
        <v>26967658</v>
      </c>
      <c r="L16" s="9"/>
      <c r="M16" s="9">
        <v>371422793077</v>
      </c>
      <c r="N16" s="9"/>
      <c r="O16" s="9">
        <v>364577925920</v>
      </c>
      <c r="P16" s="16"/>
      <c r="Q16" s="9">
        <v>6844867157</v>
      </c>
    </row>
    <row r="17" spans="1:17">
      <c r="A17" s="1" t="s">
        <v>103</v>
      </c>
      <c r="C17" s="9">
        <v>800000</v>
      </c>
      <c r="D17" s="9"/>
      <c r="E17" s="9">
        <v>2915756453</v>
      </c>
      <c r="F17" s="9"/>
      <c r="G17" s="9">
        <v>2575782360</v>
      </c>
      <c r="H17" s="9"/>
      <c r="I17" s="9">
        <v>339974093</v>
      </c>
      <c r="J17" s="9"/>
      <c r="K17" s="9">
        <v>1600000</v>
      </c>
      <c r="L17" s="9"/>
      <c r="M17" s="9">
        <v>5728917963</v>
      </c>
      <c r="N17" s="9"/>
      <c r="O17" s="9">
        <v>5151564718</v>
      </c>
      <c r="P17" s="16"/>
      <c r="Q17" s="9">
        <v>577353245</v>
      </c>
    </row>
    <row r="18" spans="1:17">
      <c r="A18" s="1" t="s">
        <v>104</v>
      </c>
      <c r="C18" s="9">
        <v>150000</v>
      </c>
      <c r="D18" s="9"/>
      <c r="E18" s="9">
        <v>9274486520</v>
      </c>
      <c r="F18" s="9"/>
      <c r="G18" s="9">
        <v>8948117509</v>
      </c>
      <c r="H18" s="9"/>
      <c r="I18" s="9">
        <v>326369011</v>
      </c>
      <c r="J18" s="9"/>
      <c r="K18" s="9">
        <v>150000</v>
      </c>
      <c r="L18" s="9"/>
      <c r="M18" s="9">
        <v>9274486520</v>
      </c>
      <c r="N18" s="9"/>
      <c r="O18" s="9">
        <v>8948117509</v>
      </c>
      <c r="P18" s="16"/>
      <c r="Q18" s="9">
        <v>326369011</v>
      </c>
    </row>
    <row r="19" spans="1:17">
      <c r="A19" s="1" t="s">
        <v>52</v>
      </c>
      <c r="C19" s="9">
        <v>3366368</v>
      </c>
      <c r="D19" s="9"/>
      <c r="E19" s="9">
        <v>44353237007</v>
      </c>
      <c r="F19" s="9"/>
      <c r="G19" s="9">
        <v>44305516479</v>
      </c>
      <c r="H19" s="9"/>
      <c r="I19" s="9">
        <v>47720528</v>
      </c>
      <c r="J19" s="9"/>
      <c r="K19" s="9">
        <v>3366368</v>
      </c>
      <c r="L19" s="9"/>
      <c r="M19" s="9">
        <v>44353237007</v>
      </c>
      <c r="N19" s="9"/>
      <c r="O19" s="9">
        <v>44305516479</v>
      </c>
      <c r="P19" s="16"/>
      <c r="Q19" s="9">
        <v>47720528</v>
      </c>
    </row>
    <row r="20" spans="1:17">
      <c r="A20" s="1" t="s">
        <v>36</v>
      </c>
      <c r="C20" s="9">
        <v>80094</v>
      </c>
      <c r="D20" s="9"/>
      <c r="E20" s="9">
        <v>14155186801</v>
      </c>
      <c r="F20" s="9"/>
      <c r="G20" s="9">
        <v>14651272444</v>
      </c>
      <c r="H20" s="9"/>
      <c r="I20" s="9">
        <v>-496085643</v>
      </c>
      <c r="J20" s="9"/>
      <c r="K20" s="9">
        <v>80094</v>
      </c>
      <c r="L20" s="9"/>
      <c r="M20" s="9">
        <v>14155186801</v>
      </c>
      <c r="N20" s="9"/>
      <c r="O20" s="9">
        <v>14651272444</v>
      </c>
      <c r="P20" s="16"/>
      <c r="Q20" s="9">
        <v>-496085643</v>
      </c>
    </row>
    <row r="21" spans="1:17">
      <c r="A21" s="1" t="s">
        <v>109</v>
      </c>
      <c r="C21" s="9">
        <v>106990296</v>
      </c>
      <c r="D21" s="9"/>
      <c r="E21" s="9">
        <v>1261441684773</v>
      </c>
      <c r="F21" s="9"/>
      <c r="G21" s="9">
        <v>1357782284398</v>
      </c>
      <c r="H21" s="9"/>
      <c r="I21" s="9">
        <v>-96340599624</v>
      </c>
      <c r="J21" s="9"/>
      <c r="K21" s="9">
        <v>106990296</v>
      </c>
      <c r="L21" s="9"/>
      <c r="M21" s="9">
        <v>1261441684773</v>
      </c>
      <c r="N21" s="9"/>
      <c r="O21" s="9">
        <v>1357782284398</v>
      </c>
      <c r="P21" s="16"/>
      <c r="Q21" s="9">
        <v>-96340599624</v>
      </c>
    </row>
    <row r="22" spans="1:17">
      <c r="A22" s="1" t="s">
        <v>69</v>
      </c>
      <c r="C22" s="9">
        <v>7600000</v>
      </c>
      <c r="D22" s="9"/>
      <c r="E22" s="9">
        <v>8666094052</v>
      </c>
      <c r="F22" s="9"/>
      <c r="G22" s="9">
        <v>8273125754</v>
      </c>
      <c r="H22" s="9"/>
      <c r="I22" s="9">
        <v>392968298</v>
      </c>
      <c r="J22" s="9"/>
      <c r="K22" s="9">
        <v>21917569</v>
      </c>
      <c r="L22" s="9"/>
      <c r="M22" s="9">
        <v>26833121333</v>
      </c>
      <c r="N22" s="9"/>
      <c r="O22" s="9">
        <v>55197743664</v>
      </c>
      <c r="P22" s="16"/>
      <c r="Q22" s="9">
        <v>-28364622331</v>
      </c>
    </row>
    <row r="23" spans="1:17">
      <c r="A23" s="1" t="s">
        <v>93</v>
      </c>
      <c r="C23" s="9">
        <v>1000000</v>
      </c>
      <c r="D23" s="9"/>
      <c r="E23" s="9">
        <v>4748694801</v>
      </c>
      <c r="F23" s="9"/>
      <c r="G23" s="9">
        <v>4839000000</v>
      </c>
      <c r="H23" s="9"/>
      <c r="I23" s="9">
        <v>-90305199</v>
      </c>
      <c r="J23" s="9"/>
      <c r="K23" s="9">
        <v>1000000</v>
      </c>
      <c r="L23" s="9"/>
      <c r="M23" s="9">
        <v>4748694801</v>
      </c>
      <c r="N23" s="9"/>
      <c r="O23" s="9">
        <v>4839000000</v>
      </c>
      <c r="P23" s="16"/>
      <c r="Q23" s="9">
        <v>-90305199</v>
      </c>
    </row>
    <row r="24" spans="1:17">
      <c r="A24" s="1" t="s">
        <v>117</v>
      </c>
      <c r="C24" s="9">
        <v>1108443</v>
      </c>
      <c r="D24" s="9"/>
      <c r="E24" s="9">
        <v>32904292772</v>
      </c>
      <c r="F24" s="9"/>
      <c r="G24" s="9">
        <v>36250791433</v>
      </c>
      <c r="H24" s="9"/>
      <c r="I24" s="9">
        <v>-3346498661</v>
      </c>
      <c r="J24" s="9"/>
      <c r="K24" s="9">
        <v>2520985</v>
      </c>
      <c r="L24" s="9"/>
      <c r="M24" s="9">
        <v>77145880704</v>
      </c>
      <c r="N24" s="9"/>
      <c r="O24" s="9">
        <v>82446910864</v>
      </c>
      <c r="P24" s="16"/>
      <c r="Q24" s="9">
        <v>-5301030160</v>
      </c>
    </row>
    <row r="25" spans="1:17">
      <c r="A25" s="1" t="s">
        <v>17</v>
      </c>
      <c r="C25" s="9">
        <v>1</v>
      </c>
      <c r="D25" s="9"/>
      <c r="E25" s="9">
        <v>1</v>
      </c>
      <c r="F25" s="9"/>
      <c r="G25" s="9">
        <v>1885</v>
      </c>
      <c r="H25" s="9"/>
      <c r="I25" s="9">
        <v>-1884</v>
      </c>
      <c r="J25" s="9"/>
      <c r="K25" s="9">
        <v>1</v>
      </c>
      <c r="L25" s="9"/>
      <c r="M25" s="9">
        <v>1</v>
      </c>
      <c r="N25" s="9"/>
      <c r="O25" s="9">
        <v>1885</v>
      </c>
      <c r="P25" s="16"/>
      <c r="Q25" s="9">
        <v>-1884</v>
      </c>
    </row>
    <row r="26" spans="1:17">
      <c r="A26" s="1" t="s">
        <v>105</v>
      </c>
      <c r="C26" s="9">
        <v>200000</v>
      </c>
      <c r="D26" s="9"/>
      <c r="E26" s="9">
        <v>1586503807</v>
      </c>
      <c r="F26" s="9"/>
      <c r="G26" s="9">
        <v>1735368386</v>
      </c>
      <c r="H26" s="9"/>
      <c r="I26" s="9">
        <v>-148864579</v>
      </c>
      <c r="J26" s="9"/>
      <c r="K26" s="9">
        <v>200000</v>
      </c>
      <c r="L26" s="9"/>
      <c r="M26" s="9">
        <v>1586503807</v>
      </c>
      <c r="N26" s="9"/>
      <c r="O26" s="9">
        <v>1735368386</v>
      </c>
      <c r="P26" s="16"/>
      <c r="Q26" s="9">
        <v>-148864579</v>
      </c>
    </row>
    <row r="27" spans="1:17">
      <c r="A27" s="1" t="s">
        <v>72</v>
      </c>
      <c r="C27" s="9">
        <v>4700000</v>
      </c>
      <c r="D27" s="9"/>
      <c r="E27" s="9">
        <v>49870274464</v>
      </c>
      <c r="F27" s="9"/>
      <c r="G27" s="9">
        <v>43029442350</v>
      </c>
      <c r="H27" s="9"/>
      <c r="I27" s="9">
        <v>6840832114</v>
      </c>
      <c r="J27" s="9"/>
      <c r="K27" s="9">
        <v>4700000</v>
      </c>
      <c r="L27" s="9"/>
      <c r="M27" s="9">
        <v>49870274464</v>
      </c>
      <c r="N27" s="9"/>
      <c r="O27" s="9">
        <v>43029442350</v>
      </c>
      <c r="P27" s="16"/>
      <c r="Q27" s="9">
        <v>6840832114</v>
      </c>
    </row>
    <row r="28" spans="1:17">
      <c r="A28" s="1" t="s">
        <v>89</v>
      </c>
      <c r="C28" s="9">
        <v>400000</v>
      </c>
      <c r="D28" s="9"/>
      <c r="E28" s="9">
        <v>1491075013</v>
      </c>
      <c r="F28" s="9"/>
      <c r="G28" s="9">
        <v>1556682290</v>
      </c>
      <c r="H28" s="9"/>
      <c r="I28" s="9">
        <v>-65607277</v>
      </c>
      <c r="J28" s="9"/>
      <c r="K28" s="9">
        <v>400000</v>
      </c>
      <c r="L28" s="9"/>
      <c r="M28" s="9">
        <v>1491075013</v>
      </c>
      <c r="N28" s="9"/>
      <c r="O28" s="9">
        <v>1556682290</v>
      </c>
      <c r="P28" s="16"/>
      <c r="Q28" s="9">
        <v>-65607277</v>
      </c>
    </row>
    <row r="29" spans="1:17">
      <c r="A29" s="1" t="s">
        <v>54</v>
      </c>
      <c r="C29" s="9">
        <v>61328678</v>
      </c>
      <c r="D29" s="9"/>
      <c r="E29" s="9">
        <v>576428244522</v>
      </c>
      <c r="F29" s="9"/>
      <c r="G29" s="9">
        <v>576428244522</v>
      </c>
      <c r="H29" s="9"/>
      <c r="I29" s="9">
        <v>0</v>
      </c>
      <c r="J29" s="9"/>
      <c r="K29" s="9">
        <v>61328678</v>
      </c>
      <c r="L29" s="9"/>
      <c r="M29" s="9">
        <v>576428244522</v>
      </c>
      <c r="N29" s="9"/>
      <c r="O29" s="9">
        <v>576428244522</v>
      </c>
      <c r="P29" s="16"/>
      <c r="Q29" s="9">
        <v>0</v>
      </c>
    </row>
    <row r="30" spans="1:17">
      <c r="A30" s="1" t="s">
        <v>97</v>
      </c>
      <c r="C30" s="9">
        <v>890630</v>
      </c>
      <c r="D30" s="9"/>
      <c r="E30" s="9">
        <v>4298637890</v>
      </c>
      <c r="F30" s="9"/>
      <c r="G30" s="9">
        <v>4473874499</v>
      </c>
      <c r="H30" s="9"/>
      <c r="I30" s="9">
        <v>-175236609</v>
      </c>
      <c r="J30" s="9"/>
      <c r="K30" s="9">
        <v>3849514</v>
      </c>
      <c r="L30" s="9"/>
      <c r="M30" s="9">
        <v>26046207178</v>
      </c>
      <c r="N30" s="9"/>
      <c r="O30" s="9">
        <v>23483446050</v>
      </c>
      <c r="P30" s="16"/>
      <c r="Q30" s="9">
        <v>2562761128</v>
      </c>
    </row>
    <row r="31" spans="1:17">
      <c r="A31" s="1" t="s">
        <v>56</v>
      </c>
      <c r="C31" s="9">
        <v>900217</v>
      </c>
      <c r="D31" s="9"/>
      <c r="E31" s="9">
        <v>6702506746</v>
      </c>
      <c r="F31" s="9"/>
      <c r="G31" s="9">
        <v>4724864542</v>
      </c>
      <c r="H31" s="9"/>
      <c r="I31" s="9">
        <v>1977642204</v>
      </c>
      <c r="J31" s="9"/>
      <c r="K31" s="9">
        <v>900217</v>
      </c>
      <c r="L31" s="9"/>
      <c r="M31" s="9">
        <v>6702506746</v>
      </c>
      <c r="N31" s="9"/>
      <c r="O31" s="9">
        <v>4724864542</v>
      </c>
      <c r="P31" s="16"/>
      <c r="Q31" s="9">
        <v>1977642204</v>
      </c>
    </row>
    <row r="32" spans="1:17">
      <c r="A32" s="1" t="s">
        <v>115</v>
      </c>
      <c r="C32" s="9">
        <v>2200000</v>
      </c>
      <c r="D32" s="9"/>
      <c r="E32" s="9">
        <v>16100627908</v>
      </c>
      <c r="F32" s="9"/>
      <c r="G32" s="9">
        <v>15264631805</v>
      </c>
      <c r="H32" s="9"/>
      <c r="I32" s="9">
        <v>835996103</v>
      </c>
      <c r="J32" s="9"/>
      <c r="K32" s="9">
        <v>6000000</v>
      </c>
      <c r="L32" s="9"/>
      <c r="M32" s="9">
        <v>43949932857</v>
      </c>
      <c r="N32" s="9"/>
      <c r="O32" s="9">
        <v>41630813997</v>
      </c>
      <c r="P32" s="16"/>
      <c r="Q32" s="9">
        <v>2319118860</v>
      </c>
    </row>
    <row r="33" spans="1:17">
      <c r="A33" s="1" t="s">
        <v>79</v>
      </c>
      <c r="C33" s="9">
        <v>603809</v>
      </c>
      <c r="D33" s="9"/>
      <c r="E33" s="9">
        <v>13811280846</v>
      </c>
      <c r="F33" s="9"/>
      <c r="G33" s="9">
        <v>12235731332</v>
      </c>
      <c r="H33" s="9"/>
      <c r="I33" s="9">
        <v>1575549514</v>
      </c>
      <c r="J33" s="9"/>
      <c r="K33" s="9">
        <v>1803809</v>
      </c>
      <c r="L33" s="9"/>
      <c r="M33" s="9">
        <v>42079080751</v>
      </c>
      <c r="N33" s="9"/>
      <c r="O33" s="9">
        <v>36552821012</v>
      </c>
      <c r="P33" s="16"/>
      <c r="Q33" s="9">
        <v>5526259739</v>
      </c>
    </row>
    <row r="34" spans="1:17">
      <c r="A34" s="1" t="s">
        <v>77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404961</v>
      </c>
      <c r="L34" s="9"/>
      <c r="M34" s="9">
        <v>1811974857</v>
      </c>
      <c r="N34" s="9"/>
      <c r="O34" s="9">
        <v>1619062064</v>
      </c>
      <c r="P34" s="16"/>
      <c r="Q34" s="9">
        <v>192912793</v>
      </c>
    </row>
    <row r="35" spans="1:17">
      <c r="A35" s="1" t="s">
        <v>51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9"/>
      <c r="K35" s="9">
        <v>3707653</v>
      </c>
      <c r="L35" s="9"/>
      <c r="M35" s="9">
        <v>29115303919</v>
      </c>
      <c r="N35" s="9"/>
      <c r="O35" s="9">
        <v>26546760241</v>
      </c>
      <c r="P35" s="16"/>
      <c r="Q35" s="9">
        <v>2568543678</v>
      </c>
    </row>
    <row r="36" spans="1:17">
      <c r="A36" s="1" t="s">
        <v>75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/>
      <c r="K36" s="9">
        <v>800000</v>
      </c>
      <c r="L36" s="9"/>
      <c r="M36" s="9">
        <v>3992219119</v>
      </c>
      <c r="N36" s="9"/>
      <c r="O36" s="9">
        <v>3314360384</v>
      </c>
      <c r="P36" s="16"/>
      <c r="Q36" s="9">
        <v>677858735</v>
      </c>
    </row>
    <row r="37" spans="1:17">
      <c r="A37" s="1" t="s">
        <v>123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100000</v>
      </c>
      <c r="L37" s="9"/>
      <c r="M37" s="9">
        <v>1162127887</v>
      </c>
      <c r="N37" s="9"/>
      <c r="O37" s="9">
        <v>1051941497</v>
      </c>
      <c r="P37" s="16"/>
      <c r="Q37" s="9">
        <v>110186390</v>
      </c>
    </row>
    <row r="38" spans="1:17">
      <c r="A38" s="1" t="s">
        <v>201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/>
      <c r="K38" s="9">
        <v>983703</v>
      </c>
      <c r="L38" s="9"/>
      <c r="M38" s="9">
        <v>41069698624</v>
      </c>
      <c r="N38" s="9"/>
      <c r="O38" s="9">
        <v>39113998686</v>
      </c>
      <c r="P38" s="16"/>
      <c r="Q38" s="9">
        <v>1955699938</v>
      </c>
    </row>
    <row r="39" spans="1:17">
      <c r="A39" s="1" t="s">
        <v>202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33309</v>
      </c>
      <c r="L39" s="9"/>
      <c r="M39" s="9">
        <v>553492868</v>
      </c>
      <c r="N39" s="9"/>
      <c r="O39" s="9">
        <v>553337435</v>
      </c>
      <c r="P39" s="16"/>
      <c r="Q39" s="9">
        <v>155433</v>
      </c>
    </row>
    <row r="40" spans="1:17">
      <c r="A40" s="1" t="s">
        <v>71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24800000</v>
      </c>
      <c r="L40" s="9"/>
      <c r="M40" s="9">
        <v>217674183720</v>
      </c>
      <c r="N40" s="9"/>
      <c r="O40" s="9">
        <v>193028605198</v>
      </c>
      <c r="P40" s="16"/>
      <c r="Q40" s="9">
        <v>24645578522</v>
      </c>
    </row>
    <row r="41" spans="1:17">
      <c r="A41" s="1" t="s">
        <v>203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65468220</v>
      </c>
      <c r="L41" s="9"/>
      <c r="M41" s="9">
        <v>99118885080</v>
      </c>
      <c r="N41" s="9"/>
      <c r="O41" s="9">
        <v>98529127713</v>
      </c>
      <c r="P41" s="16"/>
      <c r="Q41" s="9">
        <v>589757367</v>
      </c>
    </row>
    <row r="42" spans="1:17">
      <c r="A42" s="1" t="s">
        <v>204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17987582</v>
      </c>
      <c r="L42" s="9"/>
      <c r="M42" s="9">
        <v>36083089492</v>
      </c>
      <c r="N42" s="9"/>
      <c r="O42" s="9">
        <v>59274042765</v>
      </c>
      <c r="P42" s="16"/>
      <c r="Q42" s="9">
        <v>-23190953273</v>
      </c>
    </row>
    <row r="43" spans="1:17">
      <c r="A43" s="1" t="s">
        <v>21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1</v>
      </c>
      <c r="L43" s="9"/>
      <c r="M43" s="9">
        <v>1</v>
      </c>
      <c r="N43" s="9"/>
      <c r="O43" s="9">
        <v>1753</v>
      </c>
      <c r="P43" s="16"/>
      <c r="Q43" s="9">
        <v>-1752</v>
      </c>
    </row>
    <row r="44" spans="1:17">
      <c r="A44" s="1" t="s">
        <v>17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74822053</v>
      </c>
      <c r="L44" s="9"/>
      <c r="M44" s="9">
        <v>233519627413</v>
      </c>
      <c r="N44" s="9"/>
      <c r="O44" s="9">
        <v>234435868345</v>
      </c>
      <c r="P44" s="16"/>
      <c r="Q44" s="9">
        <v>-916240932</v>
      </c>
    </row>
    <row r="45" spans="1:17">
      <c r="A45" s="1" t="s">
        <v>205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/>
      <c r="K45" s="9">
        <v>8176766</v>
      </c>
      <c r="L45" s="9"/>
      <c r="M45" s="9">
        <v>147425837897</v>
      </c>
      <c r="N45" s="9"/>
      <c r="O45" s="9">
        <v>147425837897</v>
      </c>
      <c r="P45" s="16"/>
      <c r="Q45" s="9">
        <v>0</v>
      </c>
    </row>
    <row r="46" spans="1:17">
      <c r="A46" s="1" t="s">
        <v>206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35793109</v>
      </c>
      <c r="L46" s="9"/>
      <c r="M46" s="9">
        <v>108846844469</v>
      </c>
      <c r="N46" s="9"/>
      <c r="O46" s="9">
        <v>108768487984</v>
      </c>
      <c r="P46" s="16"/>
      <c r="Q46" s="9">
        <v>78356485</v>
      </c>
    </row>
    <row r="47" spans="1:17">
      <c r="A47" s="1" t="s">
        <v>111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200000</v>
      </c>
      <c r="L47" s="9"/>
      <c r="M47" s="9">
        <v>1742309415</v>
      </c>
      <c r="N47" s="9"/>
      <c r="O47" s="9">
        <v>1190769017</v>
      </c>
      <c r="P47" s="16"/>
      <c r="Q47" s="9">
        <v>551540398</v>
      </c>
    </row>
    <row r="48" spans="1:17">
      <c r="A48" s="1" t="s">
        <v>207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v>0</v>
      </c>
      <c r="J48" s="9"/>
      <c r="K48" s="9">
        <v>43199</v>
      </c>
      <c r="L48" s="9"/>
      <c r="M48" s="9">
        <v>23897586940</v>
      </c>
      <c r="N48" s="9"/>
      <c r="O48" s="9">
        <v>19358375726</v>
      </c>
      <c r="P48" s="16"/>
      <c r="Q48" s="9">
        <v>4539211214</v>
      </c>
    </row>
    <row r="49" spans="1:17">
      <c r="A49" s="1" t="s">
        <v>208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/>
      <c r="K49" s="9">
        <v>472580</v>
      </c>
      <c r="L49" s="9"/>
      <c r="M49" s="9">
        <v>270409461973</v>
      </c>
      <c r="N49" s="9"/>
      <c r="O49" s="9">
        <v>213098219674</v>
      </c>
      <c r="P49" s="16"/>
      <c r="Q49" s="9">
        <v>57311242299</v>
      </c>
    </row>
    <row r="50" spans="1:17">
      <c r="A50" s="1" t="s">
        <v>209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v>0</v>
      </c>
      <c r="J50" s="9"/>
      <c r="K50" s="9">
        <v>3208908</v>
      </c>
      <c r="L50" s="9"/>
      <c r="M50" s="9">
        <v>18167171326</v>
      </c>
      <c r="N50" s="9"/>
      <c r="O50" s="9">
        <v>18724214034</v>
      </c>
      <c r="P50" s="16"/>
      <c r="Q50" s="9">
        <v>-557042708</v>
      </c>
    </row>
    <row r="51" spans="1:17">
      <c r="A51" s="1" t="s">
        <v>98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v>0</v>
      </c>
      <c r="J51" s="9"/>
      <c r="K51" s="9">
        <v>204273</v>
      </c>
      <c r="L51" s="9"/>
      <c r="M51" s="9">
        <v>4010387145</v>
      </c>
      <c r="N51" s="9"/>
      <c r="O51" s="9">
        <v>3837788172</v>
      </c>
      <c r="P51" s="16"/>
      <c r="Q51" s="9">
        <v>172598973</v>
      </c>
    </row>
    <row r="52" spans="1:17">
      <c r="A52" s="1" t="s">
        <v>210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v>0</v>
      </c>
      <c r="J52" s="9"/>
      <c r="K52" s="9">
        <v>41326245</v>
      </c>
      <c r="L52" s="9"/>
      <c r="M52" s="9">
        <v>100368114659</v>
      </c>
      <c r="N52" s="9"/>
      <c r="O52" s="9">
        <v>106808919989</v>
      </c>
      <c r="P52" s="16"/>
      <c r="Q52" s="9">
        <v>-6440805330</v>
      </c>
    </row>
    <row r="53" spans="1:17">
      <c r="A53" s="1" t="s">
        <v>211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v>0</v>
      </c>
      <c r="J53" s="9"/>
      <c r="K53" s="9">
        <v>15000000</v>
      </c>
      <c r="L53" s="9"/>
      <c r="M53" s="9">
        <v>72585000000</v>
      </c>
      <c r="N53" s="9"/>
      <c r="O53" s="9">
        <v>72650907150</v>
      </c>
      <c r="P53" s="16"/>
      <c r="Q53" s="9">
        <v>-65907150</v>
      </c>
    </row>
    <row r="54" spans="1:17">
      <c r="A54" s="1" t="s">
        <v>122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v>0</v>
      </c>
      <c r="J54" s="9"/>
      <c r="K54" s="9">
        <v>448588</v>
      </c>
      <c r="L54" s="9"/>
      <c r="M54" s="9">
        <v>13957595719</v>
      </c>
      <c r="N54" s="9"/>
      <c r="O54" s="9">
        <v>13564852956</v>
      </c>
      <c r="P54" s="16"/>
      <c r="Q54" s="9">
        <v>392742763</v>
      </c>
    </row>
    <row r="55" spans="1:17">
      <c r="A55" s="1" t="s">
        <v>37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v>0</v>
      </c>
      <c r="J55" s="9"/>
      <c r="K55" s="9">
        <v>200000</v>
      </c>
      <c r="L55" s="9"/>
      <c r="M55" s="9">
        <v>26978517143</v>
      </c>
      <c r="N55" s="9"/>
      <c r="O55" s="9">
        <v>25447680065</v>
      </c>
      <c r="P55" s="16"/>
      <c r="Q55" s="9">
        <v>1530837078</v>
      </c>
    </row>
    <row r="56" spans="1:17">
      <c r="A56" s="1" t="s">
        <v>94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v>0</v>
      </c>
      <c r="J56" s="9"/>
      <c r="K56" s="9">
        <v>202230</v>
      </c>
      <c r="L56" s="9"/>
      <c r="M56" s="9">
        <v>9247229738</v>
      </c>
      <c r="N56" s="9"/>
      <c r="O56" s="9">
        <v>8613995511</v>
      </c>
      <c r="P56" s="16"/>
      <c r="Q56" s="9">
        <v>633234227</v>
      </c>
    </row>
    <row r="57" spans="1:17">
      <c r="A57" s="1" t="s">
        <v>212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v>0</v>
      </c>
      <c r="J57" s="9"/>
      <c r="K57" s="9">
        <v>2000000</v>
      </c>
      <c r="L57" s="9"/>
      <c r="M57" s="9">
        <v>38375744939</v>
      </c>
      <c r="N57" s="9"/>
      <c r="O57" s="9">
        <v>31789719000</v>
      </c>
      <c r="P57" s="16"/>
      <c r="Q57" s="9">
        <v>6586025939</v>
      </c>
    </row>
    <row r="58" spans="1:17">
      <c r="A58" s="1" t="s">
        <v>213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v>0</v>
      </c>
      <c r="J58" s="9"/>
      <c r="K58" s="9">
        <v>50335</v>
      </c>
      <c r="L58" s="9"/>
      <c r="M58" s="9">
        <v>27706379558</v>
      </c>
      <c r="N58" s="9"/>
      <c r="O58" s="9">
        <v>22556166629</v>
      </c>
      <c r="P58" s="18"/>
      <c r="Q58" s="9">
        <v>5150212929</v>
      </c>
    </row>
    <row r="59" spans="1:17">
      <c r="A59" s="1" t="s">
        <v>152</v>
      </c>
      <c r="C59" s="9">
        <v>110000</v>
      </c>
      <c r="D59" s="9"/>
      <c r="E59" s="9">
        <v>100507858642</v>
      </c>
      <c r="F59" s="9"/>
      <c r="G59" s="9">
        <v>100390636718</v>
      </c>
      <c r="H59" s="9"/>
      <c r="I59" s="9">
        <v>117221924</v>
      </c>
      <c r="J59" s="9"/>
      <c r="K59" s="9">
        <v>110000</v>
      </c>
      <c r="L59" s="9"/>
      <c r="M59" s="9">
        <v>100507858642</v>
      </c>
      <c r="N59" s="9"/>
      <c r="O59" s="9">
        <v>100390636718</v>
      </c>
      <c r="P59" s="16"/>
      <c r="Q59" s="9">
        <v>117221924</v>
      </c>
    </row>
    <row r="60" spans="1:17">
      <c r="A60" s="1" t="s">
        <v>136</v>
      </c>
      <c r="C60" s="9">
        <v>600</v>
      </c>
      <c r="D60" s="9"/>
      <c r="E60" s="9">
        <v>365340774</v>
      </c>
      <c r="F60" s="9"/>
      <c r="G60" s="9">
        <v>362501690</v>
      </c>
      <c r="H60" s="9"/>
      <c r="I60" s="9">
        <v>2839084</v>
      </c>
      <c r="J60" s="9"/>
      <c r="K60" s="9">
        <v>600</v>
      </c>
      <c r="L60" s="9"/>
      <c r="M60" s="9">
        <v>365340774</v>
      </c>
      <c r="N60" s="9"/>
      <c r="O60" s="9">
        <v>362501690</v>
      </c>
      <c r="P60" s="16"/>
      <c r="Q60" s="9">
        <v>2839084</v>
      </c>
    </row>
    <row r="61" spans="1:17">
      <c r="A61" s="1" t="s">
        <v>150</v>
      </c>
      <c r="C61" s="9">
        <v>33435</v>
      </c>
      <c r="D61" s="9"/>
      <c r="E61" s="9">
        <v>33435000000</v>
      </c>
      <c r="F61" s="9"/>
      <c r="G61" s="9">
        <v>32307073744</v>
      </c>
      <c r="H61" s="9"/>
      <c r="I61" s="9">
        <v>1127926256</v>
      </c>
      <c r="J61" s="9"/>
      <c r="K61" s="9">
        <v>33435</v>
      </c>
      <c r="L61" s="9"/>
      <c r="M61" s="9">
        <v>33435000000</v>
      </c>
      <c r="N61" s="9"/>
      <c r="O61" s="9">
        <v>32307073744</v>
      </c>
      <c r="P61" s="16"/>
      <c r="Q61" s="9">
        <v>1127926256</v>
      </c>
    </row>
    <row r="62" spans="1:17">
      <c r="A62" s="1" t="s">
        <v>143</v>
      </c>
      <c r="C62" s="9">
        <v>3100</v>
      </c>
      <c r="D62" s="9"/>
      <c r="E62" s="9">
        <v>1982617587</v>
      </c>
      <c r="F62" s="9"/>
      <c r="G62" s="9">
        <v>1964764047</v>
      </c>
      <c r="H62" s="9"/>
      <c r="I62" s="9">
        <v>17853540</v>
      </c>
      <c r="J62" s="9"/>
      <c r="K62" s="9">
        <v>3100</v>
      </c>
      <c r="L62" s="9"/>
      <c r="M62" s="9">
        <v>1982617587</v>
      </c>
      <c r="N62" s="9"/>
      <c r="O62" s="9">
        <v>1964764047</v>
      </c>
      <c r="P62" s="16"/>
      <c r="Q62" s="9">
        <v>17853540</v>
      </c>
    </row>
    <row r="63" spans="1:17">
      <c r="A63" s="1" t="s">
        <v>155</v>
      </c>
      <c r="C63" s="9">
        <v>63373</v>
      </c>
      <c r="D63" s="9"/>
      <c r="E63" s="9">
        <v>59677041631</v>
      </c>
      <c r="F63" s="9"/>
      <c r="G63" s="9">
        <v>61125924751</v>
      </c>
      <c r="H63" s="9"/>
      <c r="I63" s="9">
        <v>-1448883120</v>
      </c>
      <c r="J63" s="9"/>
      <c r="K63" s="9">
        <v>207373</v>
      </c>
      <c r="L63" s="9"/>
      <c r="M63" s="9">
        <v>197395663482</v>
      </c>
      <c r="N63" s="9"/>
      <c r="O63" s="9">
        <v>200019983169</v>
      </c>
      <c r="P63" s="16"/>
      <c r="Q63" s="9">
        <v>-2624319687</v>
      </c>
    </row>
    <row r="64" spans="1:17">
      <c r="A64" s="1" t="s">
        <v>140</v>
      </c>
      <c r="C64" s="9">
        <v>68131</v>
      </c>
      <c r="D64" s="9"/>
      <c r="E64" s="9">
        <v>56902915332</v>
      </c>
      <c r="F64" s="9"/>
      <c r="G64" s="9">
        <v>54658405768</v>
      </c>
      <c r="H64" s="9"/>
      <c r="I64" s="9">
        <v>2244509564</v>
      </c>
      <c r="J64" s="9"/>
      <c r="K64" s="9">
        <v>135700</v>
      </c>
      <c r="L64" s="9"/>
      <c r="M64" s="9">
        <v>111950697779</v>
      </c>
      <c r="N64" s="9"/>
      <c r="O64" s="9">
        <v>108865944470</v>
      </c>
      <c r="P64" s="16"/>
      <c r="Q64" s="9">
        <v>3084753309</v>
      </c>
    </row>
    <row r="65" spans="1:19">
      <c r="A65" s="1" t="s">
        <v>146</v>
      </c>
      <c r="C65" s="9">
        <v>77827</v>
      </c>
      <c r="D65" s="9"/>
      <c r="E65" s="9">
        <v>69988449668</v>
      </c>
      <c r="F65" s="9"/>
      <c r="G65" s="9">
        <v>69688649104</v>
      </c>
      <c r="H65" s="9"/>
      <c r="I65" s="9">
        <v>299800564</v>
      </c>
      <c r="J65" s="9"/>
      <c r="K65" s="9">
        <v>77827</v>
      </c>
      <c r="L65" s="9"/>
      <c r="M65" s="9">
        <v>69988449668</v>
      </c>
      <c r="N65" s="9"/>
      <c r="O65" s="9">
        <v>69688649104</v>
      </c>
      <c r="P65" s="16"/>
      <c r="Q65" s="9">
        <v>299800564</v>
      </c>
    </row>
    <row r="66" spans="1:19">
      <c r="A66" s="1" t="s">
        <v>158</v>
      </c>
      <c r="C66" s="9">
        <v>78385</v>
      </c>
      <c r="D66" s="9"/>
      <c r="E66" s="9">
        <v>73092519834</v>
      </c>
      <c r="F66" s="9"/>
      <c r="G66" s="9">
        <v>74099584517</v>
      </c>
      <c r="H66" s="9"/>
      <c r="I66" s="9">
        <v>-1007064683</v>
      </c>
      <c r="J66" s="9"/>
      <c r="K66" s="9">
        <v>188385</v>
      </c>
      <c r="L66" s="9"/>
      <c r="M66" s="9">
        <v>176872776209</v>
      </c>
      <c r="N66" s="9"/>
      <c r="O66" s="9">
        <v>178085733609</v>
      </c>
      <c r="P66" s="16"/>
      <c r="Q66" s="9">
        <v>-1212957400</v>
      </c>
    </row>
    <row r="67" spans="1:19">
      <c r="A67" s="1" t="s">
        <v>214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v>0</v>
      </c>
      <c r="J67" s="9"/>
      <c r="K67" s="9">
        <v>61700</v>
      </c>
      <c r="L67" s="9"/>
      <c r="M67" s="9">
        <v>41659691818</v>
      </c>
      <c r="N67" s="9"/>
      <c r="O67" s="9">
        <v>41251482466</v>
      </c>
      <c r="P67" s="16"/>
      <c r="Q67" s="9">
        <v>408209352</v>
      </c>
    </row>
    <row r="68" spans="1:19">
      <c r="A68" s="1" t="s">
        <v>215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v>0</v>
      </c>
      <c r="J68" s="9"/>
      <c r="K68" s="9">
        <v>58848</v>
      </c>
      <c r="L68" s="9"/>
      <c r="M68" s="9">
        <v>58848000000</v>
      </c>
      <c r="N68" s="9"/>
      <c r="O68" s="9">
        <v>57692359284</v>
      </c>
      <c r="P68" s="16"/>
      <c r="Q68" s="9">
        <v>1155640716</v>
      </c>
    </row>
    <row r="69" spans="1:19">
      <c r="A69" s="1" t="s">
        <v>216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/>
      <c r="K69" s="9">
        <v>13000</v>
      </c>
      <c r="L69" s="9"/>
      <c r="M69" s="9">
        <v>8100139599</v>
      </c>
      <c r="N69" s="9"/>
      <c r="O69" s="9">
        <v>7992188317</v>
      </c>
      <c r="P69" s="16"/>
      <c r="Q69" s="9">
        <v>107951282</v>
      </c>
    </row>
    <row r="70" spans="1:19">
      <c r="A70" s="1" t="s">
        <v>217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v>0</v>
      </c>
      <c r="J70" s="9"/>
      <c r="K70" s="9">
        <v>98000</v>
      </c>
      <c r="L70" s="9"/>
      <c r="M70" s="9">
        <v>63689378217</v>
      </c>
      <c r="N70" s="9"/>
      <c r="O70" s="9">
        <v>62601728094</v>
      </c>
      <c r="P70" s="16"/>
      <c r="Q70" s="9">
        <v>1087650123</v>
      </c>
    </row>
    <row r="71" spans="1:19">
      <c r="A71" s="1" t="s">
        <v>218</v>
      </c>
      <c r="C71" s="9">
        <v>0</v>
      </c>
      <c r="D71" s="9"/>
      <c r="E71" s="9">
        <v>0</v>
      </c>
      <c r="F71" s="9"/>
      <c r="G71" s="9">
        <v>0</v>
      </c>
      <c r="H71" s="9"/>
      <c r="I71" s="9">
        <v>0</v>
      </c>
      <c r="J71" s="9"/>
      <c r="K71" s="9">
        <v>1800</v>
      </c>
      <c r="L71" s="9"/>
      <c r="M71" s="9">
        <v>1800000000</v>
      </c>
      <c r="N71" s="9"/>
      <c r="O71" s="9">
        <v>1790675381</v>
      </c>
      <c r="P71" s="16"/>
      <c r="Q71" s="9">
        <v>9324619</v>
      </c>
    </row>
    <row r="72" spans="1:19">
      <c r="A72" s="1" t="s">
        <v>219</v>
      </c>
      <c r="C72" s="9">
        <v>0</v>
      </c>
      <c r="D72" s="9"/>
      <c r="E72" s="9">
        <v>0</v>
      </c>
      <c r="F72" s="9"/>
      <c r="G72" s="9">
        <v>0</v>
      </c>
      <c r="H72" s="9"/>
      <c r="I72" s="9">
        <v>0</v>
      </c>
      <c r="J72" s="9"/>
      <c r="K72" s="9">
        <v>4500</v>
      </c>
      <c r="L72" s="9"/>
      <c r="M72" s="9">
        <v>4500000000</v>
      </c>
      <c r="N72" s="9"/>
      <c r="O72" s="9">
        <v>4364163851</v>
      </c>
      <c r="P72" s="16"/>
      <c r="Q72" s="9">
        <v>135836149</v>
      </c>
    </row>
    <row r="73" spans="1:19">
      <c r="A73" s="1" t="s">
        <v>220</v>
      </c>
      <c r="C73" s="9">
        <v>0</v>
      </c>
      <c r="D73" s="9"/>
      <c r="E73" s="9">
        <v>0</v>
      </c>
      <c r="F73" s="9"/>
      <c r="G73" s="9">
        <v>0</v>
      </c>
      <c r="H73" s="9"/>
      <c r="I73" s="9">
        <v>0</v>
      </c>
      <c r="J73" s="9"/>
      <c r="K73" s="9">
        <v>43100</v>
      </c>
      <c r="L73" s="9"/>
      <c r="M73" s="9">
        <v>30306735911</v>
      </c>
      <c r="N73" s="9"/>
      <c r="O73" s="9">
        <v>29570480656</v>
      </c>
      <c r="P73" s="16"/>
      <c r="Q73" s="9">
        <v>736255255</v>
      </c>
    </row>
    <row r="74" spans="1:19">
      <c r="A74" s="1" t="s">
        <v>126</v>
      </c>
      <c r="C74" s="16" t="s">
        <v>126</v>
      </c>
      <c r="D74" s="16"/>
      <c r="E74" s="17">
        <f>SUM(E8:E73)</f>
        <v>3106895226266</v>
      </c>
      <c r="F74" s="16"/>
      <c r="G74" s="17">
        <f>SUM(G8:G73)</f>
        <v>3165922040250</v>
      </c>
      <c r="H74" s="16"/>
      <c r="I74" s="17">
        <f>SUM(I8:I73)</f>
        <v>-59026813983</v>
      </c>
      <c r="J74" s="16"/>
      <c r="K74" s="16" t="s">
        <v>126</v>
      </c>
      <c r="L74" s="16"/>
      <c r="M74" s="17">
        <f>SUM(M8:M73)</f>
        <v>5381255351166</v>
      </c>
      <c r="N74" s="16"/>
      <c r="O74" s="17">
        <f>SUM(O8:O73)</f>
        <v>5376295594754</v>
      </c>
      <c r="P74" s="16"/>
      <c r="Q74" s="17">
        <f>SUM(Q8:Q73)</f>
        <v>4959756413</v>
      </c>
      <c r="S74" s="2"/>
    </row>
    <row r="75" spans="1:19">
      <c r="H75" s="14">
        <f t="shared" ref="H75" si="0">SUM(H8:H57)</f>
        <v>0</v>
      </c>
      <c r="I75" s="9"/>
      <c r="J75" s="9"/>
      <c r="K75" s="9"/>
      <c r="L75" s="9"/>
      <c r="M75" s="9"/>
      <c r="N75" s="9"/>
      <c r="O75" s="9"/>
      <c r="P75" s="9"/>
      <c r="Q75" s="9"/>
      <c r="S75" s="2"/>
    </row>
    <row r="76" spans="1:19">
      <c r="G76" s="2"/>
      <c r="I76" s="6"/>
      <c r="J76" s="6"/>
      <c r="K76" s="6"/>
      <c r="L76" s="6"/>
      <c r="M76" s="6"/>
      <c r="N76" s="6"/>
      <c r="O76" s="6"/>
      <c r="P76" s="6"/>
      <c r="Q76" s="6"/>
      <c r="S76" s="2"/>
    </row>
    <row r="77" spans="1:19">
      <c r="G77" s="2"/>
      <c r="I77" s="6"/>
      <c r="J77" s="6"/>
      <c r="K77" s="6"/>
      <c r="L77" s="6"/>
      <c r="M77" s="6"/>
      <c r="N77" s="6"/>
      <c r="O77" s="6"/>
      <c r="P77" s="6"/>
      <c r="Q77" s="6"/>
      <c r="S77" s="2"/>
    </row>
    <row r="78" spans="1:19">
      <c r="G78" s="2"/>
      <c r="H78" s="14">
        <f t="shared" ref="H78" si="1">SUM(H58:H73)</f>
        <v>0</v>
      </c>
    </row>
    <row r="79" spans="1:19">
      <c r="G79" s="2"/>
      <c r="I79" s="9"/>
      <c r="J79" s="9"/>
      <c r="K79" s="9"/>
      <c r="L79" s="9"/>
      <c r="M79" s="9"/>
      <c r="N79" s="9"/>
      <c r="O79" s="9"/>
      <c r="P79" s="9"/>
      <c r="Q79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0"/>
  <sheetViews>
    <sheetView rightToLeft="1" workbookViewId="0">
      <selection activeCell="L15" sqref="A11:L15"/>
    </sheetView>
  </sheetViews>
  <sheetFormatPr defaultRowHeight="2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</row>
    <row r="3" spans="1:21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  <c r="F3" s="21" t="s">
        <v>180</v>
      </c>
      <c r="G3" s="21" t="s">
        <v>180</v>
      </c>
      <c r="H3" s="21" t="s">
        <v>180</v>
      </c>
      <c r="I3" s="21" t="s">
        <v>180</v>
      </c>
      <c r="J3" s="21" t="s">
        <v>180</v>
      </c>
      <c r="K3" s="21" t="s">
        <v>180</v>
      </c>
      <c r="L3" s="21" t="s">
        <v>180</v>
      </c>
      <c r="M3" s="21" t="s">
        <v>180</v>
      </c>
      <c r="N3" s="21" t="s">
        <v>180</v>
      </c>
      <c r="O3" s="21" t="s">
        <v>180</v>
      </c>
      <c r="P3" s="21" t="s">
        <v>180</v>
      </c>
      <c r="Q3" s="21" t="s">
        <v>180</v>
      </c>
      <c r="R3" s="21" t="s">
        <v>180</v>
      </c>
      <c r="S3" s="21" t="s">
        <v>180</v>
      </c>
      <c r="T3" s="21" t="s">
        <v>180</v>
      </c>
      <c r="U3" s="21" t="s">
        <v>180</v>
      </c>
    </row>
    <row r="4" spans="1:21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</row>
    <row r="6" spans="1:21" ht="24.75">
      <c r="A6" s="20" t="s">
        <v>3</v>
      </c>
      <c r="C6" s="20" t="s">
        <v>182</v>
      </c>
      <c r="D6" s="20" t="s">
        <v>182</v>
      </c>
      <c r="E6" s="20" t="s">
        <v>182</v>
      </c>
      <c r="F6" s="20" t="s">
        <v>182</v>
      </c>
      <c r="G6" s="20" t="s">
        <v>182</v>
      </c>
      <c r="H6" s="20" t="s">
        <v>182</v>
      </c>
      <c r="I6" s="20" t="s">
        <v>182</v>
      </c>
      <c r="J6" s="20" t="s">
        <v>182</v>
      </c>
      <c r="K6" s="20" t="s">
        <v>182</v>
      </c>
      <c r="M6" s="20" t="s">
        <v>183</v>
      </c>
      <c r="N6" s="20" t="s">
        <v>183</v>
      </c>
      <c r="O6" s="20" t="s">
        <v>183</v>
      </c>
      <c r="P6" s="20" t="s">
        <v>183</v>
      </c>
      <c r="Q6" s="20" t="s">
        <v>183</v>
      </c>
      <c r="R6" s="20" t="s">
        <v>183</v>
      </c>
      <c r="S6" s="20" t="s">
        <v>183</v>
      </c>
      <c r="T6" s="20" t="s">
        <v>183</v>
      </c>
      <c r="U6" s="20" t="s">
        <v>183</v>
      </c>
    </row>
    <row r="7" spans="1:21" ht="24.75">
      <c r="A7" s="20" t="s">
        <v>3</v>
      </c>
      <c r="C7" s="20" t="s">
        <v>221</v>
      </c>
      <c r="E7" s="20" t="s">
        <v>222</v>
      </c>
      <c r="G7" s="20" t="s">
        <v>223</v>
      </c>
      <c r="I7" s="20" t="s">
        <v>167</v>
      </c>
      <c r="K7" s="20" t="s">
        <v>224</v>
      </c>
      <c r="M7" s="20" t="s">
        <v>221</v>
      </c>
      <c r="O7" s="20" t="s">
        <v>222</v>
      </c>
      <c r="Q7" s="20" t="s">
        <v>223</v>
      </c>
      <c r="S7" s="20" t="s">
        <v>167</v>
      </c>
      <c r="U7" s="20" t="s">
        <v>224</v>
      </c>
    </row>
    <row r="8" spans="1:21">
      <c r="A8" s="1" t="s">
        <v>96</v>
      </c>
      <c r="C8" s="9">
        <v>0</v>
      </c>
      <c r="D8" s="9"/>
      <c r="E8" s="9">
        <v>-10902699511</v>
      </c>
      <c r="F8" s="9"/>
      <c r="G8" s="9">
        <v>120819847</v>
      </c>
      <c r="H8" s="9"/>
      <c r="I8" s="9">
        <f>C8+E8+G8</f>
        <v>-10781879664</v>
      </c>
      <c r="K8" s="1" t="s">
        <v>225</v>
      </c>
      <c r="M8" s="9">
        <v>0</v>
      </c>
      <c r="N8" s="9"/>
      <c r="O8" s="9">
        <v>-3880800852</v>
      </c>
      <c r="P8" s="9"/>
      <c r="Q8" s="9">
        <v>338496932</v>
      </c>
      <c r="R8" s="9"/>
      <c r="S8" s="9">
        <f>M8+O8+Q8</f>
        <v>-3542303920</v>
      </c>
      <c r="U8" s="1" t="s">
        <v>226</v>
      </c>
    </row>
    <row r="9" spans="1:21">
      <c r="A9" s="1" t="s">
        <v>102</v>
      </c>
      <c r="C9" s="9">
        <v>0</v>
      </c>
      <c r="D9" s="9"/>
      <c r="E9" s="9">
        <v>-14252617900</v>
      </c>
      <c r="F9" s="9"/>
      <c r="G9" s="9">
        <v>-180340780</v>
      </c>
      <c r="H9" s="9"/>
      <c r="I9" s="9">
        <f t="shared" ref="I9:I72" si="0">C9+E9+G9</f>
        <v>-14432958680</v>
      </c>
      <c r="K9" s="1" t="s">
        <v>227</v>
      </c>
      <c r="M9" s="9">
        <v>0</v>
      </c>
      <c r="N9" s="9"/>
      <c r="O9" s="9">
        <v>-27542351833</v>
      </c>
      <c r="P9" s="9"/>
      <c r="Q9" s="9">
        <v>-180340780</v>
      </c>
      <c r="R9" s="9"/>
      <c r="S9" s="9">
        <f t="shared" ref="S9:S72" si="1">M9+O9+Q9</f>
        <v>-27722692613</v>
      </c>
      <c r="U9" s="1" t="s">
        <v>228</v>
      </c>
    </row>
    <row r="10" spans="1:21">
      <c r="A10" s="1" t="s">
        <v>108</v>
      </c>
      <c r="C10" s="9">
        <v>0</v>
      </c>
      <c r="D10" s="9"/>
      <c r="E10" s="9">
        <v>-2857215921</v>
      </c>
      <c r="F10" s="9"/>
      <c r="G10" s="9">
        <v>3712665632</v>
      </c>
      <c r="H10" s="9"/>
      <c r="I10" s="9">
        <f t="shared" si="0"/>
        <v>855449711</v>
      </c>
      <c r="K10" s="1" t="s">
        <v>229</v>
      </c>
      <c r="M10" s="9">
        <v>0</v>
      </c>
      <c r="N10" s="9"/>
      <c r="O10" s="9">
        <v>2473725229</v>
      </c>
      <c r="P10" s="9"/>
      <c r="Q10" s="9">
        <v>5770749572</v>
      </c>
      <c r="R10" s="9"/>
      <c r="S10" s="9">
        <f t="shared" si="1"/>
        <v>8244474801</v>
      </c>
      <c r="U10" s="1" t="s">
        <v>230</v>
      </c>
    </row>
    <row r="11" spans="1:21">
      <c r="A11" s="1" t="s">
        <v>118</v>
      </c>
      <c r="C11" s="9">
        <v>0</v>
      </c>
      <c r="D11" s="9"/>
      <c r="E11" s="9">
        <v>-13618508523</v>
      </c>
      <c r="F11" s="9"/>
      <c r="G11" s="9">
        <v>1581732</v>
      </c>
      <c r="H11" s="9"/>
      <c r="I11" s="9">
        <f t="shared" si="0"/>
        <v>-13616926791</v>
      </c>
      <c r="K11" s="1" t="s">
        <v>231</v>
      </c>
      <c r="M11" s="9">
        <v>0</v>
      </c>
      <c r="N11" s="9"/>
      <c r="O11" s="9">
        <v>-11099679200</v>
      </c>
      <c r="P11" s="9"/>
      <c r="Q11" s="9">
        <v>1581732</v>
      </c>
      <c r="R11" s="9"/>
      <c r="S11" s="9">
        <f t="shared" si="1"/>
        <v>-11098097468</v>
      </c>
      <c r="U11" s="1" t="s">
        <v>232</v>
      </c>
    </row>
    <row r="12" spans="1:21">
      <c r="A12" s="1" t="s">
        <v>113</v>
      </c>
      <c r="C12" s="9">
        <v>0</v>
      </c>
      <c r="D12" s="9"/>
      <c r="E12" s="9">
        <v>3832383853</v>
      </c>
      <c r="F12" s="9"/>
      <c r="G12" s="9">
        <v>508953634</v>
      </c>
      <c r="H12" s="9"/>
      <c r="I12" s="9">
        <f t="shared" si="0"/>
        <v>4341337487</v>
      </c>
      <c r="K12" s="1" t="s">
        <v>233</v>
      </c>
      <c r="M12" s="9">
        <v>0</v>
      </c>
      <c r="N12" s="9"/>
      <c r="O12" s="9">
        <v>20436540712</v>
      </c>
      <c r="P12" s="9"/>
      <c r="Q12" s="9">
        <v>1357872372</v>
      </c>
      <c r="R12" s="9"/>
      <c r="S12" s="9">
        <f t="shared" si="1"/>
        <v>21794413084</v>
      </c>
      <c r="U12" s="1" t="s">
        <v>234</v>
      </c>
    </row>
    <row r="13" spans="1:21">
      <c r="A13" s="1" t="s">
        <v>30</v>
      </c>
      <c r="C13" s="9">
        <v>0</v>
      </c>
      <c r="D13" s="9"/>
      <c r="E13" s="9">
        <v>0</v>
      </c>
      <c r="F13" s="9"/>
      <c r="G13" s="9">
        <v>22229189958</v>
      </c>
      <c r="H13" s="9"/>
      <c r="I13" s="9">
        <f t="shared" si="0"/>
        <v>22229189958</v>
      </c>
      <c r="K13" s="1" t="s">
        <v>235</v>
      </c>
      <c r="M13" s="9">
        <v>0</v>
      </c>
      <c r="N13" s="9"/>
      <c r="O13" s="9">
        <v>0</v>
      </c>
      <c r="P13" s="9"/>
      <c r="Q13" s="9">
        <v>22229189958</v>
      </c>
      <c r="R13" s="9"/>
      <c r="S13" s="9">
        <f t="shared" si="1"/>
        <v>22229189958</v>
      </c>
      <c r="U13" s="1" t="s">
        <v>236</v>
      </c>
    </row>
    <row r="14" spans="1:21">
      <c r="A14" s="1" t="s">
        <v>64</v>
      </c>
      <c r="C14" s="9">
        <v>0</v>
      </c>
      <c r="D14" s="9"/>
      <c r="E14" s="9">
        <v>-24834316817</v>
      </c>
      <c r="F14" s="9"/>
      <c r="G14" s="9">
        <v>-3438</v>
      </c>
      <c r="H14" s="9"/>
      <c r="I14" s="9">
        <f t="shared" si="0"/>
        <v>-24834320255</v>
      </c>
      <c r="K14" s="1" t="s">
        <v>112</v>
      </c>
      <c r="M14" s="9">
        <v>0</v>
      </c>
      <c r="N14" s="9"/>
      <c r="O14" s="9">
        <v>33549589682</v>
      </c>
      <c r="P14" s="9"/>
      <c r="Q14" s="9">
        <v>-3438</v>
      </c>
      <c r="R14" s="9"/>
      <c r="S14" s="9">
        <f t="shared" si="1"/>
        <v>33549586244</v>
      </c>
      <c r="U14" s="1" t="s">
        <v>237</v>
      </c>
    </row>
    <row r="15" spans="1:21">
      <c r="A15" s="1" t="s">
        <v>66</v>
      </c>
      <c r="C15" s="9">
        <v>0</v>
      </c>
      <c r="D15" s="9"/>
      <c r="E15" s="9">
        <v>0</v>
      </c>
      <c r="F15" s="9"/>
      <c r="G15" s="9">
        <v>-1416270538</v>
      </c>
      <c r="H15" s="9"/>
      <c r="I15" s="9">
        <f t="shared" si="0"/>
        <v>-1416270538</v>
      </c>
      <c r="K15" s="1" t="s">
        <v>238</v>
      </c>
      <c r="M15" s="9">
        <v>0</v>
      </c>
      <c r="N15" s="9"/>
      <c r="O15" s="9">
        <v>0</v>
      </c>
      <c r="P15" s="9"/>
      <c r="Q15" s="9">
        <v>-1743326326</v>
      </c>
      <c r="R15" s="9"/>
      <c r="S15" s="9">
        <f t="shared" si="1"/>
        <v>-1743326326</v>
      </c>
      <c r="U15" s="1" t="s">
        <v>239</v>
      </c>
    </row>
    <row r="16" spans="1:21">
      <c r="A16" s="1" t="s">
        <v>25</v>
      </c>
      <c r="C16" s="9">
        <v>0</v>
      </c>
      <c r="D16" s="9"/>
      <c r="E16" s="9">
        <v>-59868612452</v>
      </c>
      <c r="F16" s="9"/>
      <c r="G16" s="9">
        <v>2968534452</v>
      </c>
      <c r="H16" s="9"/>
      <c r="I16" s="9">
        <f t="shared" si="0"/>
        <v>-56900078000</v>
      </c>
      <c r="K16" s="1" t="s">
        <v>240</v>
      </c>
      <c r="M16" s="9">
        <v>9716279760</v>
      </c>
      <c r="N16" s="9"/>
      <c r="O16" s="9">
        <v>1594365071</v>
      </c>
      <c r="P16" s="9"/>
      <c r="Q16" s="9">
        <v>6844867157</v>
      </c>
      <c r="R16" s="9"/>
      <c r="S16" s="9">
        <f t="shared" si="1"/>
        <v>18155511988</v>
      </c>
      <c r="U16" s="1" t="s">
        <v>241</v>
      </c>
    </row>
    <row r="17" spans="1:21">
      <c r="A17" s="1" t="s">
        <v>103</v>
      </c>
      <c r="C17" s="9">
        <v>0</v>
      </c>
      <c r="D17" s="9"/>
      <c r="E17" s="9">
        <v>22959400163</v>
      </c>
      <c r="F17" s="9"/>
      <c r="G17" s="9">
        <v>339974093</v>
      </c>
      <c r="H17" s="9"/>
      <c r="I17" s="9">
        <f t="shared" si="0"/>
        <v>23299374256</v>
      </c>
      <c r="K17" s="1" t="s">
        <v>242</v>
      </c>
      <c r="M17" s="9">
        <v>0</v>
      </c>
      <c r="N17" s="9"/>
      <c r="O17" s="9">
        <v>75766514188</v>
      </c>
      <c r="P17" s="9"/>
      <c r="Q17" s="9">
        <v>577353245</v>
      </c>
      <c r="R17" s="9"/>
      <c r="S17" s="9">
        <f t="shared" si="1"/>
        <v>76343867433</v>
      </c>
      <c r="U17" s="1" t="s">
        <v>243</v>
      </c>
    </row>
    <row r="18" spans="1:21">
      <c r="A18" s="1" t="s">
        <v>104</v>
      </c>
      <c r="C18" s="9">
        <v>0</v>
      </c>
      <c r="D18" s="9"/>
      <c r="E18" s="9">
        <v>0</v>
      </c>
      <c r="F18" s="9"/>
      <c r="G18" s="9">
        <v>326369011</v>
      </c>
      <c r="H18" s="9"/>
      <c r="I18" s="9">
        <f t="shared" si="0"/>
        <v>326369011</v>
      </c>
      <c r="K18" s="1" t="s">
        <v>244</v>
      </c>
      <c r="M18" s="9">
        <v>0</v>
      </c>
      <c r="N18" s="9"/>
      <c r="O18" s="9">
        <v>0</v>
      </c>
      <c r="P18" s="9"/>
      <c r="Q18" s="9">
        <v>326369011</v>
      </c>
      <c r="R18" s="9"/>
      <c r="S18" s="9">
        <f t="shared" si="1"/>
        <v>326369011</v>
      </c>
      <c r="U18" s="1" t="s">
        <v>245</v>
      </c>
    </row>
    <row r="19" spans="1:21">
      <c r="A19" s="1" t="s">
        <v>52</v>
      </c>
      <c r="C19" s="9">
        <v>0</v>
      </c>
      <c r="D19" s="9"/>
      <c r="E19" s="9">
        <v>690690648</v>
      </c>
      <c r="F19" s="9"/>
      <c r="G19" s="9">
        <v>47720528</v>
      </c>
      <c r="H19" s="9"/>
      <c r="I19" s="9">
        <f t="shared" si="0"/>
        <v>738411176</v>
      </c>
      <c r="K19" s="1" t="s">
        <v>246</v>
      </c>
      <c r="M19" s="9">
        <v>0</v>
      </c>
      <c r="N19" s="9"/>
      <c r="O19" s="9">
        <v>175772748</v>
      </c>
      <c r="P19" s="9"/>
      <c r="Q19" s="9">
        <v>47720528</v>
      </c>
      <c r="R19" s="9"/>
      <c r="S19" s="9">
        <f t="shared" si="1"/>
        <v>223493276</v>
      </c>
      <c r="U19" s="1" t="s">
        <v>53</v>
      </c>
    </row>
    <row r="20" spans="1:21">
      <c r="A20" s="1" t="s">
        <v>36</v>
      </c>
      <c r="C20" s="9">
        <v>0</v>
      </c>
      <c r="D20" s="9"/>
      <c r="E20" s="9">
        <v>-2461478328</v>
      </c>
      <c r="F20" s="9"/>
      <c r="G20" s="9">
        <v>-496085643</v>
      </c>
      <c r="H20" s="9"/>
      <c r="I20" s="9">
        <f t="shared" si="0"/>
        <v>-2957563971</v>
      </c>
      <c r="K20" s="1" t="s">
        <v>247</v>
      </c>
      <c r="M20" s="9">
        <v>0</v>
      </c>
      <c r="N20" s="9"/>
      <c r="O20" s="9">
        <v>-4521936927</v>
      </c>
      <c r="P20" s="9"/>
      <c r="Q20" s="9">
        <v>-496085643</v>
      </c>
      <c r="R20" s="9"/>
      <c r="S20" s="9">
        <f t="shared" si="1"/>
        <v>-5018022570</v>
      </c>
      <c r="U20" s="1" t="s">
        <v>248</v>
      </c>
    </row>
    <row r="21" spans="1:21">
      <c r="A21" s="1" t="s">
        <v>109</v>
      </c>
      <c r="C21" s="9">
        <v>0</v>
      </c>
      <c r="D21" s="9"/>
      <c r="E21" s="9">
        <v>-63863524802</v>
      </c>
      <c r="F21" s="9"/>
      <c r="G21" s="9">
        <v>-96340599624</v>
      </c>
      <c r="H21" s="9"/>
      <c r="I21" s="9">
        <f t="shared" si="0"/>
        <v>-160204124426</v>
      </c>
      <c r="K21" s="1" t="s">
        <v>249</v>
      </c>
      <c r="M21" s="9">
        <v>211762292402</v>
      </c>
      <c r="N21" s="9"/>
      <c r="O21" s="9">
        <v>-21712006887</v>
      </c>
      <c r="P21" s="9"/>
      <c r="Q21" s="9">
        <v>-96340599624</v>
      </c>
      <c r="R21" s="9"/>
      <c r="S21" s="9">
        <f t="shared" si="1"/>
        <v>93709685891</v>
      </c>
      <c r="U21" s="1" t="s">
        <v>250</v>
      </c>
    </row>
    <row r="22" spans="1:21">
      <c r="A22" s="1" t="s">
        <v>69</v>
      </c>
      <c r="C22" s="9">
        <v>0</v>
      </c>
      <c r="D22" s="9"/>
      <c r="E22" s="9">
        <v>-60355703790</v>
      </c>
      <c r="F22" s="9"/>
      <c r="G22" s="9">
        <v>392968298</v>
      </c>
      <c r="H22" s="9"/>
      <c r="I22" s="9">
        <f t="shared" si="0"/>
        <v>-59962735492</v>
      </c>
      <c r="K22" s="1" t="s">
        <v>251</v>
      </c>
      <c r="M22" s="9">
        <v>0</v>
      </c>
      <c r="N22" s="9"/>
      <c r="O22" s="9">
        <v>28053198369</v>
      </c>
      <c r="P22" s="9"/>
      <c r="Q22" s="9">
        <v>-28364622331</v>
      </c>
      <c r="R22" s="9"/>
      <c r="S22" s="9">
        <f t="shared" si="1"/>
        <v>-311423962</v>
      </c>
      <c r="U22" s="1" t="s">
        <v>252</v>
      </c>
    </row>
    <row r="23" spans="1:21">
      <c r="A23" s="1" t="s">
        <v>93</v>
      </c>
      <c r="C23" s="9">
        <v>0</v>
      </c>
      <c r="D23" s="9"/>
      <c r="E23" s="9">
        <v>-5904692400</v>
      </c>
      <c r="F23" s="9"/>
      <c r="G23" s="9">
        <v>-90305199</v>
      </c>
      <c r="H23" s="9"/>
      <c r="I23" s="9">
        <f t="shared" si="0"/>
        <v>-5994997599</v>
      </c>
      <c r="K23" s="1" t="s">
        <v>253</v>
      </c>
      <c r="M23" s="9">
        <v>0</v>
      </c>
      <c r="N23" s="9"/>
      <c r="O23" s="9">
        <v>-1252007400</v>
      </c>
      <c r="P23" s="9"/>
      <c r="Q23" s="9">
        <v>-90305199</v>
      </c>
      <c r="R23" s="9"/>
      <c r="S23" s="9">
        <f t="shared" si="1"/>
        <v>-1342312599</v>
      </c>
      <c r="U23" s="1" t="s">
        <v>254</v>
      </c>
    </row>
    <row r="24" spans="1:21">
      <c r="A24" s="1" t="s">
        <v>117</v>
      </c>
      <c r="C24" s="9">
        <v>0</v>
      </c>
      <c r="D24" s="9"/>
      <c r="E24" s="9">
        <v>-2324496219</v>
      </c>
      <c r="F24" s="9"/>
      <c r="G24" s="9">
        <v>-3346498661</v>
      </c>
      <c r="H24" s="9"/>
      <c r="I24" s="9">
        <f t="shared" si="0"/>
        <v>-5670994880</v>
      </c>
      <c r="K24" s="1" t="s">
        <v>20</v>
      </c>
      <c r="M24" s="9">
        <v>0</v>
      </c>
      <c r="N24" s="9"/>
      <c r="O24" s="9">
        <v>-9165008760</v>
      </c>
      <c r="P24" s="9"/>
      <c r="Q24" s="9">
        <v>-5301030160</v>
      </c>
      <c r="R24" s="9"/>
      <c r="S24" s="9">
        <f t="shared" si="1"/>
        <v>-14466038920</v>
      </c>
      <c r="U24" s="1" t="s">
        <v>255</v>
      </c>
    </row>
    <row r="25" spans="1:21">
      <c r="A25" s="1" t="s">
        <v>17</v>
      </c>
      <c r="C25" s="9">
        <v>0</v>
      </c>
      <c r="D25" s="9"/>
      <c r="E25" s="9">
        <v>-11137545769</v>
      </c>
      <c r="F25" s="9"/>
      <c r="G25" s="9">
        <v>-1884</v>
      </c>
      <c r="H25" s="9"/>
      <c r="I25" s="9">
        <f t="shared" si="0"/>
        <v>-11137547653</v>
      </c>
      <c r="K25" s="1" t="s">
        <v>256</v>
      </c>
      <c r="M25" s="9">
        <v>0</v>
      </c>
      <c r="N25" s="9"/>
      <c r="O25" s="9">
        <v>6198118215</v>
      </c>
      <c r="P25" s="9"/>
      <c r="Q25" s="9">
        <v>-1884</v>
      </c>
      <c r="R25" s="9"/>
      <c r="S25" s="9">
        <f t="shared" si="1"/>
        <v>6198116331</v>
      </c>
      <c r="U25" s="1" t="s">
        <v>121</v>
      </c>
    </row>
    <row r="26" spans="1:21">
      <c r="A26" s="1" t="s">
        <v>105</v>
      </c>
      <c r="C26" s="9">
        <v>0</v>
      </c>
      <c r="D26" s="9"/>
      <c r="E26" s="9">
        <v>22184240970</v>
      </c>
      <c r="F26" s="9"/>
      <c r="G26" s="9">
        <v>-148864579</v>
      </c>
      <c r="H26" s="9"/>
      <c r="I26" s="9">
        <f t="shared" si="0"/>
        <v>22035376391</v>
      </c>
      <c r="K26" s="1" t="s">
        <v>257</v>
      </c>
      <c r="M26" s="9">
        <v>0</v>
      </c>
      <c r="N26" s="9"/>
      <c r="O26" s="9">
        <v>-15947947162</v>
      </c>
      <c r="P26" s="9"/>
      <c r="Q26" s="9">
        <v>-148864579</v>
      </c>
      <c r="R26" s="9"/>
      <c r="S26" s="9">
        <f t="shared" si="1"/>
        <v>-16096811741</v>
      </c>
      <c r="U26" s="1" t="s">
        <v>258</v>
      </c>
    </row>
    <row r="27" spans="1:21">
      <c r="A27" s="1" t="s">
        <v>72</v>
      </c>
      <c r="C27" s="9">
        <v>0</v>
      </c>
      <c r="D27" s="9"/>
      <c r="E27" s="9">
        <v>0</v>
      </c>
      <c r="F27" s="9"/>
      <c r="G27" s="9">
        <v>6840832114</v>
      </c>
      <c r="H27" s="9"/>
      <c r="I27" s="9">
        <f t="shared" si="0"/>
        <v>6840832114</v>
      </c>
      <c r="K27" s="1" t="s">
        <v>259</v>
      </c>
      <c r="M27" s="9">
        <v>0</v>
      </c>
      <c r="N27" s="9"/>
      <c r="O27" s="9">
        <v>0</v>
      </c>
      <c r="P27" s="9"/>
      <c r="Q27" s="9">
        <v>6840832114</v>
      </c>
      <c r="R27" s="9"/>
      <c r="S27" s="9">
        <f t="shared" si="1"/>
        <v>6840832114</v>
      </c>
      <c r="U27" s="1" t="s">
        <v>20</v>
      </c>
    </row>
    <row r="28" spans="1:21">
      <c r="A28" s="1" t="s">
        <v>89</v>
      </c>
      <c r="C28" s="9">
        <v>0</v>
      </c>
      <c r="D28" s="9"/>
      <c r="E28" s="9">
        <v>-3482502293</v>
      </c>
      <c r="F28" s="9"/>
      <c r="G28" s="9">
        <v>-65607277</v>
      </c>
      <c r="H28" s="9"/>
      <c r="I28" s="9">
        <f t="shared" si="0"/>
        <v>-3548109570</v>
      </c>
      <c r="K28" s="1" t="s">
        <v>260</v>
      </c>
      <c r="M28" s="9">
        <v>0</v>
      </c>
      <c r="N28" s="9"/>
      <c r="O28" s="9">
        <v>-7723763737</v>
      </c>
      <c r="P28" s="9"/>
      <c r="Q28" s="9">
        <v>-65607277</v>
      </c>
      <c r="R28" s="9"/>
      <c r="S28" s="9">
        <f t="shared" si="1"/>
        <v>-7789371014</v>
      </c>
      <c r="U28" s="1" t="s">
        <v>261</v>
      </c>
    </row>
    <row r="29" spans="1:21">
      <c r="A29" s="1" t="s">
        <v>54</v>
      </c>
      <c r="C29" s="9">
        <v>0</v>
      </c>
      <c r="D29" s="9"/>
      <c r="E29" s="9">
        <v>160638934665</v>
      </c>
      <c r="F29" s="9"/>
      <c r="G29" s="9">
        <v>0</v>
      </c>
      <c r="H29" s="9"/>
      <c r="I29" s="9">
        <f t="shared" si="0"/>
        <v>160638934665</v>
      </c>
      <c r="K29" s="1" t="s">
        <v>262</v>
      </c>
      <c r="M29" s="9">
        <v>0</v>
      </c>
      <c r="N29" s="9"/>
      <c r="O29" s="9">
        <v>-16382322</v>
      </c>
      <c r="P29" s="9"/>
      <c r="Q29" s="9">
        <v>0</v>
      </c>
      <c r="R29" s="9"/>
      <c r="S29" s="9">
        <f t="shared" si="1"/>
        <v>-16382322</v>
      </c>
      <c r="U29" s="1" t="s">
        <v>31</v>
      </c>
    </row>
    <row r="30" spans="1:21">
      <c r="A30" s="1" t="s">
        <v>97</v>
      </c>
      <c r="C30" s="9">
        <v>0</v>
      </c>
      <c r="D30" s="9"/>
      <c r="E30" s="9">
        <v>-9744431533</v>
      </c>
      <c r="F30" s="9"/>
      <c r="G30" s="9">
        <v>-175236609</v>
      </c>
      <c r="H30" s="9"/>
      <c r="I30" s="9">
        <f t="shared" si="0"/>
        <v>-9919668142</v>
      </c>
      <c r="K30" s="1" t="s">
        <v>57</v>
      </c>
      <c r="M30" s="9">
        <v>0</v>
      </c>
      <c r="N30" s="9"/>
      <c r="O30" s="9">
        <v>-10030838664</v>
      </c>
      <c r="P30" s="9"/>
      <c r="Q30" s="9">
        <v>2562761128</v>
      </c>
      <c r="R30" s="9"/>
      <c r="S30" s="9">
        <f t="shared" si="1"/>
        <v>-7468077536</v>
      </c>
      <c r="U30" s="1" t="s">
        <v>263</v>
      </c>
    </row>
    <row r="31" spans="1:21">
      <c r="A31" s="1" t="s">
        <v>56</v>
      </c>
      <c r="C31" s="9">
        <v>0</v>
      </c>
      <c r="D31" s="9"/>
      <c r="E31" s="9">
        <v>-1133922964</v>
      </c>
      <c r="F31" s="9"/>
      <c r="G31" s="9">
        <v>1977642204</v>
      </c>
      <c r="H31" s="9"/>
      <c r="I31" s="9">
        <f t="shared" si="0"/>
        <v>843719240</v>
      </c>
      <c r="K31" s="1" t="s">
        <v>229</v>
      </c>
      <c r="M31" s="9">
        <v>0</v>
      </c>
      <c r="N31" s="9"/>
      <c r="O31" s="9">
        <v>72068374777</v>
      </c>
      <c r="P31" s="9"/>
      <c r="Q31" s="9">
        <v>1977642204</v>
      </c>
      <c r="R31" s="9"/>
      <c r="S31" s="9">
        <f t="shared" si="1"/>
        <v>74046016981</v>
      </c>
      <c r="U31" s="1" t="s">
        <v>264</v>
      </c>
    </row>
    <row r="32" spans="1:21">
      <c r="A32" s="1" t="s">
        <v>115</v>
      </c>
      <c r="C32" s="9">
        <v>0</v>
      </c>
      <c r="D32" s="9"/>
      <c r="E32" s="9">
        <v>-11223361666</v>
      </c>
      <c r="F32" s="9"/>
      <c r="G32" s="9">
        <v>835996103</v>
      </c>
      <c r="H32" s="9"/>
      <c r="I32" s="9">
        <f t="shared" si="0"/>
        <v>-10387365563</v>
      </c>
      <c r="K32" s="1" t="s">
        <v>265</v>
      </c>
      <c r="M32" s="9">
        <v>0</v>
      </c>
      <c r="N32" s="9"/>
      <c r="O32" s="9">
        <v>19758111612</v>
      </c>
      <c r="P32" s="9"/>
      <c r="Q32" s="9">
        <v>2319118860</v>
      </c>
      <c r="R32" s="9"/>
      <c r="S32" s="9">
        <f t="shared" si="1"/>
        <v>22077230472</v>
      </c>
      <c r="U32" s="1" t="s">
        <v>266</v>
      </c>
    </row>
    <row r="33" spans="1:21">
      <c r="A33" s="1" t="s">
        <v>79</v>
      </c>
      <c r="C33" s="9">
        <v>0</v>
      </c>
      <c r="D33" s="9"/>
      <c r="E33" s="9">
        <v>-97129755226</v>
      </c>
      <c r="F33" s="9"/>
      <c r="G33" s="9">
        <v>1575549514</v>
      </c>
      <c r="H33" s="9"/>
      <c r="I33" s="9">
        <f t="shared" si="0"/>
        <v>-95554205712</v>
      </c>
      <c r="K33" s="1" t="s">
        <v>267</v>
      </c>
      <c r="M33" s="9">
        <v>0</v>
      </c>
      <c r="N33" s="9"/>
      <c r="O33" s="9">
        <v>90790108393</v>
      </c>
      <c r="P33" s="9"/>
      <c r="Q33" s="9">
        <v>5526259739</v>
      </c>
      <c r="R33" s="9"/>
      <c r="S33" s="9">
        <f t="shared" si="1"/>
        <v>96316368132</v>
      </c>
      <c r="U33" s="1" t="s">
        <v>268</v>
      </c>
    </row>
    <row r="34" spans="1:21">
      <c r="A34" s="1" t="s">
        <v>77</v>
      </c>
      <c r="C34" s="9">
        <v>0</v>
      </c>
      <c r="D34" s="9"/>
      <c r="E34" s="9">
        <v>-6125653145</v>
      </c>
      <c r="F34" s="9"/>
      <c r="G34" s="9">
        <v>0</v>
      </c>
      <c r="H34" s="9"/>
      <c r="I34" s="9">
        <f t="shared" si="0"/>
        <v>-6125653145</v>
      </c>
      <c r="K34" s="1" t="s">
        <v>269</v>
      </c>
      <c r="M34" s="9">
        <v>0</v>
      </c>
      <c r="N34" s="9"/>
      <c r="O34" s="9">
        <v>-7048696767</v>
      </c>
      <c r="P34" s="9"/>
      <c r="Q34" s="9">
        <v>192912793</v>
      </c>
      <c r="R34" s="9"/>
      <c r="S34" s="9">
        <f t="shared" si="1"/>
        <v>-6855783974</v>
      </c>
      <c r="U34" s="1" t="s">
        <v>270</v>
      </c>
    </row>
    <row r="35" spans="1:21">
      <c r="A35" s="1" t="s">
        <v>51</v>
      </c>
      <c r="C35" s="9">
        <v>0</v>
      </c>
      <c r="D35" s="9"/>
      <c r="E35" s="9">
        <v>-4642144492</v>
      </c>
      <c r="F35" s="9"/>
      <c r="G35" s="9">
        <v>0</v>
      </c>
      <c r="H35" s="9"/>
      <c r="I35" s="9">
        <f t="shared" si="0"/>
        <v>-4642144492</v>
      </c>
      <c r="K35" s="1" t="s">
        <v>271</v>
      </c>
      <c r="M35" s="9">
        <v>0</v>
      </c>
      <c r="N35" s="9"/>
      <c r="O35" s="9">
        <v>-7939916949</v>
      </c>
      <c r="P35" s="9"/>
      <c r="Q35" s="9">
        <v>2568543678</v>
      </c>
      <c r="R35" s="9"/>
      <c r="S35" s="9">
        <f t="shared" si="1"/>
        <v>-5371373271</v>
      </c>
      <c r="U35" s="1" t="s">
        <v>272</v>
      </c>
    </row>
    <row r="36" spans="1:21">
      <c r="A36" s="1" t="s">
        <v>75</v>
      </c>
      <c r="C36" s="9">
        <v>0</v>
      </c>
      <c r="D36" s="9"/>
      <c r="E36" s="9">
        <v>-11673945572</v>
      </c>
      <c r="F36" s="9"/>
      <c r="G36" s="9">
        <v>0</v>
      </c>
      <c r="H36" s="9"/>
      <c r="I36" s="9">
        <f t="shared" si="0"/>
        <v>-11673945572</v>
      </c>
      <c r="K36" s="1" t="s">
        <v>60</v>
      </c>
      <c r="M36" s="9">
        <v>0</v>
      </c>
      <c r="N36" s="9"/>
      <c r="O36" s="9">
        <v>78327811842</v>
      </c>
      <c r="P36" s="9"/>
      <c r="Q36" s="9">
        <v>677858735</v>
      </c>
      <c r="R36" s="9"/>
      <c r="S36" s="9">
        <f t="shared" si="1"/>
        <v>79005670577</v>
      </c>
      <c r="U36" s="1" t="s">
        <v>273</v>
      </c>
    </row>
    <row r="37" spans="1:21">
      <c r="A37" s="1" t="s">
        <v>123</v>
      </c>
      <c r="C37" s="9">
        <v>0</v>
      </c>
      <c r="D37" s="9"/>
      <c r="E37" s="9">
        <v>-1890681906</v>
      </c>
      <c r="F37" s="9"/>
      <c r="G37" s="9">
        <v>0</v>
      </c>
      <c r="H37" s="9"/>
      <c r="I37" s="9">
        <f t="shared" si="0"/>
        <v>-1890681906</v>
      </c>
      <c r="K37" s="1" t="s">
        <v>274</v>
      </c>
      <c r="M37" s="9">
        <v>0</v>
      </c>
      <c r="N37" s="9"/>
      <c r="O37" s="9">
        <v>333459263</v>
      </c>
      <c r="P37" s="9"/>
      <c r="Q37" s="9">
        <v>110186390</v>
      </c>
      <c r="R37" s="9"/>
      <c r="S37" s="9">
        <f t="shared" si="1"/>
        <v>443645653</v>
      </c>
      <c r="U37" s="1" t="s">
        <v>275</v>
      </c>
    </row>
    <row r="38" spans="1:21">
      <c r="A38" s="1" t="s">
        <v>201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f t="shared" si="0"/>
        <v>0</v>
      </c>
      <c r="K38" s="1" t="s">
        <v>31</v>
      </c>
      <c r="M38" s="9">
        <v>0</v>
      </c>
      <c r="N38" s="9"/>
      <c r="O38" s="9">
        <v>0</v>
      </c>
      <c r="P38" s="9"/>
      <c r="Q38" s="9">
        <v>1955699938</v>
      </c>
      <c r="R38" s="9"/>
      <c r="S38" s="9">
        <f t="shared" si="1"/>
        <v>1955699938</v>
      </c>
      <c r="U38" s="1" t="s">
        <v>46</v>
      </c>
    </row>
    <row r="39" spans="1:21">
      <c r="A39" s="1" t="s">
        <v>202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0"/>
        <v>0</v>
      </c>
      <c r="K39" s="1" t="s">
        <v>31</v>
      </c>
      <c r="M39" s="9">
        <v>0</v>
      </c>
      <c r="N39" s="9"/>
      <c r="O39" s="9">
        <v>0</v>
      </c>
      <c r="P39" s="9"/>
      <c r="Q39" s="9">
        <v>155433</v>
      </c>
      <c r="R39" s="9"/>
      <c r="S39" s="9">
        <f t="shared" si="1"/>
        <v>155433</v>
      </c>
      <c r="U39" s="1" t="s">
        <v>31</v>
      </c>
    </row>
    <row r="40" spans="1:21">
      <c r="A40" s="1" t="s">
        <v>71</v>
      </c>
      <c r="C40" s="9">
        <v>0</v>
      </c>
      <c r="D40" s="9"/>
      <c r="E40" s="9">
        <v>-8401584603</v>
      </c>
      <c r="F40" s="9"/>
      <c r="G40" s="9">
        <v>0</v>
      </c>
      <c r="H40" s="9"/>
      <c r="I40" s="9">
        <f t="shared" si="0"/>
        <v>-8401584603</v>
      </c>
      <c r="K40" s="1" t="s">
        <v>18</v>
      </c>
      <c r="M40" s="9">
        <v>0</v>
      </c>
      <c r="N40" s="9"/>
      <c r="O40" s="9">
        <v>20835929816</v>
      </c>
      <c r="P40" s="9"/>
      <c r="Q40" s="9">
        <v>24645578522</v>
      </c>
      <c r="R40" s="9"/>
      <c r="S40" s="9">
        <f t="shared" si="1"/>
        <v>45481508338</v>
      </c>
      <c r="U40" s="1" t="s">
        <v>276</v>
      </c>
    </row>
    <row r="41" spans="1:21">
      <c r="A41" s="1" t="s">
        <v>203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0"/>
        <v>0</v>
      </c>
      <c r="K41" s="1" t="s">
        <v>31</v>
      </c>
      <c r="M41" s="9">
        <v>0</v>
      </c>
      <c r="N41" s="9"/>
      <c r="O41" s="9">
        <v>0</v>
      </c>
      <c r="P41" s="9"/>
      <c r="Q41" s="9">
        <v>589757367</v>
      </c>
      <c r="R41" s="9"/>
      <c r="S41" s="9">
        <f t="shared" si="1"/>
        <v>589757367</v>
      </c>
      <c r="U41" s="1" t="s">
        <v>277</v>
      </c>
    </row>
    <row r="42" spans="1:21">
      <c r="A42" s="1" t="s">
        <v>204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K42" s="1" t="s">
        <v>31</v>
      </c>
      <c r="M42" s="9">
        <v>0</v>
      </c>
      <c r="N42" s="9"/>
      <c r="O42" s="9">
        <v>0</v>
      </c>
      <c r="P42" s="9"/>
      <c r="Q42" s="9">
        <v>-23190953273</v>
      </c>
      <c r="R42" s="9"/>
      <c r="S42" s="9">
        <f t="shared" si="1"/>
        <v>-23190953273</v>
      </c>
      <c r="U42" s="1" t="s">
        <v>278</v>
      </c>
    </row>
    <row r="43" spans="1:21">
      <c r="A43" s="1" t="s">
        <v>21</v>
      </c>
      <c r="C43" s="9">
        <v>0</v>
      </c>
      <c r="D43" s="9"/>
      <c r="E43" s="9">
        <v>-7322011740</v>
      </c>
      <c r="F43" s="9"/>
      <c r="G43" s="9">
        <v>0</v>
      </c>
      <c r="H43" s="9"/>
      <c r="I43" s="9">
        <f t="shared" si="0"/>
        <v>-7322011740</v>
      </c>
      <c r="K43" s="1" t="s">
        <v>279</v>
      </c>
      <c r="M43" s="9">
        <v>0</v>
      </c>
      <c r="N43" s="9"/>
      <c r="O43" s="9">
        <v>-4573632404</v>
      </c>
      <c r="P43" s="9"/>
      <c r="Q43" s="9">
        <v>-1752</v>
      </c>
      <c r="R43" s="9"/>
      <c r="S43" s="9">
        <f t="shared" si="1"/>
        <v>-4573634156</v>
      </c>
      <c r="U43" s="1" t="s">
        <v>280</v>
      </c>
    </row>
    <row r="44" spans="1:21">
      <c r="A44" s="1" t="s">
        <v>17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f t="shared" si="0"/>
        <v>0</v>
      </c>
      <c r="K44" s="1" t="s">
        <v>31</v>
      </c>
      <c r="M44" s="9">
        <v>0</v>
      </c>
      <c r="N44" s="9"/>
      <c r="O44" s="9">
        <v>0</v>
      </c>
      <c r="P44" s="9"/>
      <c r="Q44" s="9">
        <v>-916240932</v>
      </c>
      <c r="R44" s="9"/>
      <c r="S44" s="9">
        <f t="shared" si="1"/>
        <v>-916240932</v>
      </c>
      <c r="U44" s="1" t="s">
        <v>281</v>
      </c>
    </row>
    <row r="45" spans="1:21">
      <c r="A45" s="1" t="s">
        <v>205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0"/>
        <v>0</v>
      </c>
      <c r="K45" s="1" t="s">
        <v>31</v>
      </c>
      <c r="M45" s="9">
        <v>0</v>
      </c>
      <c r="N45" s="9"/>
      <c r="O45" s="9">
        <v>0</v>
      </c>
      <c r="P45" s="9"/>
      <c r="Q45" s="9">
        <v>0</v>
      </c>
      <c r="R45" s="9"/>
      <c r="S45" s="9">
        <f t="shared" si="1"/>
        <v>0</v>
      </c>
      <c r="U45" s="1" t="s">
        <v>31</v>
      </c>
    </row>
    <row r="46" spans="1:21">
      <c r="A46" s="1" t="s">
        <v>206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0"/>
        <v>0</v>
      </c>
      <c r="K46" s="1" t="s">
        <v>31</v>
      </c>
      <c r="M46" s="9">
        <v>0</v>
      </c>
      <c r="N46" s="9"/>
      <c r="O46" s="9">
        <v>0</v>
      </c>
      <c r="P46" s="9"/>
      <c r="Q46" s="9">
        <v>78356485</v>
      </c>
      <c r="R46" s="9"/>
      <c r="S46" s="9">
        <f t="shared" si="1"/>
        <v>78356485</v>
      </c>
      <c r="U46" s="1" t="s">
        <v>55</v>
      </c>
    </row>
    <row r="47" spans="1:21">
      <c r="A47" s="1" t="s">
        <v>111</v>
      </c>
      <c r="C47" s="9">
        <v>0</v>
      </c>
      <c r="D47" s="9"/>
      <c r="E47" s="9">
        <v>-151254090441</v>
      </c>
      <c r="F47" s="9"/>
      <c r="G47" s="9">
        <v>0</v>
      </c>
      <c r="H47" s="9"/>
      <c r="I47" s="9">
        <f t="shared" si="0"/>
        <v>-151254090441</v>
      </c>
      <c r="K47" s="1" t="s">
        <v>282</v>
      </c>
      <c r="M47" s="9">
        <v>0</v>
      </c>
      <c r="N47" s="9"/>
      <c r="O47" s="9">
        <v>-88249618061</v>
      </c>
      <c r="P47" s="9"/>
      <c r="Q47" s="9">
        <v>551540398</v>
      </c>
      <c r="R47" s="9"/>
      <c r="S47" s="9">
        <f t="shared" si="1"/>
        <v>-87698077663</v>
      </c>
      <c r="U47" s="1" t="s">
        <v>283</v>
      </c>
    </row>
    <row r="48" spans="1:21">
      <c r="A48" s="1" t="s">
        <v>207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f t="shared" si="0"/>
        <v>0</v>
      </c>
      <c r="K48" s="1" t="s">
        <v>31</v>
      </c>
      <c r="M48" s="9">
        <v>0</v>
      </c>
      <c r="N48" s="9"/>
      <c r="O48" s="9">
        <v>0</v>
      </c>
      <c r="P48" s="9"/>
      <c r="Q48" s="9">
        <v>4539211214</v>
      </c>
      <c r="R48" s="9"/>
      <c r="S48" s="9">
        <f t="shared" si="1"/>
        <v>4539211214</v>
      </c>
      <c r="U48" s="1" t="s">
        <v>284</v>
      </c>
    </row>
    <row r="49" spans="1:21">
      <c r="A49" s="1" t="s">
        <v>208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0"/>
        <v>0</v>
      </c>
      <c r="K49" s="1" t="s">
        <v>31</v>
      </c>
      <c r="M49" s="9">
        <v>0</v>
      </c>
      <c r="N49" s="9"/>
      <c r="O49" s="9">
        <v>0</v>
      </c>
      <c r="P49" s="9"/>
      <c r="Q49" s="9">
        <v>57311242299</v>
      </c>
      <c r="R49" s="9"/>
      <c r="S49" s="9">
        <f t="shared" si="1"/>
        <v>57311242299</v>
      </c>
      <c r="U49" s="1" t="s">
        <v>285</v>
      </c>
    </row>
    <row r="50" spans="1:21">
      <c r="A50" s="1" t="s">
        <v>209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K50" s="1" t="s">
        <v>31</v>
      </c>
      <c r="M50" s="9">
        <v>0</v>
      </c>
      <c r="N50" s="9"/>
      <c r="O50" s="9">
        <v>0</v>
      </c>
      <c r="P50" s="9"/>
      <c r="Q50" s="9">
        <v>-557042708</v>
      </c>
      <c r="R50" s="9"/>
      <c r="S50" s="9">
        <f t="shared" si="1"/>
        <v>-557042708</v>
      </c>
      <c r="U50" s="1" t="s">
        <v>286</v>
      </c>
    </row>
    <row r="51" spans="1:21">
      <c r="A51" s="1" t="s">
        <v>98</v>
      </c>
      <c r="C51" s="9">
        <v>0</v>
      </c>
      <c r="D51" s="9"/>
      <c r="E51" s="9">
        <v>-464121158</v>
      </c>
      <c r="F51" s="9"/>
      <c r="G51" s="9">
        <v>0</v>
      </c>
      <c r="H51" s="9"/>
      <c r="I51" s="9">
        <f t="shared" si="0"/>
        <v>-464121158</v>
      </c>
      <c r="K51" s="1" t="s">
        <v>277</v>
      </c>
      <c r="M51" s="9">
        <v>0</v>
      </c>
      <c r="N51" s="9"/>
      <c r="O51" s="9">
        <v>3867676323</v>
      </c>
      <c r="P51" s="9"/>
      <c r="Q51" s="9">
        <v>172598973</v>
      </c>
      <c r="R51" s="9"/>
      <c r="S51" s="9">
        <f t="shared" si="1"/>
        <v>4040275296</v>
      </c>
      <c r="U51" s="1" t="s">
        <v>287</v>
      </c>
    </row>
    <row r="52" spans="1:21">
      <c r="A52" s="1" t="s">
        <v>210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 t="shared" si="0"/>
        <v>0</v>
      </c>
      <c r="K52" s="1" t="s">
        <v>31</v>
      </c>
      <c r="M52" s="9">
        <v>0</v>
      </c>
      <c r="N52" s="9"/>
      <c r="O52" s="9">
        <v>0</v>
      </c>
      <c r="P52" s="9"/>
      <c r="Q52" s="9">
        <v>-6440805330</v>
      </c>
      <c r="R52" s="9"/>
      <c r="S52" s="9">
        <f t="shared" si="1"/>
        <v>-6440805330</v>
      </c>
      <c r="U52" s="1" t="s">
        <v>288</v>
      </c>
    </row>
    <row r="53" spans="1:21">
      <c r="A53" s="1" t="s">
        <v>211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0"/>
        <v>0</v>
      </c>
      <c r="K53" s="1" t="s">
        <v>31</v>
      </c>
      <c r="M53" s="9">
        <v>0</v>
      </c>
      <c r="N53" s="9"/>
      <c r="O53" s="9">
        <v>0</v>
      </c>
      <c r="P53" s="9"/>
      <c r="Q53" s="9">
        <v>-65907150</v>
      </c>
      <c r="R53" s="9"/>
      <c r="S53" s="9">
        <f t="shared" si="1"/>
        <v>-65907150</v>
      </c>
      <c r="U53" s="1" t="s">
        <v>289</v>
      </c>
    </row>
    <row r="54" spans="1:21">
      <c r="A54" s="1" t="s">
        <v>122</v>
      </c>
      <c r="C54" s="9">
        <v>0</v>
      </c>
      <c r="D54" s="9"/>
      <c r="E54" s="9">
        <v>-8556110461</v>
      </c>
      <c r="F54" s="9"/>
      <c r="G54" s="9">
        <v>0</v>
      </c>
      <c r="H54" s="9"/>
      <c r="I54" s="9">
        <f t="shared" si="0"/>
        <v>-8556110461</v>
      </c>
      <c r="K54" s="1" t="s">
        <v>49</v>
      </c>
      <c r="M54" s="9">
        <v>0</v>
      </c>
      <c r="N54" s="9"/>
      <c r="O54" s="9">
        <v>-17057723428</v>
      </c>
      <c r="P54" s="9"/>
      <c r="Q54" s="9">
        <v>392742763</v>
      </c>
      <c r="R54" s="9"/>
      <c r="S54" s="9">
        <f t="shared" si="1"/>
        <v>-16664980665</v>
      </c>
      <c r="U54" s="1" t="s">
        <v>290</v>
      </c>
    </row>
    <row r="55" spans="1:21">
      <c r="A55" s="1" t="s">
        <v>37</v>
      </c>
      <c r="C55" s="9">
        <v>0</v>
      </c>
      <c r="D55" s="9"/>
      <c r="E55" s="9">
        <v>-2713189891</v>
      </c>
      <c r="F55" s="9"/>
      <c r="G55" s="9">
        <v>0</v>
      </c>
      <c r="H55" s="9"/>
      <c r="I55" s="9">
        <f t="shared" si="0"/>
        <v>-2713189891</v>
      </c>
      <c r="K55" s="1" t="s">
        <v>114</v>
      </c>
      <c r="M55" s="9">
        <v>0</v>
      </c>
      <c r="N55" s="9"/>
      <c r="O55" s="9">
        <v>-1479921694</v>
      </c>
      <c r="P55" s="9"/>
      <c r="Q55" s="9">
        <v>1530837078</v>
      </c>
      <c r="R55" s="9"/>
      <c r="S55" s="9">
        <f t="shared" si="1"/>
        <v>50915384</v>
      </c>
      <c r="U55" s="1" t="s">
        <v>55</v>
      </c>
    </row>
    <row r="56" spans="1:21">
      <c r="A56" s="1" t="s">
        <v>94</v>
      </c>
      <c r="C56" s="9">
        <v>0</v>
      </c>
      <c r="D56" s="9"/>
      <c r="E56" s="9">
        <v>-13103518589</v>
      </c>
      <c r="F56" s="9"/>
      <c r="G56" s="9">
        <v>0</v>
      </c>
      <c r="H56" s="9"/>
      <c r="I56" s="9">
        <f t="shared" si="0"/>
        <v>-13103518589</v>
      </c>
      <c r="K56" s="1" t="s">
        <v>291</v>
      </c>
      <c r="M56" s="9">
        <v>0</v>
      </c>
      <c r="N56" s="9"/>
      <c r="O56" s="9">
        <v>-17570627134</v>
      </c>
      <c r="P56" s="9"/>
      <c r="Q56" s="9">
        <v>633234227</v>
      </c>
      <c r="R56" s="9"/>
      <c r="S56" s="9">
        <f t="shared" si="1"/>
        <v>-16937392907</v>
      </c>
      <c r="U56" s="1" t="s">
        <v>292</v>
      </c>
    </row>
    <row r="57" spans="1:21">
      <c r="A57" s="1" t="s">
        <v>212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f t="shared" si="0"/>
        <v>0</v>
      </c>
      <c r="K57" s="1" t="s">
        <v>31</v>
      </c>
      <c r="M57" s="9">
        <v>0</v>
      </c>
      <c r="N57" s="9"/>
      <c r="O57" s="9">
        <v>0</v>
      </c>
      <c r="P57" s="9"/>
      <c r="Q57" s="9">
        <v>6586025939</v>
      </c>
      <c r="R57" s="9"/>
      <c r="S57" s="9">
        <f t="shared" si="1"/>
        <v>6586025939</v>
      </c>
      <c r="U57" s="1" t="s">
        <v>293</v>
      </c>
    </row>
    <row r="58" spans="1:21">
      <c r="A58" s="1" t="s">
        <v>213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f t="shared" si="0"/>
        <v>0</v>
      </c>
      <c r="K58" s="1" t="s">
        <v>31</v>
      </c>
      <c r="M58" s="9">
        <v>0</v>
      </c>
      <c r="N58" s="9"/>
      <c r="O58" s="9">
        <v>0</v>
      </c>
      <c r="P58" s="9"/>
      <c r="Q58" s="9">
        <v>5150212929</v>
      </c>
      <c r="R58" s="9"/>
      <c r="S58" s="9">
        <f t="shared" si="1"/>
        <v>5150212929</v>
      </c>
      <c r="U58" s="1" t="s">
        <v>294</v>
      </c>
    </row>
    <row r="59" spans="1:21">
      <c r="A59" s="1" t="s">
        <v>34</v>
      </c>
      <c r="C59" s="9">
        <v>0</v>
      </c>
      <c r="D59" s="9"/>
      <c r="E59" s="9">
        <v>5121345600</v>
      </c>
      <c r="F59" s="9"/>
      <c r="G59" s="9">
        <v>0</v>
      </c>
      <c r="H59" s="9"/>
      <c r="I59" s="9">
        <f t="shared" si="0"/>
        <v>5121345600</v>
      </c>
      <c r="K59" s="1" t="s">
        <v>295</v>
      </c>
      <c r="M59" s="9">
        <v>221375000000</v>
      </c>
      <c r="N59" s="9"/>
      <c r="O59" s="9">
        <v>-110589056550</v>
      </c>
      <c r="P59" s="9"/>
      <c r="Q59" s="9">
        <v>0</v>
      </c>
      <c r="R59" s="9"/>
      <c r="S59" s="9">
        <f t="shared" si="1"/>
        <v>110785943450</v>
      </c>
      <c r="U59" s="1" t="s">
        <v>296</v>
      </c>
    </row>
    <row r="60" spans="1:21">
      <c r="A60" s="1" t="s">
        <v>99</v>
      </c>
      <c r="C60" s="9">
        <v>0</v>
      </c>
      <c r="D60" s="9"/>
      <c r="E60" s="9">
        <v>-7398166169</v>
      </c>
      <c r="F60" s="9"/>
      <c r="G60" s="9">
        <v>0</v>
      </c>
      <c r="H60" s="9"/>
      <c r="I60" s="9">
        <f t="shared" si="0"/>
        <v>-7398166169</v>
      </c>
      <c r="K60" s="1" t="s">
        <v>297</v>
      </c>
      <c r="M60" s="9">
        <v>0</v>
      </c>
      <c r="N60" s="9"/>
      <c r="O60" s="9">
        <v>-2589437206</v>
      </c>
      <c r="P60" s="9"/>
      <c r="Q60" s="9">
        <v>0</v>
      </c>
      <c r="R60" s="9"/>
      <c r="S60" s="9">
        <f t="shared" si="1"/>
        <v>-2589437206</v>
      </c>
      <c r="U60" s="1" t="s">
        <v>298</v>
      </c>
    </row>
    <row r="61" spans="1:21">
      <c r="A61" s="1" t="s">
        <v>59</v>
      </c>
      <c r="C61" s="9">
        <v>0</v>
      </c>
      <c r="D61" s="9"/>
      <c r="E61" s="9">
        <v>-18177143427</v>
      </c>
      <c r="F61" s="9"/>
      <c r="G61" s="9">
        <v>0</v>
      </c>
      <c r="H61" s="9"/>
      <c r="I61" s="9">
        <f t="shared" si="0"/>
        <v>-18177143427</v>
      </c>
      <c r="K61" s="1" t="s">
        <v>299</v>
      </c>
      <c r="M61" s="9">
        <v>0</v>
      </c>
      <c r="N61" s="9"/>
      <c r="O61" s="9">
        <v>-11960919997</v>
      </c>
      <c r="P61" s="9"/>
      <c r="Q61" s="9">
        <v>0</v>
      </c>
      <c r="R61" s="9"/>
      <c r="S61" s="9">
        <f t="shared" si="1"/>
        <v>-11960919997</v>
      </c>
      <c r="U61" s="1" t="s">
        <v>300</v>
      </c>
    </row>
    <row r="62" spans="1:21">
      <c r="A62" s="1" t="s">
        <v>80</v>
      </c>
      <c r="C62" s="9">
        <v>0</v>
      </c>
      <c r="D62" s="9"/>
      <c r="E62" s="9">
        <v>4810506165</v>
      </c>
      <c r="F62" s="9"/>
      <c r="G62" s="9">
        <v>0</v>
      </c>
      <c r="H62" s="9"/>
      <c r="I62" s="9">
        <f t="shared" si="0"/>
        <v>4810506165</v>
      </c>
      <c r="K62" s="1" t="s">
        <v>301</v>
      </c>
      <c r="M62" s="9">
        <v>0</v>
      </c>
      <c r="N62" s="9"/>
      <c r="O62" s="9">
        <v>3259873389</v>
      </c>
      <c r="P62" s="9"/>
      <c r="Q62" s="9">
        <v>0</v>
      </c>
      <c r="R62" s="9"/>
      <c r="S62" s="9">
        <f t="shared" si="1"/>
        <v>3259873389</v>
      </c>
      <c r="U62" s="1" t="s">
        <v>114</v>
      </c>
    </row>
    <row r="63" spans="1:21">
      <c r="A63" s="1" t="s">
        <v>101</v>
      </c>
      <c r="C63" s="9">
        <v>0</v>
      </c>
      <c r="D63" s="9"/>
      <c r="E63" s="9">
        <v>-8866465396</v>
      </c>
      <c r="F63" s="9"/>
      <c r="G63" s="9">
        <v>0</v>
      </c>
      <c r="H63" s="9"/>
      <c r="I63" s="9">
        <f t="shared" si="0"/>
        <v>-8866465396</v>
      </c>
      <c r="K63" s="1" t="s">
        <v>302</v>
      </c>
      <c r="M63" s="9">
        <v>0</v>
      </c>
      <c r="N63" s="9"/>
      <c r="O63" s="9">
        <v>-831231130</v>
      </c>
      <c r="P63" s="9"/>
      <c r="Q63" s="9">
        <v>0</v>
      </c>
      <c r="R63" s="9"/>
      <c r="S63" s="9">
        <f t="shared" si="1"/>
        <v>-831231130</v>
      </c>
      <c r="U63" s="1" t="s">
        <v>246</v>
      </c>
    </row>
    <row r="64" spans="1:21">
      <c r="A64" s="1" t="s">
        <v>87</v>
      </c>
      <c r="C64" s="9">
        <v>0</v>
      </c>
      <c r="D64" s="9"/>
      <c r="E64" s="9">
        <v>6003119243</v>
      </c>
      <c r="F64" s="9"/>
      <c r="G64" s="9">
        <v>0</v>
      </c>
      <c r="H64" s="9"/>
      <c r="I64" s="9">
        <f t="shared" si="0"/>
        <v>6003119243</v>
      </c>
      <c r="K64" s="1" t="s">
        <v>303</v>
      </c>
      <c r="M64" s="9">
        <v>0</v>
      </c>
      <c r="N64" s="9"/>
      <c r="O64" s="9">
        <v>-4502339431</v>
      </c>
      <c r="P64" s="9"/>
      <c r="Q64" s="9">
        <v>0</v>
      </c>
      <c r="R64" s="9"/>
      <c r="S64" s="9">
        <f t="shared" si="1"/>
        <v>-4502339431</v>
      </c>
      <c r="U64" s="1" t="s">
        <v>280</v>
      </c>
    </row>
    <row r="65" spans="1:21">
      <c r="A65" s="1" t="s">
        <v>50</v>
      </c>
      <c r="C65" s="9">
        <v>0</v>
      </c>
      <c r="D65" s="9"/>
      <c r="E65" s="9">
        <v>17879043225</v>
      </c>
      <c r="F65" s="9"/>
      <c r="G65" s="9">
        <v>0</v>
      </c>
      <c r="H65" s="9"/>
      <c r="I65" s="9">
        <f t="shared" si="0"/>
        <v>17879043225</v>
      </c>
      <c r="K65" s="1" t="s">
        <v>304</v>
      </c>
      <c r="M65" s="9">
        <v>0</v>
      </c>
      <c r="N65" s="9"/>
      <c r="O65" s="9">
        <v>48542405651</v>
      </c>
      <c r="P65" s="9"/>
      <c r="Q65" s="9">
        <v>0</v>
      </c>
      <c r="R65" s="9"/>
      <c r="S65" s="9">
        <f t="shared" si="1"/>
        <v>48542405651</v>
      </c>
      <c r="U65" s="1" t="s">
        <v>305</v>
      </c>
    </row>
    <row r="66" spans="1:21">
      <c r="A66" s="1" t="s">
        <v>67</v>
      </c>
      <c r="C66" s="9">
        <v>0</v>
      </c>
      <c r="D66" s="9"/>
      <c r="E66" s="9">
        <v>527031236</v>
      </c>
      <c r="F66" s="9"/>
      <c r="G66" s="9">
        <v>0</v>
      </c>
      <c r="H66" s="9"/>
      <c r="I66" s="9">
        <f t="shared" si="0"/>
        <v>527031236</v>
      </c>
      <c r="K66" s="1" t="s">
        <v>306</v>
      </c>
      <c r="M66" s="9">
        <v>0</v>
      </c>
      <c r="N66" s="9"/>
      <c r="O66" s="9">
        <v>10210858548</v>
      </c>
      <c r="P66" s="9"/>
      <c r="Q66" s="9">
        <v>0</v>
      </c>
      <c r="R66" s="9"/>
      <c r="S66" s="9">
        <f t="shared" si="1"/>
        <v>10210858548</v>
      </c>
      <c r="U66" s="1" t="s">
        <v>81</v>
      </c>
    </row>
    <row r="67" spans="1:21">
      <c r="A67" s="1" t="s">
        <v>41</v>
      </c>
      <c r="C67" s="9">
        <v>0</v>
      </c>
      <c r="D67" s="9"/>
      <c r="E67" s="9">
        <v>-835141713</v>
      </c>
      <c r="F67" s="9"/>
      <c r="G67" s="9">
        <v>0</v>
      </c>
      <c r="H67" s="9"/>
      <c r="I67" s="9">
        <f t="shared" si="0"/>
        <v>-835141713</v>
      </c>
      <c r="K67" s="1" t="s">
        <v>307</v>
      </c>
      <c r="M67" s="9">
        <v>0</v>
      </c>
      <c r="N67" s="9"/>
      <c r="O67" s="9">
        <v>7806759498</v>
      </c>
      <c r="P67" s="9"/>
      <c r="Q67" s="9">
        <v>0</v>
      </c>
      <c r="R67" s="9"/>
      <c r="S67" s="9">
        <f t="shared" si="1"/>
        <v>7806759498</v>
      </c>
      <c r="U67" s="1" t="s">
        <v>308</v>
      </c>
    </row>
    <row r="68" spans="1:21">
      <c r="A68" s="1" t="s">
        <v>76</v>
      </c>
      <c r="C68" s="9">
        <v>0</v>
      </c>
      <c r="D68" s="9"/>
      <c r="E68" s="9">
        <v>-20248997310</v>
      </c>
      <c r="F68" s="9"/>
      <c r="G68" s="9">
        <v>0</v>
      </c>
      <c r="H68" s="9"/>
      <c r="I68" s="9">
        <f t="shared" si="0"/>
        <v>-20248997310</v>
      </c>
      <c r="K68" s="1" t="s">
        <v>309</v>
      </c>
      <c r="M68" s="9">
        <v>0</v>
      </c>
      <c r="N68" s="9"/>
      <c r="O68" s="9">
        <v>-21316607010</v>
      </c>
      <c r="P68" s="9"/>
      <c r="Q68" s="9">
        <v>0</v>
      </c>
      <c r="R68" s="9"/>
      <c r="S68" s="9">
        <f t="shared" si="1"/>
        <v>-21316607010</v>
      </c>
      <c r="U68" s="1" t="s">
        <v>310</v>
      </c>
    </row>
    <row r="69" spans="1:21">
      <c r="A69" s="1" t="s">
        <v>125</v>
      </c>
      <c r="C69" s="9">
        <v>0</v>
      </c>
      <c r="D69" s="9"/>
      <c r="E69" s="9">
        <v>2617235397</v>
      </c>
      <c r="F69" s="9"/>
      <c r="G69" s="9">
        <v>0</v>
      </c>
      <c r="H69" s="9"/>
      <c r="I69" s="9">
        <f t="shared" si="0"/>
        <v>2617235397</v>
      </c>
      <c r="K69" s="1" t="s">
        <v>311</v>
      </c>
      <c r="M69" s="9">
        <v>0</v>
      </c>
      <c r="N69" s="9"/>
      <c r="O69" s="9">
        <v>2617235397</v>
      </c>
      <c r="P69" s="9"/>
      <c r="Q69" s="9">
        <v>0</v>
      </c>
      <c r="R69" s="9"/>
      <c r="S69" s="9">
        <f t="shared" si="1"/>
        <v>2617235397</v>
      </c>
      <c r="U69" s="1" t="s">
        <v>312</v>
      </c>
    </row>
    <row r="70" spans="1:21">
      <c r="A70" s="1" t="s">
        <v>110</v>
      </c>
      <c r="C70" s="9">
        <v>0</v>
      </c>
      <c r="D70" s="9"/>
      <c r="E70" s="9">
        <v>-9857993850</v>
      </c>
      <c r="F70" s="9"/>
      <c r="G70" s="9">
        <v>0</v>
      </c>
      <c r="H70" s="9"/>
      <c r="I70" s="9">
        <f t="shared" si="0"/>
        <v>-9857993850</v>
      </c>
      <c r="K70" s="1" t="s">
        <v>313</v>
      </c>
      <c r="M70" s="9">
        <v>0</v>
      </c>
      <c r="N70" s="9"/>
      <c r="O70" s="9">
        <v>-9857993850</v>
      </c>
      <c r="P70" s="9"/>
      <c r="Q70" s="9">
        <v>0</v>
      </c>
      <c r="R70" s="9"/>
      <c r="S70" s="9">
        <f t="shared" si="1"/>
        <v>-9857993850</v>
      </c>
      <c r="U70" s="1" t="s">
        <v>314</v>
      </c>
    </row>
    <row r="71" spans="1:21">
      <c r="A71" s="1" t="s">
        <v>107</v>
      </c>
      <c r="C71" s="9">
        <v>0</v>
      </c>
      <c r="D71" s="9"/>
      <c r="E71" s="9">
        <v>-7827630799</v>
      </c>
      <c r="F71" s="9"/>
      <c r="G71" s="9">
        <v>0</v>
      </c>
      <c r="H71" s="9"/>
      <c r="I71" s="9">
        <f t="shared" si="0"/>
        <v>-7827630799</v>
      </c>
      <c r="K71" s="1" t="s">
        <v>33</v>
      </c>
      <c r="M71" s="9">
        <v>0</v>
      </c>
      <c r="N71" s="9"/>
      <c r="O71" s="9">
        <v>-327417464</v>
      </c>
      <c r="P71" s="9"/>
      <c r="Q71" s="9">
        <v>0</v>
      </c>
      <c r="R71" s="9"/>
      <c r="S71" s="9">
        <f t="shared" si="1"/>
        <v>-327417464</v>
      </c>
      <c r="U71" s="1" t="s">
        <v>252</v>
      </c>
    </row>
    <row r="72" spans="1:21">
      <c r="A72" s="1" t="s">
        <v>39</v>
      </c>
      <c r="C72" s="9">
        <v>0</v>
      </c>
      <c r="D72" s="9"/>
      <c r="E72" s="9">
        <v>-31701472647</v>
      </c>
      <c r="F72" s="9"/>
      <c r="G72" s="9">
        <v>0</v>
      </c>
      <c r="H72" s="9"/>
      <c r="I72" s="9">
        <f t="shared" si="0"/>
        <v>-31701472647</v>
      </c>
      <c r="K72" s="1" t="s">
        <v>315</v>
      </c>
      <c r="M72" s="9">
        <v>0</v>
      </c>
      <c r="N72" s="9"/>
      <c r="O72" s="9">
        <v>-23857809312</v>
      </c>
      <c r="P72" s="9"/>
      <c r="Q72" s="9">
        <v>0</v>
      </c>
      <c r="R72" s="9"/>
      <c r="S72" s="9">
        <f t="shared" si="1"/>
        <v>-23857809312</v>
      </c>
      <c r="U72" s="1" t="s">
        <v>316</v>
      </c>
    </row>
    <row r="73" spans="1:21">
      <c r="A73" s="1" t="s">
        <v>45</v>
      </c>
      <c r="C73" s="9">
        <v>0</v>
      </c>
      <c r="D73" s="9"/>
      <c r="E73" s="9">
        <v>-2403308958</v>
      </c>
      <c r="F73" s="9"/>
      <c r="G73" s="9">
        <v>0</v>
      </c>
      <c r="H73" s="9"/>
      <c r="I73" s="9">
        <f t="shared" ref="I73:I108" si="2">C73+E73+G73</f>
        <v>-2403308958</v>
      </c>
      <c r="K73" s="1" t="s">
        <v>317</v>
      </c>
      <c r="M73" s="9">
        <v>0</v>
      </c>
      <c r="N73" s="9"/>
      <c r="O73" s="9">
        <v>3737778195</v>
      </c>
      <c r="P73" s="9"/>
      <c r="Q73" s="9">
        <v>0</v>
      </c>
      <c r="R73" s="9"/>
      <c r="S73" s="9">
        <f t="shared" ref="S73:S108" si="3">M73+O73+Q73</f>
        <v>3737778195</v>
      </c>
      <c r="U73" s="1" t="s">
        <v>84</v>
      </c>
    </row>
    <row r="74" spans="1:21">
      <c r="A74" s="1" t="s">
        <v>83</v>
      </c>
      <c r="C74" s="9">
        <v>0</v>
      </c>
      <c r="D74" s="9"/>
      <c r="E74" s="9">
        <v>-9258805559</v>
      </c>
      <c r="F74" s="9"/>
      <c r="G74" s="9">
        <v>0</v>
      </c>
      <c r="H74" s="9"/>
      <c r="I74" s="9">
        <f t="shared" si="2"/>
        <v>-9258805559</v>
      </c>
      <c r="K74" s="1" t="s">
        <v>26</v>
      </c>
      <c r="M74" s="9">
        <v>0</v>
      </c>
      <c r="N74" s="9"/>
      <c r="O74" s="9">
        <v>5119574839</v>
      </c>
      <c r="P74" s="9"/>
      <c r="Q74" s="9">
        <v>0</v>
      </c>
      <c r="R74" s="9"/>
      <c r="S74" s="9">
        <f t="shared" si="3"/>
        <v>5119574839</v>
      </c>
      <c r="U74" s="1" t="s">
        <v>294</v>
      </c>
    </row>
    <row r="75" spans="1:21">
      <c r="A75" s="1" t="s">
        <v>61</v>
      </c>
      <c r="C75" s="9">
        <v>0</v>
      </c>
      <c r="D75" s="9"/>
      <c r="E75" s="9">
        <v>-8074105556</v>
      </c>
      <c r="F75" s="9"/>
      <c r="G75" s="9">
        <v>0</v>
      </c>
      <c r="H75" s="9"/>
      <c r="I75" s="9">
        <f t="shared" si="2"/>
        <v>-8074105556</v>
      </c>
      <c r="K75" s="1" t="s">
        <v>95</v>
      </c>
      <c r="M75" s="9">
        <v>0</v>
      </c>
      <c r="N75" s="9"/>
      <c r="O75" s="9">
        <v>-14861290612</v>
      </c>
      <c r="P75" s="9"/>
      <c r="Q75" s="9">
        <v>0</v>
      </c>
      <c r="R75" s="9"/>
      <c r="S75" s="9">
        <f t="shared" si="3"/>
        <v>-14861290612</v>
      </c>
      <c r="U75" s="1" t="s">
        <v>318</v>
      </c>
    </row>
    <row r="76" spans="1:21">
      <c r="A76" s="1" t="s">
        <v>82</v>
      </c>
      <c r="C76" s="9">
        <v>0</v>
      </c>
      <c r="D76" s="9"/>
      <c r="E76" s="9">
        <v>-9280208052</v>
      </c>
      <c r="F76" s="9"/>
      <c r="G76" s="9">
        <v>0</v>
      </c>
      <c r="H76" s="9"/>
      <c r="I76" s="9">
        <f t="shared" si="2"/>
        <v>-9280208052</v>
      </c>
      <c r="K76" s="1" t="s">
        <v>26</v>
      </c>
      <c r="M76" s="9">
        <v>0</v>
      </c>
      <c r="N76" s="9"/>
      <c r="O76" s="9">
        <v>15862681206</v>
      </c>
      <c r="P76" s="9"/>
      <c r="Q76" s="9">
        <v>0</v>
      </c>
      <c r="R76" s="9"/>
      <c r="S76" s="9">
        <f t="shared" si="3"/>
        <v>15862681206</v>
      </c>
      <c r="U76" s="1" t="s">
        <v>74</v>
      </c>
    </row>
    <row r="77" spans="1:21">
      <c r="A77" s="1" t="s">
        <v>88</v>
      </c>
      <c r="C77" s="9">
        <v>0</v>
      </c>
      <c r="D77" s="9"/>
      <c r="E77" s="9">
        <v>-68698318</v>
      </c>
      <c r="F77" s="9"/>
      <c r="G77" s="9">
        <v>0</v>
      </c>
      <c r="H77" s="9"/>
      <c r="I77" s="9">
        <f t="shared" si="2"/>
        <v>-68698318</v>
      </c>
      <c r="K77" s="1" t="s">
        <v>55</v>
      </c>
      <c r="M77" s="9">
        <v>0</v>
      </c>
      <c r="N77" s="9"/>
      <c r="O77" s="9">
        <v>3813229976</v>
      </c>
      <c r="P77" s="9"/>
      <c r="Q77" s="9">
        <v>0</v>
      </c>
      <c r="R77" s="9"/>
      <c r="S77" s="9">
        <f t="shared" si="3"/>
        <v>3813229976</v>
      </c>
      <c r="U77" s="1" t="s">
        <v>22</v>
      </c>
    </row>
    <row r="78" spans="1:21">
      <c r="A78" s="1" t="s">
        <v>62</v>
      </c>
      <c r="C78" s="9">
        <v>0</v>
      </c>
      <c r="D78" s="9"/>
      <c r="E78" s="9">
        <v>-4313952900</v>
      </c>
      <c r="F78" s="9"/>
      <c r="G78" s="9">
        <v>0</v>
      </c>
      <c r="H78" s="9"/>
      <c r="I78" s="9">
        <f t="shared" si="2"/>
        <v>-4313952900</v>
      </c>
      <c r="K78" s="1" t="s">
        <v>16</v>
      </c>
      <c r="M78" s="9">
        <v>0</v>
      </c>
      <c r="N78" s="9"/>
      <c r="O78" s="9">
        <v>-8376948159</v>
      </c>
      <c r="P78" s="9"/>
      <c r="Q78" s="9">
        <v>0</v>
      </c>
      <c r="R78" s="9"/>
      <c r="S78" s="9">
        <f t="shared" si="3"/>
        <v>-8376948159</v>
      </c>
      <c r="U78" s="1" t="s">
        <v>319</v>
      </c>
    </row>
    <row r="79" spans="1:21">
      <c r="A79" s="1" t="s">
        <v>27</v>
      </c>
      <c r="C79" s="9">
        <v>0</v>
      </c>
      <c r="D79" s="9"/>
      <c r="E79" s="9">
        <v>-98436003141</v>
      </c>
      <c r="F79" s="9"/>
      <c r="G79" s="9">
        <v>0</v>
      </c>
      <c r="H79" s="9"/>
      <c r="I79" s="9">
        <f t="shared" si="2"/>
        <v>-98436003141</v>
      </c>
      <c r="K79" s="1" t="s">
        <v>320</v>
      </c>
      <c r="M79" s="9">
        <v>0</v>
      </c>
      <c r="N79" s="9"/>
      <c r="O79" s="9">
        <v>-62086318198</v>
      </c>
      <c r="P79" s="9"/>
      <c r="Q79" s="9">
        <v>0</v>
      </c>
      <c r="R79" s="9"/>
      <c r="S79" s="9">
        <f t="shared" si="3"/>
        <v>-62086318198</v>
      </c>
      <c r="U79" s="1" t="s">
        <v>321</v>
      </c>
    </row>
    <row r="80" spans="1:21">
      <c r="A80" s="1" t="s">
        <v>32</v>
      </c>
      <c r="C80" s="9">
        <v>0</v>
      </c>
      <c r="D80" s="9"/>
      <c r="E80" s="9">
        <v>-1948338000</v>
      </c>
      <c r="F80" s="9"/>
      <c r="G80" s="9">
        <v>0</v>
      </c>
      <c r="H80" s="9"/>
      <c r="I80" s="9">
        <f t="shared" si="2"/>
        <v>-1948338000</v>
      </c>
      <c r="K80" s="1" t="s">
        <v>274</v>
      </c>
      <c r="M80" s="9">
        <v>0</v>
      </c>
      <c r="N80" s="9"/>
      <c r="O80" s="9">
        <v>38767950000</v>
      </c>
      <c r="P80" s="9"/>
      <c r="Q80" s="9">
        <v>0</v>
      </c>
      <c r="R80" s="9"/>
      <c r="S80" s="9">
        <f t="shared" si="3"/>
        <v>38767950000</v>
      </c>
      <c r="U80" s="1" t="s">
        <v>322</v>
      </c>
    </row>
    <row r="81" spans="1:21">
      <c r="A81" s="1" t="s">
        <v>35</v>
      </c>
      <c r="C81" s="9">
        <v>0</v>
      </c>
      <c r="D81" s="9"/>
      <c r="E81" s="9">
        <v>-17743902103</v>
      </c>
      <c r="F81" s="9"/>
      <c r="G81" s="9">
        <v>0</v>
      </c>
      <c r="H81" s="9"/>
      <c r="I81" s="9">
        <f t="shared" si="2"/>
        <v>-17743902103</v>
      </c>
      <c r="K81" s="1" t="s">
        <v>323</v>
      </c>
      <c r="M81" s="9">
        <v>0</v>
      </c>
      <c r="N81" s="9"/>
      <c r="O81" s="9">
        <v>40584456940</v>
      </c>
      <c r="P81" s="9"/>
      <c r="Q81" s="9">
        <v>0</v>
      </c>
      <c r="R81" s="9"/>
      <c r="S81" s="9">
        <f t="shared" si="3"/>
        <v>40584456940</v>
      </c>
      <c r="U81" s="1" t="s">
        <v>324</v>
      </c>
    </row>
    <row r="82" spans="1:21">
      <c r="A82" s="1" t="s">
        <v>124</v>
      </c>
      <c r="C82" s="9">
        <v>0</v>
      </c>
      <c r="D82" s="9"/>
      <c r="E82" s="9">
        <v>-1150288560</v>
      </c>
      <c r="F82" s="9"/>
      <c r="G82" s="9">
        <v>0</v>
      </c>
      <c r="H82" s="9"/>
      <c r="I82" s="9">
        <f t="shared" si="2"/>
        <v>-1150288560</v>
      </c>
      <c r="K82" s="1" t="s">
        <v>325</v>
      </c>
      <c r="M82" s="9">
        <v>0</v>
      </c>
      <c r="N82" s="9"/>
      <c r="O82" s="9">
        <v>-1150288560</v>
      </c>
      <c r="P82" s="9"/>
      <c r="Q82" s="9">
        <v>0</v>
      </c>
      <c r="R82" s="9"/>
      <c r="S82" s="9">
        <f t="shared" si="3"/>
        <v>-1150288560</v>
      </c>
      <c r="U82" s="1" t="s">
        <v>326</v>
      </c>
    </row>
    <row r="83" spans="1:21">
      <c r="A83" s="1" t="s">
        <v>91</v>
      </c>
      <c r="C83" s="9">
        <v>0</v>
      </c>
      <c r="D83" s="9"/>
      <c r="E83" s="9">
        <v>24395830848</v>
      </c>
      <c r="F83" s="9"/>
      <c r="G83" s="9">
        <v>0</v>
      </c>
      <c r="H83" s="9"/>
      <c r="I83" s="9">
        <f t="shared" si="2"/>
        <v>24395830848</v>
      </c>
      <c r="K83" s="1" t="s">
        <v>327</v>
      </c>
      <c r="M83" s="9">
        <v>0</v>
      </c>
      <c r="N83" s="9"/>
      <c r="O83" s="9">
        <v>77924763832</v>
      </c>
      <c r="P83" s="9"/>
      <c r="Q83" s="9">
        <v>0</v>
      </c>
      <c r="R83" s="9"/>
      <c r="S83" s="9">
        <f t="shared" si="3"/>
        <v>77924763832</v>
      </c>
      <c r="U83" s="1" t="s">
        <v>328</v>
      </c>
    </row>
    <row r="84" spans="1:21">
      <c r="A84" s="1" t="s">
        <v>116</v>
      </c>
      <c r="C84" s="9">
        <v>0</v>
      </c>
      <c r="D84" s="9"/>
      <c r="E84" s="9">
        <v>-2072089669</v>
      </c>
      <c r="F84" s="9"/>
      <c r="G84" s="9">
        <v>0</v>
      </c>
      <c r="H84" s="9"/>
      <c r="I84" s="9">
        <f t="shared" si="2"/>
        <v>-2072089669</v>
      </c>
      <c r="K84" s="1" t="s">
        <v>38</v>
      </c>
      <c r="M84" s="9">
        <v>0</v>
      </c>
      <c r="N84" s="9"/>
      <c r="O84" s="9">
        <v>-15195324247</v>
      </c>
      <c r="P84" s="9"/>
      <c r="Q84" s="9">
        <v>0</v>
      </c>
      <c r="R84" s="9"/>
      <c r="S84" s="9">
        <f t="shared" si="3"/>
        <v>-15195324247</v>
      </c>
      <c r="U84" s="1" t="s">
        <v>329</v>
      </c>
    </row>
    <row r="85" spans="1:21">
      <c r="A85" s="1" t="s">
        <v>58</v>
      </c>
      <c r="C85" s="9">
        <v>0</v>
      </c>
      <c r="D85" s="9"/>
      <c r="E85" s="9">
        <v>7711104860</v>
      </c>
      <c r="F85" s="9"/>
      <c r="G85" s="9">
        <v>0</v>
      </c>
      <c r="H85" s="9"/>
      <c r="I85" s="9">
        <f t="shared" si="2"/>
        <v>7711104860</v>
      </c>
      <c r="K85" s="1" t="s">
        <v>330</v>
      </c>
      <c r="M85" s="9">
        <v>0</v>
      </c>
      <c r="N85" s="9"/>
      <c r="O85" s="9">
        <v>9232343233</v>
      </c>
      <c r="P85" s="9"/>
      <c r="Q85" s="9">
        <v>0</v>
      </c>
      <c r="R85" s="9"/>
      <c r="S85" s="9">
        <f t="shared" si="3"/>
        <v>9232343233</v>
      </c>
      <c r="U85" s="1" t="s">
        <v>331</v>
      </c>
    </row>
    <row r="86" spans="1:21">
      <c r="A86" s="1" t="s">
        <v>92</v>
      </c>
      <c r="C86" s="9">
        <v>0</v>
      </c>
      <c r="D86" s="9"/>
      <c r="E86" s="9">
        <v>3898831995</v>
      </c>
      <c r="F86" s="9"/>
      <c r="G86" s="9">
        <v>0</v>
      </c>
      <c r="H86" s="9"/>
      <c r="I86" s="9">
        <f t="shared" si="2"/>
        <v>3898831995</v>
      </c>
      <c r="K86" s="1" t="s">
        <v>332</v>
      </c>
      <c r="M86" s="9">
        <v>0</v>
      </c>
      <c r="N86" s="9"/>
      <c r="O86" s="9">
        <v>8005885309</v>
      </c>
      <c r="P86" s="9"/>
      <c r="Q86" s="9">
        <v>0</v>
      </c>
      <c r="R86" s="9"/>
      <c r="S86" s="9">
        <f t="shared" si="3"/>
        <v>8005885309</v>
      </c>
      <c r="U86" s="1" t="s">
        <v>333</v>
      </c>
    </row>
    <row r="87" spans="1:21">
      <c r="A87" s="1" t="s">
        <v>40</v>
      </c>
      <c r="C87" s="9">
        <v>0</v>
      </c>
      <c r="D87" s="9"/>
      <c r="E87" s="9">
        <v>728916646</v>
      </c>
      <c r="F87" s="9"/>
      <c r="G87" s="9">
        <v>0</v>
      </c>
      <c r="H87" s="9"/>
      <c r="I87" s="9">
        <f t="shared" si="2"/>
        <v>728916646</v>
      </c>
      <c r="K87" s="1" t="s">
        <v>246</v>
      </c>
      <c r="M87" s="9">
        <v>0</v>
      </c>
      <c r="N87" s="9"/>
      <c r="O87" s="9">
        <v>588588522</v>
      </c>
      <c r="P87" s="9"/>
      <c r="Q87" s="9">
        <v>0</v>
      </c>
      <c r="R87" s="9"/>
      <c r="S87" s="9">
        <f t="shared" si="3"/>
        <v>588588522</v>
      </c>
      <c r="U87" s="1" t="s">
        <v>277</v>
      </c>
    </row>
    <row r="88" spans="1:21">
      <c r="A88" s="1" t="s">
        <v>48</v>
      </c>
      <c r="C88" s="9">
        <v>0</v>
      </c>
      <c r="D88" s="9"/>
      <c r="E88" s="9">
        <v>12805672875</v>
      </c>
      <c r="F88" s="9"/>
      <c r="G88" s="9">
        <v>0</v>
      </c>
      <c r="H88" s="9"/>
      <c r="I88" s="9">
        <f t="shared" si="2"/>
        <v>12805672875</v>
      </c>
      <c r="K88" s="1" t="s">
        <v>334</v>
      </c>
      <c r="M88" s="9">
        <v>0</v>
      </c>
      <c r="N88" s="9"/>
      <c r="O88" s="9">
        <v>32958750000</v>
      </c>
      <c r="P88" s="9"/>
      <c r="Q88" s="9">
        <v>0</v>
      </c>
      <c r="R88" s="9"/>
      <c r="S88" s="9">
        <f t="shared" si="3"/>
        <v>32958750000</v>
      </c>
      <c r="U88" s="1" t="s">
        <v>335</v>
      </c>
    </row>
    <row r="89" spans="1:21">
      <c r="A89" s="1" t="s">
        <v>85</v>
      </c>
      <c r="C89" s="9">
        <v>0</v>
      </c>
      <c r="D89" s="9"/>
      <c r="E89" s="9">
        <v>-10458359691</v>
      </c>
      <c r="F89" s="9"/>
      <c r="G89" s="9">
        <v>0</v>
      </c>
      <c r="H89" s="9"/>
      <c r="I89" s="9">
        <f t="shared" si="2"/>
        <v>-10458359691</v>
      </c>
      <c r="K89" s="1" t="s">
        <v>336</v>
      </c>
      <c r="M89" s="9">
        <v>0</v>
      </c>
      <c r="N89" s="9"/>
      <c r="O89" s="9">
        <v>56101629488</v>
      </c>
      <c r="P89" s="9"/>
      <c r="Q89" s="9">
        <v>0</v>
      </c>
      <c r="R89" s="9"/>
      <c r="S89" s="9">
        <f t="shared" si="3"/>
        <v>56101629488</v>
      </c>
      <c r="U89" s="1" t="s">
        <v>337</v>
      </c>
    </row>
    <row r="90" spans="1:21">
      <c r="A90" s="1" t="s">
        <v>24</v>
      </c>
      <c r="C90" s="9">
        <v>0</v>
      </c>
      <c r="D90" s="9"/>
      <c r="E90" s="9">
        <v>-2384626545</v>
      </c>
      <c r="F90" s="9"/>
      <c r="G90" s="9">
        <v>0</v>
      </c>
      <c r="H90" s="9"/>
      <c r="I90" s="9">
        <f t="shared" si="2"/>
        <v>-2384626545</v>
      </c>
      <c r="K90" s="1" t="s">
        <v>317</v>
      </c>
      <c r="M90" s="9">
        <v>0</v>
      </c>
      <c r="N90" s="9"/>
      <c r="O90" s="9">
        <v>-7683059809</v>
      </c>
      <c r="P90" s="9"/>
      <c r="Q90" s="9">
        <v>0</v>
      </c>
      <c r="R90" s="9"/>
      <c r="S90" s="9">
        <f t="shared" si="3"/>
        <v>-7683059809</v>
      </c>
      <c r="U90" s="1" t="s">
        <v>338</v>
      </c>
    </row>
    <row r="91" spans="1:21">
      <c r="A91" s="1" t="s">
        <v>23</v>
      </c>
      <c r="C91" s="9">
        <v>0</v>
      </c>
      <c r="D91" s="9"/>
      <c r="E91" s="9">
        <v>-5242670038</v>
      </c>
      <c r="F91" s="9"/>
      <c r="G91" s="9">
        <v>0</v>
      </c>
      <c r="H91" s="9"/>
      <c r="I91" s="9">
        <f t="shared" si="2"/>
        <v>-5242670038</v>
      </c>
      <c r="K91" s="1" t="s">
        <v>44</v>
      </c>
      <c r="M91" s="9">
        <v>0</v>
      </c>
      <c r="N91" s="9"/>
      <c r="O91" s="9">
        <v>-31456020231</v>
      </c>
      <c r="P91" s="9"/>
      <c r="Q91" s="9">
        <v>0</v>
      </c>
      <c r="R91" s="9"/>
      <c r="S91" s="9">
        <f t="shared" si="3"/>
        <v>-31456020231</v>
      </c>
      <c r="U91" s="1" t="s">
        <v>339</v>
      </c>
    </row>
    <row r="92" spans="1:21">
      <c r="A92" s="1" t="s">
        <v>100</v>
      </c>
      <c r="C92" s="9">
        <v>0</v>
      </c>
      <c r="D92" s="9"/>
      <c r="E92" s="9">
        <v>21986145889</v>
      </c>
      <c r="F92" s="9"/>
      <c r="G92" s="9">
        <v>0</v>
      </c>
      <c r="H92" s="9"/>
      <c r="I92" s="9">
        <f t="shared" si="2"/>
        <v>21986145889</v>
      </c>
      <c r="K92" s="1" t="s">
        <v>340</v>
      </c>
      <c r="M92" s="9">
        <v>0</v>
      </c>
      <c r="N92" s="9"/>
      <c r="O92" s="9">
        <v>47259270995</v>
      </c>
      <c r="P92" s="9"/>
      <c r="Q92" s="9">
        <v>0</v>
      </c>
      <c r="R92" s="9"/>
      <c r="S92" s="9">
        <f t="shared" si="3"/>
        <v>47259270995</v>
      </c>
      <c r="U92" s="1" t="s">
        <v>341</v>
      </c>
    </row>
    <row r="93" spans="1:21">
      <c r="A93" s="1" t="s">
        <v>29</v>
      </c>
      <c r="C93" s="9">
        <v>0</v>
      </c>
      <c r="D93" s="9"/>
      <c r="E93" s="9">
        <v>-4899016197</v>
      </c>
      <c r="F93" s="9"/>
      <c r="G93" s="9">
        <v>0</v>
      </c>
      <c r="H93" s="9"/>
      <c r="I93" s="9">
        <f t="shared" si="2"/>
        <v>-4899016197</v>
      </c>
      <c r="K93" s="1" t="s">
        <v>342</v>
      </c>
      <c r="M93" s="9">
        <v>0</v>
      </c>
      <c r="N93" s="9"/>
      <c r="O93" s="9">
        <v>-6778628912</v>
      </c>
      <c r="P93" s="9"/>
      <c r="Q93" s="9">
        <v>0</v>
      </c>
      <c r="R93" s="9"/>
      <c r="S93" s="9">
        <f t="shared" si="3"/>
        <v>-6778628912</v>
      </c>
      <c r="U93" s="1" t="s">
        <v>343</v>
      </c>
    </row>
    <row r="94" spans="1:21">
      <c r="A94" s="1" t="s">
        <v>15</v>
      </c>
      <c r="C94" s="9">
        <v>0</v>
      </c>
      <c r="D94" s="9"/>
      <c r="E94" s="9">
        <v>-5543088043</v>
      </c>
      <c r="F94" s="9"/>
      <c r="G94" s="9">
        <v>0</v>
      </c>
      <c r="H94" s="9"/>
      <c r="I94" s="9">
        <f t="shared" si="2"/>
        <v>-5543088043</v>
      </c>
      <c r="K94" s="1" t="s">
        <v>78</v>
      </c>
      <c r="M94" s="9">
        <v>0</v>
      </c>
      <c r="N94" s="9"/>
      <c r="O94" s="9">
        <v>-14915282960</v>
      </c>
      <c r="P94" s="9"/>
      <c r="Q94" s="9">
        <v>0</v>
      </c>
      <c r="R94" s="9"/>
      <c r="S94" s="9">
        <f t="shared" si="3"/>
        <v>-14915282960</v>
      </c>
      <c r="U94" s="1" t="s">
        <v>344</v>
      </c>
    </row>
    <row r="95" spans="1:21">
      <c r="A95" s="1" t="s">
        <v>43</v>
      </c>
      <c r="C95" s="9">
        <v>0</v>
      </c>
      <c r="D95" s="9"/>
      <c r="E95" s="9">
        <v>-13555669091</v>
      </c>
      <c r="F95" s="9"/>
      <c r="G95" s="9">
        <v>0</v>
      </c>
      <c r="H95" s="9"/>
      <c r="I95" s="9">
        <f t="shared" si="2"/>
        <v>-13555669091</v>
      </c>
      <c r="K95" s="1" t="s">
        <v>231</v>
      </c>
      <c r="M95" s="9">
        <v>0</v>
      </c>
      <c r="N95" s="9"/>
      <c r="O95" s="9">
        <v>-10019407588</v>
      </c>
      <c r="P95" s="9"/>
      <c r="Q95" s="9">
        <v>0</v>
      </c>
      <c r="R95" s="9"/>
      <c r="S95" s="9">
        <f t="shared" si="3"/>
        <v>-10019407588</v>
      </c>
      <c r="U95" s="1" t="s">
        <v>345</v>
      </c>
    </row>
    <row r="96" spans="1:21">
      <c r="A96" s="1" t="s">
        <v>65</v>
      </c>
      <c r="C96" s="9">
        <v>0</v>
      </c>
      <c r="D96" s="9"/>
      <c r="E96" s="9">
        <v>23924740777</v>
      </c>
      <c r="F96" s="9"/>
      <c r="G96" s="9">
        <v>0</v>
      </c>
      <c r="H96" s="9"/>
      <c r="I96" s="9">
        <f t="shared" si="2"/>
        <v>23924740777</v>
      </c>
      <c r="K96" s="1" t="s">
        <v>346</v>
      </c>
      <c r="M96" s="9">
        <v>0</v>
      </c>
      <c r="N96" s="9"/>
      <c r="O96" s="9">
        <v>19840028937</v>
      </c>
      <c r="P96" s="9"/>
      <c r="Q96" s="9">
        <v>0</v>
      </c>
      <c r="R96" s="9"/>
      <c r="S96" s="9">
        <f t="shared" si="3"/>
        <v>19840028937</v>
      </c>
      <c r="U96" s="1" t="s">
        <v>347</v>
      </c>
    </row>
    <row r="97" spans="1:21">
      <c r="A97" s="1" t="s">
        <v>106</v>
      </c>
      <c r="C97" s="9">
        <v>0</v>
      </c>
      <c r="D97" s="9"/>
      <c r="E97" s="9">
        <v>-79419210508</v>
      </c>
      <c r="F97" s="9"/>
      <c r="G97" s="9">
        <v>0</v>
      </c>
      <c r="H97" s="9"/>
      <c r="I97" s="9">
        <f t="shared" si="2"/>
        <v>-79419210508</v>
      </c>
      <c r="K97" s="1" t="s">
        <v>348</v>
      </c>
      <c r="M97" s="9">
        <v>0</v>
      </c>
      <c r="N97" s="9"/>
      <c r="O97" s="9">
        <v>158838421019</v>
      </c>
      <c r="P97" s="9"/>
      <c r="Q97" s="9">
        <v>0</v>
      </c>
      <c r="R97" s="9"/>
      <c r="S97" s="9">
        <f t="shared" si="3"/>
        <v>158838421019</v>
      </c>
      <c r="U97" s="1" t="s">
        <v>349</v>
      </c>
    </row>
    <row r="98" spans="1:21">
      <c r="A98" s="1" t="s">
        <v>19</v>
      </c>
      <c r="C98" s="9">
        <v>0</v>
      </c>
      <c r="D98" s="9"/>
      <c r="E98" s="9">
        <v>-12470937671</v>
      </c>
      <c r="F98" s="9"/>
      <c r="G98" s="9">
        <v>0</v>
      </c>
      <c r="H98" s="9"/>
      <c r="I98" s="9">
        <f t="shared" si="2"/>
        <v>-12470937671</v>
      </c>
      <c r="K98" s="1" t="s">
        <v>350</v>
      </c>
      <c r="M98" s="9">
        <v>0</v>
      </c>
      <c r="N98" s="9"/>
      <c r="O98" s="9">
        <v>2189553942</v>
      </c>
      <c r="P98" s="9"/>
      <c r="Q98" s="9">
        <v>0</v>
      </c>
      <c r="R98" s="9"/>
      <c r="S98" s="9">
        <f t="shared" si="3"/>
        <v>2189553942</v>
      </c>
      <c r="U98" s="1" t="s">
        <v>351</v>
      </c>
    </row>
    <row r="99" spans="1:21">
      <c r="A99" s="1" t="s">
        <v>47</v>
      </c>
      <c r="C99" s="9">
        <v>0</v>
      </c>
      <c r="D99" s="9"/>
      <c r="E99" s="9">
        <v>17365076487</v>
      </c>
      <c r="F99" s="9"/>
      <c r="G99" s="9">
        <v>0</v>
      </c>
      <c r="H99" s="9"/>
      <c r="I99" s="9">
        <f t="shared" si="2"/>
        <v>17365076487</v>
      </c>
      <c r="K99" s="1" t="s">
        <v>352</v>
      </c>
      <c r="M99" s="9">
        <v>0</v>
      </c>
      <c r="N99" s="9"/>
      <c r="O99" s="9">
        <v>45303369912</v>
      </c>
      <c r="P99" s="9"/>
      <c r="Q99" s="9">
        <v>0</v>
      </c>
      <c r="R99" s="9"/>
      <c r="S99" s="9">
        <f t="shared" si="3"/>
        <v>45303369912</v>
      </c>
      <c r="U99" s="1" t="s">
        <v>353</v>
      </c>
    </row>
    <row r="100" spans="1:21">
      <c r="A100" s="1" t="s">
        <v>73</v>
      </c>
      <c r="C100" s="9">
        <v>0</v>
      </c>
      <c r="D100" s="9"/>
      <c r="E100" s="9">
        <v>-10843045876</v>
      </c>
      <c r="F100" s="9"/>
      <c r="G100" s="9">
        <v>0</v>
      </c>
      <c r="H100" s="9"/>
      <c r="I100" s="9">
        <f t="shared" si="2"/>
        <v>-10843045876</v>
      </c>
      <c r="K100" s="1" t="s">
        <v>354</v>
      </c>
      <c r="M100" s="9">
        <v>0</v>
      </c>
      <c r="N100" s="9"/>
      <c r="O100" s="9">
        <v>5394828127</v>
      </c>
      <c r="P100" s="9"/>
      <c r="Q100" s="9">
        <v>0</v>
      </c>
      <c r="R100" s="9"/>
      <c r="S100" s="9">
        <f t="shared" si="3"/>
        <v>5394828127</v>
      </c>
      <c r="U100" s="1" t="s">
        <v>355</v>
      </c>
    </row>
    <row r="101" spans="1:21">
      <c r="A101" s="1" t="s">
        <v>119</v>
      </c>
      <c r="C101" s="9">
        <v>0</v>
      </c>
      <c r="D101" s="9"/>
      <c r="E101" s="9">
        <v>-30773775644</v>
      </c>
      <c r="F101" s="9"/>
      <c r="G101" s="9">
        <v>0</v>
      </c>
      <c r="H101" s="9"/>
      <c r="I101" s="9">
        <f t="shared" si="2"/>
        <v>-30773775644</v>
      </c>
      <c r="K101" s="1" t="s">
        <v>356</v>
      </c>
      <c r="M101" s="9">
        <v>0</v>
      </c>
      <c r="N101" s="9"/>
      <c r="O101" s="9">
        <v>-48150347237</v>
      </c>
      <c r="P101" s="9"/>
      <c r="Q101" s="9">
        <v>0</v>
      </c>
      <c r="R101" s="9"/>
      <c r="S101" s="9">
        <f t="shared" si="3"/>
        <v>-48150347237</v>
      </c>
      <c r="U101" s="1" t="s">
        <v>357</v>
      </c>
    </row>
    <row r="102" spans="1:21">
      <c r="A102" s="1" t="s">
        <v>68</v>
      </c>
      <c r="C102" s="9">
        <v>0</v>
      </c>
      <c r="D102" s="9"/>
      <c r="E102" s="9">
        <v>0</v>
      </c>
      <c r="F102" s="9"/>
      <c r="G102" s="9">
        <v>0</v>
      </c>
      <c r="H102" s="9"/>
      <c r="I102" s="9">
        <f t="shared" si="2"/>
        <v>0</v>
      </c>
      <c r="K102" s="1" t="s">
        <v>31</v>
      </c>
      <c r="M102" s="9">
        <v>0</v>
      </c>
      <c r="N102" s="9"/>
      <c r="O102" s="9">
        <v>-6523352168</v>
      </c>
      <c r="P102" s="9"/>
      <c r="Q102" s="9">
        <v>0</v>
      </c>
      <c r="R102" s="9"/>
      <c r="S102" s="9">
        <f t="shared" si="3"/>
        <v>-6523352168</v>
      </c>
      <c r="U102" s="1" t="s">
        <v>358</v>
      </c>
    </row>
    <row r="103" spans="1:21">
      <c r="A103" s="1" t="s">
        <v>42</v>
      </c>
      <c r="C103" s="9">
        <v>0</v>
      </c>
      <c r="D103" s="9"/>
      <c r="E103" s="9">
        <v>6107580327</v>
      </c>
      <c r="F103" s="9"/>
      <c r="G103" s="9">
        <v>0</v>
      </c>
      <c r="H103" s="9"/>
      <c r="I103" s="9">
        <f t="shared" si="2"/>
        <v>6107580327</v>
      </c>
      <c r="K103" s="1" t="s">
        <v>359</v>
      </c>
      <c r="M103" s="9">
        <v>0</v>
      </c>
      <c r="N103" s="9"/>
      <c r="O103" s="9">
        <v>7810655677</v>
      </c>
      <c r="P103" s="9"/>
      <c r="Q103" s="9">
        <v>0</v>
      </c>
      <c r="R103" s="9"/>
      <c r="S103" s="9">
        <f t="shared" si="3"/>
        <v>7810655677</v>
      </c>
      <c r="U103" s="1" t="s">
        <v>308</v>
      </c>
    </row>
    <row r="104" spans="1:21">
      <c r="A104" s="1" t="s">
        <v>90</v>
      </c>
      <c r="C104" s="9">
        <v>0</v>
      </c>
      <c r="D104" s="9"/>
      <c r="E104" s="9">
        <v>0</v>
      </c>
      <c r="F104" s="9"/>
      <c r="G104" s="9">
        <v>0</v>
      </c>
      <c r="H104" s="9"/>
      <c r="I104" s="9">
        <f t="shared" si="2"/>
        <v>0</v>
      </c>
      <c r="K104" s="1" t="s">
        <v>31</v>
      </c>
      <c r="M104" s="9">
        <v>4982524618</v>
      </c>
      <c r="N104" s="9"/>
      <c r="O104" s="9">
        <v>0</v>
      </c>
      <c r="P104" s="9"/>
      <c r="Q104" s="9">
        <v>0</v>
      </c>
      <c r="R104" s="9"/>
      <c r="S104" s="9">
        <f t="shared" si="3"/>
        <v>4982524618</v>
      </c>
      <c r="U104" s="1" t="s">
        <v>31</v>
      </c>
    </row>
    <row r="105" spans="1:21">
      <c r="A105" s="1" t="s">
        <v>86</v>
      </c>
      <c r="C105" s="9">
        <v>0</v>
      </c>
      <c r="D105" s="9"/>
      <c r="E105" s="9">
        <v>-11615419278</v>
      </c>
      <c r="F105" s="9"/>
      <c r="G105" s="9">
        <v>0</v>
      </c>
      <c r="H105" s="9"/>
      <c r="I105" s="9">
        <f t="shared" si="2"/>
        <v>-11615419278</v>
      </c>
      <c r="K105" s="1" t="s">
        <v>360</v>
      </c>
      <c r="M105" s="9">
        <v>0</v>
      </c>
      <c r="N105" s="9"/>
      <c r="O105" s="9">
        <v>39867116460</v>
      </c>
      <c r="P105" s="9"/>
      <c r="Q105" s="9">
        <v>0</v>
      </c>
      <c r="R105" s="9"/>
      <c r="S105" s="9">
        <f t="shared" si="3"/>
        <v>39867116460</v>
      </c>
      <c r="U105" s="1" t="s">
        <v>361</v>
      </c>
    </row>
    <row r="106" spans="1:21">
      <c r="A106" s="1" t="s">
        <v>28</v>
      </c>
      <c r="C106" s="9">
        <v>0</v>
      </c>
      <c r="D106" s="9"/>
      <c r="E106" s="9">
        <v>-1689885000</v>
      </c>
      <c r="F106" s="9"/>
      <c r="G106" s="9">
        <v>0</v>
      </c>
      <c r="H106" s="9"/>
      <c r="I106" s="9">
        <f t="shared" si="2"/>
        <v>-1689885000</v>
      </c>
      <c r="K106" s="1" t="s">
        <v>63</v>
      </c>
      <c r="M106" s="9">
        <v>0</v>
      </c>
      <c r="N106" s="9"/>
      <c r="O106" s="9">
        <v>-8356280000</v>
      </c>
      <c r="P106" s="9"/>
      <c r="Q106" s="9">
        <v>0</v>
      </c>
      <c r="R106" s="9"/>
      <c r="S106" s="9">
        <f t="shared" si="3"/>
        <v>-8356280000</v>
      </c>
      <c r="U106" s="1" t="s">
        <v>319</v>
      </c>
    </row>
    <row r="107" spans="1:21">
      <c r="A107" s="1" t="s">
        <v>120</v>
      </c>
      <c r="C107" s="9">
        <v>0</v>
      </c>
      <c r="D107" s="9"/>
      <c r="E107" s="9">
        <v>7261558988</v>
      </c>
      <c r="F107" s="9"/>
      <c r="G107" s="9">
        <v>0</v>
      </c>
      <c r="H107" s="9"/>
      <c r="I107" s="9">
        <f t="shared" si="2"/>
        <v>7261558988</v>
      </c>
      <c r="K107" s="1" t="s">
        <v>362</v>
      </c>
      <c r="M107" s="9">
        <v>0</v>
      </c>
      <c r="N107" s="9"/>
      <c r="O107" s="9">
        <v>-8202872189</v>
      </c>
      <c r="P107" s="9"/>
      <c r="Q107" s="9">
        <v>0</v>
      </c>
      <c r="R107" s="9"/>
      <c r="S107" s="9">
        <f t="shared" si="3"/>
        <v>-8202872189</v>
      </c>
      <c r="U107" s="1" t="s">
        <v>363</v>
      </c>
    </row>
    <row r="108" spans="1:21" ht="24.75" thickBot="1">
      <c r="A108" s="1" t="s">
        <v>70</v>
      </c>
      <c r="C108" s="9">
        <v>0</v>
      </c>
      <c r="D108" s="9"/>
      <c r="E108" s="9">
        <v>-11656457439</v>
      </c>
      <c r="F108" s="9"/>
      <c r="G108" s="9">
        <v>0</v>
      </c>
      <c r="H108" s="9"/>
      <c r="I108" s="9">
        <f t="shared" si="2"/>
        <v>-11656457439</v>
      </c>
      <c r="K108" s="1" t="s">
        <v>60</v>
      </c>
      <c r="M108" s="9">
        <v>0</v>
      </c>
      <c r="N108" s="9"/>
      <c r="O108" s="9">
        <v>-2997374769</v>
      </c>
      <c r="P108" s="9"/>
      <c r="Q108" s="9">
        <v>0</v>
      </c>
      <c r="R108" s="9"/>
      <c r="S108" s="9">
        <f t="shared" si="3"/>
        <v>-2997374769</v>
      </c>
      <c r="U108" s="1" t="s">
        <v>364</v>
      </c>
    </row>
    <row r="109" spans="1:21" ht="24.75" thickBot="1">
      <c r="A109" s="1" t="s">
        <v>126</v>
      </c>
      <c r="C109" s="15">
        <f>SUM(C8:C108)</f>
        <v>0</v>
      </c>
      <c r="D109" s="9"/>
      <c r="E109" s="15">
        <f>SUM(E8:E108)</f>
        <v>-698007920403</v>
      </c>
      <c r="F109" s="9"/>
      <c r="G109" s="15">
        <f>SUM(G8:G108)</f>
        <v>-60381017112</v>
      </c>
      <c r="H109" s="9"/>
      <c r="I109" s="15">
        <f>SUM(I8:I108)</f>
        <v>-758388937515</v>
      </c>
      <c r="K109" s="4" t="s">
        <v>365</v>
      </c>
      <c r="M109" s="15">
        <f>SUM(M8:M108)</f>
        <v>447836096780</v>
      </c>
      <c r="N109" s="9"/>
      <c r="O109" s="15">
        <f>SUM(O8:O108)</f>
        <v>456468837562</v>
      </c>
      <c r="P109" s="9"/>
      <c r="Q109" s="15">
        <f>SUM(Q8:Q108)</f>
        <v>505771327</v>
      </c>
      <c r="R109" s="9"/>
      <c r="S109" s="15">
        <f>SUM(S8:S108)</f>
        <v>904810705669</v>
      </c>
      <c r="U109" s="4" t="s">
        <v>366</v>
      </c>
    </row>
    <row r="110" spans="1:21" ht="24.75" thickTop="1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3"/>
  <sheetViews>
    <sheetView rightToLeft="1" workbookViewId="0">
      <selection activeCell="A24" sqref="A24:XFD24"/>
    </sheetView>
  </sheetViews>
  <sheetFormatPr defaultRowHeight="2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180</v>
      </c>
      <c r="B3" s="21" t="s">
        <v>180</v>
      </c>
      <c r="C3" s="21" t="s">
        <v>180</v>
      </c>
      <c r="D3" s="21" t="s">
        <v>180</v>
      </c>
      <c r="E3" s="21" t="s">
        <v>180</v>
      </c>
      <c r="F3" s="21" t="s">
        <v>180</v>
      </c>
      <c r="G3" s="21" t="s">
        <v>180</v>
      </c>
      <c r="H3" s="21" t="s">
        <v>180</v>
      </c>
      <c r="I3" s="21" t="s">
        <v>180</v>
      </c>
      <c r="J3" s="21" t="s">
        <v>180</v>
      </c>
      <c r="K3" s="21" t="s">
        <v>180</v>
      </c>
      <c r="L3" s="21" t="s">
        <v>180</v>
      </c>
      <c r="M3" s="21" t="s">
        <v>180</v>
      </c>
      <c r="N3" s="21" t="s">
        <v>180</v>
      </c>
      <c r="O3" s="21" t="s">
        <v>180</v>
      </c>
      <c r="P3" s="21" t="s">
        <v>180</v>
      </c>
      <c r="Q3" s="21" t="s">
        <v>180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184</v>
      </c>
      <c r="C6" s="20" t="s">
        <v>182</v>
      </c>
      <c r="D6" s="20" t="s">
        <v>182</v>
      </c>
      <c r="E6" s="20" t="s">
        <v>182</v>
      </c>
      <c r="F6" s="20" t="s">
        <v>182</v>
      </c>
      <c r="G6" s="20" t="s">
        <v>182</v>
      </c>
      <c r="H6" s="20" t="s">
        <v>182</v>
      </c>
      <c r="I6" s="20" t="s">
        <v>182</v>
      </c>
      <c r="K6" s="20" t="s">
        <v>183</v>
      </c>
      <c r="L6" s="20" t="s">
        <v>183</v>
      </c>
      <c r="M6" s="20" t="s">
        <v>183</v>
      </c>
      <c r="N6" s="20" t="s">
        <v>183</v>
      </c>
      <c r="O6" s="20" t="s">
        <v>183</v>
      </c>
      <c r="P6" s="20" t="s">
        <v>183</v>
      </c>
      <c r="Q6" s="20" t="s">
        <v>183</v>
      </c>
    </row>
    <row r="7" spans="1:17" ht="24.75">
      <c r="A7" s="20" t="s">
        <v>184</v>
      </c>
      <c r="C7" s="20" t="s">
        <v>367</v>
      </c>
      <c r="E7" s="20" t="s">
        <v>222</v>
      </c>
      <c r="G7" s="20" t="s">
        <v>223</v>
      </c>
      <c r="I7" s="20" t="s">
        <v>368</v>
      </c>
      <c r="K7" s="20" t="s">
        <v>367</v>
      </c>
      <c r="M7" s="20" t="s">
        <v>222</v>
      </c>
      <c r="O7" s="20" t="s">
        <v>223</v>
      </c>
      <c r="Q7" s="20" t="s">
        <v>368</v>
      </c>
    </row>
    <row r="8" spans="1:17">
      <c r="A8" s="1" t="s">
        <v>152</v>
      </c>
      <c r="C8" s="9">
        <v>793247672</v>
      </c>
      <c r="D8" s="9"/>
      <c r="E8" s="9">
        <v>0</v>
      </c>
      <c r="F8" s="9"/>
      <c r="G8" s="9">
        <v>117221924</v>
      </c>
      <c r="H8" s="9"/>
      <c r="I8" s="9">
        <f>C8+E8+G8</f>
        <v>910469596</v>
      </c>
      <c r="J8" s="9"/>
      <c r="K8" s="9">
        <v>1017936987</v>
      </c>
      <c r="L8" s="9"/>
      <c r="M8" s="9">
        <v>0</v>
      </c>
      <c r="N8" s="9"/>
      <c r="O8" s="9">
        <v>117221924</v>
      </c>
      <c r="P8" s="9"/>
      <c r="Q8" s="9">
        <f>K8+M8+O8</f>
        <v>1135158911</v>
      </c>
    </row>
    <row r="9" spans="1:17">
      <c r="A9" s="1" t="s">
        <v>136</v>
      </c>
      <c r="C9" s="9">
        <v>0</v>
      </c>
      <c r="D9" s="9"/>
      <c r="E9" s="9">
        <v>0</v>
      </c>
      <c r="F9" s="9"/>
      <c r="G9" s="9">
        <v>2839084</v>
      </c>
      <c r="H9" s="9"/>
      <c r="I9" s="9">
        <f t="shared" ref="I9:I22" si="0">C9+E9+G9</f>
        <v>2839084</v>
      </c>
      <c r="J9" s="9"/>
      <c r="K9" s="9">
        <v>0</v>
      </c>
      <c r="L9" s="9"/>
      <c r="M9" s="9">
        <v>0</v>
      </c>
      <c r="N9" s="9"/>
      <c r="O9" s="9">
        <v>2839084</v>
      </c>
      <c r="P9" s="9"/>
      <c r="Q9" s="9">
        <f t="shared" ref="Q9:Q22" si="1">K9+M9+O9</f>
        <v>2839084</v>
      </c>
    </row>
    <row r="10" spans="1:17">
      <c r="A10" s="1" t="s">
        <v>150</v>
      </c>
      <c r="C10" s="9">
        <v>0</v>
      </c>
      <c r="D10" s="9"/>
      <c r="E10" s="9">
        <v>0</v>
      </c>
      <c r="F10" s="9"/>
      <c r="G10" s="9">
        <v>1127926256</v>
      </c>
      <c r="H10" s="9"/>
      <c r="I10" s="9">
        <f t="shared" si="0"/>
        <v>1127926256</v>
      </c>
      <c r="J10" s="9"/>
      <c r="K10" s="9">
        <v>0</v>
      </c>
      <c r="L10" s="9"/>
      <c r="M10" s="9">
        <v>0</v>
      </c>
      <c r="N10" s="9"/>
      <c r="O10" s="9">
        <v>1127926256</v>
      </c>
      <c r="P10" s="9"/>
      <c r="Q10" s="9">
        <f t="shared" si="1"/>
        <v>1127926256</v>
      </c>
    </row>
    <row r="11" spans="1:17">
      <c r="A11" s="1" t="s">
        <v>143</v>
      </c>
      <c r="C11" s="9">
        <v>0</v>
      </c>
      <c r="D11" s="9"/>
      <c r="E11" s="9">
        <v>0</v>
      </c>
      <c r="F11" s="9"/>
      <c r="G11" s="9">
        <v>17853540</v>
      </c>
      <c r="H11" s="9"/>
      <c r="I11" s="9">
        <f t="shared" si="0"/>
        <v>17853540</v>
      </c>
      <c r="J11" s="9"/>
      <c r="K11" s="9">
        <v>0</v>
      </c>
      <c r="L11" s="9"/>
      <c r="M11" s="9">
        <v>0</v>
      </c>
      <c r="N11" s="9"/>
      <c r="O11" s="9">
        <v>17853540</v>
      </c>
      <c r="P11" s="9"/>
      <c r="Q11" s="9">
        <f t="shared" si="1"/>
        <v>17853540</v>
      </c>
    </row>
    <row r="12" spans="1:17">
      <c r="A12" s="1" t="s">
        <v>155</v>
      </c>
      <c r="C12" s="9">
        <v>518618975</v>
      </c>
      <c r="D12" s="9"/>
      <c r="E12" s="9">
        <v>0</v>
      </c>
      <c r="F12" s="9"/>
      <c r="G12" s="9">
        <v>-1448883120</v>
      </c>
      <c r="H12" s="9"/>
      <c r="I12" s="9">
        <f t="shared" si="0"/>
        <v>-930264145</v>
      </c>
      <c r="J12" s="9"/>
      <c r="K12" s="9">
        <v>7403781316</v>
      </c>
      <c r="L12" s="9"/>
      <c r="M12" s="9">
        <v>0</v>
      </c>
      <c r="N12" s="9"/>
      <c r="O12" s="9">
        <v>-2624319687</v>
      </c>
      <c r="P12" s="9"/>
      <c r="Q12" s="9">
        <f t="shared" si="1"/>
        <v>4779461629</v>
      </c>
    </row>
    <row r="13" spans="1:17">
      <c r="A13" s="1" t="s">
        <v>140</v>
      </c>
      <c r="C13" s="9">
        <v>0</v>
      </c>
      <c r="D13" s="9"/>
      <c r="E13" s="9">
        <v>0</v>
      </c>
      <c r="F13" s="9"/>
      <c r="G13" s="9">
        <v>2244509564</v>
      </c>
      <c r="H13" s="9"/>
      <c r="I13" s="9">
        <f t="shared" si="0"/>
        <v>2244509564</v>
      </c>
      <c r="J13" s="9"/>
      <c r="K13" s="9">
        <v>0</v>
      </c>
      <c r="L13" s="9"/>
      <c r="M13" s="9">
        <v>0</v>
      </c>
      <c r="N13" s="9"/>
      <c r="O13" s="9">
        <v>3084753309</v>
      </c>
      <c r="P13" s="9"/>
      <c r="Q13" s="9">
        <f t="shared" si="1"/>
        <v>3084753309</v>
      </c>
    </row>
    <row r="14" spans="1:17">
      <c r="A14" s="1" t="s">
        <v>146</v>
      </c>
      <c r="C14" s="9">
        <v>1044310932</v>
      </c>
      <c r="D14" s="9"/>
      <c r="E14" s="9">
        <v>19675414</v>
      </c>
      <c r="F14" s="9"/>
      <c r="G14" s="9">
        <v>299800564</v>
      </c>
      <c r="H14" s="9"/>
      <c r="I14" s="9">
        <f t="shared" si="0"/>
        <v>1363786910</v>
      </c>
      <c r="J14" s="9"/>
      <c r="K14" s="9">
        <v>1589127864</v>
      </c>
      <c r="L14" s="9"/>
      <c r="M14" s="9">
        <v>102213537</v>
      </c>
      <c r="N14" s="9"/>
      <c r="O14" s="9">
        <v>299800564</v>
      </c>
      <c r="P14" s="9"/>
      <c r="Q14" s="9">
        <f t="shared" si="1"/>
        <v>1991141965</v>
      </c>
    </row>
    <row r="15" spans="1:17">
      <c r="A15" s="1" t="s">
        <v>158</v>
      </c>
      <c r="C15" s="9">
        <v>492045792</v>
      </c>
      <c r="D15" s="9"/>
      <c r="E15" s="9">
        <v>0</v>
      </c>
      <c r="F15" s="9"/>
      <c r="G15" s="9">
        <v>-1007064683</v>
      </c>
      <c r="H15" s="9"/>
      <c r="I15" s="9">
        <f t="shared" si="0"/>
        <v>-515018891</v>
      </c>
      <c r="J15" s="9"/>
      <c r="K15" s="9">
        <v>7571961523</v>
      </c>
      <c r="L15" s="9"/>
      <c r="M15" s="9">
        <v>0</v>
      </c>
      <c r="N15" s="9"/>
      <c r="O15" s="9">
        <v>-1212957400</v>
      </c>
      <c r="P15" s="9"/>
      <c r="Q15" s="9">
        <f t="shared" si="1"/>
        <v>6359004123</v>
      </c>
    </row>
    <row r="16" spans="1:17">
      <c r="A16" s="1" t="s">
        <v>214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9">
        <v>0</v>
      </c>
      <c r="L16" s="9"/>
      <c r="M16" s="9">
        <v>0</v>
      </c>
      <c r="N16" s="9"/>
      <c r="O16" s="9">
        <v>408209352</v>
      </c>
      <c r="P16" s="9"/>
      <c r="Q16" s="9">
        <f t="shared" si="1"/>
        <v>408209352</v>
      </c>
    </row>
    <row r="17" spans="1:17">
      <c r="A17" s="1" t="s">
        <v>215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9">
        <v>0</v>
      </c>
      <c r="L17" s="9"/>
      <c r="M17" s="9">
        <v>0</v>
      </c>
      <c r="N17" s="9"/>
      <c r="O17" s="9">
        <v>1155640716</v>
      </c>
      <c r="P17" s="9"/>
      <c r="Q17" s="9">
        <f t="shared" si="1"/>
        <v>1155640716</v>
      </c>
    </row>
    <row r="18" spans="1:17">
      <c r="A18" s="1" t="s">
        <v>216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f t="shared" si="0"/>
        <v>0</v>
      </c>
      <c r="J18" s="9"/>
      <c r="K18" s="9">
        <v>0</v>
      </c>
      <c r="L18" s="9"/>
      <c r="M18" s="9">
        <v>0</v>
      </c>
      <c r="N18" s="9"/>
      <c r="O18" s="9">
        <v>107951282</v>
      </c>
      <c r="P18" s="9"/>
      <c r="Q18" s="9">
        <f t="shared" si="1"/>
        <v>107951282</v>
      </c>
    </row>
    <row r="19" spans="1:17">
      <c r="A19" s="1" t="s">
        <v>217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0</v>
      </c>
      <c r="L19" s="9"/>
      <c r="M19" s="9">
        <v>0</v>
      </c>
      <c r="N19" s="9"/>
      <c r="O19" s="9">
        <v>1087650123</v>
      </c>
      <c r="P19" s="9"/>
      <c r="Q19" s="9">
        <f t="shared" si="1"/>
        <v>1087650123</v>
      </c>
    </row>
    <row r="20" spans="1:17">
      <c r="A20" s="1" t="s">
        <v>218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0</v>
      </c>
      <c r="L20" s="9"/>
      <c r="M20" s="9">
        <v>0</v>
      </c>
      <c r="N20" s="9"/>
      <c r="O20" s="9">
        <v>9324619</v>
      </c>
      <c r="P20" s="9"/>
      <c r="Q20" s="9">
        <f t="shared" si="1"/>
        <v>9324619</v>
      </c>
    </row>
    <row r="21" spans="1:17">
      <c r="A21" s="1" t="s">
        <v>219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0</v>
      </c>
      <c r="L21" s="9"/>
      <c r="M21" s="9">
        <v>0</v>
      </c>
      <c r="N21" s="9"/>
      <c r="O21" s="9">
        <v>135836149</v>
      </c>
      <c r="P21" s="9"/>
      <c r="Q21" s="9">
        <f t="shared" si="1"/>
        <v>135836149</v>
      </c>
    </row>
    <row r="22" spans="1:17">
      <c r="A22" s="1" t="s">
        <v>220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0</v>
      </c>
      <c r="L22" s="9"/>
      <c r="M22" s="9">
        <v>0</v>
      </c>
      <c r="N22" s="9"/>
      <c r="O22" s="9">
        <v>736255255</v>
      </c>
      <c r="P22" s="9"/>
      <c r="Q22" s="9">
        <f t="shared" si="1"/>
        <v>736255255</v>
      </c>
    </row>
    <row r="23" spans="1:17">
      <c r="A23" s="1" t="s">
        <v>126</v>
      </c>
      <c r="C23" s="7">
        <f>SUM(C8:C22)</f>
        <v>2848223371</v>
      </c>
      <c r="D23" s="6"/>
      <c r="E23" s="7">
        <f>SUM(E8:E22)</f>
        <v>19675414</v>
      </c>
      <c r="F23" s="6"/>
      <c r="G23" s="7">
        <f>SUM(G8:G22)</f>
        <v>1354203129</v>
      </c>
      <c r="H23" s="6"/>
      <c r="I23" s="7">
        <f>SUM(I8:I22)</f>
        <v>4222101914</v>
      </c>
      <c r="J23" s="6"/>
      <c r="K23" s="7">
        <f>SUM(K8:K22)</f>
        <v>17582807690</v>
      </c>
      <c r="L23" s="6"/>
      <c r="M23" s="7">
        <f>SUM(M8:M22)</f>
        <v>102213537</v>
      </c>
      <c r="N23" s="6"/>
      <c r="O23" s="7">
        <f>SUM(O8:O22)</f>
        <v>4453985086</v>
      </c>
      <c r="P23" s="6"/>
      <c r="Q23" s="7">
        <f>SUM(Q8:Q22)</f>
        <v>22139006313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2024-02-28T08:53:08Z</dcterms:modified>
</cp:coreProperties>
</file>