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ماه\نهایی\"/>
    </mc:Choice>
  </mc:AlternateContent>
  <xr:revisionPtr revIDLastSave="0" documentId="13_ncr:1_{93083CA2-0E21-4B0F-8CD2-12D7A1DE240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5" hidden="1">'درآمد ناشی از تغییر قیمت اوراق'!$A$7:$A$101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7" i="11" l="1"/>
  <c r="G8" i="15"/>
  <c r="G9" i="15"/>
  <c r="G7" i="15"/>
  <c r="G10" i="15" s="1"/>
  <c r="E10" i="15"/>
  <c r="E8" i="15"/>
  <c r="E9" i="15"/>
  <c r="E7" i="15"/>
  <c r="K11" i="13"/>
  <c r="K9" i="13"/>
  <c r="K10" i="13"/>
  <c r="K8" i="13"/>
  <c r="G11" i="13"/>
  <c r="G9" i="13"/>
  <c r="G10" i="13"/>
  <c r="G8" i="13"/>
  <c r="K107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9" i="11"/>
  <c r="K10" i="11"/>
  <c r="K11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8" i="11"/>
  <c r="I8" i="11"/>
  <c r="I9" i="11"/>
  <c r="I10" i="11"/>
  <c r="I11" i="11"/>
  <c r="I12" i="11"/>
  <c r="I13" i="11"/>
  <c r="I14" i="11"/>
  <c r="I15" i="11"/>
  <c r="I16" i="11"/>
  <c r="I107" i="11" s="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H55" i="10"/>
  <c r="H59" i="10"/>
  <c r="Q51" i="10"/>
  <c r="I5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2" i="10"/>
  <c r="Q5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3" i="10"/>
  <c r="I8" i="10"/>
  <c r="Q101" i="9"/>
  <c r="E101" i="9"/>
  <c r="Q5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8" i="9"/>
  <c r="M12" i="8"/>
  <c r="K12" i="8"/>
  <c r="I12" i="8"/>
  <c r="Q12" i="8"/>
  <c r="S11" i="8"/>
  <c r="S10" i="8"/>
  <c r="S9" i="8"/>
  <c r="S8" i="8"/>
  <c r="M8" i="8"/>
  <c r="M9" i="8"/>
  <c r="M10" i="8"/>
  <c r="M11" i="8"/>
  <c r="S12" i="8"/>
  <c r="O12" i="8"/>
  <c r="C10" i="15"/>
  <c r="E9" i="14"/>
  <c r="C9" i="14"/>
  <c r="I11" i="13"/>
  <c r="E11" i="13"/>
  <c r="Q23" i="12"/>
  <c r="O23" i="12"/>
  <c r="M23" i="12"/>
  <c r="K23" i="12"/>
  <c r="I23" i="12"/>
  <c r="G23" i="12"/>
  <c r="E23" i="12"/>
  <c r="C23" i="12"/>
  <c r="O107" i="11"/>
  <c r="M107" i="11"/>
  <c r="G107" i="11"/>
  <c r="E107" i="11"/>
  <c r="C107" i="11"/>
  <c r="O54" i="10"/>
  <c r="M54" i="10"/>
  <c r="I54" i="10"/>
  <c r="G54" i="10"/>
  <c r="E54" i="10"/>
  <c r="O101" i="9"/>
  <c r="M101" i="9"/>
  <c r="G101" i="9"/>
  <c r="S15" i="7"/>
  <c r="Q15" i="7"/>
  <c r="O15" i="7"/>
  <c r="M15" i="7"/>
  <c r="K15" i="7"/>
  <c r="I15" i="7"/>
  <c r="Q11" i="6"/>
  <c r="O11" i="6"/>
  <c r="M11" i="6"/>
  <c r="K11" i="6"/>
  <c r="AI22" i="3"/>
  <c r="AG22" i="3"/>
  <c r="AA22" i="3"/>
  <c r="W22" i="3"/>
  <c r="S22" i="3"/>
  <c r="Q22" i="3"/>
  <c r="W96" i="1"/>
  <c r="U96" i="1"/>
  <c r="O96" i="1"/>
  <c r="K96" i="1"/>
  <c r="G96" i="1"/>
  <c r="E96" i="1"/>
  <c r="S11" i="6" l="1"/>
  <c r="Y96" i="1"/>
  <c r="Q54" i="10"/>
  <c r="S107" i="11"/>
  <c r="U22" i="11" s="1"/>
  <c r="I101" i="9"/>
  <c r="U15" i="11" l="1"/>
  <c r="U23" i="11"/>
  <c r="U31" i="11"/>
  <c r="U39" i="11"/>
  <c r="U47" i="11"/>
  <c r="U55" i="11"/>
  <c r="U63" i="11"/>
  <c r="U71" i="11"/>
  <c r="U79" i="11"/>
  <c r="U87" i="11"/>
  <c r="U95" i="11"/>
  <c r="U103" i="11"/>
  <c r="U16" i="11"/>
  <c r="U24" i="11"/>
  <c r="U32" i="11"/>
  <c r="U40" i="11"/>
  <c r="U48" i="11"/>
  <c r="U56" i="11"/>
  <c r="U64" i="11"/>
  <c r="U72" i="11"/>
  <c r="U80" i="11"/>
  <c r="U88" i="11"/>
  <c r="U96" i="11"/>
  <c r="U104" i="11"/>
  <c r="U26" i="11"/>
  <c r="U34" i="11"/>
  <c r="U42" i="11"/>
  <c r="U50" i="11"/>
  <c r="U58" i="11"/>
  <c r="U66" i="11"/>
  <c r="U74" i="11"/>
  <c r="U82" i="11"/>
  <c r="U90" i="11"/>
  <c r="U98" i="11"/>
  <c r="U106" i="11"/>
  <c r="U92" i="11"/>
  <c r="U9" i="11"/>
  <c r="U17" i="11"/>
  <c r="U25" i="11"/>
  <c r="U33" i="11"/>
  <c r="U41" i="11"/>
  <c r="U49" i="11"/>
  <c r="U57" i="11"/>
  <c r="U65" i="11"/>
  <c r="U73" i="11"/>
  <c r="U81" i="11"/>
  <c r="U89" i="11"/>
  <c r="U97" i="11"/>
  <c r="U105" i="11"/>
  <c r="U18" i="11"/>
  <c r="U10" i="11"/>
  <c r="U11" i="11"/>
  <c r="U19" i="11"/>
  <c r="U27" i="11"/>
  <c r="U35" i="11"/>
  <c r="U43" i="11"/>
  <c r="U51" i="11"/>
  <c r="U59" i="11"/>
  <c r="U67" i="11"/>
  <c r="U75" i="11"/>
  <c r="U83" i="11"/>
  <c r="U91" i="11"/>
  <c r="U99" i="11"/>
  <c r="U8" i="11"/>
  <c r="U12" i="11"/>
  <c r="U20" i="11"/>
  <c r="U28" i="11"/>
  <c r="U36" i="11"/>
  <c r="U44" i="11"/>
  <c r="U52" i="11"/>
  <c r="U60" i="11"/>
  <c r="U68" i="11"/>
  <c r="U76" i="11"/>
  <c r="U84" i="11"/>
  <c r="U100" i="11"/>
  <c r="U13" i="11"/>
  <c r="U21" i="11"/>
  <c r="U29" i="11"/>
  <c r="U37" i="11"/>
  <c r="U45" i="11"/>
  <c r="U53" i="11"/>
  <c r="U61" i="11"/>
  <c r="U69" i="11"/>
  <c r="U77" i="11"/>
  <c r="U85" i="11"/>
  <c r="U93" i="11"/>
  <c r="U101" i="11"/>
  <c r="U14" i="11"/>
  <c r="U30" i="11"/>
  <c r="U38" i="11"/>
  <c r="U46" i="11"/>
  <c r="U54" i="11"/>
  <c r="U62" i="11"/>
  <c r="U78" i="11"/>
  <c r="U86" i="11"/>
  <c r="U94" i="11"/>
  <c r="U102" i="11"/>
  <c r="U70" i="11"/>
  <c r="U107" i="11" l="1"/>
</calcChain>
</file>

<file path=xl/sharedStrings.xml><?xml version="1.0" encoding="utf-8"?>
<sst xmlns="http://schemas.openxmlformats.org/spreadsheetml/2006/main" count="1480" uniqueCount="231">
  <si>
    <t>صندوق سرمایه‌گذاری توسعه اطلس مفید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</si>
  <si>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</si>
  <si>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</si>
  <si>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</si>
  <si>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</si>
  <si>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</si>
  <si>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</si>
  <si>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</si>
  <si>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</si>
  <si>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</si>
  <si>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</si>
  <si>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</si>
  <si>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</si>
  <si>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</si>
  <si>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</si>
  <si>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</si>
  <si>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</si>
  <si>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</si>
  <si>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</si>
  <si>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</si>
  <si>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بیمه  ما</t>
  </si>
  <si>
    <t>0.24%</t>
  </si>
  <si>
    <t>بین المللی توسعه ص. معادن غدیر</t>
  </si>
  <si>
    <t>پالایش نفت اصفهان</t>
  </si>
  <si>
    <t>پالایش نفت تهران</t>
  </si>
  <si>
    <t>پتروشیمی امیرکبیر</t>
  </si>
  <si>
    <t>پتروشیمی بوعلی سینا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</si>
  <si>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</si>
  <si>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</si>
  <si>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</si>
  <si>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</si>
  <si>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</si>
  <si>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</si>
  <si>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</si>
  <si>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</si>
  <si>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</si>
  <si>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</si>
  <si>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</si>
  <si>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</si>
  <si>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</si>
  <si>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تولید برق عسلویه  مپنا</t>
  </si>
  <si>
    <t>تولیدی مخازن گازطبیعی آسیاناما</t>
  </si>
  <si>
    <t>ح. گسترش سوخت سبززاگرس(س. عام)</t>
  </si>
  <si>
    <t>0.00%</t>
  </si>
  <si>
    <t>ح. مبین انرژی خلیج فارس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</si>
  <si>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</si>
  <si>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</si>
  <si>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</si>
  <si>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</si>
  <si>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</si>
  <si>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زغال سنگ پروده طبس</t>
  </si>
  <si>
    <t>س. صنایع‌شیمیایی‌ایران</t>
  </si>
  <si>
    <t>0.40%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</si>
  <si>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</si>
  <si>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</si>
  <si>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</si>
  <si>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</si>
  <si>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</si>
  <si>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</si>
  <si>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</si>
  <si>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</si>
  <si>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</si>
  <si>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</si>
  <si>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سرمایه‌گذاری‌غدیر(هلدینگ‌</t>
  </si>
  <si>
    <t>سیمان ساوه</t>
  </si>
  <si>
    <t>سیمان فارس و خوزستان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</si>
  <si>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</si>
  <si>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</si>
  <si>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</si>
  <si>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</si>
  <si>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</si>
  <si>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</si>
  <si>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</si>
  <si>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شمش طلا</t>
  </si>
  <si>
    <t>شوکو پارس</t>
  </si>
  <si>
    <t>صبا فولاد خلیج فارس</t>
  </si>
  <si>
    <t>صنایع فروآلیاژ ایران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</si>
  <si>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</si>
  <si>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</si>
  <si>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</si>
  <si>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</si>
  <si>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</si>
  <si>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</si>
  <si>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</si>
  <si>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</si>
  <si>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</si>
  <si>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</si>
  <si>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گروه مالی صبا تامین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</si>
  <si>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</si>
  <si>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</si>
  <si>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</si>
  <si>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</si>
  <si>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</si>
  <si>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</si>
  <si>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</si>
  <si>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</si>
  <si>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</si>
  <si>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</si>
  <si>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</si>
  <si>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</si>
  <si>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سیمان خوزستان</t>
  </si>
  <si>
    <t>پالایش نفت بندرعباس</t>
  </si>
  <si>
    <t>داروسازی‌ فارابی‌</t>
  </si>
  <si>
    <t>فولاد افزا سپاهان</t>
  </si>
  <si>
    <t>گسترش سوخت سبززاگرس(سهامی عام)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</si>
  <si>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</si>
  <si>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</si>
  <si>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</si>
  <si>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</si>
  <si>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</si>
  <si>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</si>
  <si>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</si>
  <si>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</si>
  <si>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</si>
  <si>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</si>
  <si>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</si>
  <si>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</si>
  <si>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</si>
  <si>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</si>
  <si>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 خزانه-م3بودجه01-040520</t>
  </si>
  <si>
    <t>1401/05/18</t>
  </si>
  <si>
    <t>1404/05/19</t>
  </si>
  <si>
    <t>اسنادخزانه-م14بودجه99-021025</t>
  </si>
  <si>
    <t>1400/01/08</t>
  </si>
  <si>
    <t>1402/10/25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</si>
  <si>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</si>
  <si>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</si>
  <si>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</si>
  <si>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</si>
  <si>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</si>
  <si>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</si>
  <si>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1400/02/22</t>
  </si>
  <si>
    <t>1403/07/23</t>
  </si>
  <si>
    <t>0.23%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</si>
  <si>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</si>
  <si>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</si>
  <si>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</si>
  <si>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</si>
  <si>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</si>
  <si>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1404/07/27</t>
  </si>
  <si>
    <t>0.01%</t>
  </si>
  <si>
    <t>مرابحه عام دولت130-ش.خ031110</t>
  </si>
  <si>
    <t>1402/05/10</t>
  </si>
  <si>
    <t>1403/11/10</t>
  </si>
  <si>
    <t>مرابحه عام دولت94-ش.خ030816</t>
  </si>
  <si>
    <t>1400/09/16</t>
  </si>
  <si>
    <t>1403/08/16</t>
  </si>
  <si>
    <t>0.30%</t>
  </si>
  <si>
    <t>مرابحه عام دولت126-ش.خ031223</t>
  </si>
  <si>
    <t>1401/12/23</t>
  </si>
  <si>
    <t>1403/12/23</t>
  </si>
  <si>
    <t>صکوک اجاره صملی404-6ماهه18%</t>
  </si>
  <si>
    <t>1400/05/05</t>
  </si>
  <si>
    <t>1404/05/04</t>
  </si>
  <si>
    <t>0.37%</t>
  </si>
  <si>
    <t>گام بانک ملت0211</t>
  </si>
  <si>
    <t>1402/02/16</t>
  </si>
  <si>
    <t>1402/11/30</t>
  </si>
  <si>
    <t>0.13%</t>
  </si>
  <si>
    <t>1.67%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</si>
  <si>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</si>
  <si>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</si>
  <si>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</si>
  <si>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</si>
  <si>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</si>
  <si>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</si>
  <si>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</si>
  <si>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</si>
  <si>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</si>
  <si>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</si>
  <si>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</si>
  <si>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</si>
  <si>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</si>
  <si>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</si>
  <si>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</si>
  <si>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</si>
  <si>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</si>
  <si>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</si>
  <si>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</si>
  <si>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</si>
  <si>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</si>
  <si>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</si>
  <si>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</si>
  <si>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</si>
  <si>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</si>
  <si>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</si>
  <si>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</si>
  <si>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</si>
  <si>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</si>
  <si>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</si>
  <si>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</si>
  <si>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</si>
  <si>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</si>
  <si>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</si>
  <si>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1402/10/28</t>
  </si>
  <si>
    <t>1402/10/06</t>
  </si>
  <si>
    <t>بهای فروش</t>
  </si>
  <si>
    <t>ارزش دفتری</t>
  </si>
  <si>
    <t>سود و زیان ناشی از تغییر قیمت</t>
  </si>
  <si>
    <t>سود و زیان ناشی از فروش</t>
  </si>
  <si>
    <t>زعفران0210نگین زرین(پ)</t>
  </si>
  <si>
    <t>ح . داروپخش‌ (هلدینگ‌</t>
  </si>
  <si>
    <t>سرمایه گذاری صبا تامین</t>
  </si>
  <si>
    <t>زعفران0210نگین سحرخیز(پ)</t>
  </si>
  <si>
    <t>معدنی و صنعتی گل گهر</t>
  </si>
  <si>
    <t>پتروشیمی پارس</t>
  </si>
  <si>
    <t>ح . صبا فولاد خلیج فارس</t>
  </si>
  <si>
    <t>سرمایه گذاری سیمان تامین</t>
  </si>
  <si>
    <t>زعفران0210نگین وحدت جام(پ)</t>
  </si>
  <si>
    <t>صندوق س. اهرمی مفید-س</t>
  </si>
  <si>
    <t>ح . سرمایه‌گذاری‌ سپه‌</t>
  </si>
  <si>
    <t>گواهی اعتبارمولد رفاه0208</t>
  </si>
  <si>
    <t>اسنادخزانه-م10بودجه99-020807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</si>
  <si>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</si>
  <si>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</si>
  <si>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</si>
  <si>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</si>
  <si>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</si>
  <si>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</si>
  <si>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</si>
  <si>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</si>
  <si>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</si>
  <si>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</si>
  <si>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</si>
  <si>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</si>
  <si>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</si>
  <si>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</si>
  <si>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</si>
  <si>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1402/10/01</t>
  </si>
  <si>
    <t>-</t>
  </si>
  <si>
    <t>سود سهام شرکت س استان کردستان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</si>
</sst>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0" fontId="4" fillId="0" borderId="0" xfId="0" applyFont="1"/>
    <xf numFmtId="37" fontId="4" fillId="0" borderId="0" xfId="0" applyNumberFormat="1" applyFont="1" applyAlignment="1">
      <alignment horizontal="center"/>
    </xf>
    <xf numFmtId="37" fontId="3" fillId="0" borderId="2" xfId="0" applyNumberFormat="1" applyFont="1" applyBorder="1"/>
    <xf numFmtId="10" fontId="3" fillId="0" borderId="2" xfId="0" applyNumberFormat="1" applyFont="1" applyBorder="1"/>
    <xf numFmtId="164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abSelected="1" topLeftCell="D84" workbookViewId="0">
      <selection activeCell="Y98" sqref="Y98"/>
    </sheetView>
  </sheetViews>
  <sheetFormatPr defaultRowHeight="24"/>
  <cols>
    <col min="1" max="1" width="35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7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</row>
    <row r="3" spans="1:25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</row>
    <row r="4" spans="1:25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</row>
    <row r="6" spans="1:25" ht="24.75">
      <c r="A6" s="20" t="s">
        <v>3</v>
      </c>
      <c r="C6" s="20" t="s">
        <v>228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9">
        <v>36685966</v>
      </c>
      <c r="D9" s="9"/>
      <c r="E9" s="9">
        <v>136531517967</v>
      </c>
      <c r="F9" s="9"/>
      <c r="G9" s="9">
        <v>136936155306.13699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36685966</v>
      </c>
      <c r="R9" s="9"/>
      <c r="S9" s="9">
        <v>3650</v>
      </c>
      <c r="T9" s="9"/>
      <c r="U9" s="9">
        <v>136531517967</v>
      </c>
      <c r="V9" s="9"/>
      <c r="W9" s="9">
        <v>133107048433.395</v>
      </c>
      <c r="X9" s="5"/>
      <c r="Y9" s="7">
        <v>5.3318722641522822E-3</v>
      </c>
    </row>
    <row r="10" spans="1:25">
      <c r="A10" s="1" t="s">
        <v>16</v>
      </c>
      <c r="C10" s="9">
        <v>76822053</v>
      </c>
      <c r="D10" s="9"/>
      <c r="E10" s="9">
        <v>239966954794</v>
      </c>
      <c r="F10" s="9"/>
      <c r="G10" s="9">
        <v>261168169303.50299</v>
      </c>
      <c r="H10" s="9"/>
      <c r="I10" s="9">
        <v>50498524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127320577</v>
      </c>
      <c r="R10" s="9"/>
      <c r="S10" s="9">
        <v>2033</v>
      </c>
      <c r="T10" s="9"/>
      <c r="U10" s="9">
        <v>239966954794</v>
      </c>
      <c r="V10" s="9"/>
      <c r="W10" s="9">
        <v>257302618779.40601</v>
      </c>
      <c r="X10" s="5"/>
      <c r="Y10" s="7">
        <v>1.0306777234641679E-2</v>
      </c>
    </row>
    <row r="11" spans="1:25">
      <c r="A11" s="1" t="s">
        <v>17</v>
      </c>
      <c r="C11" s="9">
        <v>47883908</v>
      </c>
      <c r="D11" s="9"/>
      <c r="E11" s="9">
        <v>125482730975</v>
      </c>
      <c r="F11" s="9"/>
      <c r="G11" s="9">
        <v>188968025027.17801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47883908</v>
      </c>
      <c r="R11" s="9"/>
      <c r="S11" s="9">
        <v>3768</v>
      </c>
      <c r="T11" s="9"/>
      <c r="U11" s="9">
        <v>125482730975</v>
      </c>
      <c r="V11" s="9"/>
      <c r="W11" s="9">
        <v>179353027280.203</v>
      </c>
      <c r="X11" s="5"/>
      <c r="Y11" s="7">
        <v>7.1843485593144647E-3</v>
      </c>
    </row>
    <row r="12" spans="1:25">
      <c r="A12" s="1" t="s">
        <v>18</v>
      </c>
      <c r="C12" s="9">
        <v>56660297</v>
      </c>
      <c r="D12" s="9"/>
      <c r="E12" s="9">
        <v>92043287890</v>
      </c>
      <c r="F12" s="9"/>
      <c r="G12" s="9">
        <v>102958751529.64999</v>
      </c>
      <c r="H12" s="9"/>
      <c r="I12" s="9">
        <v>0</v>
      </c>
      <c r="J12" s="9"/>
      <c r="K12" s="9">
        <v>0</v>
      </c>
      <c r="L12" s="9"/>
      <c r="M12" s="9">
        <v>-1</v>
      </c>
      <c r="N12" s="9"/>
      <c r="O12" s="9">
        <v>1</v>
      </c>
      <c r="P12" s="9"/>
      <c r="Q12" s="9">
        <v>56660296</v>
      </c>
      <c r="R12" s="9"/>
      <c r="S12" s="9">
        <v>1812</v>
      </c>
      <c r="T12" s="9"/>
      <c r="U12" s="9">
        <v>92043286266</v>
      </c>
      <c r="V12" s="9"/>
      <c r="W12" s="9">
        <v>102057579036.70599</v>
      </c>
      <c r="X12" s="5"/>
      <c r="Y12" s="7">
        <v>4.0881229162303264E-3</v>
      </c>
    </row>
    <row r="13" spans="1:25">
      <c r="A13" s="1" t="s">
        <v>19</v>
      </c>
      <c r="C13" s="9">
        <v>43950422</v>
      </c>
      <c r="D13" s="9"/>
      <c r="E13" s="9">
        <v>197238373637</v>
      </c>
      <c r="F13" s="9"/>
      <c r="G13" s="9">
        <v>259512166915.254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43950422</v>
      </c>
      <c r="R13" s="9"/>
      <c r="S13" s="9">
        <v>6310</v>
      </c>
      <c r="T13" s="9"/>
      <c r="U13" s="9">
        <v>197238373637</v>
      </c>
      <c r="V13" s="9"/>
      <c r="W13" s="9">
        <v>275677066201.22101</v>
      </c>
      <c r="X13" s="5"/>
      <c r="Y13" s="7">
        <v>1.1042802920212513E-2</v>
      </c>
    </row>
    <row r="14" spans="1:25">
      <c r="A14" s="1" t="s">
        <v>20</v>
      </c>
      <c r="C14" s="9">
        <v>14900000</v>
      </c>
      <c r="D14" s="9"/>
      <c r="E14" s="9">
        <v>66232306594</v>
      </c>
      <c r="F14" s="9"/>
      <c r="G14" s="9">
        <v>68872754250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14900000</v>
      </c>
      <c r="R14" s="9"/>
      <c r="S14" s="9">
        <v>4114</v>
      </c>
      <c r="T14" s="9"/>
      <c r="U14" s="9">
        <v>66232306594</v>
      </c>
      <c r="V14" s="9"/>
      <c r="W14" s="9">
        <v>60933873330</v>
      </c>
      <c r="X14" s="5"/>
      <c r="Y14" s="7">
        <v>2.4408296403489625E-3</v>
      </c>
    </row>
    <row r="15" spans="1:25">
      <c r="A15" s="1" t="s">
        <v>22</v>
      </c>
      <c r="C15" s="9">
        <v>47016512</v>
      </c>
      <c r="D15" s="9"/>
      <c r="E15" s="9">
        <v>540953912102</v>
      </c>
      <c r="F15" s="9"/>
      <c r="G15" s="9">
        <v>682356750802.56006</v>
      </c>
      <c r="H15" s="9"/>
      <c r="I15" s="9">
        <v>0</v>
      </c>
      <c r="J15" s="9"/>
      <c r="K15" s="9">
        <v>0</v>
      </c>
      <c r="L15" s="9"/>
      <c r="M15" s="9">
        <v>-2851604</v>
      </c>
      <c r="N15" s="9"/>
      <c r="O15" s="9">
        <v>42427395316</v>
      </c>
      <c r="P15" s="9"/>
      <c r="Q15" s="9">
        <v>44164908</v>
      </c>
      <c r="R15" s="9"/>
      <c r="S15" s="9">
        <v>15000</v>
      </c>
      <c r="T15" s="9"/>
      <c r="U15" s="9">
        <v>508144452744</v>
      </c>
      <c r="V15" s="9"/>
      <c r="W15" s="9">
        <v>658531901961</v>
      </c>
      <c r="X15" s="5"/>
      <c r="Y15" s="7">
        <v>2.6378828352446471E-2</v>
      </c>
    </row>
    <row r="16" spans="1:25">
      <c r="A16" s="1" t="s">
        <v>23</v>
      </c>
      <c r="C16" s="9">
        <v>114345585</v>
      </c>
      <c r="D16" s="9"/>
      <c r="E16" s="9">
        <v>651071057314</v>
      </c>
      <c r="F16" s="9"/>
      <c r="G16" s="9">
        <v>995707404018.63</v>
      </c>
      <c r="H16" s="9"/>
      <c r="I16" s="9">
        <v>800000</v>
      </c>
      <c r="J16" s="9"/>
      <c r="K16" s="9">
        <v>6846347463</v>
      </c>
      <c r="L16" s="9"/>
      <c r="M16" s="9">
        <v>0</v>
      </c>
      <c r="N16" s="9"/>
      <c r="O16" s="9">
        <v>0</v>
      </c>
      <c r="P16" s="9"/>
      <c r="Q16" s="9">
        <v>115145585</v>
      </c>
      <c r="R16" s="9"/>
      <c r="S16" s="9">
        <v>8580</v>
      </c>
      <c r="T16" s="9"/>
      <c r="U16" s="9">
        <v>657917404777</v>
      </c>
      <c r="V16" s="9"/>
      <c r="W16" s="9">
        <v>982070822040.16504</v>
      </c>
      <c r="X16" s="5"/>
      <c r="Y16" s="7">
        <v>3.9338834713094482E-2</v>
      </c>
    </row>
    <row r="17" spans="1:25">
      <c r="A17" s="1" t="s">
        <v>24</v>
      </c>
      <c r="C17" s="9">
        <v>35015988</v>
      </c>
      <c r="D17" s="9"/>
      <c r="E17" s="9">
        <v>95215739740</v>
      </c>
      <c r="F17" s="9"/>
      <c r="G17" s="9">
        <v>157330545778.728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35015988</v>
      </c>
      <c r="R17" s="9"/>
      <c r="S17" s="9">
        <v>4123</v>
      </c>
      <c r="T17" s="9"/>
      <c r="U17" s="9">
        <v>95215739740</v>
      </c>
      <c r="V17" s="9"/>
      <c r="W17" s="9">
        <v>143511911558.78201</v>
      </c>
      <c r="X17" s="5"/>
      <c r="Y17" s="7">
        <v>5.7486601184657373E-3</v>
      </c>
    </row>
    <row r="18" spans="1:25">
      <c r="A18" s="1" t="s">
        <v>25</v>
      </c>
      <c r="C18" s="9">
        <v>2354702</v>
      </c>
      <c r="D18" s="9"/>
      <c r="E18" s="9">
        <v>189129900695</v>
      </c>
      <c r="F18" s="9"/>
      <c r="G18" s="9">
        <v>171455654067.07501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2354702</v>
      </c>
      <c r="R18" s="9"/>
      <c r="S18" s="9">
        <v>76400</v>
      </c>
      <c r="T18" s="9"/>
      <c r="U18" s="9">
        <v>189129900695</v>
      </c>
      <c r="V18" s="9"/>
      <c r="W18" s="9">
        <v>178828832364.84</v>
      </c>
      <c r="X18" s="5"/>
      <c r="Y18" s="7">
        <v>7.1633508708890299E-3</v>
      </c>
    </row>
    <row r="19" spans="1:25">
      <c r="A19" s="1" t="s">
        <v>26</v>
      </c>
      <c r="C19" s="9">
        <v>4000000</v>
      </c>
      <c r="D19" s="9"/>
      <c r="E19" s="9">
        <v>43701599265</v>
      </c>
      <c r="F19" s="9"/>
      <c r="G19" s="9">
        <v>238572000000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4000000</v>
      </c>
      <c r="R19" s="9"/>
      <c r="S19" s="9">
        <v>58490</v>
      </c>
      <c r="T19" s="9"/>
      <c r="U19" s="9">
        <v>43701599265</v>
      </c>
      <c r="V19" s="9"/>
      <c r="W19" s="9">
        <v>232567938000</v>
      </c>
      <c r="X19" s="5"/>
      <c r="Y19" s="7">
        <v>9.3159795273634848E-3</v>
      </c>
    </row>
    <row r="20" spans="1:25">
      <c r="A20" s="1" t="s">
        <v>27</v>
      </c>
      <c r="C20" s="9">
        <v>8050000</v>
      </c>
      <c r="D20" s="9"/>
      <c r="E20" s="9">
        <v>1124505488548</v>
      </c>
      <c r="F20" s="9"/>
      <c r="G20" s="9">
        <v>1393886234475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8050000</v>
      </c>
      <c r="R20" s="9"/>
      <c r="S20" s="9">
        <v>146570</v>
      </c>
      <c r="T20" s="9"/>
      <c r="U20" s="9">
        <v>1124505488548</v>
      </c>
      <c r="V20" s="9"/>
      <c r="W20" s="9">
        <v>1172868163425</v>
      </c>
      <c r="X20" s="5"/>
      <c r="Y20" s="7">
        <v>4.6981608439782913E-2</v>
      </c>
    </row>
    <row r="21" spans="1:25">
      <c r="A21" s="1" t="s">
        <v>28</v>
      </c>
      <c r="C21" s="9">
        <v>18989479</v>
      </c>
      <c r="D21" s="9"/>
      <c r="E21" s="9">
        <v>188070412753</v>
      </c>
      <c r="F21" s="9"/>
      <c r="G21" s="9">
        <v>330338602999.125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18989479</v>
      </c>
      <c r="R21" s="9"/>
      <c r="S21" s="9">
        <v>17610</v>
      </c>
      <c r="T21" s="9"/>
      <c r="U21" s="9">
        <v>188070412753</v>
      </c>
      <c r="V21" s="9"/>
      <c r="W21" s="9">
        <v>332415017075.12</v>
      </c>
      <c r="X21" s="5"/>
      <c r="Y21" s="7">
        <v>1.3315556393074272E-2</v>
      </c>
    </row>
    <row r="22" spans="1:25">
      <c r="A22" s="1" t="s">
        <v>29</v>
      </c>
      <c r="C22" s="9">
        <v>571017</v>
      </c>
      <c r="D22" s="9"/>
      <c r="E22" s="9">
        <v>75587414494</v>
      </c>
      <c r="F22" s="9"/>
      <c r="G22" s="9">
        <v>104101406919.09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571017</v>
      </c>
      <c r="R22" s="9"/>
      <c r="S22" s="9">
        <v>180000</v>
      </c>
      <c r="T22" s="9"/>
      <c r="U22" s="9">
        <v>75587414494</v>
      </c>
      <c r="V22" s="9"/>
      <c r="W22" s="9">
        <v>102171500793</v>
      </c>
      <c r="X22" s="5"/>
      <c r="Y22" s="7">
        <v>4.0926862827824102E-3</v>
      </c>
    </row>
    <row r="23" spans="1:25">
      <c r="A23" s="1" t="s">
        <v>30</v>
      </c>
      <c r="C23" s="9">
        <v>496260</v>
      </c>
      <c r="D23" s="9"/>
      <c r="E23" s="9">
        <v>77726431165</v>
      </c>
      <c r="F23" s="9"/>
      <c r="G23" s="9">
        <v>66399156253.800003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496260</v>
      </c>
      <c r="R23" s="9"/>
      <c r="S23" s="9">
        <v>130500</v>
      </c>
      <c r="T23" s="9"/>
      <c r="U23" s="9">
        <v>77726431165</v>
      </c>
      <c r="V23" s="9"/>
      <c r="W23" s="9">
        <v>64376596516.5</v>
      </c>
      <c r="X23" s="5"/>
      <c r="Y23" s="7">
        <v>2.5787348864444652E-3</v>
      </c>
    </row>
    <row r="24" spans="1:25">
      <c r="A24" s="1" t="s">
        <v>31</v>
      </c>
      <c r="C24" s="9">
        <v>16438776</v>
      </c>
      <c r="D24" s="9"/>
      <c r="E24" s="9">
        <v>674650230225</v>
      </c>
      <c r="F24" s="9"/>
      <c r="G24" s="9">
        <v>501667634181.96002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16438776</v>
      </c>
      <c r="R24" s="9"/>
      <c r="S24" s="9">
        <v>29950</v>
      </c>
      <c r="T24" s="9"/>
      <c r="U24" s="9">
        <v>674650230225</v>
      </c>
      <c r="V24" s="9"/>
      <c r="W24" s="9">
        <v>489411910219.85999</v>
      </c>
      <c r="X24" s="5"/>
      <c r="Y24" s="7">
        <v>1.9604384745656865E-2</v>
      </c>
    </row>
    <row r="25" spans="1:25">
      <c r="A25" s="1" t="s">
        <v>32</v>
      </c>
      <c r="C25" s="9">
        <v>711922</v>
      </c>
      <c r="D25" s="9"/>
      <c r="E25" s="9">
        <v>104856635028</v>
      </c>
      <c r="F25" s="9"/>
      <c r="G25" s="9">
        <v>106096294729.87199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711922</v>
      </c>
      <c r="R25" s="9"/>
      <c r="S25" s="9">
        <v>147970</v>
      </c>
      <c r="T25" s="9"/>
      <c r="U25" s="9">
        <v>104856635028</v>
      </c>
      <c r="V25" s="9"/>
      <c r="W25" s="9">
        <v>104716306904.877</v>
      </c>
      <c r="X25" s="5"/>
      <c r="Y25" s="7">
        <v>4.1946236428640716E-3</v>
      </c>
    </row>
    <row r="26" spans="1:25">
      <c r="A26" s="1" t="s">
        <v>33</v>
      </c>
      <c r="C26" s="9">
        <v>3652785</v>
      </c>
      <c r="D26" s="9"/>
      <c r="E26" s="9">
        <v>185549205856</v>
      </c>
      <c r="F26" s="9"/>
      <c r="G26" s="9">
        <v>168952799738.00299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3652785</v>
      </c>
      <c r="R26" s="9"/>
      <c r="S26" s="9">
        <v>45270</v>
      </c>
      <c r="T26" s="9"/>
      <c r="U26" s="9">
        <v>185549205856</v>
      </c>
      <c r="V26" s="9"/>
      <c r="W26" s="9">
        <v>164377675567.147</v>
      </c>
      <c r="X26" s="5"/>
      <c r="Y26" s="7">
        <v>6.5844805329062098E-3</v>
      </c>
    </row>
    <row r="27" spans="1:25">
      <c r="A27" s="1" t="s">
        <v>34</v>
      </c>
      <c r="C27" s="9">
        <v>5907825</v>
      </c>
      <c r="D27" s="9"/>
      <c r="E27" s="9">
        <v>47928680469</v>
      </c>
      <c r="F27" s="9"/>
      <c r="G27" s="9">
        <v>135071489148.75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5907825</v>
      </c>
      <c r="R27" s="9"/>
      <c r="S27" s="9">
        <v>23160</v>
      </c>
      <c r="T27" s="9"/>
      <c r="U27" s="9">
        <v>47928680469</v>
      </c>
      <c r="V27" s="9"/>
      <c r="W27" s="9">
        <v>136011116899.35001</v>
      </c>
      <c r="X27" s="5"/>
      <c r="Y27" s="7">
        <v>5.4482006050558278E-3</v>
      </c>
    </row>
    <row r="28" spans="1:25">
      <c r="A28" s="1" t="s">
        <v>35</v>
      </c>
      <c r="C28" s="9">
        <v>5929047</v>
      </c>
      <c r="D28" s="9"/>
      <c r="E28" s="9">
        <v>134728029809</v>
      </c>
      <c r="F28" s="9"/>
      <c r="G28" s="9">
        <v>165909602145.353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5929047</v>
      </c>
      <c r="R28" s="9"/>
      <c r="S28" s="9">
        <v>28600</v>
      </c>
      <c r="T28" s="9"/>
      <c r="U28" s="9">
        <v>134728029809</v>
      </c>
      <c r="V28" s="9"/>
      <c r="W28" s="9">
        <v>168561798272.01001</v>
      </c>
      <c r="X28" s="5"/>
      <c r="Y28" s="7">
        <v>6.7520840374721766E-3</v>
      </c>
    </row>
    <row r="29" spans="1:25">
      <c r="A29" s="1" t="s">
        <v>36</v>
      </c>
      <c r="C29" s="9">
        <v>5036863</v>
      </c>
      <c r="D29" s="9"/>
      <c r="E29" s="9">
        <v>32245310330</v>
      </c>
      <c r="F29" s="9"/>
      <c r="G29" s="9">
        <v>46313766402.637497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5036863</v>
      </c>
      <c r="R29" s="9"/>
      <c r="S29" s="9">
        <v>10000</v>
      </c>
      <c r="T29" s="9"/>
      <c r="U29" s="9">
        <v>32245310330</v>
      </c>
      <c r="V29" s="9"/>
      <c r="W29" s="9">
        <v>50068936651.5</v>
      </c>
      <c r="X29" s="5"/>
      <c r="Y29" s="7">
        <v>2.0056126085713209E-3</v>
      </c>
    </row>
    <row r="30" spans="1:25">
      <c r="A30" s="1" t="s">
        <v>37</v>
      </c>
      <c r="C30" s="9">
        <v>104300</v>
      </c>
      <c r="D30" s="9"/>
      <c r="E30" s="9">
        <v>214551462300</v>
      </c>
      <c r="F30" s="9"/>
      <c r="G30" s="9">
        <v>305217001250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104300</v>
      </c>
      <c r="R30" s="9"/>
      <c r="S30" s="9">
        <v>3181800</v>
      </c>
      <c r="T30" s="9"/>
      <c r="U30" s="9">
        <v>214551462300</v>
      </c>
      <c r="V30" s="9"/>
      <c r="W30" s="9">
        <v>331446912825</v>
      </c>
      <c r="X30" s="5"/>
      <c r="Y30" s="7">
        <v>1.3276777017670981E-2</v>
      </c>
    </row>
    <row r="31" spans="1:25">
      <c r="A31" s="1" t="s">
        <v>38</v>
      </c>
      <c r="C31" s="9">
        <v>75000</v>
      </c>
      <c r="D31" s="9"/>
      <c r="E31" s="9">
        <v>101752031250</v>
      </c>
      <c r="F31" s="9"/>
      <c r="G31" s="9">
        <v>219973439062.5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75000</v>
      </c>
      <c r="R31" s="9"/>
      <c r="S31" s="9">
        <v>3184044</v>
      </c>
      <c r="T31" s="9"/>
      <c r="U31" s="9">
        <v>101752031250</v>
      </c>
      <c r="V31" s="9"/>
      <c r="W31" s="9">
        <v>238504795875</v>
      </c>
      <c r="X31" s="5"/>
      <c r="Y31" s="7">
        <v>9.5537923871067167E-3</v>
      </c>
    </row>
    <row r="32" spans="1:25">
      <c r="A32" s="1" t="s">
        <v>39</v>
      </c>
      <c r="C32" s="9">
        <v>114900</v>
      </c>
      <c r="D32" s="9"/>
      <c r="E32" s="9">
        <v>146401433417</v>
      </c>
      <c r="F32" s="9"/>
      <c r="G32" s="9">
        <v>335488885236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114900</v>
      </c>
      <c r="R32" s="9"/>
      <c r="S32" s="9">
        <v>3182200</v>
      </c>
      <c r="T32" s="9"/>
      <c r="U32" s="9">
        <v>146401433417</v>
      </c>
      <c r="V32" s="9"/>
      <c r="W32" s="9">
        <v>365177736525</v>
      </c>
      <c r="X32" s="5"/>
      <c r="Y32" s="7">
        <v>1.4627933439887301E-2</v>
      </c>
    </row>
    <row r="33" spans="1:25">
      <c r="A33" s="1" t="s">
        <v>40</v>
      </c>
      <c r="C33" s="9">
        <v>12621434</v>
      </c>
      <c r="D33" s="9"/>
      <c r="E33" s="9">
        <v>90369347542</v>
      </c>
      <c r="F33" s="9"/>
      <c r="G33" s="9">
        <v>102252642211.755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12621434</v>
      </c>
      <c r="R33" s="9"/>
      <c r="S33" s="9">
        <v>6940</v>
      </c>
      <c r="T33" s="9"/>
      <c r="U33" s="9">
        <v>90369347542</v>
      </c>
      <c r="V33" s="9"/>
      <c r="W33" s="9">
        <v>87071575085.837997</v>
      </c>
      <c r="X33" s="5"/>
      <c r="Y33" s="7">
        <v>3.4878281928739431E-3</v>
      </c>
    </row>
    <row r="34" spans="1:25">
      <c r="A34" s="1" t="s">
        <v>41</v>
      </c>
      <c r="C34" s="9">
        <v>3700000</v>
      </c>
      <c r="D34" s="9"/>
      <c r="E34" s="9">
        <v>45403188699</v>
      </c>
      <c r="F34" s="9"/>
      <c r="G34" s="9">
        <v>51050431800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3700000</v>
      </c>
      <c r="R34" s="9"/>
      <c r="S34" s="9">
        <v>13100</v>
      </c>
      <c r="T34" s="9"/>
      <c r="U34" s="9">
        <v>45403188699</v>
      </c>
      <c r="V34" s="9"/>
      <c r="W34" s="9">
        <v>48181603500</v>
      </c>
      <c r="X34" s="5"/>
      <c r="Y34" s="7">
        <v>1.930011658793418E-3</v>
      </c>
    </row>
    <row r="35" spans="1:25">
      <c r="A35" s="1" t="s">
        <v>42</v>
      </c>
      <c r="C35" s="9">
        <v>65468220</v>
      </c>
      <c r="D35" s="9"/>
      <c r="E35" s="9">
        <v>99210537051</v>
      </c>
      <c r="F35" s="9"/>
      <c r="G35" s="9">
        <v>98529127713.774002</v>
      </c>
      <c r="H35" s="9"/>
      <c r="I35" s="9">
        <v>0</v>
      </c>
      <c r="J35" s="9"/>
      <c r="K35" s="9">
        <v>0</v>
      </c>
      <c r="L35" s="9"/>
      <c r="M35" s="9">
        <v>-65468220</v>
      </c>
      <c r="N35" s="9"/>
      <c r="O35" s="9">
        <v>99118885080</v>
      </c>
      <c r="P35" s="9"/>
      <c r="Q35" s="9">
        <v>0</v>
      </c>
      <c r="R35" s="9"/>
      <c r="S35" s="9">
        <v>0</v>
      </c>
      <c r="T35" s="9"/>
      <c r="U35" s="9">
        <v>0</v>
      </c>
      <c r="V35" s="9"/>
      <c r="W35" s="9">
        <v>0</v>
      </c>
      <c r="X35" s="5"/>
      <c r="Y35" s="7">
        <v>0</v>
      </c>
    </row>
    <row r="36" spans="1:25">
      <c r="A36" s="1" t="s">
        <v>44</v>
      </c>
      <c r="C36" s="9">
        <v>61328678</v>
      </c>
      <c r="D36" s="9"/>
      <c r="E36" s="9">
        <v>576428244522</v>
      </c>
      <c r="F36" s="9"/>
      <c r="G36" s="9">
        <v>478565613072.315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61328678</v>
      </c>
      <c r="R36" s="9"/>
      <c r="S36" s="9">
        <v>6820</v>
      </c>
      <c r="T36" s="9"/>
      <c r="U36" s="9">
        <v>576428244522</v>
      </c>
      <c r="V36" s="9"/>
      <c r="W36" s="9">
        <v>415772927535.43799</v>
      </c>
      <c r="X36" s="5"/>
      <c r="Y36" s="7">
        <v>1.6654626232065237E-2</v>
      </c>
    </row>
    <row r="37" spans="1:25">
      <c r="A37" s="1" t="s">
        <v>45</v>
      </c>
      <c r="C37" s="9">
        <v>42566739</v>
      </c>
      <c r="D37" s="9"/>
      <c r="E37" s="9">
        <v>240147011127</v>
      </c>
      <c r="F37" s="9"/>
      <c r="G37" s="9">
        <v>282653958911.70599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42566739</v>
      </c>
      <c r="R37" s="9"/>
      <c r="S37" s="9">
        <v>7010</v>
      </c>
      <c r="T37" s="9"/>
      <c r="U37" s="9">
        <v>240147011127</v>
      </c>
      <c r="V37" s="9"/>
      <c r="W37" s="9">
        <v>296617402989.67999</v>
      </c>
      <c r="X37" s="5"/>
      <c r="Y37" s="7">
        <v>1.1881610498312038E-2</v>
      </c>
    </row>
    <row r="38" spans="1:25">
      <c r="A38" s="1" t="s">
        <v>46</v>
      </c>
      <c r="C38" s="9">
        <v>5277048</v>
      </c>
      <c r="D38" s="9"/>
      <c r="E38" s="9">
        <v>30634669457</v>
      </c>
      <c r="F38" s="9"/>
      <c r="G38" s="9">
        <v>62633055798.935997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5277048</v>
      </c>
      <c r="R38" s="9"/>
      <c r="S38" s="9">
        <v>12980</v>
      </c>
      <c r="T38" s="9"/>
      <c r="U38" s="9">
        <v>30634669457</v>
      </c>
      <c r="V38" s="9"/>
      <c r="W38" s="9">
        <v>68088531345.912003</v>
      </c>
      <c r="X38" s="5"/>
      <c r="Y38" s="7">
        <v>2.7274239498428329E-3</v>
      </c>
    </row>
    <row r="39" spans="1:25">
      <c r="A39" s="1" t="s">
        <v>47</v>
      </c>
      <c r="C39" s="9">
        <v>14482969</v>
      </c>
      <c r="D39" s="9"/>
      <c r="E39" s="9">
        <v>259637281926</v>
      </c>
      <c r="F39" s="9"/>
      <c r="G39" s="9">
        <v>287072098968.93298</v>
      </c>
      <c r="H39" s="9"/>
      <c r="I39" s="9">
        <v>101039</v>
      </c>
      <c r="J39" s="9"/>
      <c r="K39" s="9">
        <v>2011530661</v>
      </c>
      <c r="L39" s="9"/>
      <c r="M39" s="9">
        <v>0</v>
      </c>
      <c r="N39" s="9"/>
      <c r="O39" s="9">
        <v>0</v>
      </c>
      <c r="P39" s="9"/>
      <c r="Q39" s="9">
        <v>14584008</v>
      </c>
      <c r="R39" s="9"/>
      <c r="S39" s="9">
        <v>19420</v>
      </c>
      <c r="T39" s="9"/>
      <c r="U39" s="9">
        <v>261648812587</v>
      </c>
      <c r="V39" s="9"/>
      <c r="W39" s="9">
        <v>281536267819.60797</v>
      </c>
      <c r="X39" s="5"/>
      <c r="Y39" s="7">
        <v>1.1277505101403061E-2</v>
      </c>
    </row>
    <row r="40" spans="1:25">
      <c r="A40" s="1" t="s">
        <v>48</v>
      </c>
      <c r="C40" s="9">
        <v>5588198</v>
      </c>
      <c r="D40" s="9"/>
      <c r="E40" s="9">
        <v>74292133110</v>
      </c>
      <c r="F40" s="9"/>
      <c r="G40" s="9">
        <v>78324769928.789993</v>
      </c>
      <c r="H40" s="9"/>
      <c r="I40" s="9">
        <v>2700000</v>
      </c>
      <c r="J40" s="9"/>
      <c r="K40" s="9">
        <v>40923893919</v>
      </c>
      <c r="L40" s="9"/>
      <c r="M40" s="9">
        <v>0</v>
      </c>
      <c r="N40" s="9"/>
      <c r="O40" s="9">
        <v>0</v>
      </c>
      <c r="P40" s="9"/>
      <c r="Q40" s="9">
        <v>8288198</v>
      </c>
      <c r="R40" s="9"/>
      <c r="S40" s="9">
        <v>14830</v>
      </c>
      <c r="T40" s="9"/>
      <c r="U40" s="9">
        <v>115216027029</v>
      </c>
      <c r="V40" s="9"/>
      <c r="W40" s="9">
        <v>122182638180.77699</v>
      </c>
      <c r="X40" s="5"/>
      <c r="Y40" s="7">
        <v>4.8942728979752079E-3</v>
      </c>
    </row>
    <row r="41" spans="1:25">
      <c r="A41" s="1" t="s">
        <v>49</v>
      </c>
      <c r="C41" s="9">
        <v>9709626</v>
      </c>
      <c r="D41" s="9"/>
      <c r="E41" s="9">
        <v>112081179274</v>
      </c>
      <c r="F41" s="9"/>
      <c r="G41" s="9">
        <v>244771010473.608</v>
      </c>
      <c r="H41" s="9"/>
      <c r="I41" s="9">
        <v>47459630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57169256</v>
      </c>
      <c r="R41" s="9"/>
      <c r="S41" s="9">
        <v>4487</v>
      </c>
      <c r="T41" s="9"/>
      <c r="U41" s="9">
        <v>112081179274</v>
      </c>
      <c r="V41" s="9"/>
      <c r="W41" s="9">
        <v>254992166884.552</v>
      </c>
      <c r="X41" s="5"/>
      <c r="Y41" s="7">
        <v>1.0214227407109484E-2</v>
      </c>
    </row>
    <row r="42" spans="1:25">
      <c r="A42" s="1" t="s">
        <v>50</v>
      </c>
      <c r="C42" s="9">
        <v>11740461</v>
      </c>
      <c r="D42" s="9"/>
      <c r="E42" s="9">
        <v>225979147072</v>
      </c>
      <c r="F42" s="9"/>
      <c r="G42" s="9">
        <v>262005088020.772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11740461</v>
      </c>
      <c r="R42" s="9"/>
      <c r="S42" s="9">
        <v>21450</v>
      </c>
      <c r="T42" s="9"/>
      <c r="U42" s="9">
        <v>225979147072</v>
      </c>
      <c r="V42" s="9"/>
      <c r="W42" s="9">
        <v>250334482763.72299</v>
      </c>
      <c r="X42" s="5"/>
      <c r="Y42" s="7">
        <v>1.002765444143023E-2</v>
      </c>
    </row>
    <row r="43" spans="1:25">
      <c r="A43" s="1" t="s">
        <v>51</v>
      </c>
      <c r="C43" s="9">
        <v>20829636</v>
      </c>
      <c r="D43" s="9"/>
      <c r="E43" s="9">
        <v>89869933358</v>
      </c>
      <c r="F43" s="9"/>
      <c r="G43" s="9">
        <v>106220239285.554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20829636</v>
      </c>
      <c r="R43" s="9"/>
      <c r="S43" s="9">
        <v>4882</v>
      </c>
      <c r="T43" s="9"/>
      <c r="U43" s="9">
        <v>89869933358</v>
      </c>
      <c r="V43" s="9"/>
      <c r="W43" s="9">
        <v>101085225768.436</v>
      </c>
      <c r="X43" s="5"/>
      <c r="Y43" s="7">
        <v>4.0491733378040509E-3</v>
      </c>
    </row>
    <row r="44" spans="1:25">
      <c r="A44" s="1" t="s">
        <v>53</v>
      </c>
      <c r="C44" s="9">
        <v>172330730</v>
      </c>
      <c r="D44" s="9"/>
      <c r="E44" s="9">
        <v>306320619007</v>
      </c>
      <c r="F44" s="9"/>
      <c r="G44" s="9">
        <v>339184617069.87</v>
      </c>
      <c r="H44" s="9"/>
      <c r="I44" s="9">
        <v>4397884</v>
      </c>
      <c r="J44" s="9"/>
      <c r="K44" s="9">
        <v>8472492533</v>
      </c>
      <c r="L44" s="9"/>
      <c r="M44" s="9">
        <v>0</v>
      </c>
      <c r="N44" s="9"/>
      <c r="O44" s="9">
        <v>0</v>
      </c>
      <c r="P44" s="9"/>
      <c r="Q44" s="9">
        <v>176728614</v>
      </c>
      <c r="R44" s="9"/>
      <c r="S44" s="9">
        <v>1900</v>
      </c>
      <c r="T44" s="9"/>
      <c r="U44" s="9">
        <v>314793111540</v>
      </c>
      <c r="V44" s="9"/>
      <c r="W44" s="9">
        <v>333786449618.72998</v>
      </c>
      <c r="X44" s="5"/>
      <c r="Y44" s="7">
        <v>1.337049189970215E-2</v>
      </c>
    </row>
    <row r="45" spans="1:25">
      <c r="A45" s="1" t="s">
        <v>54</v>
      </c>
      <c r="C45" s="9">
        <v>8868106</v>
      </c>
      <c r="D45" s="9"/>
      <c r="E45" s="9">
        <v>65854388596</v>
      </c>
      <c r="F45" s="9"/>
      <c r="G45" s="9">
        <v>53597271877.344002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8868106</v>
      </c>
      <c r="R45" s="9"/>
      <c r="S45" s="9">
        <v>5860</v>
      </c>
      <c r="T45" s="9"/>
      <c r="U45" s="9">
        <v>65854388596</v>
      </c>
      <c r="V45" s="9"/>
      <c r="W45" s="9">
        <v>51657896908.098</v>
      </c>
      <c r="X45" s="5"/>
      <c r="Y45" s="7">
        <v>2.0692616280688458E-3</v>
      </c>
    </row>
    <row r="46" spans="1:25">
      <c r="A46" s="1" t="s">
        <v>55</v>
      </c>
      <c r="C46" s="9">
        <v>848141494</v>
      </c>
      <c r="D46" s="9"/>
      <c r="E46" s="9">
        <v>960727298993</v>
      </c>
      <c r="F46" s="9"/>
      <c r="G46" s="9">
        <v>1078318571649.59</v>
      </c>
      <c r="H46" s="9"/>
      <c r="I46" s="9">
        <v>0</v>
      </c>
      <c r="J46" s="9"/>
      <c r="K46" s="9">
        <v>0</v>
      </c>
      <c r="L46" s="9"/>
      <c r="M46" s="9">
        <v>-8430171</v>
      </c>
      <c r="N46" s="9"/>
      <c r="O46" s="9">
        <v>10587173303</v>
      </c>
      <c r="P46" s="9"/>
      <c r="Q46" s="9">
        <v>839711323</v>
      </c>
      <c r="R46" s="9"/>
      <c r="S46" s="9">
        <v>1201</v>
      </c>
      <c r="T46" s="9"/>
      <c r="U46" s="9">
        <v>951178072276</v>
      </c>
      <c r="V46" s="9"/>
      <c r="W46" s="9">
        <v>1002492763794.41</v>
      </c>
      <c r="X46" s="5"/>
      <c r="Y46" s="7">
        <v>4.0156876928748281E-2</v>
      </c>
    </row>
    <row r="47" spans="1:25">
      <c r="A47" s="1" t="s">
        <v>56</v>
      </c>
      <c r="C47" s="9">
        <v>6700702</v>
      </c>
      <c r="D47" s="9"/>
      <c r="E47" s="9">
        <v>124658162320</v>
      </c>
      <c r="F47" s="9"/>
      <c r="G47" s="9">
        <v>209349975630.03299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6700702</v>
      </c>
      <c r="R47" s="9"/>
      <c r="S47" s="9">
        <v>30550</v>
      </c>
      <c r="T47" s="9"/>
      <c r="U47" s="9">
        <v>124658162320</v>
      </c>
      <c r="V47" s="9"/>
      <c r="W47" s="9">
        <v>203488442745.70499</v>
      </c>
      <c r="X47" s="5"/>
      <c r="Y47" s="7">
        <v>8.1511414813939843E-3</v>
      </c>
    </row>
    <row r="48" spans="1:25">
      <c r="A48" s="1" t="s">
        <v>57</v>
      </c>
      <c r="C48" s="9">
        <v>50958510</v>
      </c>
      <c r="D48" s="9"/>
      <c r="E48" s="9">
        <v>341936453501</v>
      </c>
      <c r="F48" s="9"/>
      <c r="G48" s="9">
        <v>453364996446.22498</v>
      </c>
      <c r="H48" s="9"/>
      <c r="I48" s="9">
        <v>0</v>
      </c>
      <c r="J48" s="9"/>
      <c r="K48" s="9">
        <v>0</v>
      </c>
      <c r="L48" s="9"/>
      <c r="M48" s="9">
        <v>-17151017</v>
      </c>
      <c r="N48" s="9"/>
      <c r="O48" s="9">
        <v>149951798445</v>
      </c>
      <c r="P48" s="9"/>
      <c r="Q48" s="9">
        <v>33807493</v>
      </c>
      <c r="R48" s="9"/>
      <c r="S48" s="9">
        <v>8700</v>
      </c>
      <c r="T48" s="9"/>
      <c r="U48" s="9">
        <v>226851496596</v>
      </c>
      <c r="V48" s="9"/>
      <c r="W48" s="9">
        <v>292375144224.85498</v>
      </c>
      <c r="X48" s="5"/>
      <c r="Y48" s="7">
        <v>1.1711678236183591E-2</v>
      </c>
    </row>
    <row r="49" spans="1:25">
      <c r="A49" s="1" t="s">
        <v>58</v>
      </c>
      <c r="C49" s="9">
        <v>4700000</v>
      </c>
      <c r="D49" s="9"/>
      <c r="E49" s="9">
        <v>55034488319</v>
      </c>
      <c r="F49" s="9"/>
      <c r="G49" s="9">
        <v>50971901850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4700000</v>
      </c>
      <c r="R49" s="9"/>
      <c r="S49" s="9">
        <v>10850</v>
      </c>
      <c r="T49" s="9"/>
      <c r="U49" s="9">
        <v>55034488319</v>
      </c>
      <c r="V49" s="9"/>
      <c r="W49" s="9">
        <v>50691579750</v>
      </c>
      <c r="X49" s="5"/>
      <c r="Y49" s="7">
        <v>2.0305538382539789E-3</v>
      </c>
    </row>
    <row r="50" spans="1:25">
      <c r="A50" s="1" t="s">
        <v>59</v>
      </c>
      <c r="C50" s="9">
        <v>57359942</v>
      </c>
      <c r="D50" s="9"/>
      <c r="E50" s="9">
        <v>267493867583</v>
      </c>
      <c r="F50" s="9"/>
      <c r="G50" s="9">
        <v>435052302133.11298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57359942</v>
      </c>
      <c r="R50" s="9"/>
      <c r="S50" s="9">
        <v>7010</v>
      </c>
      <c r="T50" s="9"/>
      <c r="U50" s="9">
        <v>267493867583</v>
      </c>
      <c r="V50" s="9"/>
      <c r="W50" s="9">
        <v>399700738919.151</v>
      </c>
      <c r="X50" s="5"/>
      <c r="Y50" s="7">
        <v>1.6010822183248955E-2</v>
      </c>
    </row>
    <row r="51" spans="1:25">
      <c r="A51" s="1" t="s">
        <v>60</v>
      </c>
      <c r="C51" s="9">
        <v>90337087</v>
      </c>
      <c r="D51" s="9"/>
      <c r="E51" s="9">
        <v>271656585198</v>
      </c>
      <c r="F51" s="9"/>
      <c r="G51" s="9">
        <v>482223751754.71899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90337087</v>
      </c>
      <c r="R51" s="9"/>
      <c r="S51" s="9">
        <v>5170</v>
      </c>
      <c r="T51" s="9"/>
      <c r="U51" s="9">
        <v>271656585198</v>
      </c>
      <c r="V51" s="9"/>
      <c r="W51" s="9">
        <v>464263835488.25</v>
      </c>
      <c r="X51" s="5"/>
      <c r="Y51" s="7">
        <v>1.8597027706819095E-2</v>
      </c>
    </row>
    <row r="52" spans="1:25">
      <c r="A52" s="1" t="s">
        <v>61</v>
      </c>
      <c r="C52" s="9">
        <v>35800000</v>
      </c>
      <c r="D52" s="9"/>
      <c r="E52" s="9">
        <v>232155711642</v>
      </c>
      <c r="F52" s="9"/>
      <c r="G52" s="9">
        <v>212454330300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35800000</v>
      </c>
      <c r="R52" s="9"/>
      <c r="S52" s="9">
        <v>5220</v>
      </c>
      <c r="T52" s="9"/>
      <c r="U52" s="9">
        <v>232155711642</v>
      </c>
      <c r="V52" s="9"/>
      <c r="W52" s="9">
        <v>185764087800</v>
      </c>
      <c r="X52" s="5"/>
      <c r="Y52" s="7">
        <v>7.4411565658898038E-3</v>
      </c>
    </row>
    <row r="53" spans="1:25">
      <c r="A53" s="1" t="s">
        <v>62</v>
      </c>
      <c r="C53" s="9">
        <v>42612625</v>
      </c>
      <c r="D53" s="9"/>
      <c r="E53" s="9">
        <v>151380742521</v>
      </c>
      <c r="F53" s="9"/>
      <c r="G53" s="9">
        <v>193369199657.90601</v>
      </c>
      <c r="H53" s="9"/>
      <c r="I53" s="9">
        <v>0</v>
      </c>
      <c r="J53" s="9"/>
      <c r="K53" s="9">
        <v>0</v>
      </c>
      <c r="L53" s="9"/>
      <c r="M53" s="9">
        <v>-404961</v>
      </c>
      <c r="N53" s="9"/>
      <c r="O53" s="9">
        <v>1811974857</v>
      </c>
      <c r="P53" s="9"/>
      <c r="Q53" s="9">
        <v>42207664</v>
      </c>
      <c r="R53" s="9"/>
      <c r="S53" s="9">
        <v>4000</v>
      </c>
      <c r="T53" s="9"/>
      <c r="U53" s="9">
        <v>149942124342</v>
      </c>
      <c r="V53" s="9"/>
      <c r="W53" s="9">
        <v>167826113596.79999</v>
      </c>
      <c r="X53" s="5"/>
      <c r="Y53" s="7">
        <v>6.7226146986123564E-3</v>
      </c>
    </row>
    <row r="54" spans="1:25">
      <c r="A54" s="1" t="s">
        <v>63</v>
      </c>
      <c r="C54" s="9">
        <v>60839861</v>
      </c>
      <c r="D54" s="9"/>
      <c r="E54" s="9">
        <v>856803580395</v>
      </c>
      <c r="F54" s="9"/>
      <c r="G54" s="9">
        <v>1445420945466.49</v>
      </c>
      <c r="H54" s="9"/>
      <c r="I54" s="9">
        <v>100000</v>
      </c>
      <c r="J54" s="9"/>
      <c r="K54" s="9">
        <v>2361189142</v>
      </c>
      <c r="L54" s="9"/>
      <c r="M54" s="9">
        <v>-1200000</v>
      </c>
      <c r="N54" s="9"/>
      <c r="O54" s="9">
        <v>28267799905</v>
      </c>
      <c r="P54" s="9"/>
      <c r="Q54" s="9">
        <v>59739861</v>
      </c>
      <c r="R54" s="9"/>
      <c r="S54" s="9">
        <v>23550</v>
      </c>
      <c r="T54" s="9"/>
      <c r="U54" s="9">
        <v>842246488027</v>
      </c>
      <c r="V54" s="9"/>
      <c r="W54" s="9">
        <v>1398502827877.03</v>
      </c>
      <c r="X54" s="5"/>
      <c r="Y54" s="7">
        <v>5.6019861660648811E-2</v>
      </c>
    </row>
    <row r="55" spans="1:25">
      <c r="A55" s="1" t="s">
        <v>64</v>
      </c>
      <c r="C55" s="9">
        <v>2171106</v>
      </c>
      <c r="D55" s="9"/>
      <c r="E55" s="9">
        <v>107499178977</v>
      </c>
      <c r="F55" s="9"/>
      <c r="G55" s="9">
        <v>317361533533.065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2171106</v>
      </c>
      <c r="R55" s="9"/>
      <c r="S55" s="9">
        <v>144500</v>
      </c>
      <c r="T55" s="9"/>
      <c r="U55" s="9">
        <v>107499178977</v>
      </c>
      <c r="V55" s="9"/>
      <c r="W55" s="9">
        <v>311858154338.84998</v>
      </c>
      <c r="X55" s="5"/>
      <c r="Y55" s="7">
        <v>1.2492109644374489E-2</v>
      </c>
    </row>
    <row r="56" spans="1:25">
      <c r="A56" s="1" t="s">
        <v>65</v>
      </c>
      <c r="C56" s="9">
        <v>2739478</v>
      </c>
      <c r="D56" s="9"/>
      <c r="E56" s="9">
        <v>70208101002</v>
      </c>
      <c r="F56" s="9"/>
      <c r="G56" s="9">
        <v>102282569657.604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2739478</v>
      </c>
      <c r="R56" s="9"/>
      <c r="S56" s="9">
        <v>37390</v>
      </c>
      <c r="T56" s="9"/>
      <c r="U56" s="9">
        <v>70208101002</v>
      </c>
      <c r="V56" s="9"/>
      <c r="W56" s="9">
        <v>101819629379.601</v>
      </c>
      <c r="X56" s="5"/>
      <c r="Y56" s="7">
        <v>4.07859136105038E-3</v>
      </c>
    </row>
    <row r="57" spans="1:25">
      <c r="A57" s="1" t="s">
        <v>66</v>
      </c>
      <c r="C57" s="9">
        <v>7514971</v>
      </c>
      <c r="D57" s="9"/>
      <c r="E57" s="9">
        <v>187316025147</v>
      </c>
      <c r="F57" s="9"/>
      <c r="G57" s="9">
        <v>352969639590.487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7514971</v>
      </c>
      <c r="R57" s="9"/>
      <c r="S57" s="9">
        <v>50000</v>
      </c>
      <c r="T57" s="9"/>
      <c r="U57" s="9">
        <v>187316025147</v>
      </c>
      <c r="V57" s="9"/>
      <c r="W57" s="9">
        <v>373512846127.5</v>
      </c>
      <c r="X57" s="5"/>
      <c r="Y57" s="7">
        <v>1.4961813127186334E-2</v>
      </c>
    </row>
    <row r="58" spans="1:25">
      <c r="A58" s="1" t="s">
        <v>67</v>
      </c>
      <c r="C58" s="9">
        <v>983703</v>
      </c>
      <c r="D58" s="9"/>
      <c r="E58" s="9">
        <v>21555989720</v>
      </c>
      <c r="F58" s="9"/>
      <c r="G58" s="9">
        <v>41705301098.947502</v>
      </c>
      <c r="H58" s="9"/>
      <c r="I58" s="9">
        <v>0</v>
      </c>
      <c r="J58" s="9"/>
      <c r="K58" s="9">
        <v>0</v>
      </c>
      <c r="L58" s="9"/>
      <c r="M58" s="9">
        <v>-983703</v>
      </c>
      <c r="N58" s="9"/>
      <c r="O58" s="9">
        <v>41069698624</v>
      </c>
      <c r="P58" s="9"/>
      <c r="Q58" s="9">
        <v>0</v>
      </c>
      <c r="R58" s="9"/>
      <c r="S58" s="9">
        <v>0</v>
      </c>
      <c r="T58" s="9"/>
      <c r="U58" s="9">
        <v>0</v>
      </c>
      <c r="V58" s="9"/>
      <c r="W58" s="9">
        <v>0</v>
      </c>
      <c r="X58" s="5"/>
      <c r="Y58" s="7">
        <v>0</v>
      </c>
    </row>
    <row r="59" spans="1:25">
      <c r="A59" s="1" t="s">
        <v>68</v>
      </c>
      <c r="C59" s="9">
        <v>7538674</v>
      </c>
      <c r="D59" s="9"/>
      <c r="E59" s="9">
        <v>200339241899</v>
      </c>
      <c r="F59" s="9"/>
      <c r="G59" s="9">
        <v>472859971940.07001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7538674</v>
      </c>
      <c r="R59" s="9"/>
      <c r="S59" s="9">
        <v>63810</v>
      </c>
      <c r="T59" s="9"/>
      <c r="U59" s="9">
        <v>200339241899</v>
      </c>
      <c r="V59" s="9"/>
      <c r="W59" s="9">
        <v>478180583351.75702</v>
      </c>
      <c r="X59" s="5"/>
      <c r="Y59" s="7">
        <v>1.9154491213177013E-2</v>
      </c>
    </row>
    <row r="60" spans="1:25">
      <c r="A60" s="1" t="s">
        <v>69</v>
      </c>
      <c r="C60" s="9">
        <v>10065086</v>
      </c>
      <c r="D60" s="9"/>
      <c r="E60" s="9">
        <v>69582526696</v>
      </c>
      <c r="F60" s="9"/>
      <c r="G60" s="9">
        <v>252131008205.16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10065086</v>
      </c>
      <c r="R60" s="9"/>
      <c r="S60" s="9">
        <v>25100</v>
      </c>
      <c r="T60" s="9"/>
      <c r="U60" s="9">
        <v>69582526696</v>
      </c>
      <c r="V60" s="9"/>
      <c r="W60" s="9">
        <v>251130488331.32999</v>
      </c>
      <c r="X60" s="5"/>
      <c r="Y60" s="7">
        <v>1.0059540055738314E-2</v>
      </c>
    </row>
    <row r="61" spans="1:25">
      <c r="A61" s="1" t="s">
        <v>70</v>
      </c>
      <c r="C61" s="9">
        <v>7299372</v>
      </c>
      <c r="D61" s="9"/>
      <c r="E61" s="9">
        <v>42546728474</v>
      </c>
      <c r="F61" s="9"/>
      <c r="G61" s="9">
        <v>39907674051.300003</v>
      </c>
      <c r="H61" s="9"/>
      <c r="I61" s="9">
        <v>0</v>
      </c>
      <c r="J61" s="9"/>
      <c r="K61" s="9">
        <v>0</v>
      </c>
      <c r="L61" s="9"/>
      <c r="M61" s="9">
        <v>0</v>
      </c>
      <c r="N61" s="9"/>
      <c r="O61" s="9">
        <v>0</v>
      </c>
      <c r="P61" s="9"/>
      <c r="Q61" s="9">
        <v>7299372</v>
      </c>
      <c r="R61" s="9"/>
      <c r="S61" s="9">
        <v>5110</v>
      </c>
      <c r="T61" s="9"/>
      <c r="U61" s="9">
        <v>42546728474</v>
      </c>
      <c r="V61" s="9"/>
      <c r="W61" s="9">
        <v>37077857164.026001</v>
      </c>
      <c r="X61" s="5"/>
      <c r="Y61" s="7">
        <v>1.4852286227802121E-3</v>
      </c>
    </row>
    <row r="62" spans="1:25">
      <c r="A62" s="1" t="s">
        <v>71</v>
      </c>
      <c r="C62" s="9">
        <v>31604800</v>
      </c>
      <c r="D62" s="9"/>
      <c r="E62" s="9">
        <v>48893569592</v>
      </c>
      <c r="F62" s="9"/>
      <c r="G62" s="9">
        <v>134149528648.8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31604800</v>
      </c>
      <c r="R62" s="9"/>
      <c r="S62" s="9">
        <v>3780</v>
      </c>
      <c r="T62" s="9"/>
      <c r="U62" s="9">
        <v>48893569592</v>
      </c>
      <c r="V62" s="9"/>
      <c r="W62" s="9">
        <v>118755320443.2</v>
      </c>
      <c r="X62" s="5"/>
      <c r="Y62" s="7">
        <v>4.756984748320473E-3</v>
      </c>
    </row>
    <row r="63" spans="1:25">
      <c r="A63" s="1" t="s">
        <v>72</v>
      </c>
      <c r="C63" s="9">
        <v>84855799</v>
      </c>
      <c r="D63" s="9"/>
      <c r="E63" s="9">
        <v>36876847481</v>
      </c>
      <c r="F63" s="9"/>
      <c r="G63" s="9">
        <v>36608293636.242302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84855799</v>
      </c>
      <c r="R63" s="9"/>
      <c r="S63" s="9">
        <v>434</v>
      </c>
      <c r="T63" s="9"/>
      <c r="U63" s="9">
        <v>36876847481</v>
      </c>
      <c r="V63" s="9"/>
      <c r="W63" s="9">
        <v>36608293636.242302</v>
      </c>
      <c r="X63" s="5"/>
      <c r="Y63" s="7">
        <v>1.4664193051707076E-3</v>
      </c>
    </row>
    <row r="64" spans="1:25">
      <c r="A64" s="1" t="s">
        <v>73</v>
      </c>
      <c r="C64" s="9">
        <v>144094</v>
      </c>
      <c r="D64" s="9"/>
      <c r="E64" s="9">
        <v>469999186458</v>
      </c>
      <c r="F64" s="9"/>
      <c r="G64" s="9">
        <v>465025344184</v>
      </c>
      <c r="H64" s="9"/>
      <c r="I64" s="9">
        <v>20805</v>
      </c>
      <c r="J64" s="9"/>
      <c r="K64" s="9">
        <v>69999579137</v>
      </c>
      <c r="L64" s="9"/>
      <c r="M64" s="9">
        <v>0</v>
      </c>
      <c r="N64" s="9"/>
      <c r="O64" s="9">
        <v>0</v>
      </c>
      <c r="P64" s="9"/>
      <c r="Q64" s="9">
        <v>164899</v>
      </c>
      <c r="R64" s="9"/>
      <c r="S64" s="9">
        <v>3608000</v>
      </c>
      <c r="T64" s="9"/>
      <c r="U64" s="9">
        <v>539998765595</v>
      </c>
      <c r="V64" s="9"/>
      <c r="W64" s="9">
        <v>593527698579.19995</v>
      </c>
      <c r="X64" s="5"/>
      <c r="Y64" s="7">
        <v>2.3774953402592371E-2</v>
      </c>
    </row>
    <row r="65" spans="1:25">
      <c r="A65" s="1" t="s">
        <v>74</v>
      </c>
      <c r="C65" s="9">
        <v>3000000</v>
      </c>
      <c r="D65" s="9"/>
      <c r="E65" s="9">
        <v>27078951231</v>
      </c>
      <c r="F65" s="9"/>
      <c r="G65" s="9">
        <v>33489544500</v>
      </c>
      <c r="H65" s="9"/>
      <c r="I65" s="9">
        <v>17053</v>
      </c>
      <c r="J65" s="9"/>
      <c r="K65" s="9">
        <v>184339623</v>
      </c>
      <c r="L65" s="9"/>
      <c r="M65" s="9">
        <v>0</v>
      </c>
      <c r="N65" s="9"/>
      <c r="O65" s="9">
        <v>0</v>
      </c>
      <c r="P65" s="9"/>
      <c r="Q65" s="9">
        <v>3017053</v>
      </c>
      <c r="R65" s="9"/>
      <c r="S65" s="9">
        <v>12180</v>
      </c>
      <c r="T65" s="9"/>
      <c r="U65" s="9">
        <v>27263290854</v>
      </c>
      <c r="V65" s="9"/>
      <c r="W65" s="9">
        <v>36529056692.037003</v>
      </c>
      <c r="X65" s="5"/>
      <c r="Y65" s="7">
        <v>1.463245308976841E-3</v>
      </c>
    </row>
    <row r="66" spans="1:25">
      <c r="A66" s="1" t="s">
        <v>75</v>
      </c>
      <c r="C66" s="9">
        <v>15000000</v>
      </c>
      <c r="D66" s="9"/>
      <c r="E66" s="9">
        <v>72585000000</v>
      </c>
      <c r="F66" s="9"/>
      <c r="G66" s="9">
        <v>97068982500</v>
      </c>
      <c r="H66" s="9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15000000</v>
      </c>
      <c r="R66" s="9"/>
      <c r="S66" s="9">
        <v>5180</v>
      </c>
      <c r="T66" s="9"/>
      <c r="U66" s="9">
        <v>72585000000</v>
      </c>
      <c r="V66" s="9"/>
      <c r="W66" s="9">
        <v>77237685000</v>
      </c>
      <c r="X66" s="5"/>
      <c r="Y66" s="7">
        <v>3.0939118194398302E-3</v>
      </c>
    </row>
    <row r="67" spans="1:25">
      <c r="A67" s="1" t="s">
        <v>76</v>
      </c>
      <c r="C67" s="9">
        <v>5991796</v>
      </c>
      <c r="D67" s="9"/>
      <c r="E67" s="9">
        <v>302916028839</v>
      </c>
      <c r="F67" s="9"/>
      <c r="G67" s="9">
        <v>271600203509.28</v>
      </c>
      <c r="H67" s="9"/>
      <c r="I67" s="9">
        <v>0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v>5991796</v>
      </c>
      <c r="R67" s="9"/>
      <c r="S67" s="9">
        <v>42100</v>
      </c>
      <c r="T67" s="9"/>
      <c r="U67" s="9">
        <v>302916028839</v>
      </c>
      <c r="V67" s="9"/>
      <c r="W67" s="9">
        <v>250753696660.98001</v>
      </c>
      <c r="X67" s="5"/>
      <c r="Y67" s="7">
        <v>1.0044446902669804E-2</v>
      </c>
    </row>
    <row r="68" spans="1:25">
      <c r="A68" s="1" t="s">
        <v>77</v>
      </c>
      <c r="C68" s="9">
        <v>1646408</v>
      </c>
      <c r="D68" s="9"/>
      <c r="E68" s="9">
        <v>98159249752</v>
      </c>
      <c r="F68" s="9"/>
      <c r="G68" s="9">
        <v>98687695905.720001</v>
      </c>
      <c r="H68" s="9"/>
      <c r="I68" s="9">
        <v>3109070</v>
      </c>
      <c r="J68" s="9"/>
      <c r="K68" s="9">
        <v>0</v>
      </c>
      <c r="L68" s="9"/>
      <c r="M68" s="9">
        <v>-1</v>
      </c>
      <c r="N68" s="9"/>
      <c r="O68" s="9">
        <v>1</v>
      </c>
      <c r="P68" s="9"/>
      <c r="Q68" s="9">
        <v>4755477</v>
      </c>
      <c r="R68" s="9"/>
      <c r="S68" s="9">
        <v>21500</v>
      </c>
      <c r="T68" s="9"/>
      <c r="U68" s="9">
        <v>98159229111</v>
      </c>
      <c r="V68" s="9"/>
      <c r="W68" s="9">
        <v>101634411104.77499</v>
      </c>
      <c r="X68" s="5"/>
      <c r="Y68" s="7">
        <v>4.0711720681280142E-3</v>
      </c>
    </row>
    <row r="69" spans="1:25">
      <c r="A69" s="1" t="s">
        <v>78</v>
      </c>
      <c r="C69" s="9">
        <v>17498748</v>
      </c>
      <c r="D69" s="9"/>
      <c r="E69" s="9">
        <v>64800607735</v>
      </c>
      <c r="F69" s="9"/>
      <c r="G69" s="9">
        <v>94974682253.723999</v>
      </c>
      <c r="H69" s="9"/>
      <c r="I69" s="9">
        <v>2360000</v>
      </c>
      <c r="J69" s="9"/>
      <c r="K69" s="9">
        <v>12650045416</v>
      </c>
      <c r="L69" s="9"/>
      <c r="M69" s="9">
        <v>-156881</v>
      </c>
      <c r="N69" s="9"/>
      <c r="O69" s="9">
        <v>877984759</v>
      </c>
      <c r="P69" s="9"/>
      <c r="Q69" s="9">
        <v>19701867</v>
      </c>
      <c r="R69" s="9"/>
      <c r="S69" s="9">
        <v>5040</v>
      </c>
      <c r="T69" s="9"/>
      <c r="U69" s="9">
        <v>76842462976</v>
      </c>
      <c r="V69" s="9"/>
      <c r="W69" s="9">
        <v>98706590092.404007</v>
      </c>
      <c r="X69" s="5"/>
      <c r="Y69" s="7">
        <v>3.9538922708971819E-3</v>
      </c>
    </row>
    <row r="70" spans="1:25">
      <c r="A70" s="1" t="s">
        <v>79</v>
      </c>
      <c r="C70" s="9">
        <v>15563307</v>
      </c>
      <c r="D70" s="9"/>
      <c r="E70" s="9">
        <v>147350915807</v>
      </c>
      <c r="F70" s="9"/>
      <c r="G70" s="9">
        <v>305546430136.16199</v>
      </c>
      <c r="H70" s="9"/>
      <c r="I70" s="9">
        <v>0</v>
      </c>
      <c r="J70" s="9"/>
      <c r="K70" s="9">
        <v>0</v>
      </c>
      <c r="L70" s="9"/>
      <c r="M70" s="9">
        <v>0</v>
      </c>
      <c r="N70" s="9"/>
      <c r="O70" s="9">
        <v>0</v>
      </c>
      <c r="P70" s="9"/>
      <c r="Q70" s="9">
        <v>15563307</v>
      </c>
      <c r="R70" s="9"/>
      <c r="S70" s="9">
        <v>19180</v>
      </c>
      <c r="T70" s="9"/>
      <c r="U70" s="9">
        <v>147350915807</v>
      </c>
      <c r="V70" s="9"/>
      <c r="W70" s="9">
        <v>296728128101.85303</v>
      </c>
      <c r="X70" s="5"/>
      <c r="Y70" s="7">
        <v>1.1886045816813117E-2</v>
      </c>
    </row>
    <row r="71" spans="1:25">
      <c r="A71" s="1" t="s">
        <v>80</v>
      </c>
      <c r="C71" s="9">
        <v>2394808</v>
      </c>
      <c r="D71" s="9"/>
      <c r="E71" s="9">
        <v>42193470885</v>
      </c>
      <c r="F71" s="9"/>
      <c r="G71" s="9">
        <v>46539926346.419998</v>
      </c>
      <c r="H71" s="9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2394808</v>
      </c>
      <c r="R71" s="9"/>
      <c r="S71" s="9">
        <v>21400</v>
      </c>
      <c r="T71" s="9"/>
      <c r="U71" s="9">
        <v>42193470885</v>
      </c>
      <c r="V71" s="9"/>
      <c r="W71" s="9">
        <v>50943960297.360001</v>
      </c>
      <c r="X71" s="5"/>
      <c r="Y71" s="7">
        <v>2.0406634519545162E-3</v>
      </c>
    </row>
    <row r="72" spans="1:25">
      <c r="A72" s="1" t="s">
        <v>81</v>
      </c>
      <c r="C72" s="9">
        <v>38803064</v>
      </c>
      <c r="D72" s="9"/>
      <c r="E72" s="9">
        <v>196835700000</v>
      </c>
      <c r="F72" s="9"/>
      <c r="G72" s="9">
        <v>255347869792.104</v>
      </c>
      <c r="H72" s="9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38803064</v>
      </c>
      <c r="R72" s="9"/>
      <c r="S72" s="9">
        <v>5720</v>
      </c>
      <c r="T72" s="9"/>
      <c r="U72" s="9">
        <v>196835700000</v>
      </c>
      <c r="V72" s="9"/>
      <c r="W72" s="9">
        <v>220632902599.82401</v>
      </c>
      <c r="X72" s="5"/>
      <c r="Y72" s="7">
        <v>8.8378975251642046E-3</v>
      </c>
    </row>
    <row r="73" spans="1:25">
      <c r="A73" s="1" t="s">
        <v>82</v>
      </c>
      <c r="C73" s="9">
        <v>9291184</v>
      </c>
      <c r="D73" s="9"/>
      <c r="E73" s="9">
        <v>95020665968</v>
      </c>
      <c r="F73" s="9"/>
      <c r="G73" s="9">
        <v>137707290697.03201</v>
      </c>
      <c r="H73" s="9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9291184</v>
      </c>
      <c r="R73" s="9"/>
      <c r="S73" s="9">
        <v>14060</v>
      </c>
      <c r="T73" s="9"/>
      <c r="U73" s="9">
        <v>95020665968</v>
      </c>
      <c r="V73" s="9"/>
      <c r="W73" s="9">
        <v>129856774460.112</v>
      </c>
      <c r="X73" s="5"/>
      <c r="Y73" s="7">
        <v>5.2016759608534725E-3</v>
      </c>
    </row>
    <row r="74" spans="1:25">
      <c r="A74" s="1" t="s">
        <v>83</v>
      </c>
      <c r="C74" s="9">
        <v>37814338</v>
      </c>
      <c r="D74" s="9"/>
      <c r="E74" s="9">
        <v>125773473783</v>
      </c>
      <c r="F74" s="9"/>
      <c r="G74" s="9">
        <v>135246454994.662</v>
      </c>
      <c r="H74" s="9"/>
      <c r="I74" s="9">
        <v>0</v>
      </c>
      <c r="J74" s="9"/>
      <c r="K74" s="9">
        <v>0</v>
      </c>
      <c r="L74" s="9"/>
      <c r="M74" s="9">
        <v>0</v>
      </c>
      <c r="N74" s="9"/>
      <c r="O74" s="9">
        <v>0</v>
      </c>
      <c r="P74" s="9"/>
      <c r="Q74" s="9">
        <v>37814338</v>
      </c>
      <c r="R74" s="9"/>
      <c r="S74" s="9">
        <v>3500</v>
      </c>
      <c r="T74" s="9"/>
      <c r="U74" s="9">
        <v>125773473783</v>
      </c>
      <c r="V74" s="9"/>
      <c r="W74" s="9">
        <v>131562699411.14999</v>
      </c>
      <c r="X74" s="5"/>
      <c r="Y74" s="7">
        <v>5.2700102379501226E-3</v>
      </c>
    </row>
    <row r="75" spans="1:25">
      <c r="A75" s="1" t="s">
        <v>84</v>
      </c>
      <c r="C75" s="9">
        <v>140910337</v>
      </c>
      <c r="D75" s="9"/>
      <c r="E75" s="9">
        <v>341040946683</v>
      </c>
      <c r="F75" s="9"/>
      <c r="G75" s="9">
        <v>498235821200.18103</v>
      </c>
      <c r="H75" s="9"/>
      <c r="I75" s="9">
        <v>0</v>
      </c>
      <c r="J75" s="9"/>
      <c r="K75" s="9">
        <v>0</v>
      </c>
      <c r="L75" s="9"/>
      <c r="M75" s="9">
        <v>0</v>
      </c>
      <c r="N75" s="9"/>
      <c r="O75" s="9">
        <v>0</v>
      </c>
      <c r="P75" s="9"/>
      <c r="Q75" s="9">
        <v>140910337</v>
      </c>
      <c r="R75" s="9"/>
      <c r="S75" s="9">
        <v>3616</v>
      </c>
      <c r="T75" s="9"/>
      <c r="U75" s="9">
        <v>341040946683</v>
      </c>
      <c r="V75" s="9"/>
      <c r="W75" s="9">
        <v>506500064509.37799</v>
      </c>
      <c r="X75" s="5"/>
      <c r="Y75" s="7">
        <v>2.0288885356061631E-2</v>
      </c>
    </row>
    <row r="76" spans="1:25">
      <c r="A76" s="1" t="s">
        <v>85</v>
      </c>
      <c r="C76" s="9">
        <v>39431403</v>
      </c>
      <c r="D76" s="9"/>
      <c r="E76" s="9">
        <v>154486110711</v>
      </c>
      <c r="F76" s="9"/>
      <c r="G76" s="9">
        <v>332780714431.75299</v>
      </c>
      <c r="H76" s="9"/>
      <c r="I76" s="9">
        <v>1000000</v>
      </c>
      <c r="J76" s="9"/>
      <c r="K76" s="9">
        <v>7845014565</v>
      </c>
      <c r="L76" s="9"/>
      <c r="M76" s="9">
        <v>0</v>
      </c>
      <c r="N76" s="9"/>
      <c r="O76" s="9">
        <v>0</v>
      </c>
      <c r="P76" s="9"/>
      <c r="Q76" s="9">
        <v>40431403</v>
      </c>
      <c r="R76" s="9"/>
      <c r="S76" s="9">
        <v>7780</v>
      </c>
      <c r="T76" s="9"/>
      <c r="U76" s="9">
        <v>162331125276</v>
      </c>
      <c r="V76" s="9"/>
      <c r="W76" s="9">
        <v>312684705263.72699</v>
      </c>
      <c r="X76" s="5"/>
      <c r="Y76" s="7">
        <v>1.2525218814798822E-2</v>
      </c>
    </row>
    <row r="77" spans="1:25">
      <c r="A77" s="1" t="s">
        <v>86</v>
      </c>
      <c r="C77" s="9">
        <v>295905864</v>
      </c>
      <c r="D77" s="9"/>
      <c r="E77" s="9">
        <v>1322173881454</v>
      </c>
      <c r="F77" s="9"/>
      <c r="G77" s="9">
        <v>1864880720852.3301</v>
      </c>
      <c r="H77" s="9"/>
      <c r="I77" s="9">
        <v>0</v>
      </c>
      <c r="J77" s="9"/>
      <c r="K77" s="9">
        <v>0</v>
      </c>
      <c r="L77" s="9"/>
      <c r="M77" s="9">
        <v>0</v>
      </c>
      <c r="N77" s="9"/>
      <c r="O77" s="9">
        <v>0</v>
      </c>
      <c r="P77" s="9"/>
      <c r="Q77" s="9">
        <v>295905864</v>
      </c>
      <c r="R77" s="9"/>
      <c r="S77" s="9">
        <v>6190</v>
      </c>
      <c r="T77" s="9"/>
      <c r="U77" s="9">
        <v>1322173881454</v>
      </c>
      <c r="V77" s="9"/>
      <c r="W77" s="9">
        <v>1820758937235.95</v>
      </c>
      <c r="X77" s="5"/>
      <c r="Y77" s="7">
        <v>7.2934184864098528E-2</v>
      </c>
    </row>
    <row r="78" spans="1:25">
      <c r="A78" s="1" t="s">
        <v>87</v>
      </c>
      <c r="C78" s="9">
        <v>35793109</v>
      </c>
      <c r="D78" s="9"/>
      <c r="E78" s="9">
        <v>108846844469</v>
      </c>
      <c r="F78" s="9"/>
      <c r="G78" s="9">
        <v>119371369704.86501</v>
      </c>
      <c r="H78" s="9"/>
      <c r="I78" s="9">
        <v>0</v>
      </c>
      <c r="J78" s="9"/>
      <c r="K78" s="9">
        <v>0</v>
      </c>
      <c r="L78" s="9"/>
      <c r="M78" s="9">
        <v>0</v>
      </c>
      <c r="N78" s="9"/>
      <c r="O78" s="9">
        <v>0</v>
      </c>
      <c r="P78" s="9"/>
      <c r="Q78" s="9">
        <v>35793109</v>
      </c>
      <c r="R78" s="9"/>
      <c r="S78" s="9">
        <v>3270</v>
      </c>
      <c r="T78" s="9"/>
      <c r="U78" s="9">
        <v>108846844469</v>
      </c>
      <c r="V78" s="9"/>
      <c r="W78" s="9">
        <v>116347057804.742</v>
      </c>
      <c r="X78" s="5"/>
      <c r="Y78" s="7">
        <v>4.6605169134618738E-3</v>
      </c>
    </row>
    <row r="79" spans="1:25">
      <c r="A79" s="1" t="s">
        <v>88</v>
      </c>
      <c r="C79" s="9">
        <v>35663432</v>
      </c>
      <c r="D79" s="9"/>
      <c r="E79" s="9">
        <v>1261441680148</v>
      </c>
      <c r="F79" s="9"/>
      <c r="G79" s="9">
        <v>1546737364707.95</v>
      </c>
      <c r="H79" s="9"/>
      <c r="I79" s="9">
        <v>71326864</v>
      </c>
      <c r="J79" s="9"/>
      <c r="K79" s="9">
        <v>0</v>
      </c>
      <c r="L79" s="9"/>
      <c r="M79" s="9">
        <v>0</v>
      </c>
      <c r="N79" s="9"/>
      <c r="O79" s="9">
        <v>0</v>
      </c>
      <c r="P79" s="9"/>
      <c r="Q79" s="9">
        <v>106990296</v>
      </c>
      <c r="R79" s="9"/>
      <c r="S79" s="9">
        <v>13163</v>
      </c>
      <c r="T79" s="9"/>
      <c r="U79" s="9">
        <v>1261441680148</v>
      </c>
      <c r="V79" s="9"/>
      <c r="W79" s="9">
        <v>1399933802313.8201</v>
      </c>
      <c r="X79" s="5"/>
      <c r="Y79" s="7">
        <v>5.6077182238334446E-2</v>
      </c>
    </row>
    <row r="80" spans="1:25">
      <c r="A80" s="1" t="s">
        <v>89</v>
      </c>
      <c r="C80" s="9">
        <v>21100000</v>
      </c>
      <c r="D80" s="9"/>
      <c r="E80" s="9">
        <v>189852690917</v>
      </c>
      <c r="F80" s="9"/>
      <c r="G80" s="9">
        <v>193803964200</v>
      </c>
      <c r="H80" s="9"/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/>
      <c r="Q80" s="9">
        <v>21100000</v>
      </c>
      <c r="R80" s="9"/>
      <c r="S80" s="9">
        <v>8720</v>
      </c>
      <c r="T80" s="9"/>
      <c r="U80" s="9">
        <v>189852690917</v>
      </c>
      <c r="V80" s="9"/>
      <c r="W80" s="9">
        <v>182897247600</v>
      </c>
      <c r="X80" s="5"/>
      <c r="Y80" s="7">
        <v>7.3263194785376223E-3</v>
      </c>
    </row>
    <row r="81" spans="1:25">
      <c r="A81" s="1" t="s">
        <v>90</v>
      </c>
      <c r="C81" s="9">
        <v>30464339</v>
      </c>
      <c r="D81" s="9"/>
      <c r="E81" s="9">
        <v>316813675631</v>
      </c>
      <c r="F81" s="9"/>
      <c r="G81" s="9">
        <v>268005224219.10699</v>
      </c>
      <c r="H81" s="9"/>
      <c r="I81" s="9">
        <v>0</v>
      </c>
      <c r="J81" s="9"/>
      <c r="K81" s="9">
        <v>0</v>
      </c>
      <c r="L81" s="9"/>
      <c r="M81" s="9">
        <v>0</v>
      </c>
      <c r="N81" s="9"/>
      <c r="O81" s="9">
        <v>0</v>
      </c>
      <c r="P81" s="9"/>
      <c r="Q81" s="9">
        <v>30464339</v>
      </c>
      <c r="R81" s="9"/>
      <c r="S81" s="9">
        <v>8070</v>
      </c>
      <c r="T81" s="9"/>
      <c r="U81" s="9">
        <v>316813675631</v>
      </c>
      <c r="V81" s="9"/>
      <c r="W81" s="9">
        <v>244384424796.40601</v>
      </c>
      <c r="X81" s="5"/>
      <c r="Y81" s="7">
        <v>9.7893128252692311E-3</v>
      </c>
    </row>
    <row r="82" spans="1:25">
      <c r="A82" s="1" t="s">
        <v>91</v>
      </c>
      <c r="C82" s="9">
        <v>7490378</v>
      </c>
      <c r="D82" s="9"/>
      <c r="E82" s="9">
        <v>72294116396</v>
      </c>
      <c r="F82" s="9"/>
      <c r="G82" s="9">
        <v>89573097318.326996</v>
      </c>
      <c r="H82" s="9"/>
      <c r="I82" s="9">
        <v>0</v>
      </c>
      <c r="J82" s="9"/>
      <c r="K82" s="9">
        <v>0</v>
      </c>
      <c r="L82" s="9"/>
      <c r="M82" s="9">
        <v>0</v>
      </c>
      <c r="N82" s="9"/>
      <c r="O82" s="9">
        <v>0</v>
      </c>
      <c r="P82" s="9"/>
      <c r="Q82" s="9">
        <v>7490378</v>
      </c>
      <c r="R82" s="9"/>
      <c r="S82" s="9">
        <v>10520</v>
      </c>
      <c r="T82" s="9"/>
      <c r="U82" s="9">
        <v>72294116396</v>
      </c>
      <c r="V82" s="9"/>
      <c r="W82" s="9">
        <v>78329923839.468002</v>
      </c>
      <c r="X82" s="5"/>
      <c r="Y82" s="7">
        <v>3.1376636570962968E-3</v>
      </c>
    </row>
    <row r="83" spans="1:25">
      <c r="A83" s="1" t="s">
        <v>92</v>
      </c>
      <c r="C83" s="9">
        <v>73233901</v>
      </c>
      <c r="D83" s="9"/>
      <c r="E83" s="9">
        <v>350400739045</v>
      </c>
      <c r="F83" s="9"/>
      <c r="G83" s="9">
        <v>566369679268.80896</v>
      </c>
      <c r="H83" s="9"/>
      <c r="I83" s="9">
        <v>0</v>
      </c>
      <c r="J83" s="9"/>
      <c r="K83" s="9">
        <v>0</v>
      </c>
      <c r="L83" s="9"/>
      <c r="M83" s="9">
        <v>-2400000</v>
      </c>
      <c r="N83" s="9"/>
      <c r="O83" s="9">
        <v>17839221409</v>
      </c>
      <c r="P83" s="9"/>
      <c r="Q83" s="9">
        <v>70833901</v>
      </c>
      <c r="R83" s="9"/>
      <c r="S83" s="9">
        <v>7420</v>
      </c>
      <c r="T83" s="9"/>
      <c r="U83" s="9">
        <v>338917508438</v>
      </c>
      <c r="V83" s="9"/>
      <c r="W83" s="9">
        <v>522460299524.75098</v>
      </c>
      <c r="X83" s="5"/>
      <c r="Y83" s="7">
        <v>2.0928204876773573E-2</v>
      </c>
    </row>
    <row r="84" spans="1:25">
      <c r="A84" s="1" t="s">
        <v>93</v>
      </c>
      <c r="C84" s="9">
        <v>3474154</v>
      </c>
      <c r="D84" s="9"/>
      <c r="E84" s="9">
        <v>123397788056</v>
      </c>
      <c r="F84" s="9"/>
      <c r="G84" s="9">
        <v>265400151927.345</v>
      </c>
      <c r="H84" s="9"/>
      <c r="I84" s="9">
        <v>0</v>
      </c>
      <c r="J84" s="9"/>
      <c r="K84" s="9">
        <v>0</v>
      </c>
      <c r="L84" s="9"/>
      <c r="M84" s="9">
        <v>0</v>
      </c>
      <c r="N84" s="9"/>
      <c r="O84" s="9">
        <v>0</v>
      </c>
      <c r="P84" s="9"/>
      <c r="Q84" s="9">
        <v>3474154</v>
      </c>
      <c r="R84" s="9"/>
      <c r="S84" s="9">
        <v>74500</v>
      </c>
      <c r="T84" s="9"/>
      <c r="U84" s="9">
        <v>123397788056</v>
      </c>
      <c r="V84" s="9"/>
      <c r="W84" s="9">
        <v>257284467385.64999</v>
      </c>
      <c r="X84" s="5"/>
      <c r="Y84" s="7">
        <v>1.0306050143822203E-2</v>
      </c>
    </row>
    <row r="85" spans="1:25">
      <c r="A85" s="1" t="s">
        <v>94</v>
      </c>
      <c r="C85" s="9">
        <v>5224843</v>
      </c>
      <c r="D85" s="9"/>
      <c r="E85" s="9">
        <v>86861818111</v>
      </c>
      <c r="F85" s="9"/>
      <c r="G85" s="9">
        <v>170874545558.535</v>
      </c>
      <c r="H85" s="9"/>
      <c r="I85" s="9">
        <v>0</v>
      </c>
      <c r="J85" s="9"/>
      <c r="K85" s="9">
        <v>0</v>
      </c>
      <c r="L85" s="9"/>
      <c r="M85" s="9">
        <v>-637205</v>
      </c>
      <c r="N85" s="9"/>
      <c r="O85" s="9">
        <v>20034709857</v>
      </c>
      <c r="P85" s="9"/>
      <c r="Q85" s="9">
        <v>4587638</v>
      </c>
      <c r="R85" s="9"/>
      <c r="S85" s="9">
        <v>31400</v>
      </c>
      <c r="T85" s="9"/>
      <c r="U85" s="9">
        <v>76268430941</v>
      </c>
      <c r="V85" s="9"/>
      <c r="W85" s="9">
        <v>143194724792.45999</v>
      </c>
      <c r="X85" s="5"/>
      <c r="Y85" s="7">
        <v>5.7359545604820459E-3</v>
      </c>
    </row>
    <row r="86" spans="1:25">
      <c r="A86" s="1" t="s">
        <v>95</v>
      </c>
      <c r="C86" s="9">
        <v>58928048</v>
      </c>
      <c r="D86" s="9"/>
      <c r="E86" s="9">
        <v>209847803294</v>
      </c>
      <c r="F86" s="9"/>
      <c r="G86" s="9">
        <v>296928972973.89398</v>
      </c>
      <c r="H86" s="9"/>
      <c r="I86" s="9">
        <v>0</v>
      </c>
      <c r="J86" s="9"/>
      <c r="K86" s="9">
        <v>0</v>
      </c>
      <c r="L86" s="9"/>
      <c r="M86" s="9">
        <v>0</v>
      </c>
      <c r="N86" s="9"/>
      <c r="O86" s="9">
        <v>0</v>
      </c>
      <c r="P86" s="9"/>
      <c r="Q86" s="9">
        <v>58928048</v>
      </c>
      <c r="R86" s="9"/>
      <c r="S86" s="9">
        <v>4843</v>
      </c>
      <c r="T86" s="9"/>
      <c r="U86" s="9">
        <v>209847803294</v>
      </c>
      <c r="V86" s="9"/>
      <c r="W86" s="9">
        <v>283690474672.039</v>
      </c>
      <c r="X86" s="5"/>
      <c r="Y86" s="7">
        <v>1.1363796217485251E-2</v>
      </c>
    </row>
    <row r="87" spans="1:25">
      <c r="A87" s="1" t="s">
        <v>96</v>
      </c>
      <c r="C87" s="9">
        <v>13343955</v>
      </c>
      <c r="D87" s="9"/>
      <c r="E87" s="9">
        <v>157096305767</v>
      </c>
      <c r="F87" s="9"/>
      <c r="G87" s="9">
        <v>303095160988.08801</v>
      </c>
      <c r="H87" s="9"/>
      <c r="I87" s="9">
        <v>0</v>
      </c>
      <c r="J87" s="9"/>
      <c r="K87" s="9">
        <v>0</v>
      </c>
      <c r="L87" s="9"/>
      <c r="M87" s="9">
        <v>0</v>
      </c>
      <c r="N87" s="9"/>
      <c r="O87" s="9">
        <v>0</v>
      </c>
      <c r="P87" s="9"/>
      <c r="Q87" s="9">
        <v>13343955</v>
      </c>
      <c r="R87" s="9"/>
      <c r="S87" s="9">
        <v>22890</v>
      </c>
      <c r="T87" s="9"/>
      <c r="U87" s="9">
        <v>157096305767</v>
      </c>
      <c r="V87" s="9"/>
      <c r="W87" s="9">
        <v>303625743326.797</v>
      </c>
      <c r="X87" s="5"/>
      <c r="Y87" s="7">
        <v>1.216234375700128E-2</v>
      </c>
    </row>
    <row r="88" spans="1:25">
      <c r="A88" s="1" t="s">
        <v>97</v>
      </c>
      <c r="C88" s="9">
        <v>13527822</v>
      </c>
      <c r="D88" s="9"/>
      <c r="E88" s="9">
        <v>116773707796</v>
      </c>
      <c r="F88" s="9"/>
      <c r="G88" s="9">
        <v>143348553354.00601</v>
      </c>
      <c r="H88" s="9"/>
      <c r="I88" s="9">
        <v>0</v>
      </c>
      <c r="J88" s="9"/>
      <c r="K88" s="9">
        <v>0</v>
      </c>
      <c r="L88" s="9"/>
      <c r="M88" s="9">
        <v>0</v>
      </c>
      <c r="N88" s="9"/>
      <c r="O88" s="9">
        <v>0</v>
      </c>
      <c r="P88" s="9"/>
      <c r="Q88" s="9">
        <v>13527822</v>
      </c>
      <c r="R88" s="9"/>
      <c r="S88" s="9">
        <v>10600</v>
      </c>
      <c r="T88" s="9"/>
      <c r="U88" s="9">
        <v>116773707796</v>
      </c>
      <c r="V88" s="9"/>
      <c r="W88" s="9">
        <v>142541713466.45999</v>
      </c>
      <c r="X88" s="5"/>
      <c r="Y88" s="7">
        <v>5.7097968699746275E-3</v>
      </c>
    </row>
    <row r="89" spans="1:25">
      <c r="A89" s="1" t="s">
        <v>98</v>
      </c>
      <c r="C89" s="9">
        <v>5810960</v>
      </c>
      <c r="D89" s="9"/>
      <c r="E89" s="9">
        <v>74912857836</v>
      </c>
      <c r="F89" s="9"/>
      <c r="G89" s="9">
        <v>168554908113.84</v>
      </c>
      <c r="H89" s="9"/>
      <c r="I89" s="9">
        <v>0</v>
      </c>
      <c r="J89" s="9"/>
      <c r="K89" s="9">
        <v>0</v>
      </c>
      <c r="L89" s="9"/>
      <c r="M89" s="9">
        <v>-328588</v>
      </c>
      <c r="N89" s="9"/>
      <c r="O89" s="9">
        <v>10441429582</v>
      </c>
      <c r="P89" s="9"/>
      <c r="Q89" s="9">
        <v>5482372</v>
      </c>
      <c r="R89" s="9"/>
      <c r="S89" s="9">
        <v>28860</v>
      </c>
      <c r="T89" s="9"/>
      <c r="U89" s="9">
        <v>70676816607</v>
      </c>
      <c r="V89" s="9"/>
      <c r="W89" s="9">
        <v>157279839447.276</v>
      </c>
      <c r="X89" s="5"/>
      <c r="Y89" s="7">
        <v>6.3001623394787929E-3</v>
      </c>
    </row>
    <row r="90" spans="1:25">
      <c r="A90" s="1" t="s">
        <v>99</v>
      </c>
      <c r="C90" s="9">
        <v>7044440</v>
      </c>
      <c r="D90" s="9"/>
      <c r="E90" s="9">
        <v>66344864129</v>
      </c>
      <c r="F90" s="9"/>
      <c r="G90" s="9">
        <v>81369347262.839996</v>
      </c>
      <c r="H90" s="9"/>
      <c r="I90" s="9">
        <v>100000</v>
      </c>
      <c r="J90" s="9"/>
      <c r="K90" s="9">
        <v>1101020793</v>
      </c>
      <c r="L90" s="9"/>
      <c r="M90" s="9">
        <v>-100000</v>
      </c>
      <c r="N90" s="9"/>
      <c r="O90" s="9">
        <v>1162127887</v>
      </c>
      <c r="P90" s="9"/>
      <c r="Q90" s="9">
        <v>7044440</v>
      </c>
      <c r="R90" s="9"/>
      <c r="S90" s="9">
        <v>10900</v>
      </c>
      <c r="T90" s="9"/>
      <c r="U90" s="9">
        <v>66501851731</v>
      </c>
      <c r="V90" s="9"/>
      <c r="W90" s="9">
        <v>76327528843.800003</v>
      </c>
      <c r="X90" s="5"/>
      <c r="Y90" s="7">
        <v>3.0574536722387186E-3</v>
      </c>
    </row>
    <row r="91" spans="1:25">
      <c r="A91" s="1" t="s">
        <v>100</v>
      </c>
      <c r="C91" s="9">
        <v>0</v>
      </c>
      <c r="D91" s="9"/>
      <c r="E91" s="9">
        <v>0</v>
      </c>
      <c r="F91" s="9"/>
      <c r="G91" s="9">
        <v>0</v>
      </c>
      <c r="H91" s="9"/>
      <c r="I91" s="9">
        <v>5094000</v>
      </c>
      <c r="J91" s="9"/>
      <c r="K91" s="9">
        <v>245620524516</v>
      </c>
      <c r="L91" s="9"/>
      <c r="M91" s="9">
        <v>0</v>
      </c>
      <c r="N91" s="9"/>
      <c r="O91" s="9">
        <v>0</v>
      </c>
      <c r="P91" s="9"/>
      <c r="Q91" s="9">
        <v>5094000</v>
      </c>
      <c r="R91" s="9"/>
      <c r="S91" s="9">
        <v>48200</v>
      </c>
      <c r="T91" s="9"/>
      <c r="U91" s="9">
        <v>245620524516</v>
      </c>
      <c r="V91" s="9"/>
      <c r="W91" s="9">
        <v>244069891740</v>
      </c>
      <c r="X91" s="5"/>
      <c r="Y91" s="7">
        <v>9.7767135670079417E-3</v>
      </c>
    </row>
    <row r="92" spans="1:25">
      <c r="A92" s="1" t="s">
        <v>101</v>
      </c>
      <c r="C92" s="9">
        <v>0</v>
      </c>
      <c r="D92" s="9"/>
      <c r="E92" s="9">
        <v>0</v>
      </c>
      <c r="F92" s="9"/>
      <c r="G92" s="9">
        <v>0</v>
      </c>
      <c r="H92" s="9"/>
      <c r="I92" s="9">
        <v>10000000</v>
      </c>
      <c r="J92" s="9"/>
      <c r="K92" s="9">
        <v>102592220000</v>
      </c>
      <c r="L92" s="9"/>
      <c r="M92" s="9">
        <v>0</v>
      </c>
      <c r="N92" s="9"/>
      <c r="O92" s="9">
        <v>0</v>
      </c>
      <c r="P92" s="9"/>
      <c r="Q92" s="9">
        <v>10000000</v>
      </c>
      <c r="R92" s="9"/>
      <c r="S92" s="9">
        <v>9650</v>
      </c>
      <c r="T92" s="9"/>
      <c r="U92" s="9">
        <v>102592220000</v>
      </c>
      <c r="V92" s="9"/>
      <c r="W92" s="9">
        <v>95925825000</v>
      </c>
      <c r="X92" s="5"/>
      <c r="Y92" s="7">
        <v>3.8425030962154906E-3</v>
      </c>
    </row>
    <row r="93" spans="1:25">
      <c r="A93" s="1" t="s">
        <v>102</v>
      </c>
      <c r="C93" s="9">
        <v>0</v>
      </c>
      <c r="D93" s="9"/>
      <c r="E93" s="9">
        <v>0</v>
      </c>
      <c r="F93" s="9"/>
      <c r="G93" s="9">
        <v>0</v>
      </c>
      <c r="H93" s="9"/>
      <c r="I93" s="9">
        <v>1643854</v>
      </c>
      <c r="J93" s="9"/>
      <c r="K93" s="9">
        <v>57644251181</v>
      </c>
      <c r="L93" s="9"/>
      <c r="M93" s="9">
        <v>0</v>
      </c>
      <c r="N93" s="9"/>
      <c r="O93" s="9">
        <v>0</v>
      </c>
      <c r="P93" s="9"/>
      <c r="Q93" s="9">
        <v>1643854</v>
      </c>
      <c r="R93" s="9"/>
      <c r="S93" s="9">
        <v>32790</v>
      </c>
      <c r="T93" s="9"/>
      <c r="U93" s="9">
        <v>57644251181</v>
      </c>
      <c r="V93" s="9"/>
      <c r="W93" s="9">
        <v>53581255922.672997</v>
      </c>
      <c r="X93" s="5"/>
      <c r="Y93" s="7">
        <v>2.1463056667168157E-3</v>
      </c>
    </row>
    <row r="94" spans="1:25">
      <c r="A94" s="1" t="s">
        <v>103</v>
      </c>
      <c r="C94" s="9">
        <v>0</v>
      </c>
      <c r="D94" s="9"/>
      <c r="E94" s="9">
        <v>0</v>
      </c>
      <c r="F94" s="9"/>
      <c r="G94" s="9">
        <v>0</v>
      </c>
      <c r="H94" s="9"/>
      <c r="I94" s="9">
        <v>150000</v>
      </c>
      <c r="J94" s="9"/>
      <c r="K94" s="9">
        <v>8948117509</v>
      </c>
      <c r="L94" s="9"/>
      <c r="M94" s="9">
        <v>0</v>
      </c>
      <c r="N94" s="9"/>
      <c r="O94" s="9">
        <v>0</v>
      </c>
      <c r="P94" s="9"/>
      <c r="Q94" s="9">
        <v>150000</v>
      </c>
      <c r="R94" s="9"/>
      <c r="S94" s="9">
        <v>64350</v>
      </c>
      <c r="T94" s="9"/>
      <c r="U94" s="9">
        <v>8948117509</v>
      </c>
      <c r="V94" s="9"/>
      <c r="W94" s="9">
        <v>9595067625</v>
      </c>
      <c r="X94" s="5"/>
      <c r="Y94" s="7">
        <v>3.8434985633388626E-4</v>
      </c>
    </row>
    <row r="95" spans="1:25">
      <c r="A95" s="1" t="s">
        <v>104</v>
      </c>
      <c r="C95" s="9">
        <v>0</v>
      </c>
      <c r="D95" s="9"/>
      <c r="E95" s="9">
        <v>0</v>
      </c>
      <c r="F95" s="9"/>
      <c r="G95" s="9">
        <v>0</v>
      </c>
      <c r="H95" s="9"/>
      <c r="I95" s="9">
        <v>94313358</v>
      </c>
      <c r="J95" s="9"/>
      <c r="K95" s="9">
        <v>146719833340</v>
      </c>
      <c r="L95" s="9"/>
      <c r="M95" s="9">
        <v>-22832575</v>
      </c>
      <c r="N95" s="9"/>
      <c r="O95" s="9">
        <v>37577883792</v>
      </c>
      <c r="P95" s="9"/>
      <c r="Q95" s="9">
        <v>71480783</v>
      </c>
      <c r="R95" s="9"/>
      <c r="S95" s="9">
        <v>1640</v>
      </c>
      <c r="T95" s="9"/>
      <c r="U95" s="9">
        <v>111200033488</v>
      </c>
      <c r="V95" s="9"/>
      <c r="W95" s="9">
        <v>116530974639.48599</v>
      </c>
      <c r="X95" s="5"/>
      <c r="Y95" s="7">
        <v>4.6678840745673416E-3</v>
      </c>
    </row>
    <row r="96" spans="1:25" ht="24.75" thickBot="1">
      <c r="A96" s="1" t="s">
        <v>105</v>
      </c>
      <c r="C96" s="1" t="s">
        <v>105</v>
      </c>
      <c r="E96" s="3">
        <f>SUM(E9:E95)</f>
        <v>18344312007719</v>
      </c>
      <c r="G96" s="3">
        <f>SUM(G9:G95)</f>
        <v>24751180130824.887</v>
      </c>
      <c r="I96" s="1" t="s">
        <v>105</v>
      </c>
      <c r="K96" s="3">
        <f>SUM(K9:K95)</f>
        <v>713920399798</v>
      </c>
      <c r="M96" s="1" t="s">
        <v>105</v>
      </c>
      <c r="O96" s="3">
        <f>SUM(O9:O95)</f>
        <v>461168082818</v>
      </c>
      <c r="Q96" s="1" t="s">
        <v>105</v>
      </c>
      <c r="S96" s="1" t="s">
        <v>105</v>
      </c>
      <c r="U96" s="3">
        <f>SUM(U9:U95)</f>
        <v>18698280633588</v>
      </c>
      <c r="W96" s="3">
        <f>SUM(W9:W95)</f>
        <v>24165464534654.156</v>
      </c>
      <c r="Y96" s="8">
        <f>SUM(Y9:Y95)</f>
        <v>0.96799659837060825</v>
      </c>
    </row>
    <row r="97" spans="23:25" ht="24.75" thickTop="1">
      <c r="W97" s="2"/>
    </row>
    <row r="98" spans="23:25">
      <c r="W98" s="2"/>
      <c r="Y98" s="4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K11" sqref="K11"/>
    </sheetView>
  </sheetViews>
  <sheetFormatPr defaultRowHeight="2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11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  <c r="F3" s="21" t="s">
        <v>179</v>
      </c>
      <c r="G3" s="21" t="s">
        <v>179</v>
      </c>
      <c r="H3" s="21" t="s">
        <v>179</v>
      </c>
      <c r="I3" s="21" t="s">
        <v>179</v>
      </c>
      <c r="J3" s="21" t="s">
        <v>179</v>
      </c>
      <c r="K3" s="21" t="s">
        <v>179</v>
      </c>
    </row>
    <row r="4" spans="1:11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6" spans="1:11" ht="24.75">
      <c r="A6" s="20" t="s">
        <v>219</v>
      </c>
      <c r="B6" s="20" t="s">
        <v>219</v>
      </c>
      <c r="C6" s="20" t="s">
        <v>219</v>
      </c>
      <c r="E6" s="20" t="s">
        <v>181</v>
      </c>
      <c r="F6" s="20" t="s">
        <v>181</v>
      </c>
      <c r="G6" s="20" t="s">
        <v>181</v>
      </c>
      <c r="I6" s="20" t="s">
        <v>182</v>
      </c>
      <c r="J6" s="20" t="s">
        <v>182</v>
      </c>
      <c r="K6" s="20" t="s">
        <v>182</v>
      </c>
    </row>
    <row r="7" spans="1:11" ht="25.5" thickBot="1">
      <c r="A7" s="20" t="s">
        <v>220</v>
      </c>
      <c r="C7" s="20" t="s">
        <v>163</v>
      </c>
      <c r="E7" s="20" t="s">
        <v>221</v>
      </c>
      <c r="G7" s="20" t="s">
        <v>222</v>
      </c>
      <c r="I7" s="20" t="s">
        <v>221</v>
      </c>
      <c r="K7" s="20" t="s">
        <v>222</v>
      </c>
    </row>
    <row r="8" spans="1:11">
      <c r="A8" s="1" t="s">
        <v>169</v>
      </c>
      <c r="C8" s="1" t="s">
        <v>170</v>
      </c>
      <c r="E8" s="4">
        <v>2264786</v>
      </c>
      <c r="F8" s="5"/>
      <c r="G8" s="18">
        <f>E8/$E$11</f>
        <v>6.1467648692572639E-4</v>
      </c>
      <c r="H8" s="5"/>
      <c r="I8" s="4">
        <v>6770516</v>
      </c>
      <c r="K8" s="7">
        <f>I8/$I$11</f>
        <v>9.0038701865941711E-4</v>
      </c>
    </row>
    <row r="9" spans="1:11">
      <c r="A9" s="1" t="s">
        <v>173</v>
      </c>
      <c r="C9" s="1" t="s">
        <v>174</v>
      </c>
      <c r="E9" s="4">
        <v>130810107</v>
      </c>
      <c r="F9" s="5"/>
      <c r="G9" s="18">
        <f t="shared" ref="G9:G10" si="0">E9/$E$11</f>
        <v>3.5502646618770325E-2</v>
      </c>
      <c r="H9" s="5"/>
      <c r="I9" s="4">
        <v>130891659</v>
      </c>
      <c r="K9" s="7">
        <f t="shared" ref="K9:K10" si="1">I9/$I$11</f>
        <v>1.7406819600514212E-2</v>
      </c>
    </row>
    <row r="10" spans="1:11" ht="24.75" thickBot="1">
      <c r="A10" s="1" t="s">
        <v>176</v>
      </c>
      <c r="C10" s="1" t="s">
        <v>177</v>
      </c>
      <c r="E10" s="4">
        <v>3551442163</v>
      </c>
      <c r="F10" s="5"/>
      <c r="G10" s="18">
        <f t="shared" si="0"/>
        <v>0.96388267689430396</v>
      </c>
      <c r="H10" s="5"/>
      <c r="I10" s="4">
        <v>7381899813</v>
      </c>
      <c r="K10" s="7">
        <f t="shared" si="1"/>
        <v>0.98169279338082638</v>
      </c>
    </row>
    <row r="11" spans="1:11" ht="24.75" thickBot="1">
      <c r="A11" s="1" t="s">
        <v>105</v>
      </c>
      <c r="C11" s="1" t="s">
        <v>105</v>
      </c>
      <c r="E11" s="10">
        <f>SUM(E8:E10)</f>
        <v>3684517056</v>
      </c>
      <c r="F11" s="5"/>
      <c r="G11" s="19">
        <f>SUM(G8:G10)</f>
        <v>1</v>
      </c>
      <c r="H11" s="5"/>
      <c r="I11" s="10">
        <f>SUM(I8:I10)</f>
        <v>7519561988</v>
      </c>
      <c r="K11" s="19">
        <f>SUM(K8:K10)</f>
        <v>1</v>
      </c>
    </row>
    <row r="12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A8" sqref="A8"/>
    </sheetView>
  </sheetViews>
  <sheetFormatPr defaultRowHeight="24"/>
  <cols>
    <col min="1" max="1" width="31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5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</row>
    <row r="4" spans="1:5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</row>
    <row r="6" spans="1:5" ht="24.75">
      <c r="A6" s="20" t="s">
        <v>223</v>
      </c>
      <c r="C6" s="20" t="s">
        <v>181</v>
      </c>
      <c r="E6" s="20" t="s">
        <v>6</v>
      </c>
    </row>
    <row r="7" spans="1:5" ht="24.75">
      <c r="A7" s="20" t="s">
        <v>223</v>
      </c>
      <c r="C7" s="20" t="s">
        <v>166</v>
      </c>
      <c r="E7" s="20" t="s">
        <v>166</v>
      </c>
    </row>
    <row r="8" spans="1:5">
      <c r="A8" s="1" t="s">
        <v>224</v>
      </c>
      <c r="C8" s="2">
        <v>1570507490</v>
      </c>
      <c r="E8" s="2">
        <v>17172179809</v>
      </c>
    </row>
    <row r="9" spans="1:5">
      <c r="A9" s="1" t="s">
        <v>105</v>
      </c>
      <c r="C9" s="3">
        <f>SUM(C8:C8)</f>
        <v>1570507490</v>
      </c>
      <c r="E9" s="3">
        <f>SUM(E8:E8)</f>
        <v>17172179809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H17" sqref="H17"/>
    </sheetView>
  </sheetViews>
  <sheetFormatPr defaultRowHeight="2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</row>
    <row r="3" spans="1:7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  <c r="F3" s="21" t="s">
        <v>179</v>
      </c>
      <c r="G3" s="21" t="s">
        <v>179</v>
      </c>
    </row>
    <row r="4" spans="1: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</row>
    <row r="6" spans="1:7" ht="24.75">
      <c r="A6" s="20" t="s">
        <v>183</v>
      </c>
      <c r="C6" s="20" t="s">
        <v>166</v>
      </c>
      <c r="E6" s="20" t="s">
        <v>216</v>
      </c>
      <c r="G6" s="20" t="s">
        <v>13</v>
      </c>
    </row>
    <row r="7" spans="1:7">
      <c r="A7" s="1" t="s">
        <v>225</v>
      </c>
      <c r="C7" s="9">
        <v>-396801991492</v>
      </c>
      <c r="E7" s="7">
        <f>C7/$C$10</f>
        <v>1.0239488163861119</v>
      </c>
      <c r="G7" s="7" t="e">
        <f>C7/سهام!$Y$98</f>
        <v>#DIV/0!</v>
      </c>
    </row>
    <row r="8" spans="1:7">
      <c r="A8" s="1" t="s">
        <v>226</v>
      </c>
      <c r="C8" s="9">
        <v>5596159755</v>
      </c>
      <c r="E8" s="7">
        <f t="shared" ref="E8:E9" si="0">C8/$C$10</f>
        <v>-1.4440908262314938E-2</v>
      </c>
      <c r="G8" s="7" t="e">
        <f>C8/سهام!$Y$98</f>
        <v>#DIV/0!</v>
      </c>
    </row>
    <row r="9" spans="1:7">
      <c r="A9" s="1" t="s">
        <v>227</v>
      </c>
      <c r="C9" s="9">
        <v>3684517056</v>
      </c>
      <c r="E9" s="7">
        <f t="shared" si="0"/>
        <v>-9.5079081237970688E-3</v>
      </c>
      <c r="G9" s="7" t="e">
        <f>C9/سهام!$Y$98</f>
        <v>#DIV/0!</v>
      </c>
    </row>
    <row r="10" spans="1:7">
      <c r="A10" s="1" t="s">
        <v>105</v>
      </c>
      <c r="C10" s="12">
        <f>SUM(C7:C9)</f>
        <v>-387521314681</v>
      </c>
      <c r="E10" s="8">
        <f>SUM(E7:E9)</f>
        <v>0.99999999999999989</v>
      </c>
      <c r="G10" s="19" t="e">
        <f>SUM(G7:G9)</f>
        <v>#DIV/0!</v>
      </c>
    </row>
    <row r="11" spans="1:7">
      <c r="E11" s="5"/>
      <c r="G11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2"/>
  <sheetViews>
    <sheetView rightToLeft="1" topLeftCell="P5" workbookViewId="0">
      <selection activeCell="AK16" sqref="AK16"/>
    </sheetView>
  </sheetViews>
  <sheetFormatPr defaultRowHeight="24"/>
  <cols>
    <col min="1" max="1" width="32" style="1" bestFit="1" customWidth="1"/>
    <col min="2" max="2" width="1.140625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4" style="1" customWidth="1"/>
    <col min="12" max="12" width="1" style="1" customWidth="1"/>
    <col min="13" max="13" width="14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6" style="1" customWidth="1"/>
    <col min="22" max="22" width="1" style="1" customWidth="1"/>
    <col min="23" max="23" width="22" style="1" customWidth="1"/>
    <col min="24" max="24" width="1" style="1" customWidth="1"/>
    <col min="25" max="25" width="16" style="1" customWidth="1"/>
    <col min="26" max="26" width="1" style="1" customWidth="1"/>
    <col min="27" max="27" width="22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  <c r="Z2" s="21" t="s">
        <v>0</v>
      </c>
      <c r="AA2" s="21" t="s">
        <v>0</v>
      </c>
      <c r="AB2" s="21" t="s">
        <v>0</v>
      </c>
      <c r="AC2" s="21" t="s">
        <v>0</v>
      </c>
      <c r="AD2" s="21" t="s">
        <v>0</v>
      </c>
      <c r="AE2" s="21" t="s">
        <v>0</v>
      </c>
      <c r="AF2" s="21" t="s">
        <v>0</v>
      </c>
      <c r="AG2" s="21" t="s">
        <v>0</v>
      </c>
      <c r="AH2" s="21" t="s">
        <v>0</v>
      </c>
      <c r="AI2" s="21" t="s">
        <v>0</v>
      </c>
      <c r="AJ2" s="21" t="s">
        <v>0</v>
      </c>
      <c r="AK2" s="21" t="s">
        <v>0</v>
      </c>
    </row>
    <row r="3" spans="1:39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  <c r="Z3" s="21" t="s">
        <v>1</v>
      </c>
      <c r="AA3" s="21" t="s">
        <v>1</v>
      </c>
      <c r="AB3" s="21" t="s">
        <v>1</v>
      </c>
      <c r="AC3" s="21" t="s">
        <v>1</v>
      </c>
      <c r="AD3" s="21" t="s">
        <v>1</v>
      </c>
      <c r="AE3" s="21" t="s">
        <v>1</v>
      </c>
      <c r="AF3" s="21" t="s">
        <v>1</v>
      </c>
      <c r="AG3" s="21" t="s">
        <v>1</v>
      </c>
      <c r="AH3" s="21" t="s">
        <v>1</v>
      </c>
      <c r="AI3" s="21" t="s">
        <v>1</v>
      </c>
      <c r="AJ3" s="21" t="s">
        <v>1</v>
      </c>
      <c r="AK3" s="21" t="s">
        <v>1</v>
      </c>
    </row>
    <row r="4" spans="1:3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  <c r="Z4" s="21" t="s">
        <v>2</v>
      </c>
      <c r="AA4" s="21" t="s">
        <v>2</v>
      </c>
      <c r="AB4" s="21" t="s">
        <v>2</v>
      </c>
      <c r="AC4" s="21" t="s">
        <v>2</v>
      </c>
      <c r="AD4" s="21" t="s">
        <v>2</v>
      </c>
      <c r="AE4" s="21" t="s">
        <v>2</v>
      </c>
      <c r="AF4" s="21" t="s">
        <v>2</v>
      </c>
      <c r="AG4" s="21" t="s">
        <v>2</v>
      </c>
      <c r="AH4" s="21" t="s">
        <v>2</v>
      </c>
      <c r="AI4" s="21" t="s">
        <v>2</v>
      </c>
      <c r="AJ4" s="21" t="s">
        <v>2</v>
      </c>
      <c r="AK4" s="21" t="s">
        <v>2</v>
      </c>
    </row>
    <row r="6" spans="1:39" ht="24.75">
      <c r="A6" s="20" t="s">
        <v>107</v>
      </c>
      <c r="B6" s="20" t="s">
        <v>107</v>
      </c>
      <c r="C6" s="20" t="s">
        <v>107</v>
      </c>
      <c r="D6" s="20" t="s">
        <v>107</v>
      </c>
      <c r="E6" s="20" t="s">
        <v>107</v>
      </c>
      <c r="F6" s="20" t="s">
        <v>107</v>
      </c>
      <c r="G6" s="20" t="s">
        <v>107</v>
      </c>
      <c r="H6" s="20" t="s">
        <v>107</v>
      </c>
      <c r="I6" s="20" t="s">
        <v>107</v>
      </c>
      <c r="J6" s="20" t="s">
        <v>107</v>
      </c>
      <c r="K6" s="20" t="s">
        <v>107</v>
      </c>
      <c r="L6" s="20" t="s">
        <v>107</v>
      </c>
      <c r="M6" s="20" t="s">
        <v>107</v>
      </c>
      <c r="O6" s="20" t="s">
        <v>228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9" ht="24.75">
      <c r="A7" s="20" t="s">
        <v>108</v>
      </c>
      <c r="C7" s="20" t="s">
        <v>109</v>
      </c>
      <c r="E7" s="20" t="s">
        <v>110</v>
      </c>
      <c r="G7" s="20" t="s">
        <v>111</v>
      </c>
      <c r="I7" s="20" t="s">
        <v>112</v>
      </c>
      <c r="K7" s="20" t="s">
        <v>113</v>
      </c>
      <c r="M7" s="20" t="s">
        <v>106</v>
      </c>
      <c r="O7" s="20" t="s">
        <v>7</v>
      </c>
      <c r="Q7" s="20" t="s">
        <v>8</v>
      </c>
      <c r="S7" s="20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20" t="s">
        <v>7</v>
      </c>
      <c r="AE7" s="20" t="s">
        <v>114</v>
      </c>
      <c r="AG7" s="20" t="s">
        <v>8</v>
      </c>
      <c r="AI7" s="20" t="s">
        <v>9</v>
      </c>
      <c r="AK7" s="20" t="s">
        <v>13</v>
      </c>
    </row>
    <row r="8" spans="1:39" ht="24.75">
      <c r="A8" s="20" t="s">
        <v>108</v>
      </c>
      <c r="C8" s="20" t="s">
        <v>109</v>
      </c>
      <c r="E8" s="20" t="s">
        <v>110</v>
      </c>
      <c r="G8" s="20" t="s">
        <v>111</v>
      </c>
      <c r="I8" s="20" t="s">
        <v>112</v>
      </c>
      <c r="K8" s="20" t="s">
        <v>113</v>
      </c>
      <c r="M8" s="20" t="s">
        <v>106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114</v>
      </c>
      <c r="AG8" s="20" t="s">
        <v>8</v>
      </c>
      <c r="AI8" s="20" t="s">
        <v>9</v>
      </c>
      <c r="AK8" s="20" t="s">
        <v>13</v>
      </c>
    </row>
    <row r="9" spans="1:39">
      <c r="A9" s="1" t="s">
        <v>115</v>
      </c>
      <c r="C9" s="5" t="s">
        <v>116</v>
      </c>
      <c r="D9" s="5"/>
      <c r="E9" s="5" t="s">
        <v>116</v>
      </c>
      <c r="F9" s="5"/>
      <c r="G9" s="5" t="s">
        <v>117</v>
      </c>
      <c r="H9" s="5"/>
      <c r="I9" s="5" t="s">
        <v>118</v>
      </c>
      <c r="J9" s="5"/>
      <c r="K9" s="4">
        <v>0</v>
      </c>
      <c r="L9" s="5"/>
      <c r="M9" s="4">
        <v>0</v>
      </c>
      <c r="N9" s="5"/>
      <c r="O9" s="4">
        <v>43100</v>
      </c>
      <c r="P9" s="5"/>
      <c r="Q9" s="4">
        <v>29570480656</v>
      </c>
      <c r="R9" s="5"/>
      <c r="S9" s="4">
        <v>30289068111</v>
      </c>
      <c r="T9" s="5"/>
      <c r="U9" s="4">
        <v>0</v>
      </c>
      <c r="V9" s="5"/>
      <c r="W9" s="4">
        <v>0</v>
      </c>
      <c r="X9" s="5"/>
      <c r="Y9" s="4">
        <v>43100</v>
      </c>
      <c r="Z9" s="5"/>
      <c r="AA9" s="4">
        <v>30306735911</v>
      </c>
      <c r="AB9" s="5"/>
      <c r="AC9" s="4">
        <v>0</v>
      </c>
      <c r="AD9" s="5"/>
      <c r="AE9" s="4">
        <v>0</v>
      </c>
      <c r="AF9" s="5"/>
      <c r="AG9" s="4">
        <v>0</v>
      </c>
      <c r="AH9" s="5"/>
      <c r="AI9" s="4">
        <v>0</v>
      </c>
      <c r="AJ9" s="5"/>
      <c r="AK9" s="5" t="s">
        <v>43</v>
      </c>
      <c r="AL9" s="5"/>
      <c r="AM9" s="7"/>
    </row>
    <row r="10" spans="1:39">
      <c r="A10" s="1" t="s">
        <v>119</v>
      </c>
      <c r="C10" s="5" t="s">
        <v>116</v>
      </c>
      <c r="D10" s="5"/>
      <c r="E10" s="5" t="s">
        <v>116</v>
      </c>
      <c r="F10" s="5"/>
      <c r="G10" s="5" t="s">
        <v>120</v>
      </c>
      <c r="H10" s="5"/>
      <c r="I10" s="5" t="s">
        <v>121</v>
      </c>
      <c r="J10" s="5"/>
      <c r="K10" s="4">
        <v>0</v>
      </c>
      <c r="L10" s="5"/>
      <c r="M10" s="4">
        <v>0</v>
      </c>
      <c r="N10" s="5"/>
      <c r="O10" s="4">
        <v>61700</v>
      </c>
      <c r="P10" s="5"/>
      <c r="Q10" s="4">
        <v>41251482466</v>
      </c>
      <c r="R10" s="5"/>
      <c r="S10" s="4">
        <v>41539398619</v>
      </c>
      <c r="T10" s="5"/>
      <c r="U10" s="4">
        <v>0</v>
      </c>
      <c r="V10" s="5"/>
      <c r="W10" s="4">
        <v>0</v>
      </c>
      <c r="X10" s="5"/>
      <c r="Y10" s="4">
        <v>61700</v>
      </c>
      <c r="Z10" s="5"/>
      <c r="AA10" s="4">
        <v>41659691818</v>
      </c>
      <c r="AB10" s="5"/>
      <c r="AC10" s="4">
        <v>0</v>
      </c>
      <c r="AD10" s="5"/>
      <c r="AE10" s="4">
        <v>0</v>
      </c>
      <c r="AF10" s="5"/>
      <c r="AG10" s="4">
        <v>0</v>
      </c>
      <c r="AH10" s="5"/>
      <c r="AI10" s="4">
        <v>0</v>
      </c>
      <c r="AJ10" s="5"/>
      <c r="AK10" s="5" t="s">
        <v>43</v>
      </c>
      <c r="AL10" s="5"/>
      <c r="AM10" s="7"/>
    </row>
    <row r="11" spans="1:39">
      <c r="A11" s="1" t="s">
        <v>122</v>
      </c>
      <c r="C11" s="5" t="s">
        <v>116</v>
      </c>
      <c r="D11" s="5"/>
      <c r="E11" s="5" t="s">
        <v>116</v>
      </c>
      <c r="F11" s="5"/>
      <c r="G11" s="5" t="s">
        <v>123</v>
      </c>
      <c r="H11" s="5"/>
      <c r="I11" s="5" t="s">
        <v>124</v>
      </c>
      <c r="J11" s="5"/>
      <c r="K11" s="4">
        <v>0</v>
      </c>
      <c r="L11" s="5"/>
      <c r="M11" s="4">
        <v>0</v>
      </c>
      <c r="N11" s="5"/>
      <c r="O11" s="4">
        <v>4500</v>
      </c>
      <c r="P11" s="5"/>
      <c r="Q11" s="4">
        <v>3676266202</v>
      </c>
      <c r="R11" s="5"/>
      <c r="S11" s="4">
        <v>4415949464</v>
      </c>
      <c r="T11" s="5"/>
      <c r="U11" s="4">
        <v>0</v>
      </c>
      <c r="V11" s="5"/>
      <c r="W11" s="4">
        <v>0</v>
      </c>
      <c r="X11" s="5"/>
      <c r="Y11" s="4">
        <v>4500</v>
      </c>
      <c r="Z11" s="5"/>
      <c r="AA11" s="4">
        <v>4500000000</v>
      </c>
      <c r="AB11" s="5"/>
      <c r="AC11" s="4">
        <v>0</v>
      </c>
      <c r="AD11" s="5"/>
      <c r="AE11" s="4">
        <v>0</v>
      </c>
      <c r="AF11" s="5"/>
      <c r="AG11" s="4">
        <v>0</v>
      </c>
      <c r="AH11" s="5"/>
      <c r="AI11" s="4">
        <v>0</v>
      </c>
      <c r="AJ11" s="5"/>
      <c r="AK11" s="5" t="s">
        <v>43</v>
      </c>
      <c r="AL11" s="5"/>
      <c r="AM11" s="7"/>
    </row>
    <row r="12" spans="1:39">
      <c r="A12" s="1" t="s">
        <v>125</v>
      </c>
      <c r="C12" s="5" t="s">
        <v>116</v>
      </c>
      <c r="D12" s="5"/>
      <c r="E12" s="5" t="s">
        <v>116</v>
      </c>
      <c r="F12" s="5"/>
      <c r="G12" s="5" t="s">
        <v>126</v>
      </c>
      <c r="H12" s="5"/>
      <c r="I12" s="5" t="s">
        <v>127</v>
      </c>
      <c r="J12" s="5"/>
      <c r="K12" s="4">
        <v>0</v>
      </c>
      <c r="L12" s="5"/>
      <c r="M12" s="4">
        <v>0</v>
      </c>
      <c r="N12" s="5"/>
      <c r="O12" s="4">
        <v>13000</v>
      </c>
      <c r="P12" s="5"/>
      <c r="Q12" s="4">
        <v>7992188317</v>
      </c>
      <c r="R12" s="5"/>
      <c r="S12" s="4">
        <v>8142763856</v>
      </c>
      <c r="T12" s="5"/>
      <c r="U12" s="4">
        <v>0</v>
      </c>
      <c r="V12" s="5"/>
      <c r="W12" s="4">
        <v>0</v>
      </c>
      <c r="X12" s="5"/>
      <c r="Y12" s="4">
        <v>13000</v>
      </c>
      <c r="Z12" s="5"/>
      <c r="AA12" s="4">
        <v>8100139599</v>
      </c>
      <c r="AB12" s="5"/>
      <c r="AC12" s="4">
        <v>0</v>
      </c>
      <c r="AD12" s="5"/>
      <c r="AE12" s="4">
        <v>0</v>
      </c>
      <c r="AF12" s="5"/>
      <c r="AG12" s="4">
        <v>0</v>
      </c>
      <c r="AH12" s="5"/>
      <c r="AI12" s="4">
        <v>0</v>
      </c>
      <c r="AJ12" s="5"/>
      <c r="AK12" s="5" t="s">
        <v>43</v>
      </c>
      <c r="AL12" s="5"/>
      <c r="AM12" s="7"/>
    </row>
    <row r="13" spans="1:39">
      <c r="A13" s="1" t="s">
        <v>128</v>
      </c>
      <c r="C13" s="5" t="s">
        <v>116</v>
      </c>
      <c r="D13" s="5"/>
      <c r="E13" s="5" t="s">
        <v>116</v>
      </c>
      <c r="F13" s="5"/>
      <c r="G13" s="5" t="s">
        <v>126</v>
      </c>
      <c r="H13" s="5"/>
      <c r="I13" s="5" t="s">
        <v>129</v>
      </c>
      <c r="J13" s="5"/>
      <c r="K13" s="4">
        <v>0</v>
      </c>
      <c r="L13" s="5"/>
      <c r="M13" s="4">
        <v>0</v>
      </c>
      <c r="N13" s="5"/>
      <c r="O13" s="4">
        <v>600</v>
      </c>
      <c r="P13" s="5"/>
      <c r="Q13" s="4">
        <v>362501690</v>
      </c>
      <c r="R13" s="5"/>
      <c r="S13" s="4">
        <v>365933662</v>
      </c>
      <c r="T13" s="5"/>
      <c r="U13" s="4">
        <v>0</v>
      </c>
      <c r="V13" s="5"/>
      <c r="W13" s="4">
        <v>0</v>
      </c>
      <c r="X13" s="5"/>
      <c r="Y13" s="4">
        <v>0</v>
      </c>
      <c r="Z13" s="5"/>
      <c r="AA13" s="4">
        <v>0</v>
      </c>
      <c r="AB13" s="5"/>
      <c r="AC13" s="4">
        <v>600</v>
      </c>
      <c r="AD13" s="5"/>
      <c r="AE13" s="4">
        <v>604360</v>
      </c>
      <c r="AF13" s="5"/>
      <c r="AG13" s="4">
        <v>362501690</v>
      </c>
      <c r="AH13" s="5"/>
      <c r="AI13" s="4">
        <v>362550275</v>
      </c>
      <c r="AJ13" s="5"/>
      <c r="AK13" s="5" t="s">
        <v>43</v>
      </c>
      <c r="AL13" s="5"/>
      <c r="AM13" s="7"/>
    </row>
    <row r="14" spans="1:39">
      <c r="A14" s="1" t="s">
        <v>130</v>
      </c>
      <c r="C14" s="5" t="s">
        <v>116</v>
      </c>
      <c r="D14" s="5"/>
      <c r="E14" s="5" t="s">
        <v>116</v>
      </c>
      <c r="F14" s="5"/>
      <c r="G14" s="5" t="s">
        <v>131</v>
      </c>
      <c r="H14" s="5"/>
      <c r="I14" s="5" t="s">
        <v>132</v>
      </c>
      <c r="J14" s="5"/>
      <c r="K14" s="4">
        <v>0</v>
      </c>
      <c r="L14" s="5"/>
      <c r="M14" s="4">
        <v>0</v>
      </c>
      <c r="N14" s="5"/>
      <c r="O14" s="4">
        <v>68131</v>
      </c>
      <c r="P14" s="5"/>
      <c r="Q14" s="4">
        <v>50775463793</v>
      </c>
      <c r="R14" s="5"/>
      <c r="S14" s="4">
        <v>55966283872</v>
      </c>
      <c r="T14" s="5"/>
      <c r="U14" s="4">
        <v>0</v>
      </c>
      <c r="V14" s="5"/>
      <c r="W14" s="4">
        <v>0</v>
      </c>
      <c r="X14" s="5"/>
      <c r="Y14" s="4">
        <v>0</v>
      </c>
      <c r="Z14" s="5"/>
      <c r="AA14" s="4">
        <v>0</v>
      </c>
      <c r="AB14" s="5"/>
      <c r="AC14" s="4">
        <v>68131</v>
      </c>
      <c r="AD14" s="5"/>
      <c r="AE14" s="4">
        <v>829960</v>
      </c>
      <c r="AF14" s="5"/>
      <c r="AG14" s="4">
        <v>50775463793</v>
      </c>
      <c r="AH14" s="5"/>
      <c r="AI14" s="4">
        <v>56535755796</v>
      </c>
      <c r="AJ14" s="5"/>
      <c r="AK14" s="5" t="s">
        <v>133</v>
      </c>
      <c r="AL14" s="5"/>
      <c r="AM14" s="7"/>
    </row>
    <row r="15" spans="1:39">
      <c r="A15" s="1" t="s">
        <v>134</v>
      </c>
      <c r="C15" s="5" t="s">
        <v>116</v>
      </c>
      <c r="D15" s="5"/>
      <c r="E15" s="5" t="s">
        <v>116</v>
      </c>
      <c r="F15" s="5"/>
      <c r="G15" s="5" t="s">
        <v>135</v>
      </c>
      <c r="H15" s="5"/>
      <c r="I15" s="5" t="s">
        <v>136</v>
      </c>
      <c r="J15" s="5"/>
      <c r="K15" s="4">
        <v>0</v>
      </c>
      <c r="L15" s="5"/>
      <c r="M15" s="4">
        <v>0</v>
      </c>
      <c r="N15" s="5"/>
      <c r="O15" s="4">
        <v>98000</v>
      </c>
      <c r="P15" s="5"/>
      <c r="Q15" s="4">
        <v>60961477263</v>
      </c>
      <c r="R15" s="5"/>
      <c r="S15" s="4">
        <v>63982401087</v>
      </c>
      <c r="T15" s="5"/>
      <c r="U15" s="4">
        <v>0</v>
      </c>
      <c r="V15" s="5"/>
      <c r="W15" s="4">
        <v>0</v>
      </c>
      <c r="X15" s="5"/>
      <c r="Y15" s="4">
        <v>98000</v>
      </c>
      <c r="Z15" s="5"/>
      <c r="AA15" s="4">
        <v>63689378217</v>
      </c>
      <c r="AB15" s="5"/>
      <c r="AC15" s="4">
        <v>0</v>
      </c>
      <c r="AD15" s="5"/>
      <c r="AE15" s="4">
        <v>0</v>
      </c>
      <c r="AF15" s="5"/>
      <c r="AG15" s="4">
        <v>0</v>
      </c>
      <c r="AH15" s="5"/>
      <c r="AI15" s="4">
        <v>0</v>
      </c>
      <c r="AJ15" s="5"/>
      <c r="AK15" s="5" t="s">
        <v>43</v>
      </c>
      <c r="AL15" s="5"/>
      <c r="AM15" s="7"/>
    </row>
    <row r="16" spans="1:39">
      <c r="A16" s="1" t="s">
        <v>137</v>
      </c>
      <c r="C16" s="5" t="s">
        <v>116</v>
      </c>
      <c r="D16" s="5"/>
      <c r="E16" s="5" t="s">
        <v>116</v>
      </c>
      <c r="F16" s="5"/>
      <c r="G16" s="5" t="s">
        <v>138</v>
      </c>
      <c r="H16" s="5"/>
      <c r="I16" s="5" t="s">
        <v>139</v>
      </c>
      <c r="J16" s="5"/>
      <c r="K16" s="4">
        <v>0</v>
      </c>
      <c r="L16" s="5"/>
      <c r="M16" s="4">
        <v>0</v>
      </c>
      <c r="N16" s="5"/>
      <c r="O16" s="4">
        <v>3100</v>
      </c>
      <c r="P16" s="5"/>
      <c r="Q16" s="4">
        <v>1964764047</v>
      </c>
      <c r="R16" s="5"/>
      <c r="S16" s="4">
        <v>1993217663</v>
      </c>
      <c r="T16" s="5"/>
      <c r="U16" s="4">
        <v>0</v>
      </c>
      <c r="V16" s="5"/>
      <c r="W16" s="4">
        <v>0</v>
      </c>
      <c r="X16" s="5"/>
      <c r="Y16" s="4">
        <v>0</v>
      </c>
      <c r="Z16" s="5"/>
      <c r="AA16" s="4">
        <v>0</v>
      </c>
      <c r="AB16" s="5"/>
      <c r="AC16" s="4">
        <v>3100</v>
      </c>
      <c r="AD16" s="5"/>
      <c r="AE16" s="4">
        <v>637700</v>
      </c>
      <c r="AF16" s="5"/>
      <c r="AG16" s="4">
        <v>1964764047</v>
      </c>
      <c r="AH16" s="5"/>
      <c r="AI16" s="4">
        <v>1976511692</v>
      </c>
      <c r="AJ16" s="5"/>
      <c r="AK16" s="5" t="s">
        <v>140</v>
      </c>
      <c r="AL16" s="5"/>
      <c r="AM16" s="7"/>
    </row>
    <row r="17" spans="1:39">
      <c r="A17" s="1" t="s">
        <v>141</v>
      </c>
      <c r="C17" s="5" t="s">
        <v>116</v>
      </c>
      <c r="D17" s="5"/>
      <c r="E17" s="5" t="s">
        <v>116</v>
      </c>
      <c r="F17" s="5"/>
      <c r="G17" s="5" t="s">
        <v>142</v>
      </c>
      <c r="H17" s="5"/>
      <c r="I17" s="5" t="s">
        <v>143</v>
      </c>
      <c r="J17" s="5"/>
      <c r="K17" s="4">
        <v>20.5</v>
      </c>
      <c r="L17" s="5"/>
      <c r="M17" s="4">
        <v>20.5</v>
      </c>
      <c r="N17" s="5"/>
      <c r="O17" s="4">
        <v>207373</v>
      </c>
      <c r="P17" s="5"/>
      <c r="Q17" s="4">
        <v>200019983169</v>
      </c>
      <c r="R17" s="5"/>
      <c r="S17" s="4">
        <v>200597012700</v>
      </c>
      <c r="T17" s="5"/>
      <c r="U17" s="4">
        <v>0</v>
      </c>
      <c r="V17" s="5"/>
      <c r="W17" s="4">
        <v>0</v>
      </c>
      <c r="X17" s="5"/>
      <c r="Y17" s="4">
        <v>144000</v>
      </c>
      <c r="Z17" s="5"/>
      <c r="AA17" s="4">
        <v>137718621851</v>
      </c>
      <c r="AB17" s="5"/>
      <c r="AC17" s="4">
        <v>63373</v>
      </c>
      <c r="AD17" s="5"/>
      <c r="AE17" s="4">
        <v>949200</v>
      </c>
      <c r="AF17" s="5"/>
      <c r="AG17" s="4">
        <v>61125924751</v>
      </c>
      <c r="AH17" s="5"/>
      <c r="AI17" s="4">
        <v>60142748750</v>
      </c>
      <c r="AJ17" s="5"/>
      <c r="AK17" s="5" t="s">
        <v>21</v>
      </c>
      <c r="AL17" s="5"/>
      <c r="AM17" s="7"/>
    </row>
    <row r="18" spans="1:39">
      <c r="A18" s="1" t="s">
        <v>144</v>
      </c>
      <c r="C18" s="5" t="s">
        <v>116</v>
      </c>
      <c r="D18" s="5"/>
      <c r="E18" s="5" t="s">
        <v>116</v>
      </c>
      <c r="F18" s="5"/>
      <c r="G18" s="5" t="s">
        <v>145</v>
      </c>
      <c r="H18" s="5"/>
      <c r="I18" s="5" t="s">
        <v>146</v>
      </c>
      <c r="J18" s="5"/>
      <c r="K18" s="4">
        <v>17</v>
      </c>
      <c r="L18" s="5"/>
      <c r="M18" s="4">
        <v>17</v>
      </c>
      <c r="N18" s="5"/>
      <c r="O18" s="4">
        <v>188385</v>
      </c>
      <c r="P18" s="5"/>
      <c r="Q18" s="4">
        <v>175647766858</v>
      </c>
      <c r="R18" s="5"/>
      <c r="S18" s="4">
        <v>177803207326</v>
      </c>
      <c r="T18" s="5"/>
      <c r="U18" s="4">
        <v>0</v>
      </c>
      <c r="V18" s="5"/>
      <c r="W18" s="4">
        <v>0</v>
      </c>
      <c r="X18" s="5"/>
      <c r="Y18" s="4">
        <v>110000</v>
      </c>
      <c r="Z18" s="5"/>
      <c r="AA18" s="4">
        <v>103780256375</v>
      </c>
      <c r="AB18" s="5"/>
      <c r="AC18" s="4">
        <v>78385</v>
      </c>
      <c r="AD18" s="5"/>
      <c r="AE18" s="4">
        <v>943600</v>
      </c>
      <c r="AF18" s="5"/>
      <c r="AG18" s="4">
        <v>73085172414</v>
      </c>
      <c r="AH18" s="5"/>
      <c r="AI18" s="4">
        <v>73950680009</v>
      </c>
      <c r="AJ18" s="5"/>
      <c r="AK18" s="5" t="s">
        <v>147</v>
      </c>
      <c r="AL18" s="5"/>
      <c r="AM18" s="7"/>
    </row>
    <row r="19" spans="1:39">
      <c r="A19" s="1" t="s">
        <v>148</v>
      </c>
      <c r="C19" s="5" t="s">
        <v>116</v>
      </c>
      <c r="D19" s="5"/>
      <c r="E19" s="5" t="s">
        <v>116</v>
      </c>
      <c r="F19" s="5"/>
      <c r="G19" s="5" t="s">
        <v>149</v>
      </c>
      <c r="H19" s="5"/>
      <c r="I19" s="5" t="s">
        <v>150</v>
      </c>
      <c r="J19" s="5"/>
      <c r="K19" s="4">
        <v>18</v>
      </c>
      <c r="L19" s="5"/>
      <c r="M19" s="4">
        <v>18</v>
      </c>
      <c r="N19" s="5"/>
      <c r="O19" s="4">
        <v>0</v>
      </c>
      <c r="P19" s="5"/>
      <c r="Q19" s="4">
        <v>0</v>
      </c>
      <c r="R19" s="5"/>
      <c r="S19" s="4">
        <v>0</v>
      </c>
      <c r="T19" s="5"/>
      <c r="U19" s="4">
        <v>110000</v>
      </c>
      <c r="V19" s="5"/>
      <c r="W19" s="4">
        <v>100390636718</v>
      </c>
      <c r="X19" s="5"/>
      <c r="Y19" s="4">
        <v>0</v>
      </c>
      <c r="Z19" s="5"/>
      <c r="AA19" s="4">
        <v>0</v>
      </c>
      <c r="AB19" s="5"/>
      <c r="AC19" s="4">
        <v>110000</v>
      </c>
      <c r="AD19" s="5"/>
      <c r="AE19" s="4">
        <v>915200</v>
      </c>
      <c r="AF19" s="5"/>
      <c r="AG19" s="4">
        <v>100390636718</v>
      </c>
      <c r="AH19" s="5"/>
      <c r="AI19" s="4">
        <v>100653753200</v>
      </c>
      <c r="AJ19" s="5"/>
      <c r="AK19" s="5" t="s">
        <v>52</v>
      </c>
      <c r="AL19" s="5"/>
      <c r="AM19" s="7"/>
    </row>
    <row r="20" spans="1:39">
      <c r="A20" s="1" t="s">
        <v>151</v>
      </c>
      <c r="C20" s="5" t="s">
        <v>116</v>
      </c>
      <c r="D20" s="5"/>
      <c r="E20" s="5" t="s">
        <v>116</v>
      </c>
      <c r="F20" s="5"/>
      <c r="G20" s="5" t="s">
        <v>152</v>
      </c>
      <c r="H20" s="5"/>
      <c r="I20" s="5" t="s">
        <v>153</v>
      </c>
      <c r="J20" s="5"/>
      <c r="K20" s="4">
        <v>18</v>
      </c>
      <c r="L20" s="5"/>
      <c r="M20" s="4">
        <v>18</v>
      </c>
      <c r="N20" s="5"/>
      <c r="O20" s="4">
        <v>0</v>
      </c>
      <c r="P20" s="5"/>
      <c r="Q20" s="4">
        <v>0</v>
      </c>
      <c r="R20" s="5"/>
      <c r="S20" s="4">
        <v>0</v>
      </c>
      <c r="T20" s="5"/>
      <c r="U20" s="4">
        <v>102241</v>
      </c>
      <c r="V20" s="5"/>
      <c r="W20" s="4">
        <v>91549682926</v>
      </c>
      <c r="X20" s="5"/>
      <c r="Y20" s="4">
        <v>0</v>
      </c>
      <c r="Z20" s="5"/>
      <c r="AA20" s="4">
        <v>0</v>
      </c>
      <c r="AB20" s="5"/>
      <c r="AC20" s="4">
        <v>102241</v>
      </c>
      <c r="AD20" s="5"/>
      <c r="AE20" s="4">
        <v>896400</v>
      </c>
      <c r="AF20" s="5"/>
      <c r="AG20" s="4">
        <v>91549682926</v>
      </c>
      <c r="AH20" s="5"/>
      <c r="AI20" s="4">
        <v>91632221049</v>
      </c>
      <c r="AJ20" s="5"/>
      <c r="AK20" s="5" t="s">
        <v>154</v>
      </c>
      <c r="AL20" s="5"/>
      <c r="AM20" s="7"/>
    </row>
    <row r="21" spans="1:39">
      <c r="A21" s="1" t="s">
        <v>155</v>
      </c>
      <c r="C21" s="5" t="s">
        <v>116</v>
      </c>
      <c r="D21" s="5"/>
      <c r="E21" s="5" t="s">
        <v>116</v>
      </c>
      <c r="F21" s="5"/>
      <c r="G21" s="5" t="s">
        <v>156</v>
      </c>
      <c r="H21" s="5"/>
      <c r="I21" s="5" t="s">
        <v>157</v>
      </c>
      <c r="J21" s="5"/>
      <c r="K21" s="4">
        <v>0</v>
      </c>
      <c r="L21" s="5"/>
      <c r="M21" s="4">
        <v>0</v>
      </c>
      <c r="N21" s="5"/>
      <c r="O21" s="4">
        <v>0</v>
      </c>
      <c r="P21" s="5"/>
      <c r="Q21" s="4">
        <v>0</v>
      </c>
      <c r="R21" s="5"/>
      <c r="S21" s="4">
        <v>0</v>
      </c>
      <c r="T21" s="5"/>
      <c r="U21" s="4">
        <v>33435</v>
      </c>
      <c r="V21" s="5"/>
      <c r="W21" s="4">
        <v>32307073744</v>
      </c>
      <c r="X21" s="5"/>
      <c r="Y21" s="4">
        <v>0</v>
      </c>
      <c r="Z21" s="5"/>
      <c r="AA21" s="4">
        <v>0</v>
      </c>
      <c r="AB21" s="5"/>
      <c r="AC21" s="4">
        <v>33435</v>
      </c>
      <c r="AD21" s="5"/>
      <c r="AE21" s="4">
        <v>979280</v>
      </c>
      <c r="AF21" s="5"/>
      <c r="AG21" s="4">
        <v>32307073744</v>
      </c>
      <c r="AH21" s="5"/>
      <c r="AI21" s="4">
        <v>32736292271</v>
      </c>
      <c r="AJ21" s="5"/>
      <c r="AK21" s="5" t="s">
        <v>158</v>
      </c>
      <c r="AL21" s="5"/>
      <c r="AM21" s="7"/>
    </row>
    <row r="22" spans="1:39">
      <c r="A22" s="1" t="s">
        <v>105</v>
      </c>
      <c r="C22" s="5" t="s">
        <v>105</v>
      </c>
      <c r="D22" s="5"/>
      <c r="E22" s="5" t="s">
        <v>105</v>
      </c>
      <c r="F22" s="5"/>
      <c r="G22" s="5" t="s">
        <v>105</v>
      </c>
      <c r="H22" s="5"/>
      <c r="I22" s="5" t="s">
        <v>105</v>
      </c>
      <c r="J22" s="5"/>
      <c r="K22" s="5" t="s">
        <v>105</v>
      </c>
      <c r="L22" s="5"/>
      <c r="M22" s="5" t="s">
        <v>105</v>
      </c>
      <c r="N22" s="5"/>
      <c r="O22" s="5" t="s">
        <v>105</v>
      </c>
      <c r="P22" s="5"/>
      <c r="Q22" s="10">
        <f>SUM(Q9:Q21)</f>
        <v>572222374461</v>
      </c>
      <c r="R22" s="5"/>
      <c r="S22" s="10">
        <f>SUM(S9:S21)</f>
        <v>585095236360</v>
      </c>
      <c r="T22" s="5"/>
      <c r="U22" s="5" t="s">
        <v>105</v>
      </c>
      <c r="V22" s="5"/>
      <c r="W22" s="10">
        <f>SUM(W9:W21)</f>
        <v>224247393388</v>
      </c>
      <c r="X22" s="5"/>
      <c r="Y22" s="5" t="s">
        <v>105</v>
      </c>
      <c r="Z22" s="5"/>
      <c r="AA22" s="10">
        <f>SUM(AA9:AA21)</f>
        <v>389754823771</v>
      </c>
      <c r="AB22" s="5"/>
      <c r="AC22" s="5" t="s">
        <v>105</v>
      </c>
      <c r="AD22" s="5"/>
      <c r="AE22" s="5" t="s">
        <v>105</v>
      </c>
      <c r="AF22" s="5"/>
      <c r="AG22" s="10">
        <f>SUM(AG9:AG21)</f>
        <v>411561220083</v>
      </c>
      <c r="AH22" s="5"/>
      <c r="AI22" s="10">
        <f>SUM(AI9:AI21)</f>
        <v>417990513042</v>
      </c>
      <c r="AJ22" s="5"/>
      <c r="AK22" s="6" t="s">
        <v>159</v>
      </c>
      <c r="AL22" s="5"/>
      <c r="AM22" s="5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8" sqref="S8:S10"/>
    </sheetView>
  </sheetViews>
  <sheetFormatPr defaultRowHeight="2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1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1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161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K6" s="20" t="s">
        <v>228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161</v>
      </c>
      <c r="C7" s="20" t="s">
        <v>163</v>
      </c>
      <c r="E7" s="20" t="s">
        <v>164</v>
      </c>
      <c r="G7" s="20" t="s">
        <v>165</v>
      </c>
      <c r="I7" s="20" t="s">
        <v>113</v>
      </c>
      <c r="K7" s="20" t="s">
        <v>166</v>
      </c>
      <c r="M7" s="20" t="s">
        <v>167</v>
      </c>
      <c r="N7" s="5"/>
      <c r="O7" s="20" t="s">
        <v>168</v>
      </c>
      <c r="P7" s="5"/>
      <c r="Q7" s="20" t="s">
        <v>166</v>
      </c>
      <c r="S7" s="20" t="s">
        <v>160</v>
      </c>
    </row>
    <row r="8" spans="1:19">
      <c r="A8" s="1" t="s">
        <v>169</v>
      </c>
      <c r="C8" s="1" t="s">
        <v>170</v>
      </c>
      <c r="E8" s="1" t="s">
        <v>171</v>
      </c>
      <c r="G8" s="1" t="s">
        <v>172</v>
      </c>
      <c r="I8" s="4">
        <v>5</v>
      </c>
      <c r="K8" s="2">
        <v>553295596</v>
      </c>
      <c r="M8" s="11">
        <v>2264786</v>
      </c>
      <c r="N8" s="11"/>
      <c r="O8" s="11">
        <v>0</v>
      </c>
      <c r="P8" s="11"/>
      <c r="Q8" s="11">
        <v>555560382</v>
      </c>
      <c r="S8" s="7">
        <v>2.2254095682467789E-5</v>
      </c>
    </row>
    <row r="9" spans="1:19">
      <c r="A9" s="1" t="s">
        <v>173</v>
      </c>
      <c r="C9" s="1" t="s">
        <v>174</v>
      </c>
      <c r="E9" s="1" t="s">
        <v>171</v>
      </c>
      <c r="G9" s="1" t="s">
        <v>175</v>
      </c>
      <c r="I9" s="4">
        <v>5</v>
      </c>
      <c r="K9" s="2">
        <v>5360688731</v>
      </c>
      <c r="M9" s="11">
        <v>260023948769</v>
      </c>
      <c r="N9" s="11"/>
      <c r="O9" s="11">
        <v>265000300000</v>
      </c>
      <c r="P9" s="11"/>
      <c r="Q9" s="11">
        <v>384337500</v>
      </c>
      <c r="S9" s="7">
        <v>1.539541654962802E-5</v>
      </c>
    </row>
    <row r="10" spans="1:19">
      <c r="A10" s="1" t="s">
        <v>176</v>
      </c>
      <c r="C10" s="1" t="s">
        <v>177</v>
      </c>
      <c r="E10" s="1" t="s">
        <v>171</v>
      </c>
      <c r="G10" s="1" t="s">
        <v>178</v>
      </c>
      <c r="I10" s="4">
        <v>5</v>
      </c>
      <c r="K10" s="2">
        <v>95687741813</v>
      </c>
      <c r="M10" s="11">
        <v>595943116923</v>
      </c>
      <c r="N10" s="11"/>
      <c r="O10" s="11">
        <v>632936620000</v>
      </c>
      <c r="P10" s="11"/>
      <c r="Q10" s="11">
        <v>58694238736</v>
      </c>
      <c r="S10" s="7">
        <v>2.3511165431529123E-3</v>
      </c>
    </row>
    <row r="11" spans="1:19">
      <c r="A11" s="1" t="s">
        <v>105</v>
      </c>
      <c r="C11" s="1" t="s">
        <v>105</v>
      </c>
      <c r="E11" s="1" t="s">
        <v>105</v>
      </c>
      <c r="G11" s="1" t="s">
        <v>105</v>
      </c>
      <c r="I11" s="5" t="s">
        <v>105</v>
      </c>
      <c r="K11" s="3">
        <f>SUM(K8:K10)</f>
        <v>101601726140</v>
      </c>
      <c r="M11" s="10">
        <f>SUM(M8:M10)</f>
        <v>855969330478</v>
      </c>
      <c r="N11" s="5"/>
      <c r="O11" s="10">
        <f>SUM(O8:O10)</f>
        <v>897936920000</v>
      </c>
      <c r="P11" s="5"/>
      <c r="Q11" s="10">
        <f>SUM(Q8:Q10)</f>
        <v>59634136618</v>
      </c>
      <c r="S11" s="8">
        <f>SUM(S8:S10)</f>
        <v>2.3887660553850083E-3</v>
      </c>
    </row>
    <row r="12" spans="1:19">
      <c r="S12" s="5"/>
    </row>
  </sheetData>
  <mergeCells count="17"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M16" sqref="M16:S19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0" style="1" customWidth="1"/>
    <col min="16" max="16" width="1" style="1" customWidth="1"/>
    <col min="17" max="17" width="16" style="1" customWidth="1"/>
    <col min="18" max="18" width="1" style="1" customWidth="1"/>
    <col min="19" max="19" width="20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  <c r="F3" s="21" t="s">
        <v>179</v>
      </c>
      <c r="G3" s="21" t="s">
        <v>179</v>
      </c>
      <c r="H3" s="21" t="s">
        <v>179</v>
      </c>
      <c r="I3" s="21" t="s">
        <v>179</v>
      </c>
      <c r="J3" s="21" t="s">
        <v>179</v>
      </c>
      <c r="K3" s="21" t="s">
        <v>179</v>
      </c>
      <c r="L3" s="21" t="s">
        <v>179</v>
      </c>
      <c r="M3" s="21" t="s">
        <v>179</v>
      </c>
      <c r="N3" s="21" t="s">
        <v>179</v>
      </c>
      <c r="O3" s="21" t="s">
        <v>179</v>
      </c>
      <c r="P3" s="21" t="s">
        <v>179</v>
      </c>
      <c r="Q3" s="21" t="s">
        <v>179</v>
      </c>
      <c r="R3" s="21" t="s">
        <v>179</v>
      </c>
      <c r="S3" s="21" t="s">
        <v>179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180</v>
      </c>
      <c r="B6" s="20" t="s">
        <v>180</v>
      </c>
      <c r="C6" s="20" t="s">
        <v>180</v>
      </c>
      <c r="D6" s="20" t="s">
        <v>180</v>
      </c>
      <c r="E6" s="20" t="s">
        <v>180</v>
      </c>
      <c r="F6" s="20" t="s">
        <v>180</v>
      </c>
      <c r="G6" s="20" t="s">
        <v>180</v>
      </c>
      <c r="I6" s="20" t="s">
        <v>181</v>
      </c>
      <c r="J6" s="20" t="s">
        <v>181</v>
      </c>
      <c r="K6" s="20" t="s">
        <v>181</v>
      </c>
      <c r="L6" s="20" t="s">
        <v>181</v>
      </c>
      <c r="M6" s="20" t="s">
        <v>181</v>
      </c>
      <c r="O6" s="20" t="s">
        <v>182</v>
      </c>
      <c r="P6" s="20" t="s">
        <v>182</v>
      </c>
      <c r="Q6" s="20" t="s">
        <v>182</v>
      </c>
      <c r="R6" s="20" t="s">
        <v>182</v>
      </c>
      <c r="S6" s="20" t="s">
        <v>182</v>
      </c>
    </row>
    <row r="7" spans="1:19" ht="24.75">
      <c r="A7" s="20" t="s">
        <v>183</v>
      </c>
      <c r="C7" s="20" t="s">
        <v>184</v>
      </c>
      <c r="E7" s="20" t="s">
        <v>112</v>
      </c>
      <c r="G7" s="20" t="s">
        <v>113</v>
      </c>
      <c r="I7" s="20" t="s">
        <v>185</v>
      </c>
      <c r="K7" s="20" t="s">
        <v>186</v>
      </c>
      <c r="M7" s="20" t="s">
        <v>187</v>
      </c>
      <c r="O7" s="20" t="s">
        <v>185</v>
      </c>
      <c r="Q7" s="20" t="s">
        <v>186</v>
      </c>
      <c r="S7" s="20" t="s">
        <v>187</v>
      </c>
    </row>
    <row r="8" spans="1:19">
      <c r="A8" s="1" t="s">
        <v>141</v>
      </c>
      <c r="C8" s="5" t="s">
        <v>229</v>
      </c>
      <c r="D8" s="5"/>
      <c r="E8" s="5" t="s">
        <v>143</v>
      </c>
      <c r="F8" s="5"/>
      <c r="G8" s="4">
        <v>20.5</v>
      </c>
      <c r="H8" s="5"/>
      <c r="I8" s="4">
        <v>2180785969</v>
      </c>
      <c r="J8" s="5"/>
      <c r="K8" s="4">
        <v>0</v>
      </c>
      <c r="L8" s="5"/>
      <c r="M8" s="4">
        <v>2180785969</v>
      </c>
      <c r="N8" s="5"/>
      <c r="O8" s="4">
        <v>6885162341</v>
      </c>
      <c r="P8" s="5"/>
      <c r="Q8" s="4">
        <v>0</v>
      </c>
      <c r="R8" s="5"/>
      <c r="S8" s="4">
        <v>6885162341</v>
      </c>
    </row>
    <row r="9" spans="1:19">
      <c r="A9" s="1" t="s">
        <v>148</v>
      </c>
      <c r="C9" s="5" t="s">
        <v>229</v>
      </c>
      <c r="D9" s="5"/>
      <c r="E9" s="5" t="s">
        <v>150</v>
      </c>
      <c r="F9" s="5"/>
      <c r="G9" s="4">
        <v>18</v>
      </c>
      <c r="H9" s="5"/>
      <c r="I9" s="4">
        <v>224689315</v>
      </c>
      <c r="J9" s="5"/>
      <c r="K9" s="4">
        <v>0</v>
      </c>
      <c r="L9" s="5"/>
      <c r="M9" s="4">
        <v>224689315</v>
      </c>
      <c r="N9" s="5"/>
      <c r="O9" s="4">
        <v>224689315</v>
      </c>
      <c r="P9" s="5"/>
      <c r="Q9" s="4">
        <v>0</v>
      </c>
      <c r="R9" s="5"/>
      <c r="S9" s="4">
        <v>224689315</v>
      </c>
    </row>
    <row r="10" spans="1:19">
      <c r="A10" s="1" t="s">
        <v>144</v>
      </c>
      <c r="C10" s="5" t="s">
        <v>229</v>
      </c>
      <c r="D10" s="5"/>
      <c r="E10" s="5" t="s">
        <v>146</v>
      </c>
      <c r="F10" s="5"/>
      <c r="G10" s="4">
        <v>17</v>
      </c>
      <c r="H10" s="5"/>
      <c r="I10" s="4">
        <v>1653622718</v>
      </c>
      <c r="J10" s="5"/>
      <c r="K10" s="4">
        <v>0</v>
      </c>
      <c r="L10" s="5"/>
      <c r="M10" s="4">
        <v>1653622718</v>
      </c>
      <c r="N10" s="5"/>
      <c r="O10" s="4">
        <v>7079915731</v>
      </c>
      <c r="P10" s="5"/>
      <c r="Q10" s="4">
        <v>0</v>
      </c>
      <c r="R10" s="5"/>
      <c r="S10" s="4">
        <v>7079915731</v>
      </c>
    </row>
    <row r="11" spans="1:19">
      <c r="A11" s="1" t="s">
        <v>151</v>
      </c>
      <c r="C11" s="5" t="s">
        <v>229</v>
      </c>
      <c r="D11" s="5"/>
      <c r="E11" s="5" t="s">
        <v>153</v>
      </c>
      <c r="F11" s="5"/>
      <c r="G11" s="4">
        <v>18</v>
      </c>
      <c r="H11" s="5"/>
      <c r="I11" s="4">
        <v>544816932</v>
      </c>
      <c r="J11" s="5"/>
      <c r="K11" s="4">
        <v>0</v>
      </c>
      <c r="L11" s="5"/>
      <c r="M11" s="4">
        <v>544816932</v>
      </c>
      <c r="N11" s="5"/>
      <c r="O11" s="4">
        <v>544816932</v>
      </c>
      <c r="P11" s="5"/>
      <c r="Q11" s="4">
        <v>0</v>
      </c>
      <c r="R11" s="5"/>
      <c r="S11" s="4">
        <v>544816932</v>
      </c>
    </row>
    <row r="12" spans="1:19">
      <c r="A12" s="1" t="s">
        <v>169</v>
      </c>
      <c r="C12" s="4">
        <v>1</v>
      </c>
      <c r="D12" s="5"/>
      <c r="E12" s="5" t="s">
        <v>229</v>
      </c>
      <c r="F12" s="5"/>
      <c r="G12" s="4">
        <v>5</v>
      </c>
      <c r="H12" s="5"/>
      <c r="I12" s="4">
        <v>2264786</v>
      </c>
      <c r="J12" s="5"/>
      <c r="K12" s="4">
        <v>0</v>
      </c>
      <c r="L12" s="5"/>
      <c r="M12" s="4">
        <v>2264786</v>
      </c>
      <c r="N12" s="5"/>
      <c r="O12" s="4">
        <v>6770516</v>
      </c>
      <c r="P12" s="5"/>
      <c r="Q12" s="4">
        <v>0</v>
      </c>
      <c r="R12" s="5"/>
      <c r="S12" s="4">
        <v>6770516</v>
      </c>
    </row>
    <row r="13" spans="1:19">
      <c r="A13" s="1" t="s">
        <v>173</v>
      </c>
      <c r="C13" s="4">
        <v>25</v>
      </c>
      <c r="D13" s="5"/>
      <c r="E13" s="5" t="s">
        <v>229</v>
      </c>
      <c r="F13" s="5"/>
      <c r="G13" s="4">
        <v>5</v>
      </c>
      <c r="H13" s="5"/>
      <c r="I13" s="4">
        <v>130810107</v>
      </c>
      <c r="J13" s="5"/>
      <c r="K13" s="4">
        <v>0</v>
      </c>
      <c r="L13" s="5"/>
      <c r="M13" s="4">
        <v>130810107</v>
      </c>
      <c r="N13" s="5"/>
      <c r="O13" s="4">
        <v>130891659</v>
      </c>
      <c r="P13" s="5"/>
      <c r="Q13" s="4">
        <v>0</v>
      </c>
      <c r="R13" s="5"/>
      <c r="S13" s="4">
        <v>130891659</v>
      </c>
    </row>
    <row r="14" spans="1:19">
      <c r="A14" s="1" t="s">
        <v>176</v>
      </c>
      <c r="C14" s="4">
        <v>1</v>
      </c>
      <c r="D14" s="5"/>
      <c r="E14" s="5" t="s">
        <v>229</v>
      </c>
      <c r="F14" s="5"/>
      <c r="G14" s="4">
        <v>5</v>
      </c>
      <c r="H14" s="5"/>
      <c r="I14" s="4">
        <v>3551442163</v>
      </c>
      <c r="J14" s="5"/>
      <c r="K14" s="4">
        <v>0</v>
      </c>
      <c r="L14" s="5"/>
      <c r="M14" s="4">
        <v>3551442163</v>
      </c>
      <c r="N14" s="5"/>
      <c r="O14" s="4">
        <v>7381899813</v>
      </c>
      <c r="P14" s="5"/>
      <c r="Q14" s="4">
        <v>0</v>
      </c>
      <c r="R14" s="5"/>
      <c r="S14" s="4">
        <v>7381899813</v>
      </c>
    </row>
    <row r="15" spans="1:19">
      <c r="A15" s="1" t="s">
        <v>105</v>
      </c>
      <c r="C15" s="1" t="s">
        <v>105</v>
      </c>
      <c r="E15" s="1" t="s">
        <v>105</v>
      </c>
      <c r="G15" s="4"/>
      <c r="H15" s="5"/>
      <c r="I15" s="10">
        <f>SUM(I8:I14)</f>
        <v>8288431990</v>
      </c>
      <c r="J15" s="5"/>
      <c r="K15" s="10">
        <f>SUM(K8:K14)</f>
        <v>0</v>
      </c>
      <c r="L15" s="5"/>
      <c r="M15" s="10">
        <f>SUM(M8:M14)</f>
        <v>8288431990</v>
      </c>
      <c r="N15" s="5"/>
      <c r="O15" s="10">
        <f>SUM(O8:O14)</f>
        <v>22254146307</v>
      </c>
      <c r="P15" s="5"/>
      <c r="Q15" s="10">
        <f>SUM(Q8:Q14)</f>
        <v>0</v>
      </c>
      <c r="R15" s="5"/>
      <c r="S15" s="10">
        <f>SUM(S8:S14)</f>
        <v>22254146307</v>
      </c>
    </row>
    <row r="16" spans="1:19">
      <c r="M16" s="2"/>
      <c r="N16" s="2"/>
      <c r="O16" s="2"/>
      <c r="P16" s="2"/>
      <c r="Q16" s="2"/>
      <c r="R16" s="2"/>
      <c r="S16" s="2"/>
    </row>
    <row r="19" spans="13:19">
      <c r="M19" s="2"/>
      <c r="N19" s="2"/>
      <c r="O19" s="2"/>
      <c r="P19" s="2"/>
      <c r="Q19" s="2"/>
      <c r="R19" s="2"/>
      <c r="S19" s="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workbookViewId="0">
      <selection activeCell="O13" sqref="O13:O15"/>
    </sheetView>
  </sheetViews>
  <sheetFormatPr defaultRowHeight="24"/>
  <cols>
    <col min="1" max="1" width="33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  <c r="F3" s="21" t="s">
        <v>179</v>
      </c>
      <c r="G3" s="21" t="s">
        <v>179</v>
      </c>
      <c r="H3" s="21" t="s">
        <v>179</v>
      </c>
      <c r="I3" s="21" t="s">
        <v>179</v>
      </c>
      <c r="J3" s="21" t="s">
        <v>179</v>
      </c>
      <c r="K3" s="21" t="s">
        <v>179</v>
      </c>
      <c r="L3" s="21" t="s">
        <v>179</v>
      </c>
      <c r="M3" s="21" t="s">
        <v>179</v>
      </c>
      <c r="N3" s="21" t="s">
        <v>179</v>
      </c>
      <c r="O3" s="21" t="s">
        <v>179</v>
      </c>
      <c r="P3" s="21" t="s">
        <v>179</v>
      </c>
      <c r="Q3" s="21" t="s">
        <v>179</v>
      </c>
      <c r="R3" s="21" t="s">
        <v>179</v>
      </c>
      <c r="S3" s="21" t="s">
        <v>179</v>
      </c>
    </row>
    <row r="4" spans="1:1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>
      <c r="A6" s="20" t="s">
        <v>3</v>
      </c>
      <c r="C6" s="20" t="s">
        <v>188</v>
      </c>
      <c r="D6" s="20" t="s">
        <v>188</v>
      </c>
      <c r="E6" s="20" t="s">
        <v>188</v>
      </c>
      <c r="F6" s="20" t="s">
        <v>188</v>
      </c>
      <c r="G6" s="20" t="s">
        <v>188</v>
      </c>
      <c r="I6" s="20" t="s">
        <v>181</v>
      </c>
      <c r="J6" s="20" t="s">
        <v>181</v>
      </c>
      <c r="K6" s="20" t="s">
        <v>181</v>
      </c>
      <c r="L6" s="20" t="s">
        <v>181</v>
      </c>
      <c r="M6" s="20" t="s">
        <v>181</v>
      </c>
      <c r="O6" s="20" t="s">
        <v>182</v>
      </c>
      <c r="P6" s="20" t="s">
        <v>182</v>
      </c>
      <c r="Q6" s="20" t="s">
        <v>182</v>
      </c>
      <c r="R6" s="20" t="s">
        <v>182</v>
      </c>
      <c r="S6" s="20" t="s">
        <v>182</v>
      </c>
    </row>
    <row r="7" spans="1:19" ht="24.75">
      <c r="A7" s="20" t="s">
        <v>3</v>
      </c>
      <c r="C7" s="20" t="s">
        <v>189</v>
      </c>
      <c r="E7" s="20" t="s">
        <v>190</v>
      </c>
      <c r="G7" s="20" t="s">
        <v>191</v>
      </c>
      <c r="I7" s="20" t="s">
        <v>192</v>
      </c>
      <c r="K7" s="20" t="s">
        <v>186</v>
      </c>
      <c r="M7" s="20" t="s">
        <v>193</v>
      </c>
      <c r="O7" s="20" t="s">
        <v>192</v>
      </c>
      <c r="Q7" s="20" t="s">
        <v>186</v>
      </c>
      <c r="S7" s="20" t="s">
        <v>193</v>
      </c>
    </row>
    <row r="8" spans="1:19">
      <c r="A8" s="1" t="s">
        <v>88</v>
      </c>
      <c r="C8" s="5" t="s">
        <v>194</v>
      </c>
      <c r="D8" s="5"/>
      <c r="E8" s="4">
        <v>35663432</v>
      </c>
      <c r="F8" s="5"/>
      <c r="G8" s="4">
        <v>6800</v>
      </c>
      <c r="H8" s="5"/>
      <c r="I8" s="4">
        <v>242511337600</v>
      </c>
      <c r="J8" s="5"/>
      <c r="K8" s="4">
        <v>34481635546</v>
      </c>
      <c r="L8" s="5"/>
      <c r="M8" s="4">
        <f>I8-K8</f>
        <v>208029702054</v>
      </c>
      <c r="N8" s="5"/>
      <c r="O8" s="4">
        <v>242511337600</v>
      </c>
      <c r="P8" s="5"/>
      <c r="Q8" s="4">
        <v>34481635546</v>
      </c>
      <c r="R8" s="5"/>
      <c r="S8" s="4">
        <f>O8-Q8</f>
        <v>208029702054</v>
      </c>
    </row>
    <row r="9" spans="1:19">
      <c r="A9" s="1" t="s">
        <v>27</v>
      </c>
      <c r="C9" s="5" t="s">
        <v>195</v>
      </c>
      <c r="D9" s="5"/>
      <c r="E9" s="4">
        <v>8050000</v>
      </c>
      <c r="F9" s="5"/>
      <c r="G9" s="4">
        <v>27500</v>
      </c>
      <c r="H9" s="5"/>
      <c r="I9" s="4">
        <v>221375000000</v>
      </c>
      <c r="J9" s="5"/>
      <c r="K9" s="4">
        <v>0</v>
      </c>
      <c r="L9" s="5"/>
      <c r="M9" s="4">
        <f>I9-K9</f>
        <v>221375000000</v>
      </c>
      <c r="N9" s="5"/>
      <c r="O9" s="4">
        <v>221375000000</v>
      </c>
      <c r="P9" s="5"/>
      <c r="Q9" s="4">
        <v>0</v>
      </c>
      <c r="R9" s="5"/>
      <c r="S9" s="4">
        <f>O9-Q9</f>
        <v>221375000000</v>
      </c>
    </row>
    <row r="10" spans="1:19">
      <c r="A10" s="1" t="s">
        <v>22</v>
      </c>
      <c r="C10" s="5" t="s">
        <v>6</v>
      </c>
      <c r="D10" s="5"/>
      <c r="E10" s="4">
        <v>44164908</v>
      </c>
      <c r="F10" s="5"/>
      <c r="G10" s="4">
        <v>220</v>
      </c>
      <c r="H10" s="5"/>
      <c r="I10" s="4">
        <v>9716279760</v>
      </c>
      <c r="J10" s="5"/>
      <c r="K10" s="4">
        <v>46362616</v>
      </c>
      <c r="L10" s="5"/>
      <c r="M10" s="4">
        <f>I10-K10</f>
        <v>9669917144</v>
      </c>
      <c r="N10" s="5"/>
      <c r="O10" s="4">
        <v>9716279760</v>
      </c>
      <c r="P10" s="5"/>
      <c r="Q10" s="4">
        <v>46362616</v>
      </c>
      <c r="R10" s="5"/>
      <c r="S10" s="4">
        <f>O10-Q10</f>
        <v>9669917144</v>
      </c>
    </row>
    <row r="11" spans="1:19">
      <c r="A11" s="1" t="s">
        <v>230</v>
      </c>
      <c r="C11" s="5" t="s">
        <v>229</v>
      </c>
      <c r="D11" s="5"/>
      <c r="E11" s="4">
        <v>0</v>
      </c>
      <c r="F11" s="5"/>
      <c r="G11" s="4">
        <v>0</v>
      </c>
      <c r="H11" s="5"/>
      <c r="I11" s="4">
        <v>0</v>
      </c>
      <c r="J11" s="5"/>
      <c r="K11" s="4">
        <v>0</v>
      </c>
      <c r="L11" s="5"/>
      <c r="M11" s="4">
        <f>I11-K11</f>
        <v>0</v>
      </c>
      <c r="N11" s="5"/>
      <c r="O11" s="4">
        <v>4982524618</v>
      </c>
      <c r="P11" s="5"/>
      <c r="Q11" s="4">
        <v>0</v>
      </c>
      <c r="R11" s="5"/>
      <c r="S11" s="4">
        <f>O11-Q11</f>
        <v>4982524618</v>
      </c>
    </row>
    <row r="12" spans="1:19">
      <c r="A12" s="1" t="s">
        <v>105</v>
      </c>
      <c r="C12" s="1" t="s">
        <v>105</v>
      </c>
      <c r="E12" s="1" t="s">
        <v>105</v>
      </c>
      <c r="G12" s="1" t="s">
        <v>105</v>
      </c>
      <c r="I12" s="10">
        <f>SUM(I8:I11)</f>
        <v>473602617360</v>
      </c>
      <c r="J12" s="5"/>
      <c r="K12" s="10">
        <f>SUM(K8:K11)</f>
        <v>34527998162</v>
      </c>
      <c r="L12" s="5"/>
      <c r="M12" s="10">
        <f>SUM(M8:M11)</f>
        <v>439074619198</v>
      </c>
      <c r="O12" s="3">
        <f>SUM(O8:O11)</f>
        <v>478585141978</v>
      </c>
      <c r="Q12" s="10">
        <f>SUM(Q8:Q11)</f>
        <v>34527998162</v>
      </c>
      <c r="S12" s="10">
        <f>SUM(S8:S11)</f>
        <v>444057143816</v>
      </c>
    </row>
    <row r="13" spans="1:19">
      <c r="O13" s="2"/>
    </row>
    <row r="14" spans="1:19">
      <c r="O14" s="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06"/>
  <sheetViews>
    <sheetView rightToLeft="1" topLeftCell="A91" workbookViewId="0">
      <selection activeCell="S100" sqref="S100:S108"/>
    </sheetView>
  </sheetViews>
  <sheetFormatPr defaultRowHeight="2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  <c r="F3" s="21" t="s">
        <v>179</v>
      </c>
      <c r="G3" s="21" t="s">
        <v>179</v>
      </c>
      <c r="H3" s="21" t="s">
        <v>179</v>
      </c>
      <c r="I3" s="21" t="s">
        <v>179</v>
      </c>
      <c r="J3" s="21" t="s">
        <v>179</v>
      </c>
      <c r="K3" s="21" t="s">
        <v>179</v>
      </c>
      <c r="L3" s="21" t="s">
        <v>179</v>
      </c>
      <c r="M3" s="21" t="s">
        <v>179</v>
      </c>
      <c r="N3" s="21" t="s">
        <v>179</v>
      </c>
      <c r="O3" s="21" t="s">
        <v>179</v>
      </c>
      <c r="P3" s="21" t="s">
        <v>179</v>
      </c>
      <c r="Q3" s="21" t="s">
        <v>179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3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K6" s="20" t="s">
        <v>182</v>
      </c>
      <c r="L6" s="20" t="s">
        <v>182</v>
      </c>
      <c r="M6" s="20" t="s">
        <v>182</v>
      </c>
      <c r="N6" s="20" t="s">
        <v>182</v>
      </c>
      <c r="O6" s="20" t="s">
        <v>182</v>
      </c>
      <c r="P6" s="20" t="s">
        <v>182</v>
      </c>
      <c r="Q6" s="20" t="s">
        <v>182</v>
      </c>
    </row>
    <row r="7" spans="1:17" ht="24.75">
      <c r="A7" s="20" t="s">
        <v>3</v>
      </c>
      <c r="C7" s="20" t="s">
        <v>7</v>
      </c>
      <c r="E7" s="20" t="s">
        <v>196</v>
      </c>
      <c r="G7" s="20" t="s">
        <v>197</v>
      </c>
      <c r="I7" s="20" t="s">
        <v>198</v>
      </c>
      <c r="K7" s="20" t="s">
        <v>7</v>
      </c>
      <c r="M7" s="20" t="s">
        <v>196</v>
      </c>
      <c r="O7" s="20" t="s">
        <v>197</v>
      </c>
      <c r="Q7" s="20" t="s">
        <v>198</v>
      </c>
    </row>
    <row r="8" spans="1:17">
      <c r="A8" s="1" t="s">
        <v>60</v>
      </c>
      <c r="C8" s="9">
        <v>90337087</v>
      </c>
      <c r="D8" s="9"/>
      <c r="E8" s="9">
        <v>464263835488</v>
      </c>
      <c r="F8" s="9"/>
      <c r="G8" s="9">
        <v>482223751754</v>
      </c>
      <c r="H8" s="9"/>
      <c r="I8" s="9">
        <f>E8-G8</f>
        <v>-17959916266</v>
      </c>
      <c r="J8" s="9"/>
      <c r="K8" s="9">
        <v>90337087</v>
      </c>
      <c r="L8" s="9"/>
      <c r="M8" s="9">
        <v>464263835488</v>
      </c>
      <c r="N8" s="9"/>
      <c r="O8" s="9">
        <v>374262078073</v>
      </c>
      <c r="P8" s="9"/>
      <c r="Q8" s="9">
        <f>M8-O8</f>
        <v>90001757415</v>
      </c>
    </row>
    <row r="9" spans="1:17">
      <c r="A9" s="1" t="s">
        <v>80</v>
      </c>
      <c r="C9" s="9">
        <v>2394808</v>
      </c>
      <c r="D9" s="9"/>
      <c r="E9" s="9">
        <v>50943960297</v>
      </c>
      <c r="F9" s="9"/>
      <c r="G9" s="9">
        <v>46539926346</v>
      </c>
      <c r="H9" s="9"/>
      <c r="I9" s="9">
        <f t="shared" ref="I9:I72" si="0">E9-G9</f>
        <v>4404033951</v>
      </c>
      <c r="J9" s="9"/>
      <c r="K9" s="9">
        <v>2394808</v>
      </c>
      <c r="L9" s="9"/>
      <c r="M9" s="9">
        <v>50943960297</v>
      </c>
      <c r="N9" s="9"/>
      <c r="O9" s="9">
        <v>46135231334</v>
      </c>
      <c r="P9" s="9"/>
      <c r="Q9" s="9">
        <f t="shared" ref="Q9:Q72" si="1">M9-O9</f>
        <v>4808728963</v>
      </c>
    </row>
    <row r="10" spans="1:17">
      <c r="A10" s="1" t="s">
        <v>99</v>
      </c>
      <c r="C10" s="9">
        <v>7044440</v>
      </c>
      <c r="D10" s="9"/>
      <c r="E10" s="9">
        <v>76327528843</v>
      </c>
      <c r="F10" s="9"/>
      <c r="G10" s="9">
        <v>81418426558</v>
      </c>
      <c r="H10" s="9"/>
      <c r="I10" s="9">
        <f t="shared" si="0"/>
        <v>-5090897715</v>
      </c>
      <c r="J10" s="9"/>
      <c r="K10" s="9">
        <v>7044440</v>
      </c>
      <c r="L10" s="9"/>
      <c r="M10" s="9">
        <v>76327528843</v>
      </c>
      <c r="N10" s="9"/>
      <c r="O10" s="9">
        <v>74103387673</v>
      </c>
      <c r="P10" s="9"/>
      <c r="Q10" s="9">
        <f t="shared" si="1"/>
        <v>2224141170</v>
      </c>
    </row>
    <row r="11" spans="1:17">
      <c r="A11" s="1" t="s">
        <v>95</v>
      </c>
      <c r="C11" s="9">
        <v>58928048</v>
      </c>
      <c r="D11" s="9"/>
      <c r="E11" s="9">
        <v>283690474672</v>
      </c>
      <c r="F11" s="9"/>
      <c r="G11" s="9">
        <v>296928972973</v>
      </c>
      <c r="H11" s="9"/>
      <c r="I11" s="9">
        <f t="shared" si="0"/>
        <v>-13238498301</v>
      </c>
      <c r="J11" s="9"/>
      <c r="K11" s="9">
        <v>58928048</v>
      </c>
      <c r="L11" s="9"/>
      <c r="M11" s="9">
        <v>283690474672</v>
      </c>
      <c r="N11" s="9"/>
      <c r="O11" s="9">
        <v>281171645349</v>
      </c>
      <c r="P11" s="9"/>
      <c r="Q11" s="9">
        <f t="shared" si="1"/>
        <v>2518829323</v>
      </c>
    </row>
    <row r="12" spans="1:17">
      <c r="A12" s="1" t="s">
        <v>47</v>
      </c>
      <c r="C12" s="9">
        <v>14584008</v>
      </c>
      <c r="D12" s="9"/>
      <c r="E12" s="9">
        <v>281536267819</v>
      </c>
      <c r="F12" s="9"/>
      <c r="G12" s="9">
        <v>289083629629</v>
      </c>
      <c r="H12" s="9"/>
      <c r="I12" s="9">
        <f t="shared" si="0"/>
        <v>-7547361810</v>
      </c>
      <c r="J12" s="9"/>
      <c r="K12" s="9">
        <v>14584008</v>
      </c>
      <c r="L12" s="9"/>
      <c r="M12" s="9">
        <v>281536267819</v>
      </c>
      <c r="N12" s="9"/>
      <c r="O12" s="9">
        <v>275320044389</v>
      </c>
      <c r="P12" s="9"/>
      <c r="Q12" s="9">
        <f t="shared" si="1"/>
        <v>6216223430</v>
      </c>
    </row>
    <row r="13" spans="1:17">
      <c r="A13" s="1" t="s">
        <v>91</v>
      </c>
      <c r="C13" s="9">
        <v>7490378</v>
      </c>
      <c r="D13" s="9"/>
      <c r="E13" s="9">
        <v>78329923839</v>
      </c>
      <c r="F13" s="9"/>
      <c r="G13" s="9">
        <v>89573097318</v>
      </c>
      <c r="H13" s="9"/>
      <c r="I13" s="9">
        <f t="shared" si="0"/>
        <v>-11243173479</v>
      </c>
      <c r="J13" s="9"/>
      <c r="K13" s="9">
        <v>7490378</v>
      </c>
      <c r="L13" s="9"/>
      <c r="M13" s="9">
        <v>78329923839</v>
      </c>
      <c r="N13" s="9"/>
      <c r="O13" s="9">
        <v>61725766980</v>
      </c>
      <c r="P13" s="9"/>
      <c r="Q13" s="9">
        <f t="shared" si="1"/>
        <v>16604156859</v>
      </c>
    </row>
    <row r="14" spans="1:17">
      <c r="A14" s="1" t="s">
        <v>100</v>
      </c>
      <c r="C14" s="9">
        <v>5094000</v>
      </c>
      <c r="D14" s="9"/>
      <c r="E14" s="9">
        <v>244069891740</v>
      </c>
      <c r="F14" s="9"/>
      <c r="G14" s="9">
        <v>245620524516</v>
      </c>
      <c r="H14" s="9"/>
      <c r="I14" s="9">
        <f t="shared" si="0"/>
        <v>-1550632776</v>
      </c>
      <c r="J14" s="9"/>
      <c r="K14" s="9">
        <v>5094000</v>
      </c>
      <c r="L14" s="9"/>
      <c r="M14" s="9">
        <v>244069891740</v>
      </c>
      <c r="N14" s="9"/>
      <c r="O14" s="9">
        <v>245620524516</v>
      </c>
      <c r="P14" s="9"/>
      <c r="Q14" s="9">
        <f t="shared" si="1"/>
        <v>-1550632776</v>
      </c>
    </row>
    <row r="15" spans="1:17">
      <c r="A15" s="1" t="s">
        <v>85</v>
      </c>
      <c r="C15" s="9">
        <v>40431403</v>
      </c>
      <c r="D15" s="9"/>
      <c r="E15" s="9">
        <v>312684705263</v>
      </c>
      <c r="F15" s="9"/>
      <c r="G15" s="9">
        <v>340625728996</v>
      </c>
      <c r="H15" s="9"/>
      <c r="I15" s="9">
        <f t="shared" si="0"/>
        <v>-27941023733</v>
      </c>
      <c r="J15" s="9"/>
      <c r="K15" s="9">
        <v>40431403</v>
      </c>
      <c r="L15" s="9"/>
      <c r="M15" s="9">
        <v>312684705263</v>
      </c>
      <c r="N15" s="9"/>
      <c r="O15" s="9">
        <v>350816893396</v>
      </c>
      <c r="P15" s="9"/>
      <c r="Q15" s="9">
        <f t="shared" si="1"/>
        <v>-38132188133</v>
      </c>
    </row>
    <row r="16" spans="1:17">
      <c r="A16" s="1" t="s">
        <v>82</v>
      </c>
      <c r="C16" s="9">
        <v>9291184</v>
      </c>
      <c r="D16" s="9"/>
      <c r="E16" s="9">
        <v>129856774460</v>
      </c>
      <c r="F16" s="9"/>
      <c r="G16" s="9">
        <v>137707290697</v>
      </c>
      <c r="H16" s="9"/>
      <c r="I16" s="9">
        <f t="shared" si="0"/>
        <v>-7850516237</v>
      </c>
      <c r="J16" s="9"/>
      <c r="K16" s="9">
        <v>9291184</v>
      </c>
      <c r="L16" s="9"/>
      <c r="M16" s="9">
        <v>129856774460</v>
      </c>
      <c r="N16" s="9"/>
      <c r="O16" s="9">
        <v>121821540194</v>
      </c>
      <c r="P16" s="9"/>
      <c r="Q16" s="9">
        <f t="shared" si="1"/>
        <v>8035234266</v>
      </c>
    </row>
    <row r="17" spans="1:17">
      <c r="A17" s="1" t="s">
        <v>69</v>
      </c>
      <c r="C17" s="9">
        <v>10065086</v>
      </c>
      <c r="D17" s="9"/>
      <c r="E17" s="9">
        <v>251130488331</v>
      </c>
      <c r="F17" s="9"/>
      <c r="G17" s="9">
        <v>252131008205</v>
      </c>
      <c r="H17" s="9"/>
      <c r="I17" s="9">
        <f t="shared" si="0"/>
        <v>-1000519874</v>
      </c>
      <c r="J17" s="9"/>
      <c r="K17" s="9">
        <v>10065086</v>
      </c>
      <c r="L17" s="9"/>
      <c r="M17" s="9">
        <v>251130488331</v>
      </c>
      <c r="N17" s="9"/>
      <c r="O17" s="9">
        <v>261635947006</v>
      </c>
      <c r="P17" s="9"/>
      <c r="Q17" s="9">
        <f t="shared" si="1"/>
        <v>-10505458675</v>
      </c>
    </row>
    <row r="18" spans="1:17">
      <c r="A18" s="1" t="s">
        <v>39</v>
      </c>
      <c r="C18" s="9">
        <v>114900</v>
      </c>
      <c r="D18" s="9"/>
      <c r="E18" s="9">
        <v>365177736525</v>
      </c>
      <c r="F18" s="9"/>
      <c r="G18" s="9">
        <v>335488885236</v>
      </c>
      <c r="H18" s="9"/>
      <c r="I18" s="9">
        <f t="shared" si="0"/>
        <v>29688851289</v>
      </c>
      <c r="J18" s="9"/>
      <c r="K18" s="9">
        <v>114900</v>
      </c>
      <c r="L18" s="9"/>
      <c r="M18" s="9">
        <v>365177736525</v>
      </c>
      <c r="N18" s="9"/>
      <c r="O18" s="9">
        <v>334514374099</v>
      </c>
      <c r="P18" s="9"/>
      <c r="Q18" s="9">
        <f t="shared" si="1"/>
        <v>30663362426</v>
      </c>
    </row>
    <row r="19" spans="1:17">
      <c r="A19" s="1" t="s">
        <v>58</v>
      </c>
      <c r="C19" s="9">
        <v>4700000</v>
      </c>
      <c r="D19" s="9"/>
      <c r="E19" s="9">
        <v>50691579750</v>
      </c>
      <c r="F19" s="9"/>
      <c r="G19" s="9">
        <v>50971901850</v>
      </c>
      <c r="H19" s="9"/>
      <c r="I19" s="9">
        <f t="shared" si="0"/>
        <v>-280322100</v>
      </c>
      <c r="J19" s="9"/>
      <c r="K19" s="9">
        <v>4700000</v>
      </c>
      <c r="L19" s="9"/>
      <c r="M19" s="9">
        <v>50691579750</v>
      </c>
      <c r="N19" s="9"/>
      <c r="O19" s="9">
        <v>43029442350</v>
      </c>
      <c r="P19" s="9"/>
      <c r="Q19" s="9">
        <f t="shared" si="1"/>
        <v>7662137400</v>
      </c>
    </row>
    <row r="20" spans="1:17">
      <c r="A20" s="1" t="s">
        <v>71</v>
      </c>
      <c r="C20" s="9">
        <v>31604800</v>
      </c>
      <c r="D20" s="9"/>
      <c r="E20" s="9">
        <v>118755320443</v>
      </c>
      <c r="F20" s="9"/>
      <c r="G20" s="9">
        <v>134149528648</v>
      </c>
      <c r="H20" s="9"/>
      <c r="I20" s="9">
        <f t="shared" si="0"/>
        <v>-15394208205</v>
      </c>
      <c r="J20" s="9"/>
      <c r="K20" s="9">
        <v>31604800</v>
      </c>
      <c r="L20" s="9"/>
      <c r="M20" s="9">
        <v>118755320443</v>
      </c>
      <c r="N20" s="9"/>
      <c r="O20" s="9">
        <v>122996581887</v>
      </c>
      <c r="P20" s="9"/>
      <c r="Q20" s="9">
        <f t="shared" si="1"/>
        <v>-4241261444</v>
      </c>
    </row>
    <row r="21" spans="1:17">
      <c r="A21" s="1" t="s">
        <v>53</v>
      </c>
      <c r="C21" s="9">
        <v>176728614</v>
      </c>
      <c r="D21" s="9"/>
      <c r="E21" s="9">
        <v>333786449618</v>
      </c>
      <c r="F21" s="9"/>
      <c r="G21" s="9">
        <v>347657109602</v>
      </c>
      <c r="H21" s="9"/>
      <c r="I21" s="9">
        <f t="shared" si="0"/>
        <v>-13870659984</v>
      </c>
      <c r="J21" s="9"/>
      <c r="K21" s="9">
        <v>176728614</v>
      </c>
      <c r="L21" s="9"/>
      <c r="M21" s="9">
        <v>333786449618</v>
      </c>
      <c r="N21" s="9"/>
      <c r="O21" s="9">
        <v>324102622306</v>
      </c>
      <c r="P21" s="9"/>
      <c r="Q21" s="9">
        <f t="shared" si="1"/>
        <v>9683827312</v>
      </c>
    </row>
    <row r="22" spans="1:17">
      <c r="A22" s="1" t="s">
        <v>33</v>
      </c>
      <c r="C22" s="9">
        <v>3652785</v>
      </c>
      <c r="D22" s="9"/>
      <c r="E22" s="9">
        <v>164377675567</v>
      </c>
      <c r="F22" s="9"/>
      <c r="G22" s="9">
        <v>168952799738</v>
      </c>
      <c r="H22" s="9"/>
      <c r="I22" s="9">
        <f t="shared" si="0"/>
        <v>-4575124171</v>
      </c>
      <c r="J22" s="9"/>
      <c r="K22" s="9">
        <v>3652785</v>
      </c>
      <c r="L22" s="9"/>
      <c r="M22" s="9">
        <v>164377675567</v>
      </c>
      <c r="N22" s="9"/>
      <c r="O22" s="9">
        <v>155735774355</v>
      </c>
      <c r="P22" s="9"/>
      <c r="Q22" s="9">
        <f t="shared" si="1"/>
        <v>8641901212</v>
      </c>
    </row>
    <row r="23" spans="1:17">
      <c r="A23" s="1" t="s">
        <v>77</v>
      </c>
      <c r="C23" s="9">
        <v>4755477</v>
      </c>
      <c r="D23" s="9"/>
      <c r="E23" s="9">
        <v>101634411104</v>
      </c>
      <c r="F23" s="9"/>
      <c r="G23" s="9">
        <v>98687676010</v>
      </c>
      <c r="H23" s="9"/>
      <c r="I23" s="9">
        <f t="shared" si="0"/>
        <v>2946735094</v>
      </c>
      <c r="J23" s="9"/>
      <c r="K23" s="9">
        <v>4755477</v>
      </c>
      <c r="L23" s="9"/>
      <c r="M23" s="9">
        <v>101634411104</v>
      </c>
      <c r="N23" s="9"/>
      <c r="O23" s="9">
        <v>94612512445</v>
      </c>
      <c r="P23" s="9"/>
      <c r="Q23" s="9">
        <f t="shared" si="1"/>
        <v>7021898659</v>
      </c>
    </row>
    <row r="24" spans="1:17">
      <c r="A24" s="1" t="s">
        <v>83</v>
      </c>
      <c r="C24" s="9">
        <v>37814338</v>
      </c>
      <c r="D24" s="9"/>
      <c r="E24" s="9">
        <v>131562699411</v>
      </c>
      <c r="F24" s="9"/>
      <c r="G24" s="9">
        <v>135246454994</v>
      </c>
      <c r="H24" s="9"/>
      <c r="I24" s="9">
        <f t="shared" si="0"/>
        <v>-3683755583</v>
      </c>
      <c r="J24" s="9"/>
      <c r="K24" s="9">
        <v>37814338</v>
      </c>
      <c r="L24" s="9"/>
      <c r="M24" s="9">
        <v>131562699411</v>
      </c>
      <c r="N24" s="9"/>
      <c r="O24" s="9">
        <v>144852433344</v>
      </c>
      <c r="P24" s="9"/>
      <c r="Q24" s="9">
        <f t="shared" si="1"/>
        <v>-13289733933</v>
      </c>
    </row>
    <row r="25" spans="1:17">
      <c r="A25" s="1" t="s">
        <v>62</v>
      </c>
      <c r="C25" s="9">
        <v>42207664</v>
      </c>
      <c r="D25" s="9"/>
      <c r="E25" s="9">
        <v>167826113596</v>
      </c>
      <c r="F25" s="9"/>
      <c r="G25" s="9">
        <v>191750137593</v>
      </c>
      <c r="H25" s="9"/>
      <c r="I25" s="9">
        <f t="shared" si="0"/>
        <v>-23924023997</v>
      </c>
      <c r="J25" s="9"/>
      <c r="K25" s="9">
        <v>42207664</v>
      </c>
      <c r="L25" s="9"/>
      <c r="M25" s="9">
        <v>167826113596</v>
      </c>
      <c r="N25" s="9"/>
      <c r="O25" s="9">
        <v>168749157218</v>
      </c>
      <c r="P25" s="9"/>
      <c r="Q25" s="9">
        <f t="shared" si="1"/>
        <v>-923043622</v>
      </c>
    </row>
    <row r="26" spans="1:17">
      <c r="A26" s="1" t="s">
        <v>61</v>
      </c>
      <c r="C26" s="9">
        <v>35800000</v>
      </c>
      <c r="D26" s="9"/>
      <c r="E26" s="9">
        <v>185764087800</v>
      </c>
      <c r="F26" s="9"/>
      <c r="G26" s="9">
        <v>212454330300</v>
      </c>
      <c r="H26" s="9"/>
      <c r="I26" s="9">
        <f t="shared" si="0"/>
        <v>-26690242500</v>
      </c>
      <c r="J26" s="9"/>
      <c r="K26" s="9">
        <v>35800000</v>
      </c>
      <c r="L26" s="9"/>
      <c r="M26" s="9">
        <v>185764087800</v>
      </c>
      <c r="N26" s="9"/>
      <c r="O26" s="9">
        <v>186831697500</v>
      </c>
      <c r="P26" s="9"/>
      <c r="Q26" s="9">
        <f t="shared" si="1"/>
        <v>-1067609700</v>
      </c>
    </row>
    <row r="27" spans="1:17">
      <c r="A27" s="1" t="s">
        <v>75</v>
      </c>
      <c r="C27" s="9">
        <v>15000000</v>
      </c>
      <c r="D27" s="9"/>
      <c r="E27" s="9">
        <v>77237685000</v>
      </c>
      <c r="F27" s="9"/>
      <c r="G27" s="9">
        <v>97068982500</v>
      </c>
      <c r="H27" s="9"/>
      <c r="I27" s="9">
        <f t="shared" si="0"/>
        <v>-19831297500</v>
      </c>
      <c r="J27" s="9"/>
      <c r="K27" s="9">
        <v>15000000</v>
      </c>
      <c r="L27" s="9"/>
      <c r="M27" s="9">
        <v>77237685000</v>
      </c>
      <c r="N27" s="9"/>
      <c r="O27" s="9">
        <v>72585000000</v>
      </c>
      <c r="P27" s="9"/>
      <c r="Q27" s="9">
        <f t="shared" si="1"/>
        <v>4652685000</v>
      </c>
    </row>
    <row r="28" spans="1:17">
      <c r="A28" s="1" t="s">
        <v>94</v>
      </c>
      <c r="C28" s="9">
        <v>4587638</v>
      </c>
      <c r="D28" s="9"/>
      <c r="E28" s="9">
        <v>143194724792</v>
      </c>
      <c r="F28" s="9"/>
      <c r="G28" s="9">
        <v>150035237288</v>
      </c>
      <c r="H28" s="9"/>
      <c r="I28" s="9">
        <f t="shared" si="0"/>
        <v>-6840512496</v>
      </c>
      <c r="J28" s="9"/>
      <c r="K28" s="9">
        <v>4587638</v>
      </c>
      <c r="L28" s="9"/>
      <c r="M28" s="9">
        <v>143194724792</v>
      </c>
      <c r="N28" s="9"/>
      <c r="O28" s="9">
        <v>150035237333</v>
      </c>
      <c r="P28" s="9"/>
      <c r="Q28" s="9">
        <f t="shared" si="1"/>
        <v>-6840512541</v>
      </c>
    </row>
    <row r="29" spans="1:17">
      <c r="A29" s="1" t="s">
        <v>89</v>
      </c>
      <c r="C29" s="9">
        <v>21100000</v>
      </c>
      <c r="D29" s="9"/>
      <c r="E29" s="9">
        <v>182897247600</v>
      </c>
      <c r="F29" s="9"/>
      <c r="G29" s="9">
        <v>193803964200</v>
      </c>
      <c r="H29" s="9"/>
      <c r="I29" s="9">
        <f t="shared" si="0"/>
        <v>-10906716600</v>
      </c>
      <c r="J29" s="9"/>
      <c r="K29" s="9">
        <v>21100000</v>
      </c>
      <c r="L29" s="9"/>
      <c r="M29" s="9">
        <v>182897247600</v>
      </c>
      <c r="N29" s="9"/>
      <c r="O29" s="9">
        <v>182897247600</v>
      </c>
      <c r="P29" s="9"/>
      <c r="Q29" s="9">
        <f t="shared" si="1"/>
        <v>0</v>
      </c>
    </row>
    <row r="30" spans="1:17">
      <c r="A30" s="1" t="s">
        <v>87</v>
      </c>
      <c r="C30" s="9">
        <v>35793109</v>
      </c>
      <c r="D30" s="9"/>
      <c r="E30" s="9">
        <v>116347057804</v>
      </c>
      <c r="F30" s="9"/>
      <c r="G30" s="9">
        <v>119371369704</v>
      </c>
      <c r="H30" s="9"/>
      <c r="I30" s="9">
        <f t="shared" si="0"/>
        <v>-3024311900</v>
      </c>
      <c r="J30" s="9"/>
      <c r="K30" s="9">
        <v>35793109</v>
      </c>
      <c r="L30" s="9"/>
      <c r="M30" s="9">
        <v>116347057804</v>
      </c>
      <c r="N30" s="9"/>
      <c r="O30" s="9">
        <v>108846844469</v>
      </c>
      <c r="P30" s="9"/>
      <c r="Q30" s="9">
        <f t="shared" si="1"/>
        <v>7500213335</v>
      </c>
    </row>
    <row r="31" spans="1:17">
      <c r="A31" s="1" t="s">
        <v>31</v>
      </c>
      <c r="C31" s="9">
        <v>16438776</v>
      </c>
      <c r="D31" s="9"/>
      <c r="E31" s="9">
        <v>489411910219</v>
      </c>
      <c r="F31" s="9"/>
      <c r="G31" s="9">
        <v>501667634181</v>
      </c>
      <c r="H31" s="9"/>
      <c r="I31" s="9">
        <f t="shared" si="0"/>
        <v>-12255723962</v>
      </c>
      <c r="J31" s="9"/>
      <c r="K31" s="9">
        <v>16438776</v>
      </c>
      <c r="L31" s="9"/>
      <c r="M31" s="9">
        <v>489411910219</v>
      </c>
      <c r="N31" s="9"/>
      <c r="O31" s="9">
        <v>481568246884</v>
      </c>
      <c r="P31" s="9"/>
      <c r="Q31" s="9">
        <f t="shared" si="1"/>
        <v>7843663335</v>
      </c>
    </row>
    <row r="32" spans="1:17">
      <c r="A32" s="1" t="s">
        <v>36</v>
      </c>
      <c r="C32" s="9">
        <v>5036863</v>
      </c>
      <c r="D32" s="9"/>
      <c r="E32" s="9">
        <v>50068936651</v>
      </c>
      <c r="F32" s="9"/>
      <c r="G32" s="9">
        <v>46313766402</v>
      </c>
      <c r="H32" s="9"/>
      <c r="I32" s="9">
        <f t="shared" si="0"/>
        <v>3755170249</v>
      </c>
      <c r="J32" s="9"/>
      <c r="K32" s="9">
        <v>5036863</v>
      </c>
      <c r="L32" s="9"/>
      <c r="M32" s="9">
        <v>50068936651</v>
      </c>
      <c r="N32" s="9"/>
      <c r="O32" s="9">
        <v>43927849497</v>
      </c>
      <c r="P32" s="9"/>
      <c r="Q32" s="9">
        <f t="shared" si="1"/>
        <v>6141087154</v>
      </c>
    </row>
    <row r="33" spans="1:17">
      <c r="A33" s="1" t="s">
        <v>65</v>
      </c>
      <c r="C33" s="9">
        <v>2739478</v>
      </c>
      <c r="D33" s="9"/>
      <c r="E33" s="9">
        <v>101819629379</v>
      </c>
      <c r="F33" s="9"/>
      <c r="G33" s="9">
        <v>102282569657</v>
      </c>
      <c r="H33" s="9"/>
      <c r="I33" s="9">
        <f t="shared" si="0"/>
        <v>-462940278</v>
      </c>
      <c r="J33" s="9"/>
      <c r="K33" s="9">
        <v>2739478</v>
      </c>
      <c r="L33" s="9"/>
      <c r="M33" s="9">
        <v>101819629379</v>
      </c>
      <c r="N33" s="9"/>
      <c r="O33" s="9">
        <v>87441248980</v>
      </c>
      <c r="P33" s="9"/>
      <c r="Q33" s="9">
        <f t="shared" si="1"/>
        <v>14378380399</v>
      </c>
    </row>
    <row r="34" spans="1:17">
      <c r="A34" s="1" t="s">
        <v>48</v>
      </c>
      <c r="C34" s="9">
        <v>8288198</v>
      </c>
      <c r="D34" s="9"/>
      <c r="E34" s="9">
        <v>122182638180</v>
      </c>
      <c r="F34" s="9"/>
      <c r="G34" s="9">
        <v>119248663847</v>
      </c>
      <c r="H34" s="9"/>
      <c r="I34" s="9">
        <f t="shared" si="0"/>
        <v>2933974333</v>
      </c>
      <c r="J34" s="9"/>
      <c r="K34" s="9">
        <v>8288198</v>
      </c>
      <c r="L34" s="9"/>
      <c r="M34" s="9">
        <v>122182638180</v>
      </c>
      <c r="N34" s="9"/>
      <c r="O34" s="9">
        <v>128969823236</v>
      </c>
      <c r="P34" s="9"/>
      <c r="Q34" s="9">
        <f t="shared" si="1"/>
        <v>-6787185056</v>
      </c>
    </row>
    <row r="35" spans="1:17">
      <c r="A35" s="1" t="s">
        <v>29</v>
      </c>
      <c r="C35" s="9">
        <v>571017</v>
      </c>
      <c r="D35" s="9"/>
      <c r="E35" s="9">
        <v>102171500793</v>
      </c>
      <c r="F35" s="9"/>
      <c r="G35" s="9">
        <v>104101406919</v>
      </c>
      <c r="H35" s="9"/>
      <c r="I35" s="9">
        <f t="shared" si="0"/>
        <v>-1929906126</v>
      </c>
      <c r="J35" s="9"/>
      <c r="K35" s="9">
        <v>571017</v>
      </c>
      <c r="L35" s="9"/>
      <c r="M35" s="9">
        <v>102171500793</v>
      </c>
      <c r="N35" s="9"/>
      <c r="O35" s="9">
        <v>104231959392</v>
      </c>
      <c r="P35" s="9"/>
      <c r="Q35" s="9">
        <f t="shared" si="1"/>
        <v>-2060458599</v>
      </c>
    </row>
    <row r="36" spans="1:17">
      <c r="A36" s="1" t="s">
        <v>88</v>
      </c>
      <c r="C36" s="9">
        <v>106990296</v>
      </c>
      <c r="D36" s="9"/>
      <c r="E36" s="9">
        <v>1399933802313</v>
      </c>
      <c r="F36" s="9"/>
      <c r="G36" s="9">
        <v>1546737364707</v>
      </c>
      <c r="H36" s="9"/>
      <c r="I36" s="9">
        <f t="shared" si="0"/>
        <v>-146803562394</v>
      </c>
      <c r="J36" s="9"/>
      <c r="K36" s="9">
        <v>106990296</v>
      </c>
      <c r="L36" s="9"/>
      <c r="M36" s="9">
        <v>1399933802313</v>
      </c>
      <c r="N36" s="9"/>
      <c r="O36" s="9">
        <v>1357782284398</v>
      </c>
      <c r="P36" s="9"/>
      <c r="Q36" s="9">
        <f t="shared" si="1"/>
        <v>42151517915</v>
      </c>
    </row>
    <row r="37" spans="1:17">
      <c r="A37" s="1" t="s">
        <v>64</v>
      </c>
      <c r="C37" s="9">
        <v>2171106</v>
      </c>
      <c r="D37" s="9"/>
      <c r="E37" s="9">
        <v>311858154338</v>
      </c>
      <c r="F37" s="9"/>
      <c r="G37" s="9">
        <v>317361533533</v>
      </c>
      <c r="H37" s="9"/>
      <c r="I37" s="9">
        <f t="shared" si="0"/>
        <v>-5503379195</v>
      </c>
      <c r="J37" s="9"/>
      <c r="K37" s="9">
        <v>2171106</v>
      </c>
      <c r="L37" s="9"/>
      <c r="M37" s="9">
        <v>311858154338</v>
      </c>
      <c r="N37" s="9"/>
      <c r="O37" s="9">
        <v>286715265079</v>
      </c>
      <c r="P37" s="9"/>
      <c r="Q37" s="9">
        <f t="shared" si="1"/>
        <v>25142889259</v>
      </c>
    </row>
    <row r="38" spans="1:17">
      <c r="A38" s="1" t="s">
        <v>70</v>
      </c>
      <c r="C38" s="9">
        <v>7299372</v>
      </c>
      <c r="D38" s="9"/>
      <c r="E38" s="9">
        <v>37077857164</v>
      </c>
      <c r="F38" s="9"/>
      <c r="G38" s="9">
        <v>39907674051</v>
      </c>
      <c r="H38" s="9"/>
      <c r="I38" s="9">
        <f t="shared" si="0"/>
        <v>-2829816887</v>
      </c>
      <c r="J38" s="9"/>
      <c r="K38" s="9">
        <v>7299372</v>
      </c>
      <c r="L38" s="9"/>
      <c r="M38" s="9">
        <v>37077857164</v>
      </c>
      <c r="N38" s="9"/>
      <c r="O38" s="9">
        <v>33195928869</v>
      </c>
      <c r="P38" s="9"/>
      <c r="Q38" s="9">
        <f t="shared" si="1"/>
        <v>3881928295</v>
      </c>
    </row>
    <row r="39" spans="1:17">
      <c r="A39" s="1" t="s">
        <v>102</v>
      </c>
      <c r="C39" s="9">
        <v>1643854</v>
      </c>
      <c r="D39" s="9"/>
      <c r="E39" s="9">
        <v>53581255922</v>
      </c>
      <c r="F39" s="9"/>
      <c r="G39" s="9">
        <v>57644251181</v>
      </c>
      <c r="H39" s="9"/>
      <c r="I39" s="9">
        <f t="shared" si="0"/>
        <v>-4062995259</v>
      </c>
      <c r="J39" s="9"/>
      <c r="K39" s="9">
        <v>1643854</v>
      </c>
      <c r="L39" s="9"/>
      <c r="M39" s="9">
        <v>53581255922</v>
      </c>
      <c r="N39" s="9"/>
      <c r="O39" s="9">
        <v>57644251181</v>
      </c>
      <c r="P39" s="9"/>
      <c r="Q39" s="9">
        <f t="shared" si="1"/>
        <v>-4062995259</v>
      </c>
    </row>
    <row r="40" spans="1:17">
      <c r="A40" s="1" t="s">
        <v>23</v>
      </c>
      <c r="C40" s="9">
        <v>115145585</v>
      </c>
      <c r="D40" s="9"/>
      <c r="E40" s="9">
        <v>982070822040</v>
      </c>
      <c r="F40" s="9"/>
      <c r="G40" s="9">
        <v>1002553751481</v>
      </c>
      <c r="H40" s="9"/>
      <c r="I40" s="9">
        <f t="shared" si="0"/>
        <v>-20482929441</v>
      </c>
      <c r="J40" s="9"/>
      <c r="K40" s="9">
        <v>115145585</v>
      </c>
      <c r="L40" s="9"/>
      <c r="M40" s="9">
        <v>982070822040</v>
      </c>
      <c r="N40" s="9"/>
      <c r="O40" s="9">
        <v>945721137097</v>
      </c>
      <c r="P40" s="9"/>
      <c r="Q40" s="9">
        <f t="shared" si="1"/>
        <v>36349684943</v>
      </c>
    </row>
    <row r="41" spans="1:17">
      <c r="A41" s="1" t="s">
        <v>76</v>
      </c>
      <c r="C41" s="9">
        <v>5991796</v>
      </c>
      <c r="D41" s="9"/>
      <c r="E41" s="9">
        <v>250753696660</v>
      </c>
      <c r="F41" s="9"/>
      <c r="G41" s="9">
        <v>271600203509</v>
      </c>
      <c r="H41" s="9"/>
      <c r="I41" s="9">
        <f t="shared" si="0"/>
        <v>-20846506849</v>
      </c>
      <c r="J41" s="9"/>
      <c r="K41" s="9">
        <v>5991796</v>
      </c>
      <c r="L41" s="9"/>
      <c r="M41" s="9">
        <v>250753696660</v>
      </c>
      <c r="N41" s="9"/>
      <c r="O41" s="9">
        <v>255220805205</v>
      </c>
      <c r="P41" s="9"/>
      <c r="Q41" s="9">
        <f t="shared" si="1"/>
        <v>-4467108545</v>
      </c>
    </row>
    <row r="42" spans="1:17">
      <c r="A42" s="1" t="s">
        <v>26</v>
      </c>
      <c r="C42" s="9">
        <v>4000000</v>
      </c>
      <c r="D42" s="9"/>
      <c r="E42" s="9">
        <v>232567938000</v>
      </c>
      <c r="F42" s="9"/>
      <c r="G42" s="9">
        <v>238572000000</v>
      </c>
      <c r="H42" s="9"/>
      <c r="I42" s="9">
        <f t="shared" si="0"/>
        <v>-6004062000</v>
      </c>
      <c r="J42" s="9"/>
      <c r="K42" s="9">
        <v>4000000</v>
      </c>
      <c r="L42" s="9"/>
      <c r="M42" s="9">
        <v>232567938000</v>
      </c>
      <c r="N42" s="9"/>
      <c r="O42" s="9">
        <v>191851650000</v>
      </c>
      <c r="P42" s="9"/>
      <c r="Q42" s="9">
        <f t="shared" si="1"/>
        <v>40716288000</v>
      </c>
    </row>
    <row r="43" spans="1:17">
      <c r="A43" s="1" t="s">
        <v>28</v>
      </c>
      <c r="C43" s="9">
        <v>18989479</v>
      </c>
      <c r="D43" s="9"/>
      <c r="E43" s="9">
        <v>332415017075</v>
      </c>
      <c r="F43" s="9"/>
      <c r="G43" s="9">
        <v>330338602999</v>
      </c>
      <c r="H43" s="9"/>
      <c r="I43" s="9">
        <f t="shared" si="0"/>
        <v>2076414076</v>
      </c>
      <c r="J43" s="9"/>
      <c r="K43" s="9">
        <v>18989479</v>
      </c>
      <c r="L43" s="9"/>
      <c r="M43" s="9">
        <v>332415017075</v>
      </c>
      <c r="N43" s="9"/>
      <c r="O43" s="9">
        <v>274086658031</v>
      </c>
      <c r="P43" s="9"/>
      <c r="Q43" s="9">
        <f t="shared" si="1"/>
        <v>58328359044</v>
      </c>
    </row>
    <row r="44" spans="1:17">
      <c r="A44" s="1" t="s">
        <v>92</v>
      </c>
      <c r="C44" s="9">
        <v>70833901</v>
      </c>
      <c r="D44" s="9"/>
      <c r="E44" s="9">
        <v>522460299524</v>
      </c>
      <c r="F44" s="9"/>
      <c r="G44" s="9">
        <v>549717353668</v>
      </c>
      <c r="H44" s="9"/>
      <c r="I44" s="9">
        <f t="shared" si="0"/>
        <v>-27257054144</v>
      </c>
      <c r="J44" s="9"/>
      <c r="K44" s="9">
        <v>70833901</v>
      </c>
      <c r="L44" s="9"/>
      <c r="M44" s="9">
        <v>522460299524</v>
      </c>
      <c r="N44" s="9"/>
      <c r="O44" s="9">
        <v>491478826245</v>
      </c>
      <c r="P44" s="9"/>
      <c r="Q44" s="9">
        <f t="shared" si="1"/>
        <v>30981473279</v>
      </c>
    </row>
    <row r="45" spans="1:17">
      <c r="A45" s="1" t="s">
        <v>63</v>
      </c>
      <c r="C45" s="9">
        <v>59739861</v>
      </c>
      <c r="D45" s="9"/>
      <c r="E45" s="9">
        <v>1398502827877</v>
      </c>
      <c r="F45" s="9"/>
      <c r="G45" s="9">
        <v>1423465044928</v>
      </c>
      <c r="H45" s="9"/>
      <c r="I45" s="9">
        <f t="shared" si="0"/>
        <v>-24962217051</v>
      </c>
      <c r="J45" s="9"/>
      <c r="K45" s="9">
        <v>59739861</v>
      </c>
      <c r="L45" s="9"/>
      <c r="M45" s="9">
        <v>1398502827877</v>
      </c>
      <c r="N45" s="9"/>
      <c r="O45" s="9">
        <v>1210582964257</v>
      </c>
      <c r="P45" s="9"/>
      <c r="Q45" s="9">
        <f t="shared" si="1"/>
        <v>187919863620</v>
      </c>
    </row>
    <row r="46" spans="1:17">
      <c r="A46" s="1" t="s">
        <v>73</v>
      </c>
      <c r="C46" s="9">
        <v>164899</v>
      </c>
      <c r="D46" s="9"/>
      <c r="E46" s="9">
        <v>593527698579</v>
      </c>
      <c r="F46" s="9"/>
      <c r="G46" s="9">
        <v>535024923321</v>
      </c>
      <c r="H46" s="9"/>
      <c r="I46" s="9">
        <f t="shared" si="0"/>
        <v>58502775258</v>
      </c>
      <c r="J46" s="9"/>
      <c r="K46" s="9">
        <v>164899</v>
      </c>
      <c r="L46" s="9"/>
      <c r="M46" s="9">
        <v>593527698579</v>
      </c>
      <c r="N46" s="9"/>
      <c r="O46" s="9">
        <v>539998765595</v>
      </c>
      <c r="P46" s="9"/>
      <c r="Q46" s="9">
        <f t="shared" si="1"/>
        <v>53528932984</v>
      </c>
    </row>
    <row r="47" spans="1:17">
      <c r="A47" s="1" t="s">
        <v>93</v>
      </c>
      <c r="C47" s="9">
        <v>3474154</v>
      </c>
      <c r="D47" s="9"/>
      <c r="E47" s="9">
        <v>257284467385</v>
      </c>
      <c r="F47" s="9"/>
      <c r="G47" s="9">
        <v>265400151927</v>
      </c>
      <c r="H47" s="9"/>
      <c r="I47" s="9">
        <f t="shared" si="0"/>
        <v>-8115684542</v>
      </c>
      <c r="J47" s="9"/>
      <c r="K47" s="9">
        <v>3474154</v>
      </c>
      <c r="L47" s="9"/>
      <c r="M47" s="9">
        <v>257284467385</v>
      </c>
      <c r="N47" s="9"/>
      <c r="O47" s="9">
        <v>270407701963</v>
      </c>
      <c r="P47" s="9"/>
      <c r="Q47" s="9">
        <f t="shared" si="1"/>
        <v>-13123234578</v>
      </c>
    </row>
    <row r="48" spans="1:17">
      <c r="A48" s="1" t="s">
        <v>46</v>
      </c>
      <c r="C48" s="9">
        <v>5277048</v>
      </c>
      <c r="D48" s="9"/>
      <c r="E48" s="9">
        <v>68088531345</v>
      </c>
      <c r="F48" s="9"/>
      <c r="G48" s="9">
        <v>62633055798</v>
      </c>
      <c r="H48" s="9"/>
      <c r="I48" s="9">
        <f t="shared" si="0"/>
        <v>5455475547</v>
      </c>
      <c r="J48" s="9"/>
      <c r="K48" s="9">
        <v>5277048</v>
      </c>
      <c r="L48" s="9"/>
      <c r="M48" s="9">
        <v>68088531345</v>
      </c>
      <c r="N48" s="9"/>
      <c r="O48" s="9">
        <v>66567292972</v>
      </c>
      <c r="P48" s="9"/>
      <c r="Q48" s="9">
        <f t="shared" si="1"/>
        <v>1521238373</v>
      </c>
    </row>
    <row r="49" spans="1:17">
      <c r="A49" s="1" t="s">
        <v>74</v>
      </c>
      <c r="C49" s="9">
        <v>3017053</v>
      </c>
      <c r="D49" s="9"/>
      <c r="E49" s="9">
        <v>36529056692</v>
      </c>
      <c r="F49" s="9"/>
      <c r="G49" s="9">
        <v>33673884123</v>
      </c>
      <c r="H49" s="9"/>
      <c r="I49" s="9">
        <f t="shared" si="0"/>
        <v>2855172569</v>
      </c>
      <c r="J49" s="9"/>
      <c r="K49" s="9">
        <v>3017053</v>
      </c>
      <c r="L49" s="9"/>
      <c r="M49" s="9">
        <v>36529056692</v>
      </c>
      <c r="N49" s="9"/>
      <c r="O49" s="9">
        <v>32422003378</v>
      </c>
      <c r="P49" s="9"/>
      <c r="Q49" s="9">
        <f t="shared" si="1"/>
        <v>4107053314</v>
      </c>
    </row>
    <row r="50" spans="1:17">
      <c r="A50" s="1" t="s">
        <v>57</v>
      </c>
      <c r="C50" s="9">
        <v>33807493</v>
      </c>
      <c r="D50" s="9"/>
      <c r="E50" s="9">
        <v>292375144224</v>
      </c>
      <c r="F50" s="9"/>
      <c r="G50" s="9">
        <v>319871573485</v>
      </c>
      <c r="H50" s="9"/>
      <c r="I50" s="9">
        <f t="shared" si="0"/>
        <v>-27496429261</v>
      </c>
      <c r="J50" s="9"/>
      <c r="K50" s="9">
        <v>33807493</v>
      </c>
      <c r="L50" s="9"/>
      <c r="M50" s="9">
        <v>292375144224</v>
      </c>
      <c r="N50" s="9"/>
      <c r="O50" s="9">
        <v>263137629804</v>
      </c>
      <c r="P50" s="9"/>
      <c r="Q50" s="9">
        <f t="shared" si="1"/>
        <v>29237514420</v>
      </c>
    </row>
    <row r="51" spans="1:17">
      <c r="A51" s="1" t="s">
        <v>98</v>
      </c>
      <c r="C51" s="9">
        <v>5482372</v>
      </c>
      <c r="D51" s="9"/>
      <c r="E51" s="9">
        <v>157279839447</v>
      </c>
      <c r="F51" s="9"/>
      <c r="G51" s="9">
        <v>158618735248</v>
      </c>
      <c r="H51" s="9"/>
      <c r="I51" s="9">
        <f t="shared" si="0"/>
        <v>-1338895801</v>
      </c>
      <c r="J51" s="9"/>
      <c r="K51" s="9">
        <v>5482372</v>
      </c>
      <c r="L51" s="9"/>
      <c r="M51" s="9">
        <v>157279839447</v>
      </c>
      <c r="N51" s="9"/>
      <c r="O51" s="9">
        <v>165781452414</v>
      </c>
      <c r="P51" s="9"/>
      <c r="Q51" s="9">
        <f t="shared" si="1"/>
        <v>-8501612967</v>
      </c>
    </row>
    <row r="52" spans="1:17" s="14" customFormat="1">
      <c r="A52" s="14" t="s">
        <v>44</v>
      </c>
      <c r="C52" s="15">
        <v>61328678</v>
      </c>
      <c r="D52" s="15"/>
      <c r="E52" s="15">
        <v>415772927535</v>
      </c>
      <c r="F52" s="15"/>
      <c r="G52" s="15">
        <v>478565613072</v>
      </c>
      <c r="H52" s="15"/>
      <c r="I52" s="15">
        <f t="shared" si="0"/>
        <v>-62792685537</v>
      </c>
      <c r="J52" s="15"/>
      <c r="K52" s="15">
        <v>61328678</v>
      </c>
      <c r="L52" s="15"/>
      <c r="M52" s="15">
        <v>415772927535</v>
      </c>
      <c r="N52" s="15"/>
      <c r="O52" s="15">
        <v>576428244522</v>
      </c>
      <c r="P52" s="15"/>
      <c r="Q52" s="15">
        <f t="shared" si="1"/>
        <v>-160655316987</v>
      </c>
    </row>
    <row r="53" spans="1:17">
      <c r="A53" s="1" t="s">
        <v>78</v>
      </c>
      <c r="C53" s="9">
        <v>19701867</v>
      </c>
      <c r="D53" s="9"/>
      <c r="E53" s="9">
        <v>98706590092</v>
      </c>
      <c r="F53" s="9"/>
      <c r="G53" s="9">
        <v>106837431125</v>
      </c>
      <c r="H53" s="9"/>
      <c r="I53" s="9">
        <f t="shared" si="0"/>
        <v>-8130841033</v>
      </c>
      <c r="J53" s="9"/>
      <c r="K53" s="9">
        <v>19701867</v>
      </c>
      <c r="L53" s="9"/>
      <c r="M53" s="9">
        <v>98706590092</v>
      </c>
      <c r="N53" s="9"/>
      <c r="O53" s="9">
        <v>98992997223</v>
      </c>
      <c r="P53" s="9"/>
      <c r="Q53" s="9">
        <f t="shared" si="1"/>
        <v>-286407131</v>
      </c>
    </row>
    <row r="54" spans="1:17">
      <c r="A54" s="1" t="s">
        <v>30</v>
      </c>
      <c r="C54" s="9">
        <v>496260</v>
      </c>
      <c r="D54" s="9"/>
      <c r="E54" s="9">
        <v>64376596516</v>
      </c>
      <c r="F54" s="9"/>
      <c r="G54" s="9">
        <v>66399156253</v>
      </c>
      <c r="H54" s="9"/>
      <c r="I54" s="9">
        <f t="shared" si="0"/>
        <v>-2022559737</v>
      </c>
      <c r="J54" s="9"/>
      <c r="K54" s="9">
        <v>496260</v>
      </c>
      <c r="L54" s="9"/>
      <c r="M54" s="9">
        <v>64376596516</v>
      </c>
      <c r="N54" s="9"/>
      <c r="O54" s="9">
        <v>63143328319</v>
      </c>
      <c r="P54" s="9"/>
      <c r="Q54" s="9">
        <f t="shared" si="1"/>
        <v>1233268197</v>
      </c>
    </row>
    <row r="55" spans="1:17">
      <c r="A55" s="1" t="s">
        <v>45</v>
      </c>
      <c r="C55" s="9">
        <v>42566739</v>
      </c>
      <c r="D55" s="9"/>
      <c r="E55" s="9">
        <v>296617402989</v>
      </c>
      <c r="F55" s="9"/>
      <c r="G55" s="9">
        <v>282653958911</v>
      </c>
      <c r="H55" s="9"/>
      <c r="I55" s="9">
        <f t="shared" si="0"/>
        <v>13963444078</v>
      </c>
      <c r="J55" s="9"/>
      <c r="K55" s="9">
        <v>42566739</v>
      </c>
      <c r="L55" s="9"/>
      <c r="M55" s="9">
        <v>296617402989</v>
      </c>
      <c r="N55" s="9"/>
      <c r="O55" s="9">
        <v>223415105247</v>
      </c>
      <c r="P55" s="9"/>
      <c r="Q55" s="9">
        <f t="shared" si="1"/>
        <v>73202297742</v>
      </c>
    </row>
    <row r="56" spans="1:17">
      <c r="A56" s="1" t="s">
        <v>32</v>
      </c>
      <c r="C56" s="9">
        <v>711922</v>
      </c>
      <c r="D56" s="9"/>
      <c r="E56" s="9">
        <v>104716306904</v>
      </c>
      <c r="F56" s="9"/>
      <c r="G56" s="9">
        <v>106096294729</v>
      </c>
      <c r="H56" s="9"/>
      <c r="I56" s="9">
        <f t="shared" si="0"/>
        <v>-1379987825</v>
      </c>
      <c r="J56" s="9"/>
      <c r="K56" s="9">
        <v>711922</v>
      </c>
      <c r="L56" s="9"/>
      <c r="M56" s="9">
        <v>104716306904</v>
      </c>
      <c r="N56" s="9"/>
      <c r="O56" s="9">
        <v>104856635028</v>
      </c>
      <c r="P56" s="9"/>
      <c r="Q56" s="9">
        <f t="shared" si="1"/>
        <v>-140328124</v>
      </c>
    </row>
    <row r="57" spans="1:17">
      <c r="A57" s="1" t="s">
        <v>22</v>
      </c>
      <c r="C57" s="9">
        <v>44164908</v>
      </c>
      <c r="D57" s="9"/>
      <c r="E57" s="9">
        <v>658531901961</v>
      </c>
      <c r="F57" s="9"/>
      <c r="G57" s="9">
        <v>643805688191</v>
      </c>
      <c r="H57" s="9"/>
      <c r="I57" s="9">
        <f t="shared" si="0"/>
        <v>14726213770</v>
      </c>
      <c r="J57" s="9"/>
      <c r="K57" s="9">
        <v>44164908</v>
      </c>
      <c r="L57" s="9"/>
      <c r="M57" s="9">
        <v>658531901961</v>
      </c>
      <c r="N57" s="9"/>
      <c r="O57" s="9">
        <v>597068924437</v>
      </c>
      <c r="P57" s="9"/>
      <c r="Q57" s="9">
        <f t="shared" si="1"/>
        <v>61462977524</v>
      </c>
    </row>
    <row r="58" spans="1:17">
      <c r="A58" s="1" t="s">
        <v>38</v>
      </c>
      <c r="C58" s="9">
        <v>75000</v>
      </c>
      <c r="D58" s="9"/>
      <c r="E58" s="9">
        <v>238504795875</v>
      </c>
      <c r="F58" s="9"/>
      <c r="G58" s="9">
        <v>219973439062</v>
      </c>
      <c r="H58" s="9"/>
      <c r="I58" s="9">
        <f t="shared" si="0"/>
        <v>18531356813</v>
      </c>
      <c r="J58" s="9"/>
      <c r="K58" s="9">
        <v>75000</v>
      </c>
      <c r="L58" s="9"/>
      <c r="M58" s="9">
        <v>238504795875</v>
      </c>
      <c r="N58" s="9"/>
      <c r="O58" s="9">
        <v>218351718750</v>
      </c>
      <c r="P58" s="9"/>
      <c r="Q58" s="9">
        <f t="shared" si="1"/>
        <v>20153077125</v>
      </c>
    </row>
    <row r="59" spans="1:17">
      <c r="A59" s="1" t="s">
        <v>66</v>
      </c>
      <c r="C59" s="9">
        <v>7514971</v>
      </c>
      <c r="D59" s="9"/>
      <c r="E59" s="9">
        <v>373512846127</v>
      </c>
      <c r="F59" s="9"/>
      <c r="G59" s="9">
        <v>352969639590</v>
      </c>
      <c r="H59" s="9"/>
      <c r="I59" s="9">
        <f t="shared" si="0"/>
        <v>20543206537</v>
      </c>
      <c r="J59" s="9"/>
      <c r="K59" s="9">
        <v>7514971</v>
      </c>
      <c r="L59" s="9"/>
      <c r="M59" s="9">
        <v>373512846127</v>
      </c>
      <c r="N59" s="9"/>
      <c r="O59" s="9">
        <v>306952856947</v>
      </c>
      <c r="P59" s="9"/>
      <c r="Q59" s="9">
        <f t="shared" si="1"/>
        <v>66559989180</v>
      </c>
    </row>
    <row r="60" spans="1:17">
      <c r="A60" s="1" t="s">
        <v>84</v>
      </c>
      <c r="C60" s="9">
        <v>140910337</v>
      </c>
      <c r="D60" s="9"/>
      <c r="E60" s="9">
        <v>506500064509</v>
      </c>
      <c r="F60" s="9"/>
      <c r="G60" s="9">
        <v>498235821200</v>
      </c>
      <c r="H60" s="9"/>
      <c r="I60" s="9">
        <f t="shared" si="0"/>
        <v>8264243309</v>
      </c>
      <c r="J60" s="9"/>
      <c r="K60" s="9">
        <v>140910337</v>
      </c>
      <c r="L60" s="9"/>
      <c r="M60" s="9">
        <v>506500064509</v>
      </c>
      <c r="N60" s="9"/>
      <c r="O60" s="9">
        <v>453692950484</v>
      </c>
      <c r="P60" s="9"/>
      <c r="Q60" s="9">
        <f t="shared" si="1"/>
        <v>52807114025</v>
      </c>
    </row>
    <row r="61" spans="1:17">
      <c r="A61" s="1" t="s">
        <v>20</v>
      </c>
      <c r="C61" s="9">
        <v>14900000</v>
      </c>
      <c r="D61" s="9"/>
      <c r="E61" s="9">
        <v>60933873330</v>
      </c>
      <c r="F61" s="9"/>
      <c r="G61" s="9">
        <v>68872754250</v>
      </c>
      <c r="H61" s="9"/>
      <c r="I61" s="9">
        <f t="shared" si="0"/>
        <v>-7938880920</v>
      </c>
      <c r="J61" s="9"/>
      <c r="K61" s="9">
        <v>14900000</v>
      </c>
      <c r="L61" s="9"/>
      <c r="M61" s="9">
        <v>60933873330</v>
      </c>
      <c r="N61" s="9"/>
      <c r="O61" s="9">
        <v>66232306594</v>
      </c>
      <c r="P61" s="9"/>
      <c r="Q61" s="9">
        <f t="shared" si="1"/>
        <v>-5298433264</v>
      </c>
    </row>
    <row r="62" spans="1:17">
      <c r="A62" s="1" t="s">
        <v>19</v>
      </c>
      <c r="C62" s="9">
        <v>43950422</v>
      </c>
      <c r="D62" s="9"/>
      <c r="E62" s="9">
        <v>275677066201</v>
      </c>
      <c r="F62" s="9"/>
      <c r="G62" s="9">
        <v>259512166915</v>
      </c>
      <c r="H62" s="9"/>
      <c r="I62" s="9">
        <f t="shared" si="0"/>
        <v>16164899286</v>
      </c>
      <c r="J62" s="9"/>
      <c r="K62" s="9">
        <v>43950422</v>
      </c>
      <c r="L62" s="9"/>
      <c r="M62" s="9">
        <v>275677066201</v>
      </c>
      <c r="N62" s="9"/>
      <c r="O62" s="9">
        <v>301890416394</v>
      </c>
      <c r="P62" s="9"/>
      <c r="Q62" s="9">
        <f t="shared" si="1"/>
        <v>-26213350193</v>
      </c>
    </row>
    <row r="63" spans="1:17">
      <c r="A63" s="1" t="s">
        <v>103</v>
      </c>
      <c r="C63" s="9">
        <v>150000</v>
      </c>
      <c r="D63" s="9"/>
      <c r="E63" s="9">
        <v>9595067625</v>
      </c>
      <c r="F63" s="9"/>
      <c r="G63" s="9">
        <v>8948117509</v>
      </c>
      <c r="H63" s="9"/>
      <c r="I63" s="9">
        <f t="shared" si="0"/>
        <v>646950116</v>
      </c>
      <c r="J63" s="9"/>
      <c r="K63" s="9">
        <v>150000</v>
      </c>
      <c r="L63" s="9"/>
      <c r="M63" s="9">
        <v>9595067625</v>
      </c>
      <c r="N63" s="9"/>
      <c r="O63" s="9">
        <v>8948117509</v>
      </c>
      <c r="P63" s="9"/>
      <c r="Q63" s="9">
        <f t="shared" si="1"/>
        <v>646950116</v>
      </c>
    </row>
    <row r="64" spans="1:17">
      <c r="A64" s="1" t="s">
        <v>81</v>
      </c>
      <c r="C64" s="9">
        <v>38803064</v>
      </c>
      <c r="D64" s="9"/>
      <c r="E64" s="9">
        <v>220632902599</v>
      </c>
      <c r="F64" s="9"/>
      <c r="G64" s="9">
        <v>255347869792</v>
      </c>
      <c r="H64" s="9"/>
      <c r="I64" s="9">
        <f t="shared" si="0"/>
        <v>-34714967193</v>
      </c>
      <c r="J64" s="9"/>
      <c r="K64" s="9">
        <v>38803064</v>
      </c>
      <c r="L64" s="9"/>
      <c r="M64" s="9">
        <v>220632902599</v>
      </c>
      <c r="N64" s="9"/>
      <c r="O64" s="9">
        <v>195359777493</v>
      </c>
      <c r="P64" s="9"/>
      <c r="Q64" s="9">
        <f t="shared" si="1"/>
        <v>25273125106</v>
      </c>
    </row>
    <row r="65" spans="1:17">
      <c r="A65" s="1" t="s">
        <v>24</v>
      </c>
      <c r="C65" s="9">
        <v>35015988</v>
      </c>
      <c r="D65" s="9"/>
      <c r="E65" s="9">
        <v>143511911558</v>
      </c>
      <c r="F65" s="9"/>
      <c r="G65" s="9">
        <v>157330545778</v>
      </c>
      <c r="H65" s="9"/>
      <c r="I65" s="9">
        <f t="shared" si="0"/>
        <v>-13818634220</v>
      </c>
      <c r="J65" s="9"/>
      <c r="K65" s="9">
        <v>35015988</v>
      </c>
      <c r="L65" s="9"/>
      <c r="M65" s="9">
        <v>143511911558</v>
      </c>
      <c r="N65" s="9"/>
      <c r="O65" s="9">
        <v>145391524273</v>
      </c>
      <c r="P65" s="9"/>
      <c r="Q65" s="9">
        <f t="shared" si="1"/>
        <v>-1879612715</v>
      </c>
    </row>
    <row r="66" spans="1:17">
      <c r="A66" s="1" t="s">
        <v>15</v>
      </c>
      <c r="C66" s="9">
        <v>36685966</v>
      </c>
      <c r="D66" s="9"/>
      <c r="E66" s="9">
        <v>133107048433</v>
      </c>
      <c r="F66" s="9"/>
      <c r="G66" s="9">
        <v>136936155306</v>
      </c>
      <c r="H66" s="9"/>
      <c r="I66" s="9">
        <f t="shared" si="0"/>
        <v>-3829106873</v>
      </c>
      <c r="J66" s="9"/>
      <c r="K66" s="9">
        <v>36685966</v>
      </c>
      <c r="L66" s="9"/>
      <c r="M66" s="9">
        <v>133107048433</v>
      </c>
      <c r="N66" s="9"/>
      <c r="O66" s="9">
        <v>142479243350</v>
      </c>
      <c r="P66" s="9"/>
      <c r="Q66" s="9">
        <f t="shared" si="1"/>
        <v>-9372194917</v>
      </c>
    </row>
    <row r="67" spans="1:17">
      <c r="A67" s="1" t="s">
        <v>18</v>
      </c>
      <c r="C67" s="9">
        <v>56660296</v>
      </c>
      <c r="D67" s="9"/>
      <c r="E67" s="9">
        <v>102057579036</v>
      </c>
      <c r="F67" s="9"/>
      <c r="G67" s="9">
        <v>102958749776</v>
      </c>
      <c r="H67" s="9"/>
      <c r="I67" s="9">
        <f t="shared" si="0"/>
        <v>-901170740</v>
      </c>
      <c r="J67" s="9"/>
      <c r="K67" s="9">
        <v>56660296</v>
      </c>
      <c r="L67" s="9"/>
      <c r="M67" s="9">
        <v>102057579036</v>
      </c>
      <c r="N67" s="9"/>
      <c r="O67" s="9">
        <v>99309199700</v>
      </c>
      <c r="P67" s="9"/>
      <c r="Q67" s="9">
        <f t="shared" si="1"/>
        <v>2748379336</v>
      </c>
    </row>
    <row r="68" spans="1:17">
      <c r="A68" s="1" t="s">
        <v>35</v>
      </c>
      <c r="C68" s="9">
        <v>5929047</v>
      </c>
      <c r="D68" s="9"/>
      <c r="E68" s="9">
        <v>168561798272</v>
      </c>
      <c r="F68" s="9"/>
      <c r="G68" s="9">
        <v>165909602145</v>
      </c>
      <c r="H68" s="9"/>
      <c r="I68" s="9">
        <f t="shared" si="0"/>
        <v>2652196127</v>
      </c>
      <c r="J68" s="9"/>
      <c r="K68" s="9">
        <v>5929047</v>
      </c>
      <c r="L68" s="9"/>
      <c r="M68" s="9">
        <v>168561798272</v>
      </c>
      <c r="N68" s="9"/>
      <c r="O68" s="9">
        <v>165025536769</v>
      </c>
      <c r="P68" s="9"/>
      <c r="Q68" s="9">
        <f t="shared" si="1"/>
        <v>3536261503</v>
      </c>
    </row>
    <row r="69" spans="1:17">
      <c r="A69" s="1" t="s">
        <v>50</v>
      </c>
      <c r="C69" s="9">
        <v>11740461</v>
      </c>
      <c r="D69" s="9"/>
      <c r="E69" s="9">
        <v>250334482763</v>
      </c>
      <c r="F69" s="9"/>
      <c r="G69" s="9">
        <v>262005088020</v>
      </c>
      <c r="H69" s="9"/>
      <c r="I69" s="9">
        <f t="shared" si="0"/>
        <v>-11670605257</v>
      </c>
      <c r="J69" s="9"/>
      <c r="K69" s="9">
        <v>11740461</v>
      </c>
      <c r="L69" s="9"/>
      <c r="M69" s="9">
        <v>250334482763</v>
      </c>
      <c r="N69" s="9"/>
      <c r="O69" s="9">
        <v>254419194603</v>
      </c>
      <c r="P69" s="9"/>
      <c r="Q69" s="9">
        <f t="shared" si="1"/>
        <v>-4084711840</v>
      </c>
    </row>
    <row r="70" spans="1:17">
      <c r="A70" s="1" t="s">
        <v>55</v>
      </c>
      <c r="C70" s="9">
        <v>839711323</v>
      </c>
      <c r="D70" s="9"/>
      <c r="E70" s="9">
        <v>1002492763794</v>
      </c>
      <c r="F70" s="9"/>
      <c r="G70" s="9">
        <v>1069141747367</v>
      </c>
      <c r="H70" s="9"/>
      <c r="I70" s="9">
        <f t="shared" si="0"/>
        <v>-66648983573</v>
      </c>
      <c r="J70" s="9"/>
      <c r="K70" s="9">
        <v>839711323</v>
      </c>
      <c r="L70" s="9"/>
      <c r="M70" s="9">
        <v>1002492763794</v>
      </c>
      <c r="N70" s="9"/>
      <c r="O70" s="9">
        <v>914083861634</v>
      </c>
      <c r="P70" s="9"/>
      <c r="Q70" s="9">
        <f t="shared" si="1"/>
        <v>88408902160</v>
      </c>
    </row>
    <row r="71" spans="1:17">
      <c r="A71" s="1" t="s">
        <v>86</v>
      </c>
      <c r="C71" s="9">
        <v>295905864</v>
      </c>
      <c r="D71" s="9"/>
      <c r="E71" s="9">
        <v>1820758937235</v>
      </c>
      <c r="F71" s="9"/>
      <c r="G71" s="9">
        <v>1864880720852</v>
      </c>
      <c r="H71" s="9"/>
      <c r="I71" s="9">
        <f t="shared" si="0"/>
        <v>-44121783617</v>
      </c>
      <c r="J71" s="9"/>
      <c r="K71" s="9">
        <v>295905864</v>
      </c>
      <c r="L71" s="9"/>
      <c r="M71" s="9">
        <v>1820758937235</v>
      </c>
      <c r="N71" s="9"/>
      <c r="O71" s="9">
        <v>1582501305707</v>
      </c>
      <c r="P71" s="9"/>
      <c r="Q71" s="9">
        <f t="shared" si="1"/>
        <v>238257631528</v>
      </c>
    </row>
    <row r="72" spans="1:17">
      <c r="A72" s="1" t="s">
        <v>17</v>
      </c>
      <c r="C72" s="9">
        <v>47883908</v>
      </c>
      <c r="D72" s="9"/>
      <c r="E72" s="9">
        <v>179353027280</v>
      </c>
      <c r="F72" s="9"/>
      <c r="G72" s="9">
        <v>188968025027</v>
      </c>
      <c r="H72" s="9"/>
      <c r="I72" s="9">
        <f t="shared" si="0"/>
        <v>-9614997747</v>
      </c>
      <c r="J72" s="9"/>
      <c r="K72" s="9">
        <v>47883908</v>
      </c>
      <c r="L72" s="9"/>
      <c r="M72" s="9">
        <v>179353027280</v>
      </c>
      <c r="N72" s="9"/>
      <c r="O72" s="9">
        <v>164692535666</v>
      </c>
      <c r="P72" s="9"/>
      <c r="Q72" s="9">
        <f t="shared" si="1"/>
        <v>14660491614</v>
      </c>
    </row>
    <row r="73" spans="1:17">
      <c r="A73" s="1" t="s">
        <v>104</v>
      </c>
      <c r="C73" s="9">
        <v>71480783</v>
      </c>
      <c r="D73" s="9"/>
      <c r="E73" s="9">
        <v>116530974639</v>
      </c>
      <c r="F73" s="9"/>
      <c r="G73" s="9">
        <v>111200033488</v>
      </c>
      <c r="H73" s="9"/>
      <c r="I73" s="9">
        <f t="shared" ref="I73:I100" si="2">E73-G73</f>
        <v>5330941151</v>
      </c>
      <c r="J73" s="9"/>
      <c r="K73" s="9">
        <v>71480783</v>
      </c>
      <c r="L73" s="9"/>
      <c r="M73" s="9">
        <v>116530974639</v>
      </c>
      <c r="N73" s="9"/>
      <c r="O73" s="9">
        <v>111200033488</v>
      </c>
      <c r="P73" s="9"/>
      <c r="Q73" s="9">
        <f t="shared" ref="Q73:Q100" si="3">M73-O73</f>
        <v>5330941151</v>
      </c>
    </row>
    <row r="74" spans="1:17">
      <c r="A74" s="1" t="s">
        <v>40</v>
      </c>
      <c r="C74" s="9">
        <v>12621434</v>
      </c>
      <c r="D74" s="9"/>
      <c r="E74" s="9">
        <v>87071575085</v>
      </c>
      <c r="F74" s="9"/>
      <c r="G74" s="9">
        <v>102252642211</v>
      </c>
      <c r="H74" s="9"/>
      <c r="I74" s="9">
        <f t="shared" si="2"/>
        <v>-15181067126</v>
      </c>
      <c r="J74" s="9"/>
      <c r="K74" s="9">
        <v>12621434</v>
      </c>
      <c r="L74" s="9"/>
      <c r="M74" s="9">
        <v>87071575085</v>
      </c>
      <c r="N74" s="9"/>
      <c r="O74" s="9">
        <v>90369347542</v>
      </c>
      <c r="P74" s="9"/>
      <c r="Q74" s="9">
        <f t="shared" si="3"/>
        <v>-3297772457</v>
      </c>
    </row>
    <row r="75" spans="1:17">
      <c r="A75" s="1" t="s">
        <v>37</v>
      </c>
      <c r="C75" s="9">
        <v>104300</v>
      </c>
      <c r="D75" s="9"/>
      <c r="E75" s="9">
        <v>331446912825</v>
      </c>
      <c r="F75" s="9"/>
      <c r="G75" s="9">
        <v>305217001250</v>
      </c>
      <c r="H75" s="9"/>
      <c r="I75" s="9">
        <f t="shared" si="2"/>
        <v>26229911575</v>
      </c>
      <c r="J75" s="9"/>
      <c r="K75" s="9">
        <v>104300</v>
      </c>
      <c r="L75" s="9"/>
      <c r="M75" s="9">
        <v>331446912825</v>
      </c>
      <c r="N75" s="9"/>
      <c r="O75" s="9">
        <v>303508619400</v>
      </c>
      <c r="P75" s="9"/>
      <c r="Q75" s="9">
        <f t="shared" si="3"/>
        <v>27938293425</v>
      </c>
    </row>
    <row r="76" spans="1:17">
      <c r="A76" s="1" t="s">
        <v>27</v>
      </c>
      <c r="C76" s="9">
        <v>8050000</v>
      </c>
      <c r="D76" s="9"/>
      <c r="E76" s="9">
        <v>1172868163425</v>
      </c>
      <c r="F76" s="9"/>
      <c r="G76" s="9">
        <v>1393886234475</v>
      </c>
      <c r="H76" s="9"/>
      <c r="I76" s="9">
        <f t="shared" si="2"/>
        <v>-221018071050</v>
      </c>
      <c r="J76" s="9"/>
      <c r="K76" s="9">
        <v>8050000</v>
      </c>
      <c r="L76" s="9"/>
      <c r="M76" s="9">
        <v>1172868163425</v>
      </c>
      <c r="N76" s="9"/>
      <c r="O76" s="9">
        <v>1288578565575</v>
      </c>
      <c r="P76" s="9"/>
      <c r="Q76" s="9">
        <f t="shared" si="3"/>
        <v>-115710402150</v>
      </c>
    </row>
    <row r="77" spans="1:17">
      <c r="A77" s="1" t="s">
        <v>16</v>
      </c>
      <c r="C77" s="9">
        <v>127320577</v>
      </c>
      <c r="D77" s="9"/>
      <c r="E77" s="9">
        <v>257302618779</v>
      </c>
      <c r="F77" s="9"/>
      <c r="G77" s="9">
        <v>261168169303</v>
      </c>
      <c r="H77" s="9"/>
      <c r="I77" s="9">
        <f t="shared" si="2"/>
        <v>-3865550524</v>
      </c>
      <c r="J77" s="9"/>
      <c r="K77" s="9">
        <v>127320577</v>
      </c>
      <c r="L77" s="9"/>
      <c r="M77" s="9">
        <v>257302618779</v>
      </c>
      <c r="N77" s="9"/>
      <c r="O77" s="9">
        <v>239966954794</v>
      </c>
      <c r="P77" s="9"/>
      <c r="Q77" s="9">
        <f t="shared" si="3"/>
        <v>17335663985</v>
      </c>
    </row>
    <row r="78" spans="1:17">
      <c r="A78" s="1" t="s">
        <v>90</v>
      </c>
      <c r="C78" s="9">
        <v>30464339</v>
      </c>
      <c r="D78" s="9"/>
      <c r="E78" s="9">
        <v>244384424796</v>
      </c>
      <c r="F78" s="9"/>
      <c r="G78" s="9">
        <v>268005224219</v>
      </c>
      <c r="H78" s="9"/>
      <c r="I78" s="9">
        <f t="shared" si="2"/>
        <v>-23620799423</v>
      </c>
      <c r="J78" s="9"/>
      <c r="K78" s="9">
        <v>30464339</v>
      </c>
      <c r="L78" s="9"/>
      <c r="M78" s="9">
        <v>244384424796</v>
      </c>
      <c r="N78" s="9"/>
      <c r="O78" s="9">
        <v>181379952416</v>
      </c>
      <c r="P78" s="9"/>
      <c r="Q78" s="9">
        <f t="shared" si="3"/>
        <v>63004472380</v>
      </c>
    </row>
    <row r="79" spans="1:17">
      <c r="A79" s="1" t="s">
        <v>59</v>
      </c>
      <c r="C79" s="9">
        <v>57359942</v>
      </c>
      <c r="D79" s="9"/>
      <c r="E79" s="9">
        <v>399700738919</v>
      </c>
      <c r="F79" s="9"/>
      <c r="G79" s="9">
        <v>435052302133</v>
      </c>
      <c r="H79" s="9"/>
      <c r="I79" s="9">
        <f t="shared" si="2"/>
        <v>-35351563214</v>
      </c>
      <c r="J79" s="9"/>
      <c r="K79" s="9">
        <v>57359942</v>
      </c>
      <c r="L79" s="9"/>
      <c r="M79" s="9">
        <v>399700738919</v>
      </c>
      <c r="N79" s="9"/>
      <c r="O79" s="9">
        <v>383462864915</v>
      </c>
      <c r="P79" s="9"/>
      <c r="Q79" s="9">
        <f t="shared" si="3"/>
        <v>16237874004</v>
      </c>
    </row>
    <row r="80" spans="1:17">
      <c r="A80" s="1" t="s">
        <v>96</v>
      </c>
      <c r="C80" s="9">
        <v>13343955</v>
      </c>
      <c r="D80" s="9"/>
      <c r="E80" s="9">
        <v>303625743326</v>
      </c>
      <c r="F80" s="9"/>
      <c r="G80" s="9">
        <v>303095160988</v>
      </c>
      <c r="H80" s="9"/>
      <c r="I80" s="9">
        <f t="shared" si="2"/>
        <v>530582338</v>
      </c>
      <c r="J80" s="9"/>
      <c r="K80" s="9">
        <v>13343955</v>
      </c>
      <c r="L80" s="9"/>
      <c r="M80" s="9">
        <v>303625743326</v>
      </c>
      <c r="N80" s="9"/>
      <c r="O80" s="9">
        <v>321002314919</v>
      </c>
      <c r="P80" s="9"/>
      <c r="Q80" s="9">
        <f t="shared" si="3"/>
        <v>-17376571593</v>
      </c>
    </row>
    <row r="81" spans="1:17">
      <c r="A81" s="1" t="s">
        <v>79</v>
      </c>
      <c r="C81" s="9">
        <v>15563307</v>
      </c>
      <c r="D81" s="9"/>
      <c r="E81" s="9">
        <v>296728128101</v>
      </c>
      <c r="F81" s="9"/>
      <c r="G81" s="9">
        <v>305546430136</v>
      </c>
      <c r="H81" s="9"/>
      <c r="I81" s="9">
        <f t="shared" si="2"/>
        <v>-8818302035</v>
      </c>
      <c r="J81" s="9"/>
      <c r="K81" s="9">
        <v>15563307</v>
      </c>
      <c r="L81" s="9"/>
      <c r="M81" s="9">
        <v>296728128101</v>
      </c>
      <c r="N81" s="9"/>
      <c r="O81" s="9">
        <v>292396330619</v>
      </c>
      <c r="P81" s="9"/>
      <c r="Q81" s="9">
        <f t="shared" si="3"/>
        <v>4331797482</v>
      </c>
    </row>
    <row r="82" spans="1:17">
      <c r="A82" s="1" t="s">
        <v>54</v>
      </c>
      <c r="C82" s="9">
        <v>8868106</v>
      </c>
      <c r="D82" s="9"/>
      <c r="E82" s="9">
        <v>51657896908</v>
      </c>
      <c r="F82" s="9"/>
      <c r="G82" s="9">
        <v>53597271877</v>
      </c>
      <c r="H82" s="9"/>
      <c r="I82" s="9">
        <f t="shared" si="2"/>
        <v>-1939374969</v>
      </c>
      <c r="J82" s="9"/>
      <c r="K82" s="9">
        <v>8868106</v>
      </c>
      <c r="L82" s="9"/>
      <c r="M82" s="9">
        <v>51657896908</v>
      </c>
      <c r="N82" s="9"/>
      <c r="O82" s="9">
        <v>58181249077</v>
      </c>
      <c r="P82" s="9"/>
      <c r="Q82" s="9">
        <f t="shared" si="3"/>
        <v>-6523352169</v>
      </c>
    </row>
    <row r="83" spans="1:17">
      <c r="A83" s="1" t="s">
        <v>34</v>
      </c>
      <c r="C83" s="9">
        <v>5907825</v>
      </c>
      <c r="D83" s="9"/>
      <c r="E83" s="9">
        <v>136011116899</v>
      </c>
      <c r="F83" s="9"/>
      <c r="G83" s="9">
        <v>135071489148</v>
      </c>
      <c r="H83" s="9"/>
      <c r="I83" s="9">
        <f t="shared" si="2"/>
        <v>939627751</v>
      </c>
      <c r="J83" s="9"/>
      <c r="K83" s="9">
        <v>5907825</v>
      </c>
      <c r="L83" s="9"/>
      <c r="M83" s="9">
        <v>136011116899</v>
      </c>
      <c r="N83" s="9"/>
      <c r="O83" s="9">
        <v>134308041601</v>
      </c>
      <c r="P83" s="9"/>
      <c r="Q83" s="9">
        <f t="shared" si="3"/>
        <v>1703075298</v>
      </c>
    </row>
    <row r="84" spans="1:17">
      <c r="A84" s="1" t="s">
        <v>72</v>
      </c>
      <c r="C84" s="9">
        <v>84855799</v>
      </c>
      <c r="D84" s="9"/>
      <c r="E84" s="9">
        <v>36608293636</v>
      </c>
      <c r="F84" s="9"/>
      <c r="G84" s="9">
        <v>36608293636</v>
      </c>
      <c r="H84" s="9"/>
      <c r="I84" s="9">
        <f t="shared" si="2"/>
        <v>0</v>
      </c>
      <c r="J84" s="9"/>
      <c r="K84" s="9">
        <v>84855799</v>
      </c>
      <c r="L84" s="9"/>
      <c r="M84" s="9">
        <v>36608293636</v>
      </c>
      <c r="N84" s="9"/>
      <c r="O84" s="9">
        <v>36608293636</v>
      </c>
      <c r="P84" s="9"/>
      <c r="Q84" s="9">
        <f t="shared" si="3"/>
        <v>0</v>
      </c>
    </row>
    <row r="85" spans="1:17">
      <c r="A85" s="1" t="s">
        <v>68</v>
      </c>
      <c r="C85" s="9">
        <v>7538674</v>
      </c>
      <c r="D85" s="9"/>
      <c r="E85" s="9">
        <v>478180583351</v>
      </c>
      <c r="F85" s="9"/>
      <c r="G85" s="9">
        <v>472859971940</v>
      </c>
      <c r="H85" s="9"/>
      <c r="I85" s="9">
        <f t="shared" si="2"/>
        <v>5320611411</v>
      </c>
      <c r="J85" s="9"/>
      <c r="K85" s="9">
        <v>7538674</v>
      </c>
      <c r="L85" s="9"/>
      <c r="M85" s="9">
        <v>478180583351</v>
      </c>
      <c r="N85" s="9"/>
      <c r="O85" s="9">
        <v>426698047579</v>
      </c>
      <c r="P85" s="9"/>
      <c r="Q85" s="9">
        <f t="shared" si="3"/>
        <v>51482535772</v>
      </c>
    </row>
    <row r="86" spans="1:17">
      <c r="A86" s="1" t="s">
        <v>25</v>
      </c>
      <c r="C86" s="9">
        <v>2354702</v>
      </c>
      <c r="D86" s="9"/>
      <c r="E86" s="9">
        <v>178828832364</v>
      </c>
      <c r="F86" s="9"/>
      <c r="G86" s="9">
        <v>171455654067</v>
      </c>
      <c r="H86" s="9"/>
      <c r="I86" s="9">
        <f t="shared" si="2"/>
        <v>7373178297</v>
      </c>
      <c r="J86" s="9"/>
      <c r="K86" s="9">
        <v>2354702</v>
      </c>
      <c r="L86" s="9"/>
      <c r="M86" s="9">
        <v>178828832364</v>
      </c>
      <c r="N86" s="9"/>
      <c r="O86" s="9">
        <v>167827582206</v>
      </c>
      <c r="P86" s="9"/>
      <c r="Q86" s="9">
        <f t="shared" si="3"/>
        <v>11001250158</v>
      </c>
    </row>
    <row r="87" spans="1:17">
      <c r="A87" s="1" t="s">
        <v>49</v>
      </c>
      <c r="C87" s="9">
        <v>57169256</v>
      </c>
      <c r="D87" s="9"/>
      <c r="E87" s="9">
        <v>254992166884</v>
      </c>
      <c r="F87" s="9"/>
      <c r="G87" s="9">
        <v>244771010473</v>
      </c>
      <c r="H87" s="9"/>
      <c r="I87" s="9">
        <f t="shared" si="2"/>
        <v>10221156411</v>
      </c>
      <c r="J87" s="9"/>
      <c r="K87" s="9">
        <v>57169256</v>
      </c>
      <c r="L87" s="9"/>
      <c r="M87" s="9">
        <v>254992166884</v>
      </c>
      <c r="N87" s="9"/>
      <c r="O87" s="9">
        <v>196608260384</v>
      </c>
      <c r="P87" s="9"/>
      <c r="Q87" s="9">
        <f t="shared" si="3"/>
        <v>58383906500</v>
      </c>
    </row>
    <row r="88" spans="1:17">
      <c r="A88" s="1" t="s">
        <v>51</v>
      </c>
      <c r="C88" s="9">
        <v>20829636</v>
      </c>
      <c r="D88" s="9"/>
      <c r="E88" s="9">
        <v>101085225768</v>
      </c>
      <c r="F88" s="9"/>
      <c r="G88" s="9">
        <v>106220239285</v>
      </c>
      <c r="H88" s="9"/>
      <c r="I88" s="9">
        <f t="shared" si="2"/>
        <v>-5135013517</v>
      </c>
      <c r="J88" s="9"/>
      <c r="K88" s="9">
        <v>20829636</v>
      </c>
      <c r="L88" s="9"/>
      <c r="M88" s="9">
        <v>101085225768</v>
      </c>
      <c r="N88" s="9"/>
      <c r="O88" s="9">
        <v>101043814391</v>
      </c>
      <c r="P88" s="9"/>
      <c r="Q88" s="9">
        <f t="shared" si="3"/>
        <v>41411377</v>
      </c>
    </row>
    <row r="89" spans="1:17">
      <c r="A89" s="1" t="s">
        <v>41</v>
      </c>
      <c r="C89" s="9">
        <v>3700000</v>
      </c>
      <c r="D89" s="9"/>
      <c r="E89" s="9">
        <v>48181603500</v>
      </c>
      <c r="F89" s="9"/>
      <c r="G89" s="9">
        <v>51050431800</v>
      </c>
      <c r="H89" s="9"/>
      <c r="I89" s="9">
        <f t="shared" si="2"/>
        <v>-2868828300</v>
      </c>
      <c r="J89" s="9"/>
      <c r="K89" s="9">
        <v>3700000</v>
      </c>
      <c r="L89" s="9"/>
      <c r="M89" s="9">
        <v>48181603500</v>
      </c>
      <c r="N89" s="9"/>
      <c r="O89" s="9">
        <v>48696521400</v>
      </c>
      <c r="P89" s="9"/>
      <c r="Q89" s="9">
        <f t="shared" si="3"/>
        <v>-514917900</v>
      </c>
    </row>
    <row r="90" spans="1:17">
      <c r="A90" s="1" t="s">
        <v>101</v>
      </c>
      <c r="C90" s="9">
        <v>10000000</v>
      </c>
      <c r="D90" s="9"/>
      <c r="E90" s="9">
        <v>95925825000</v>
      </c>
      <c r="F90" s="9"/>
      <c r="G90" s="9">
        <v>102592220000</v>
      </c>
      <c r="H90" s="9"/>
      <c r="I90" s="9">
        <f t="shared" si="2"/>
        <v>-6666395000</v>
      </c>
      <c r="J90" s="9"/>
      <c r="K90" s="9">
        <v>10000000</v>
      </c>
      <c r="L90" s="9"/>
      <c r="M90" s="9">
        <v>95925825000</v>
      </c>
      <c r="N90" s="9"/>
      <c r="O90" s="9">
        <v>102592220000</v>
      </c>
      <c r="P90" s="9"/>
      <c r="Q90" s="9">
        <f t="shared" si="3"/>
        <v>-6666395000</v>
      </c>
    </row>
    <row r="91" spans="1:17">
      <c r="A91" s="1" t="s">
        <v>97</v>
      </c>
      <c r="C91" s="9">
        <v>13527822</v>
      </c>
      <c r="D91" s="9"/>
      <c r="E91" s="9">
        <v>142541713466</v>
      </c>
      <c r="F91" s="9"/>
      <c r="G91" s="9">
        <v>143348553354</v>
      </c>
      <c r="H91" s="9"/>
      <c r="I91" s="9">
        <f t="shared" si="2"/>
        <v>-806839888</v>
      </c>
      <c r="J91" s="9"/>
      <c r="K91" s="9">
        <v>13527822</v>
      </c>
      <c r="L91" s="9"/>
      <c r="M91" s="9">
        <v>142541713466</v>
      </c>
      <c r="N91" s="9"/>
      <c r="O91" s="9">
        <v>158006144644</v>
      </c>
      <c r="P91" s="9"/>
      <c r="Q91" s="9">
        <f t="shared" si="3"/>
        <v>-15464431178</v>
      </c>
    </row>
    <row r="92" spans="1:17">
      <c r="A92" s="1" t="s">
        <v>56</v>
      </c>
      <c r="C92" s="9">
        <v>6700702</v>
      </c>
      <c r="D92" s="9"/>
      <c r="E92" s="9">
        <v>203488442745</v>
      </c>
      <c r="F92" s="9"/>
      <c r="G92" s="9">
        <v>209349975630</v>
      </c>
      <c r="H92" s="9"/>
      <c r="I92" s="9">
        <f t="shared" si="2"/>
        <v>-5861532885</v>
      </c>
      <c r="J92" s="9"/>
      <c r="K92" s="9">
        <v>6700702</v>
      </c>
      <c r="L92" s="9"/>
      <c r="M92" s="9">
        <v>203488442745</v>
      </c>
      <c r="N92" s="9"/>
      <c r="O92" s="9">
        <v>194829360075</v>
      </c>
      <c r="P92" s="9"/>
      <c r="Q92" s="9">
        <f t="shared" si="3"/>
        <v>8659082670</v>
      </c>
    </row>
    <row r="93" spans="1:17">
      <c r="A93" s="1" t="s">
        <v>137</v>
      </c>
      <c r="C93" s="9">
        <v>3100</v>
      </c>
      <c r="D93" s="9"/>
      <c r="E93" s="9">
        <v>1976511692</v>
      </c>
      <c r="F93" s="9"/>
      <c r="G93" s="9">
        <v>1993217663</v>
      </c>
      <c r="H93" s="9"/>
      <c r="I93" s="9">
        <f t="shared" si="2"/>
        <v>-16705971</v>
      </c>
      <c r="J93" s="9"/>
      <c r="K93" s="9">
        <v>3100</v>
      </c>
      <c r="L93" s="9"/>
      <c r="M93" s="9">
        <v>1976511692</v>
      </c>
      <c r="N93" s="9"/>
      <c r="O93" s="9">
        <v>1964764047</v>
      </c>
      <c r="P93" s="9"/>
      <c r="Q93" s="9">
        <f t="shared" si="3"/>
        <v>11747645</v>
      </c>
    </row>
    <row r="94" spans="1:17">
      <c r="A94" s="1" t="s">
        <v>148</v>
      </c>
      <c r="C94" s="9">
        <v>110000</v>
      </c>
      <c r="D94" s="9"/>
      <c r="E94" s="9">
        <v>100653753200</v>
      </c>
      <c r="F94" s="9"/>
      <c r="G94" s="9">
        <v>100390636718</v>
      </c>
      <c r="H94" s="9"/>
      <c r="I94" s="9">
        <f t="shared" si="2"/>
        <v>263116482</v>
      </c>
      <c r="J94" s="9"/>
      <c r="K94" s="9">
        <v>110000</v>
      </c>
      <c r="L94" s="9"/>
      <c r="M94" s="9">
        <v>100653753200</v>
      </c>
      <c r="N94" s="9"/>
      <c r="O94" s="9">
        <v>100390636718</v>
      </c>
      <c r="P94" s="9"/>
      <c r="Q94" s="9">
        <f t="shared" si="3"/>
        <v>263116482</v>
      </c>
    </row>
    <row r="95" spans="1:17">
      <c r="A95" s="1" t="s">
        <v>141</v>
      </c>
      <c r="C95" s="9">
        <v>63373</v>
      </c>
      <c r="D95" s="9"/>
      <c r="E95" s="9">
        <v>60142748750</v>
      </c>
      <c r="F95" s="9"/>
      <c r="G95" s="9">
        <v>61702954282</v>
      </c>
      <c r="H95" s="9"/>
      <c r="I95" s="9">
        <f t="shared" si="2"/>
        <v>-1560205532</v>
      </c>
      <c r="J95" s="9"/>
      <c r="K95" s="9">
        <v>63373</v>
      </c>
      <c r="L95" s="9"/>
      <c r="M95" s="9">
        <v>60142748750</v>
      </c>
      <c r="N95" s="9"/>
      <c r="O95" s="9">
        <v>61125924751</v>
      </c>
      <c r="P95" s="9"/>
      <c r="Q95" s="9">
        <f t="shared" si="3"/>
        <v>-983176001</v>
      </c>
    </row>
    <row r="96" spans="1:17">
      <c r="A96" s="1" t="s">
        <v>151</v>
      </c>
      <c r="C96" s="9">
        <v>102241</v>
      </c>
      <c r="D96" s="9"/>
      <c r="E96" s="9">
        <v>91632221049</v>
      </c>
      <c r="F96" s="9"/>
      <c r="G96" s="9">
        <v>91549682926</v>
      </c>
      <c r="H96" s="9"/>
      <c r="I96" s="9">
        <f t="shared" si="2"/>
        <v>82538123</v>
      </c>
      <c r="J96" s="9"/>
      <c r="K96" s="9">
        <v>102241</v>
      </c>
      <c r="L96" s="9"/>
      <c r="M96" s="9">
        <v>91632221049</v>
      </c>
      <c r="N96" s="9"/>
      <c r="O96" s="9">
        <v>91549682926</v>
      </c>
      <c r="P96" s="9"/>
      <c r="Q96" s="9">
        <f t="shared" si="3"/>
        <v>82538123</v>
      </c>
    </row>
    <row r="97" spans="1:19">
      <c r="A97" s="1" t="s">
        <v>144</v>
      </c>
      <c r="C97" s="9">
        <v>78385</v>
      </c>
      <c r="D97" s="9"/>
      <c r="E97" s="9">
        <v>73950680009</v>
      </c>
      <c r="F97" s="9"/>
      <c r="G97" s="9">
        <v>73817058234</v>
      </c>
      <c r="H97" s="9"/>
      <c r="I97" s="9">
        <f t="shared" si="2"/>
        <v>133621775</v>
      </c>
      <c r="J97" s="9"/>
      <c r="K97" s="9">
        <v>78385</v>
      </c>
      <c r="L97" s="9"/>
      <c r="M97" s="9">
        <v>73950680009</v>
      </c>
      <c r="N97" s="9"/>
      <c r="O97" s="9">
        <v>74099584517</v>
      </c>
      <c r="P97" s="9"/>
      <c r="Q97" s="9">
        <f t="shared" si="3"/>
        <v>-148904508</v>
      </c>
    </row>
    <row r="98" spans="1:19">
      <c r="A98" s="1" t="s">
        <v>155</v>
      </c>
      <c r="C98" s="9">
        <v>33435</v>
      </c>
      <c r="D98" s="9"/>
      <c r="E98" s="9">
        <v>32736292271</v>
      </c>
      <c r="F98" s="9"/>
      <c r="G98" s="9">
        <v>32307073744</v>
      </c>
      <c r="H98" s="9"/>
      <c r="I98" s="9">
        <f t="shared" si="2"/>
        <v>429218527</v>
      </c>
      <c r="J98" s="9"/>
      <c r="K98" s="9">
        <v>33435</v>
      </c>
      <c r="L98" s="9"/>
      <c r="M98" s="9">
        <v>32736292271</v>
      </c>
      <c r="N98" s="9"/>
      <c r="O98" s="9">
        <v>32307073744</v>
      </c>
      <c r="P98" s="9"/>
      <c r="Q98" s="9">
        <f t="shared" si="3"/>
        <v>429218527</v>
      </c>
    </row>
    <row r="99" spans="1:19">
      <c r="A99" s="1" t="s">
        <v>130</v>
      </c>
      <c r="C99" s="9">
        <v>68131</v>
      </c>
      <c r="D99" s="9"/>
      <c r="E99" s="9">
        <v>56535755796</v>
      </c>
      <c r="F99" s="9"/>
      <c r="G99" s="9">
        <v>55966283872</v>
      </c>
      <c r="H99" s="9"/>
      <c r="I99" s="9">
        <f t="shared" si="2"/>
        <v>569471924</v>
      </c>
      <c r="J99" s="9"/>
      <c r="K99" s="9">
        <v>68131</v>
      </c>
      <c r="L99" s="9"/>
      <c r="M99" s="9">
        <v>56535755796</v>
      </c>
      <c r="N99" s="9"/>
      <c r="O99" s="9">
        <v>54658405768</v>
      </c>
      <c r="P99" s="9"/>
      <c r="Q99" s="9">
        <f t="shared" si="3"/>
        <v>1877350028</v>
      </c>
    </row>
    <row r="100" spans="1:19">
      <c r="A100" s="1" t="s">
        <v>128</v>
      </c>
      <c r="C100" s="9">
        <v>600</v>
      </c>
      <c r="D100" s="9"/>
      <c r="E100" s="9">
        <v>362550275</v>
      </c>
      <c r="F100" s="9"/>
      <c r="G100" s="9">
        <v>365933662</v>
      </c>
      <c r="H100" s="9"/>
      <c r="I100" s="9">
        <f t="shared" si="2"/>
        <v>-3383387</v>
      </c>
      <c r="J100" s="9"/>
      <c r="K100" s="9">
        <v>600</v>
      </c>
      <c r="L100" s="9"/>
      <c r="M100" s="9">
        <v>362550275</v>
      </c>
      <c r="N100" s="9"/>
      <c r="O100" s="9">
        <v>362501690</v>
      </c>
      <c r="P100" s="9"/>
      <c r="Q100" s="9">
        <f t="shared" si="3"/>
        <v>48585</v>
      </c>
    </row>
    <row r="101" spans="1:19">
      <c r="A101" s="1" t="s">
        <v>105</v>
      </c>
      <c r="C101" s="1" t="s">
        <v>105</v>
      </c>
      <c r="E101" s="12">
        <f>SUM(E8:E100)</f>
        <v>24583455047661</v>
      </c>
      <c r="F101" s="9"/>
      <c r="G101" s="12">
        <f>SUM(G8:G100)</f>
        <v>25451014615004</v>
      </c>
      <c r="H101" s="9"/>
      <c r="I101" s="12">
        <f>SUM(I8:I100)</f>
        <v>-867559567343</v>
      </c>
      <c r="K101" s="1" t="s">
        <v>105</v>
      </c>
      <c r="M101" s="3">
        <f>SUM(M8:M100)</f>
        <v>24583455047661</v>
      </c>
      <c r="O101" s="3">
        <f>SUM(O8:O100)</f>
        <v>23408094601764</v>
      </c>
      <c r="Q101" s="10">
        <f>SUM(Q8:Q100)</f>
        <v>1175360445897</v>
      </c>
      <c r="S101" s="2"/>
    </row>
    <row r="102" spans="1:19">
      <c r="I102" s="9"/>
      <c r="J102" s="9"/>
      <c r="K102" s="9"/>
      <c r="L102" s="9"/>
      <c r="M102" s="9"/>
      <c r="N102" s="9"/>
      <c r="O102" s="9"/>
      <c r="P102" s="9"/>
      <c r="Q102" s="9"/>
      <c r="S102" s="2"/>
    </row>
    <row r="103" spans="1:19">
      <c r="I103" s="5"/>
      <c r="J103" s="5"/>
      <c r="K103" s="5"/>
      <c r="L103" s="5"/>
      <c r="M103" s="5"/>
      <c r="N103" s="5"/>
      <c r="O103" s="5"/>
      <c r="P103" s="5"/>
      <c r="Q103" s="5"/>
      <c r="S103" s="2"/>
    </row>
    <row r="104" spans="1:19">
      <c r="I104" s="5"/>
      <c r="J104" s="5"/>
      <c r="K104" s="5"/>
      <c r="L104" s="5"/>
      <c r="M104" s="5"/>
      <c r="N104" s="5"/>
      <c r="O104" s="5"/>
      <c r="P104" s="5"/>
      <c r="Q104" s="5"/>
      <c r="S104" s="2"/>
    </row>
    <row r="105" spans="1:19">
      <c r="I105" s="5"/>
      <c r="J105" s="5"/>
      <c r="K105" s="5"/>
      <c r="L105" s="5"/>
      <c r="M105" s="5"/>
      <c r="N105" s="5"/>
      <c r="O105" s="5"/>
      <c r="P105" s="5"/>
      <c r="Q105" s="5"/>
    </row>
    <row r="106" spans="1:19">
      <c r="I106" s="9"/>
      <c r="J106" s="9"/>
      <c r="K106" s="9"/>
      <c r="L106" s="9"/>
      <c r="M106" s="9"/>
      <c r="N106" s="9"/>
      <c r="O106" s="9"/>
      <c r="P106" s="9"/>
      <c r="Q106" s="9"/>
      <c r="S106" s="2"/>
    </row>
  </sheetData>
  <autoFilter ref="A7:A101" xr:uid="{00000000-0001-0000-0800-000000000000}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59"/>
  <sheetViews>
    <sheetView rightToLeft="1" topLeftCell="A44" workbookViewId="0">
      <selection activeCell="S53" sqref="S53:S65"/>
    </sheetView>
  </sheetViews>
  <sheetFormatPr defaultRowHeight="24"/>
  <cols>
    <col min="1" max="1" width="35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16.7109375" style="1" bestFit="1" customWidth="1"/>
    <col min="20" max="20" width="9.140625" style="1"/>
    <col min="21" max="21" width="15.42578125" style="1" bestFit="1" customWidth="1"/>
    <col min="22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  <c r="F3" s="21" t="s">
        <v>179</v>
      </c>
      <c r="G3" s="21" t="s">
        <v>179</v>
      </c>
      <c r="H3" s="21" t="s">
        <v>179</v>
      </c>
      <c r="I3" s="21" t="s">
        <v>179</v>
      </c>
      <c r="J3" s="21" t="s">
        <v>179</v>
      </c>
      <c r="K3" s="21" t="s">
        <v>179</v>
      </c>
      <c r="L3" s="21" t="s">
        <v>179</v>
      </c>
      <c r="M3" s="21" t="s">
        <v>179</v>
      </c>
      <c r="N3" s="21" t="s">
        <v>179</v>
      </c>
      <c r="O3" s="21" t="s">
        <v>179</v>
      </c>
      <c r="P3" s="21" t="s">
        <v>179</v>
      </c>
      <c r="Q3" s="21" t="s">
        <v>179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3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K6" s="20" t="s">
        <v>182</v>
      </c>
      <c r="L6" s="20" t="s">
        <v>182</v>
      </c>
      <c r="M6" s="20" t="s">
        <v>182</v>
      </c>
      <c r="N6" s="20" t="s">
        <v>182</v>
      </c>
      <c r="O6" s="20" t="s">
        <v>182</v>
      </c>
      <c r="P6" s="20" t="s">
        <v>182</v>
      </c>
      <c r="Q6" s="20" t="s">
        <v>182</v>
      </c>
    </row>
    <row r="7" spans="1:17" ht="24.75">
      <c r="A7" s="20" t="s">
        <v>3</v>
      </c>
      <c r="C7" s="20" t="s">
        <v>7</v>
      </c>
      <c r="E7" s="20" t="s">
        <v>196</v>
      </c>
      <c r="G7" s="20" t="s">
        <v>197</v>
      </c>
      <c r="I7" s="20" t="s">
        <v>199</v>
      </c>
      <c r="K7" s="20" t="s">
        <v>7</v>
      </c>
      <c r="M7" s="20" t="s">
        <v>196</v>
      </c>
      <c r="O7" s="20" t="s">
        <v>197</v>
      </c>
      <c r="Q7" s="20" t="s">
        <v>199</v>
      </c>
    </row>
    <row r="8" spans="1:17">
      <c r="A8" s="1" t="s">
        <v>77</v>
      </c>
      <c r="C8" s="9">
        <v>1</v>
      </c>
      <c r="D8" s="9"/>
      <c r="E8" s="9">
        <v>1</v>
      </c>
      <c r="F8" s="9"/>
      <c r="G8" s="9">
        <v>19895</v>
      </c>
      <c r="H8" s="9"/>
      <c r="I8" s="9">
        <f>E8-G8</f>
        <v>-19894</v>
      </c>
      <c r="J8" s="9"/>
      <c r="K8" s="9">
        <v>100001</v>
      </c>
      <c r="L8" s="9"/>
      <c r="M8" s="9">
        <v>5964300033</v>
      </c>
      <c r="N8" s="9"/>
      <c r="O8" s="9">
        <v>5746622948</v>
      </c>
      <c r="P8" s="9"/>
      <c r="Q8" s="9">
        <f>M8-O8</f>
        <v>217677085</v>
      </c>
    </row>
    <row r="9" spans="1:17">
      <c r="A9" s="1" t="s">
        <v>62</v>
      </c>
      <c r="C9" s="9">
        <v>404961</v>
      </c>
      <c r="D9" s="9"/>
      <c r="E9" s="9">
        <v>1811974857</v>
      </c>
      <c r="F9" s="9"/>
      <c r="G9" s="9">
        <v>1619062064</v>
      </c>
      <c r="H9" s="9"/>
      <c r="I9" s="9">
        <f t="shared" ref="I9:I53" si="0">E9-G9</f>
        <v>192912793</v>
      </c>
      <c r="J9" s="9"/>
      <c r="K9" s="9">
        <v>404961</v>
      </c>
      <c r="L9" s="9"/>
      <c r="M9" s="9">
        <v>1811974857</v>
      </c>
      <c r="N9" s="9"/>
      <c r="O9" s="9">
        <v>1619062064</v>
      </c>
      <c r="P9" s="9"/>
      <c r="Q9" s="9">
        <f t="shared" ref="Q9:Q53" si="1">M9-O9</f>
        <v>192912793</v>
      </c>
    </row>
    <row r="10" spans="1:17">
      <c r="A10" s="1" t="s">
        <v>104</v>
      </c>
      <c r="C10" s="9">
        <v>22832575</v>
      </c>
      <c r="D10" s="9"/>
      <c r="E10" s="9">
        <v>37577883792</v>
      </c>
      <c r="F10" s="9"/>
      <c r="G10" s="9">
        <v>35519799852</v>
      </c>
      <c r="H10" s="9"/>
      <c r="I10" s="9">
        <f t="shared" si="0"/>
        <v>2058083940</v>
      </c>
      <c r="J10" s="9"/>
      <c r="K10" s="9">
        <v>22832575</v>
      </c>
      <c r="L10" s="9"/>
      <c r="M10" s="9">
        <v>37577883792</v>
      </c>
      <c r="N10" s="9"/>
      <c r="O10" s="9">
        <v>35519799852</v>
      </c>
      <c r="P10" s="9"/>
      <c r="Q10" s="9">
        <f t="shared" si="1"/>
        <v>2058083940</v>
      </c>
    </row>
    <row r="11" spans="1:17">
      <c r="A11" s="1" t="s">
        <v>22</v>
      </c>
      <c r="C11" s="9">
        <v>2851604</v>
      </c>
      <c r="D11" s="9"/>
      <c r="E11" s="9">
        <v>42427395316</v>
      </c>
      <c r="F11" s="9"/>
      <c r="G11" s="9">
        <v>38551062611</v>
      </c>
      <c r="H11" s="9"/>
      <c r="I11" s="9">
        <f t="shared" si="0"/>
        <v>3876332705</v>
      </c>
      <c r="J11" s="9"/>
      <c r="K11" s="9">
        <v>2851604</v>
      </c>
      <c r="L11" s="9"/>
      <c r="M11" s="9">
        <v>42427395316</v>
      </c>
      <c r="N11" s="9"/>
      <c r="O11" s="9">
        <v>38551062611</v>
      </c>
      <c r="P11" s="9"/>
      <c r="Q11" s="9">
        <f t="shared" si="1"/>
        <v>3876332705</v>
      </c>
    </row>
    <row r="12" spans="1:17">
      <c r="A12" s="1" t="s">
        <v>42</v>
      </c>
      <c r="C12" s="9">
        <v>65468220</v>
      </c>
      <c r="D12" s="9"/>
      <c r="E12" s="9">
        <v>99118885080</v>
      </c>
      <c r="F12" s="9"/>
      <c r="G12" s="9">
        <v>98529127713</v>
      </c>
      <c r="H12" s="9"/>
      <c r="I12" s="9">
        <f t="shared" si="0"/>
        <v>589757367</v>
      </c>
      <c r="J12" s="9"/>
      <c r="K12" s="9">
        <v>65468220</v>
      </c>
      <c r="L12" s="9"/>
      <c r="M12" s="9">
        <v>99118885080</v>
      </c>
      <c r="N12" s="9"/>
      <c r="O12" s="9">
        <v>98529127713</v>
      </c>
      <c r="P12" s="9"/>
      <c r="Q12" s="9">
        <f t="shared" si="1"/>
        <v>589757367</v>
      </c>
    </row>
    <row r="13" spans="1:17">
      <c r="A13" s="1" t="s">
        <v>94</v>
      </c>
      <c r="C13" s="9">
        <v>637205</v>
      </c>
      <c r="D13" s="9"/>
      <c r="E13" s="9">
        <v>20034709857</v>
      </c>
      <c r="F13" s="9"/>
      <c r="G13" s="9">
        <v>20839308270</v>
      </c>
      <c r="H13" s="9"/>
      <c r="I13" s="9">
        <f t="shared" si="0"/>
        <v>-804598413</v>
      </c>
      <c r="J13" s="9"/>
      <c r="K13" s="9">
        <v>1412542</v>
      </c>
      <c r="L13" s="9"/>
      <c r="M13" s="9">
        <v>44241587932</v>
      </c>
      <c r="N13" s="9"/>
      <c r="O13" s="9">
        <v>46196119431</v>
      </c>
      <c r="P13" s="9"/>
      <c r="Q13" s="9">
        <f t="shared" si="1"/>
        <v>-1954531499</v>
      </c>
    </row>
    <row r="14" spans="1:17">
      <c r="A14" s="1" t="s">
        <v>92</v>
      </c>
      <c r="C14" s="9">
        <v>2400000</v>
      </c>
      <c r="D14" s="9"/>
      <c r="E14" s="9">
        <v>17839221409</v>
      </c>
      <c r="F14" s="9"/>
      <c r="G14" s="9">
        <v>16652325600</v>
      </c>
      <c r="H14" s="9"/>
      <c r="I14" s="9">
        <f t="shared" si="0"/>
        <v>1186895809</v>
      </c>
      <c r="J14" s="9"/>
      <c r="K14" s="9">
        <v>3800000</v>
      </c>
      <c r="L14" s="9"/>
      <c r="M14" s="9">
        <v>27849304949</v>
      </c>
      <c r="N14" s="9"/>
      <c r="O14" s="9">
        <v>26366182192</v>
      </c>
      <c r="P14" s="9"/>
      <c r="Q14" s="9">
        <f t="shared" si="1"/>
        <v>1483122757</v>
      </c>
    </row>
    <row r="15" spans="1:17">
      <c r="A15" s="1" t="s">
        <v>63</v>
      </c>
      <c r="C15" s="9">
        <v>1200000</v>
      </c>
      <c r="D15" s="9"/>
      <c r="E15" s="9">
        <v>28267799905</v>
      </c>
      <c r="F15" s="9"/>
      <c r="G15" s="9">
        <v>24317089680</v>
      </c>
      <c r="H15" s="9"/>
      <c r="I15" s="9">
        <f t="shared" si="0"/>
        <v>3950710225</v>
      </c>
      <c r="J15" s="9"/>
      <c r="K15" s="9">
        <v>1200000</v>
      </c>
      <c r="L15" s="9"/>
      <c r="M15" s="9">
        <v>28267799905</v>
      </c>
      <c r="N15" s="9"/>
      <c r="O15" s="9">
        <v>24317089680</v>
      </c>
      <c r="P15" s="9"/>
      <c r="Q15" s="9">
        <f t="shared" si="1"/>
        <v>3950710225</v>
      </c>
    </row>
    <row r="16" spans="1:17">
      <c r="A16" s="1" t="s">
        <v>99</v>
      </c>
      <c r="C16" s="9">
        <v>100000</v>
      </c>
      <c r="D16" s="9"/>
      <c r="E16" s="9">
        <v>1162127887</v>
      </c>
      <c r="F16" s="9"/>
      <c r="G16" s="9">
        <v>1051941497</v>
      </c>
      <c r="H16" s="9"/>
      <c r="I16" s="9">
        <f t="shared" si="0"/>
        <v>110186390</v>
      </c>
      <c r="J16" s="9"/>
      <c r="K16" s="9">
        <v>100000</v>
      </c>
      <c r="L16" s="9"/>
      <c r="M16" s="9">
        <v>1162127887</v>
      </c>
      <c r="N16" s="9"/>
      <c r="O16" s="9">
        <v>1051941497</v>
      </c>
      <c r="P16" s="9"/>
      <c r="Q16" s="9">
        <f t="shared" si="1"/>
        <v>110186390</v>
      </c>
    </row>
    <row r="17" spans="1:17">
      <c r="A17" s="1" t="s">
        <v>67</v>
      </c>
      <c r="C17" s="9">
        <v>983703</v>
      </c>
      <c r="D17" s="9"/>
      <c r="E17" s="9">
        <v>41069698624</v>
      </c>
      <c r="F17" s="9"/>
      <c r="G17" s="9">
        <v>39113998686</v>
      </c>
      <c r="H17" s="9"/>
      <c r="I17" s="9">
        <f t="shared" si="0"/>
        <v>1955699938</v>
      </c>
      <c r="J17" s="9"/>
      <c r="K17" s="9">
        <v>983703</v>
      </c>
      <c r="L17" s="9"/>
      <c r="M17" s="9">
        <v>41069698624</v>
      </c>
      <c r="N17" s="9"/>
      <c r="O17" s="9">
        <v>39113998686</v>
      </c>
      <c r="P17" s="9"/>
      <c r="Q17" s="9">
        <f t="shared" si="1"/>
        <v>1955699938</v>
      </c>
    </row>
    <row r="18" spans="1:17">
      <c r="A18" s="1" t="s">
        <v>98</v>
      </c>
      <c r="C18" s="9">
        <v>328588</v>
      </c>
      <c r="D18" s="9"/>
      <c r="E18" s="9">
        <v>10441429582</v>
      </c>
      <c r="F18" s="9"/>
      <c r="G18" s="9">
        <v>9936172865</v>
      </c>
      <c r="H18" s="9"/>
      <c r="I18" s="9">
        <f t="shared" si="0"/>
        <v>505256717</v>
      </c>
      <c r="J18" s="9"/>
      <c r="K18" s="9">
        <v>448588</v>
      </c>
      <c r="L18" s="9"/>
      <c r="M18" s="9">
        <v>13957595719</v>
      </c>
      <c r="N18" s="9"/>
      <c r="O18" s="9">
        <v>13564852956</v>
      </c>
      <c r="P18" s="9"/>
      <c r="Q18" s="9">
        <f t="shared" si="1"/>
        <v>392742763</v>
      </c>
    </row>
    <row r="19" spans="1:17">
      <c r="A19" s="1" t="s">
        <v>78</v>
      </c>
      <c r="C19" s="9">
        <v>156881</v>
      </c>
      <c r="D19" s="9"/>
      <c r="E19" s="9">
        <v>877984759</v>
      </c>
      <c r="F19" s="9"/>
      <c r="G19" s="9">
        <v>787296544</v>
      </c>
      <c r="H19" s="9"/>
      <c r="I19" s="9">
        <f t="shared" si="0"/>
        <v>90688215</v>
      </c>
      <c r="J19" s="9"/>
      <c r="K19" s="9">
        <v>2958884</v>
      </c>
      <c r="L19" s="9"/>
      <c r="M19" s="9">
        <v>21747569288</v>
      </c>
      <c r="N19" s="9"/>
      <c r="O19" s="9">
        <v>19009571551</v>
      </c>
      <c r="P19" s="9"/>
      <c r="Q19" s="9">
        <f t="shared" si="1"/>
        <v>2737997737</v>
      </c>
    </row>
    <row r="20" spans="1:17">
      <c r="A20" s="1" t="s">
        <v>57</v>
      </c>
      <c r="C20" s="9">
        <v>17151017</v>
      </c>
      <c r="D20" s="9"/>
      <c r="E20" s="9">
        <v>149951798445</v>
      </c>
      <c r="F20" s="9"/>
      <c r="G20" s="9">
        <v>133493422961</v>
      </c>
      <c r="H20" s="9"/>
      <c r="I20" s="9">
        <f t="shared" si="0"/>
        <v>16458375484</v>
      </c>
      <c r="J20" s="9"/>
      <c r="K20" s="9">
        <v>24800000</v>
      </c>
      <c r="L20" s="9"/>
      <c r="M20" s="9">
        <v>217674183720</v>
      </c>
      <c r="N20" s="9"/>
      <c r="O20" s="9">
        <v>193028605198</v>
      </c>
      <c r="P20" s="9"/>
      <c r="Q20" s="9">
        <f t="shared" si="1"/>
        <v>24645578522</v>
      </c>
    </row>
    <row r="21" spans="1:17">
      <c r="A21" s="1" t="s">
        <v>18</v>
      </c>
      <c r="C21" s="9">
        <v>1</v>
      </c>
      <c r="D21" s="9"/>
      <c r="E21" s="9">
        <v>1</v>
      </c>
      <c r="F21" s="9"/>
      <c r="G21" s="9">
        <v>1753</v>
      </c>
      <c r="H21" s="9"/>
      <c r="I21" s="9">
        <f t="shared" si="0"/>
        <v>-1752</v>
      </c>
      <c r="J21" s="9"/>
      <c r="K21" s="9">
        <v>1</v>
      </c>
      <c r="L21" s="9"/>
      <c r="M21" s="9">
        <v>1</v>
      </c>
      <c r="N21" s="9"/>
      <c r="O21" s="9">
        <v>1753</v>
      </c>
      <c r="P21" s="9"/>
      <c r="Q21" s="9">
        <f t="shared" si="1"/>
        <v>-1752</v>
      </c>
    </row>
    <row r="22" spans="1:17">
      <c r="A22" s="1" t="s">
        <v>55</v>
      </c>
      <c r="C22" s="9">
        <v>8430171</v>
      </c>
      <c r="D22" s="9"/>
      <c r="E22" s="9">
        <v>10587173303</v>
      </c>
      <c r="F22" s="9"/>
      <c r="G22" s="9">
        <v>9176824282</v>
      </c>
      <c r="H22" s="9"/>
      <c r="I22" s="9">
        <f t="shared" si="0"/>
        <v>1410349021</v>
      </c>
      <c r="J22" s="9"/>
      <c r="K22" s="9">
        <v>839711323</v>
      </c>
      <c r="L22" s="9"/>
      <c r="M22" s="9">
        <v>922420481647</v>
      </c>
      <c r="N22" s="9"/>
      <c r="O22" s="9">
        <v>951178072276</v>
      </c>
      <c r="P22" s="9"/>
      <c r="Q22" s="9">
        <f t="shared" si="1"/>
        <v>-28757590629</v>
      </c>
    </row>
    <row r="23" spans="1:17">
      <c r="A23" s="1" t="s">
        <v>40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3707653</v>
      </c>
      <c r="L23" s="9"/>
      <c r="M23" s="9">
        <v>29115303919</v>
      </c>
      <c r="N23" s="9"/>
      <c r="O23" s="9">
        <v>26546760241</v>
      </c>
      <c r="P23" s="9"/>
      <c r="Q23" s="9">
        <f t="shared" si="1"/>
        <v>2568543678</v>
      </c>
    </row>
    <row r="24" spans="1:17">
      <c r="A24" s="1" t="s">
        <v>200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43199</v>
      </c>
      <c r="L24" s="9"/>
      <c r="M24" s="9">
        <v>23897586940</v>
      </c>
      <c r="N24" s="9"/>
      <c r="O24" s="9">
        <v>19358375726</v>
      </c>
      <c r="P24" s="9"/>
      <c r="Q24" s="9">
        <f t="shared" si="1"/>
        <v>4539211214</v>
      </c>
    </row>
    <row r="25" spans="1:17">
      <c r="A25" s="1" t="s">
        <v>84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800000</v>
      </c>
      <c r="L25" s="9"/>
      <c r="M25" s="9">
        <v>2813161510</v>
      </c>
      <c r="N25" s="9"/>
      <c r="O25" s="9">
        <v>2575782358</v>
      </c>
      <c r="P25" s="9"/>
      <c r="Q25" s="9">
        <f t="shared" si="1"/>
        <v>237379152</v>
      </c>
    </row>
    <row r="26" spans="1:17">
      <c r="A26" s="1" t="s">
        <v>201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8176766</v>
      </c>
      <c r="L26" s="9"/>
      <c r="M26" s="9">
        <v>147425837897</v>
      </c>
      <c r="N26" s="9"/>
      <c r="O26" s="9">
        <v>147425837897</v>
      </c>
      <c r="P26" s="9"/>
      <c r="Q26" s="9">
        <f t="shared" si="1"/>
        <v>0</v>
      </c>
    </row>
    <row r="27" spans="1:17">
      <c r="A27" s="1" t="s">
        <v>202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35793109</v>
      </c>
      <c r="L27" s="9"/>
      <c r="M27" s="9">
        <v>108846844469</v>
      </c>
      <c r="N27" s="9"/>
      <c r="O27" s="9">
        <v>108768487984</v>
      </c>
      <c r="P27" s="9"/>
      <c r="Q27" s="9">
        <f t="shared" si="1"/>
        <v>78356485</v>
      </c>
    </row>
    <row r="28" spans="1:17">
      <c r="A28" s="1" t="s">
        <v>203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472580</v>
      </c>
      <c r="L28" s="9"/>
      <c r="M28" s="9">
        <v>270409461973</v>
      </c>
      <c r="N28" s="9"/>
      <c r="O28" s="9">
        <v>213098219674</v>
      </c>
      <c r="P28" s="9"/>
      <c r="Q28" s="9">
        <f t="shared" si="1"/>
        <v>57311242299</v>
      </c>
    </row>
    <row r="29" spans="1:17">
      <c r="A29" s="1" t="s">
        <v>204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3208908</v>
      </c>
      <c r="L29" s="9"/>
      <c r="M29" s="9">
        <v>18167171326</v>
      </c>
      <c r="N29" s="9"/>
      <c r="O29" s="9">
        <v>18724214034</v>
      </c>
      <c r="P29" s="9"/>
      <c r="Q29" s="9">
        <f t="shared" si="1"/>
        <v>-557042708</v>
      </c>
    </row>
    <row r="30" spans="1:17">
      <c r="A30" s="1" t="s">
        <v>79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204273</v>
      </c>
      <c r="L30" s="9"/>
      <c r="M30" s="9">
        <v>4010387145</v>
      </c>
      <c r="N30" s="9"/>
      <c r="O30" s="9">
        <v>3837788172</v>
      </c>
      <c r="P30" s="9"/>
      <c r="Q30" s="9">
        <f t="shared" si="1"/>
        <v>172598973</v>
      </c>
    </row>
    <row r="31" spans="1:17">
      <c r="A31" s="1" t="s">
        <v>205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>
        <v>41326245</v>
      </c>
      <c r="L31" s="9"/>
      <c r="M31" s="9">
        <v>100368114659</v>
      </c>
      <c r="N31" s="9"/>
      <c r="O31" s="9">
        <v>106808919989</v>
      </c>
      <c r="P31" s="9"/>
      <c r="Q31" s="9">
        <f t="shared" si="1"/>
        <v>-6440805330</v>
      </c>
    </row>
    <row r="32" spans="1:17">
      <c r="A32" s="1" t="s">
        <v>206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0"/>
        <v>0</v>
      </c>
      <c r="J32" s="9"/>
      <c r="K32" s="9">
        <v>15000000</v>
      </c>
      <c r="L32" s="9"/>
      <c r="M32" s="9">
        <v>72585000000</v>
      </c>
      <c r="N32" s="9"/>
      <c r="O32" s="9">
        <v>72650907150</v>
      </c>
      <c r="P32" s="9"/>
      <c r="Q32" s="9">
        <f t="shared" si="1"/>
        <v>-65907150</v>
      </c>
    </row>
    <row r="33" spans="1:17">
      <c r="A33" s="1" t="s">
        <v>76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f t="shared" si="0"/>
        <v>0</v>
      </c>
      <c r="J33" s="9"/>
      <c r="K33" s="9">
        <v>202230</v>
      </c>
      <c r="L33" s="9"/>
      <c r="M33" s="9">
        <v>9247229738</v>
      </c>
      <c r="N33" s="9"/>
      <c r="O33" s="9">
        <v>8613995511</v>
      </c>
      <c r="P33" s="9"/>
      <c r="Q33" s="9">
        <f t="shared" si="1"/>
        <v>633234227</v>
      </c>
    </row>
    <row r="34" spans="1:17">
      <c r="A34" s="1" t="s">
        <v>207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9"/>
      <c r="K34" s="9">
        <v>2000000</v>
      </c>
      <c r="L34" s="9"/>
      <c r="M34" s="9">
        <v>38375744939</v>
      </c>
      <c r="N34" s="9"/>
      <c r="O34" s="9">
        <v>31789719000</v>
      </c>
      <c r="P34" s="9"/>
      <c r="Q34" s="9">
        <f t="shared" si="1"/>
        <v>6586025939</v>
      </c>
    </row>
    <row r="35" spans="1:17">
      <c r="A35" s="1" t="s">
        <v>208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>
        <v>50335</v>
      </c>
      <c r="L35" s="9"/>
      <c r="M35" s="9">
        <v>27706379558</v>
      </c>
      <c r="N35" s="9"/>
      <c r="O35" s="9">
        <v>22556166629</v>
      </c>
      <c r="P35" s="9"/>
      <c r="Q35" s="9">
        <f t="shared" si="1"/>
        <v>5150212929</v>
      </c>
    </row>
    <row r="36" spans="1:17">
      <c r="A36" s="1" t="s">
        <v>60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>
        <v>800000</v>
      </c>
      <c r="L36" s="9"/>
      <c r="M36" s="9">
        <v>3992219119</v>
      </c>
      <c r="N36" s="9"/>
      <c r="O36" s="9">
        <v>3314360384</v>
      </c>
      <c r="P36" s="9"/>
      <c r="Q36" s="9">
        <f t="shared" si="1"/>
        <v>677858735</v>
      </c>
    </row>
    <row r="37" spans="1:17">
      <c r="A37" s="1" t="s">
        <v>91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>
        <v>200000</v>
      </c>
      <c r="L37" s="9"/>
      <c r="M37" s="9">
        <v>2497053637</v>
      </c>
      <c r="N37" s="9"/>
      <c r="O37" s="9">
        <v>1648134899</v>
      </c>
      <c r="P37" s="9"/>
      <c r="Q37" s="9">
        <f t="shared" si="1"/>
        <v>848918738</v>
      </c>
    </row>
    <row r="38" spans="1:17">
      <c r="A38" s="1" t="s">
        <v>30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f t="shared" si="0"/>
        <v>0</v>
      </c>
      <c r="J38" s="9"/>
      <c r="K38" s="9">
        <v>200000</v>
      </c>
      <c r="L38" s="9"/>
      <c r="M38" s="9">
        <v>26978517143</v>
      </c>
      <c r="N38" s="9"/>
      <c r="O38" s="9">
        <v>25447680065</v>
      </c>
      <c r="P38" s="9"/>
      <c r="Q38" s="9">
        <f t="shared" si="1"/>
        <v>1530837078</v>
      </c>
    </row>
    <row r="39" spans="1:17">
      <c r="A39" s="1" t="s">
        <v>209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0"/>
        <v>0</v>
      </c>
      <c r="J39" s="9"/>
      <c r="K39" s="9">
        <v>33309</v>
      </c>
      <c r="L39" s="9"/>
      <c r="M39" s="9">
        <v>553492868</v>
      </c>
      <c r="N39" s="9"/>
      <c r="O39" s="9">
        <v>553337435</v>
      </c>
      <c r="P39" s="9"/>
      <c r="Q39" s="9">
        <f t="shared" si="1"/>
        <v>155433</v>
      </c>
    </row>
    <row r="40" spans="1:17">
      <c r="A40" s="1" t="s">
        <v>90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>
        <v>200000</v>
      </c>
      <c r="L40" s="9"/>
      <c r="M40" s="9">
        <v>1742309415</v>
      </c>
      <c r="N40" s="9"/>
      <c r="O40" s="9">
        <v>1190769017</v>
      </c>
      <c r="P40" s="9"/>
      <c r="Q40" s="9">
        <f t="shared" si="1"/>
        <v>551540398</v>
      </c>
    </row>
    <row r="41" spans="1:17">
      <c r="A41" s="1" t="s">
        <v>51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0"/>
        <v>0</v>
      </c>
      <c r="J41" s="9"/>
      <c r="K41" s="9">
        <v>2033556</v>
      </c>
      <c r="L41" s="9"/>
      <c r="M41" s="9">
        <v>9537651138</v>
      </c>
      <c r="N41" s="9"/>
      <c r="O41" s="9">
        <v>9864706926</v>
      </c>
      <c r="P41" s="9"/>
      <c r="Q41" s="9">
        <f t="shared" si="1"/>
        <v>-327055788</v>
      </c>
    </row>
    <row r="42" spans="1:17">
      <c r="A42" s="1" t="s">
        <v>210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>
        <v>17987582</v>
      </c>
      <c r="L42" s="9"/>
      <c r="M42" s="9">
        <v>36083089492</v>
      </c>
      <c r="N42" s="9"/>
      <c r="O42" s="9">
        <v>59274042765</v>
      </c>
      <c r="P42" s="9"/>
      <c r="Q42" s="9">
        <f t="shared" si="1"/>
        <v>-23190953273</v>
      </c>
    </row>
    <row r="43" spans="1:17">
      <c r="A43" s="1" t="s">
        <v>16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0"/>
        <v>0</v>
      </c>
      <c r="J43" s="9"/>
      <c r="K43" s="9">
        <v>74822053</v>
      </c>
      <c r="L43" s="9"/>
      <c r="M43" s="9">
        <v>233519627413</v>
      </c>
      <c r="N43" s="9"/>
      <c r="O43" s="9">
        <v>234435868345</v>
      </c>
      <c r="P43" s="9"/>
      <c r="Q43" s="9">
        <f t="shared" si="1"/>
        <v>-916240932</v>
      </c>
    </row>
    <row r="44" spans="1:17">
      <c r="A44" s="1" t="s">
        <v>125</v>
      </c>
      <c r="C44" s="9">
        <v>13000</v>
      </c>
      <c r="D44" s="9"/>
      <c r="E44" s="9">
        <v>8100139599</v>
      </c>
      <c r="F44" s="9"/>
      <c r="G44" s="9">
        <v>7992188317</v>
      </c>
      <c r="H44" s="9"/>
      <c r="I44" s="9">
        <f t="shared" si="0"/>
        <v>107951282</v>
      </c>
      <c r="J44" s="9"/>
      <c r="K44" s="9">
        <v>13000</v>
      </c>
      <c r="L44" s="9"/>
      <c r="M44" s="9">
        <v>8100139599</v>
      </c>
      <c r="N44" s="9"/>
      <c r="O44" s="9">
        <v>7992188317</v>
      </c>
      <c r="P44" s="9"/>
      <c r="Q44" s="9">
        <f t="shared" si="1"/>
        <v>107951282</v>
      </c>
    </row>
    <row r="45" spans="1:17">
      <c r="A45" s="1" t="s">
        <v>134</v>
      </c>
      <c r="C45" s="9">
        <v>98000</v>
      </c>
      <c r="D45" s="9"/>
      <c r="E45" s="9">
        <v>63689378217</v>
      </c>
      <c r="F45" s="9"/>
      <c r="G45" s="9">
        <v>62601728094</v>
      </c>
      <c r="H45" s="9"/>
      <c r="I45" s="9">
        <f t="shared" si="0"/>
        <v>1087650123</v>
      </c>
      <c r="J45" s="9"/>
      <c r="K45" s="9">
        <v>98000</v>
      </c>
      <c r="L45" s="9"/>
      <c r="M45" s="9">
        <v>63689378217</v>
      </c>
      <c r="N45" s="9"/>
      <c r="O45" s="9">
        <v>62601728094</v>
      </c>
      <c r="P45" s="9"/>
      <c r="Q45" s="9">
        <f t="shared" si="1"/>
        <v>1087650123</v>
      </c>
    </row>
    <row r="46" spans="1:17">
      <c r="A46" s="1" t="s">
        <v>141</v>
      </c>
      <c r="C46" s="9">
        <v>144000</v>
      </c>
      <c r="D46" s="9"/>
      <c r="E46" s="9">
        <v>137718621851</v>
      </c>
      <c r="F46" s="9"/>
      <c r="G46" s="9">
        <v>138894058418</v>
      </c>
      <c r="H46" s="9"/>
      <c r="I46" s="9">
        <f t="shared" si="0"/>
        <v>-1175436567</v>
      </c>
      <c r="J46" s="9"/>
      <c r="K46" s="9">
        <v>144000</v>
      </c>
      <c r="L46" s="9"/>
      <c r="M46" s="9">
        <v>137718621851</v>
      </c>
      <c r="N46" s="9"/>
      <c r="O46" s="9">
        <v>138894058418</v>
      </c>
      <c r="P46" s="9"/>
      <c r="Q46" s="9">
        <f t="shared" si="1"/>
        <v>-1175436567</v>
      </c>
    </row>
    <row r="47" spans="1:17">
      <c r="A47" s="1" t="s">
        <v>122</v>
      </c>
      <c r="C47" s="9">
        <v>4500</v>
      </c>
      <c r="D47" s="9"/>
      <c r="E47" s="9">
        <v>4500000000</v>
      </c>
      <c r="F47" s="9"/>
      <c r="G47" s="9">
        <v>4364163851</v>
      </c>
      <c r="H47" s="9"/>
      <c r="I47" s="9">
        <f t="shared" si="0"/>
        <v>135836149</v>
      </c>
      <c r="J47" s="9"/>
      <c r="K47" s="9">
        <v>4500</v>
      </c>
      <c r="L47" s="9"/>
      <c r="M47" s="9">
        <v>4500000000</v>
      </c>
      <c r="N47" s="9"/>
      <c r="O47" s="9">
        <v>4364163851</v>
      </c>
      <c r="P47" s="9"/>
      <c r="Q47" s="9">
        <f t="shared" si="1"/>
        <v>135836149</v>
      </c>
    </row>
    <row r="48" spans="1:17">
      <c r="A48" s="1" t="s">
        <v>144</v>
      </c>
      <c r="C48" s="9">
        <v>110000</v>
      </c>
      <c r="D48" s="9"/>
      <c r="E48" s="9">
        <v>103780256375</v>
      </c>
      <c r="F48" s="9"/>
      <c r="G48" s="9">
        <v>103986149092</v>
      </c>
      <c r="H48" s="9"/>
      <c r="I48" s="9">
        <f t="shared" si="0"/>
        <v>-205892717</v>
      </c>
      <c r="J48" s="9"/>
      <c r="K48" s="9">
        <v>110000</v>
      </c>
      <c r="L48" s="9"/>
      <c r="M48" s="9">
        <v>103780256375</v>
      </c>
      <c r="N48" s="9"/>
      <c r="O48" s="9">
        <v>103986149092</v>
      </c>
      <c r="P48" s="9"/>
      <c r="Q48" s="9">
        <f t="shared" si="1"/>
        <v>-205892717</v>
      </c>
    </row>
    <row r="49" spans="1:21">
      <c r="A49" s="1" t="s">
        <v>115</v>
      </c>
      <c r="C49" s="9">
        <v>43100</v>
      </c>
      <c r="D49" s="9"/>
      <c r="E49" s="9">
        <v>30306735911</v>
      </c>
      <c r="F49" s="9"/>
      <c r="G49" s="9">
        <v>29570480656</v>
      </c>
      <c r="H49" s="9"/>
      <c r="I49" s="9">
        <f t="shared" si="0"/>
        <v>736255255</v>
      </c>
      <c r="J49" s="9"/>
      <c r="K49" s="9">
        <v>43100</v>
      </c>
      <c r="L49" s="9"/>
      <c r="M49" s="9">
        <v>30306735911</v>
      </c>
      <c r="N49" s="9"/>
      <c r="O49" s="9">
        <v>29570480656</v>
      </c>
      <c r="P49" s="9"/>
      <c r="Q49" s="9">
        <f t="shared" si="1"/>
        <v>736255255</v>
      </c>
    </row>
    <row r="50" spans="1:21">
      <c r="A50" s="1" t="s">
        <v>119</v>
      </c>
      <c r="C50" s="9">
        <v>61700</v>
      </c>
      <c r="D50" s="9"/>
      <c r="E50" s="9">
        <v>41659691818</v>
      </c>
      <c r="F50" s="9"/>
      <c r="G50" s="9">
        <v>41251482466</v>
      </c>
      <c r="H50" s="9"/>
      <c r="I50" s="9">
        <f t="shared" si="0"/>
        <v>408209352</v>
      </c>
      <c r="J50" s="9"/>
      <c r="K50" s="9">
        <v>61700</v>
      </c>
      <c r="L50" s="9"/>
      <c r="M50" s="9">
        <v>41659691818</v>
      </c>
      <c r="N50" s="9"/>
      <c r="O50" s="9">
        <v>41251482466</v>
      </c>
      <c r="P50" s="9"/>
      <c r="Q50" s="9">
        <f t="shared" si="1"/>
        <v>408209352</v>
      </c>
    </row>
    <row r="51" spans="1:21">
      <c r="A51" s="1" t="s">
        <v>211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>
        <v>58848</v>
      </c>
      <c r="L51" s="9"/>
      <c r="M51" s="9">
        <v>58848000000</v>
      </c>
      <c r="N51" s="9"/>
      <c r="O51" s="9">
        <v>57692359284</v>
      </c>
      <c r="P51" s="9"/>
      <c r="Q51" s="9">
        <f>M51-O51</f>
        <v>1155640716</v>
      </c>
    </row>
    <row r="52" spans="1:21">
      <c r="A52" s="1" t="s">
        <v>212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>E52-G52</f>
        <v>0</v>
      </c>
      <c r="J52" s="9"/>
      <c r="K52" s="9">
        <v>1800</v>
      </c>
      <c r="L52" s="9"/>
      <c r="M52" s="9">
        <v>1800000000</v>
      </c>
      <c r="N52" s="9"/>
      <c r="O52" s="9">
        <v>1790675381</v>
      </c>
      <c r="P52" s="9"/>
      <c r="Q52" s="9">
        <f t="shared" si="1"/>
        <v>9324619</v>
      </c>
    </row>
    <row r="53" spans="1:21">
      <c r="A53" s="1" t="s">
        <v>130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9">
        <v>67569</v>
      </c>
      <c r="L53" s="9"/>
      <c r="M53" s="9">
        <v>55047782447</v>
      </c>
      <c r="N53" s="9"/>
      <c r="O53" s="9">
        <v>54207538702</v>
      </c>
      <c r="P53" s="9"/>
      <c r="Q53" s="9">
        <f t="shared" si="1"/>
        <v>840243745</v>
      </c>
      <c r="U53" s="2"/>
    </row>
    <row r="54" spans="1:21">
      <c r="A54" s="1" t="s">
        <v>105</v>
      </c>
      <c r="C54" s="1" t="s">
        <v>105</v>
      </c>
      <c r="E54" s="10">
        <f>SUM(E8:E53)</f>
        <v>850922906589</v>
      </c>
      <c r="F54" s="5"/>
      <c r="G54" s="10">
        <f>SUM(G8:G53)</f>
        <v>818247705167</v>
      </c>
      <c r="H54" s="5"/>
      <c r="I54" s="10">
        <f>SUM(I8:I53)</f>
        <v>32675201422</v>
      </c>
      <c r="J54" s="5"/>
      <c r="K54" s="5" t="s">
        <v>105</v>
      </c>
      <c r="L54" s="5"/>
      <c r="M54" s="10">
        <f>SUM(M8:M53)</f>
        <v>3178613579266</v>
      </c>
      <c r="N54" s="5"/>
      <c r="O54" s="10">
        <f>SUM(O8:O53)</f>
        <v>3114627008870</v>
      </c>
      <c r="P54" s="5"/>
      <c r="Q54" s="10">
        <f>SUM(Q8:Q53)</f>
        <v>63986570396</v>
      </c>
      <c r="S54" s="2"/>
      <c r="U54" s="2"/>
    </row>
    <row r="55" spans="1:21">
      <c r="H55" s="13">
        <f t="shared" ref="H55:P55" si="2">SUM(H8:H43)</f>
        <v>0</v>
      </c>
      <c r="I55" s="13"/>
      <c r="J55" s="13"/>
      <c r="K55" s="13"/>
      <c r="L55" s="13"/>
      <c r="M55" s="13"/>
      <c r="N55" s="13"/>
      <c r="O55" s="13"/>
      <c r="P55" s="13"/>
      <c r="Q55" s="13"/>
      <c r="S55" s="2"/>
      <c r="U55" s="2"/>
    </row>
    <row r="56" spans="1:21">
      <c r="G56" s="2"/>
      <c r="S56" s="2"/>
    </row>
    <row r="57" spans="1:21">
      <c r="G57" s="2"/>
      <c r="S57" s="2"/>
    </row>
    <row r="58" spans="1:21">
      <c r="G58" s="2"/>
      <c r="S58" s="2"/>
    </row>
    <row r="59" spans="1:21">
      <c r="G59" s="2"/>
      <c r="H59" s="13">
        <f t="shared" ref="H59:P59" si="3">SUM(H44:H53)</f>
        <v>0</v>
      </c>
      <c r="I59" s="13"/>
      <c r="J59" s="13"/>
      <c r="K59" s="13"/>
      <c r="L59" s="13"/>
      <c r="M59" s="13"/>
      <c r="N59" s="13"/>
      <c r="O59" s="13"/>
      <c r="P59" s="13"/>
      <c r="Q59" s="1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7"/>
  <sheetViews>
    <sheetView rightToLeft="1" topLeftCell="B100" workbookViewId="0">
      <selection activeCell="G114" sqref="G114:V114"/>
    </sheetView>
  </sheetViews>
  <sheetFormatPr defaultRowHeight="24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5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</row>
    <row r="3" spans="1:21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  <c r="F3" s="21" t="s">
        <v>179</v>
      </c>
      <c r="G3" s="21" t="s">
        <v>179</v>
      </c>
      <c r="H3" s="21" t="s">
        <v>179</v>
      </c>
      <c r="I3" s="21" t="s">
        <v>179</v>
      </c>
      <c r="J3" s="21" t="s">
        <v>179</v>
      </c>
      <c r="K3" s="21" t="s">
        <v>179</v>
      </c>
      <c r="L3" s="21" t="s">
        <v>179</v>
      </c>
      <c r="M3" s="21" t="s">
        <v>179</v>
      </c>
      <c r="N3" s="21" t="s">
        <v>179</v>
      </c>
      <c r="O3" s="21" t="s">
        <v>179</v>
      </c>
      <c r="P3" s="21" t="s">
        <v>179</v>
      </c>
      <c r="Q3" s="21" t="s">
        <v>179</v>
      </c>
      <c r="R3" s="21" t="s">
        <v>179</v>
      </c>
      <c r="S3" s="21" t="s">
        <v>179</v>
      </c>
      <c r="T3" s="21" t="s">
        <v>179</v>
      </c>
      <c r="U3" s="21" t="s">
        <v>179</v>
      </c>
    </row>
    <row r="4" spans="1:21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</row>
    <row r="6" spans="1:21" ht="24.75">
      <c r="A6" s="20" t="s">
        <v>3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J6" s="20" t="s">
        <v>181</v>
      </c>
      <c r="K6" s="20" t="s">
        <v>181</v>
      </c>
      <c r="M6" s="20" t="s">
        <v>182</v>
      </c>
      <c r="N6" s="20" t="s">
        <v>182</v>
      </c>
      <c r="O6" s="20" t="s">
        <v>182</v>
      </c>
      <c r="P6" s="20" t="s">
        <v>182</v>
      </c>
      <c r="Q6" s="20" t="s">
        <v>182</v>
      </c>
      <c r="R6" s="20" t="s">
        <v>182</v>
      </c>
      <c r="S6" s="20" t="s">
        <v>182</v>
      </c>
      <c r="T6" s="20" t="s">
        <v>182</v>
      </c>
      <c r="U6" s="20" t="s">
        <v>182</v>
      </c>
    </row>
    <row r="7" spans="1:21" ht="24.75">
      <c r="A7" s="20" t="s">
        <v>3</v>
      </c>
      <c r="C7" s="20" t="s">
        <v>213</v>
      </c>
      <c r="E7" s="20" t="s">
        <v>214</v>
      </c>
      <c r="G7" s="20" t="s">
        <v>215</v>
      </c>
      <c r="I7" s="20" t="s">
        <v>166</v>
      </c>
      <c r="K7" s="20" t="s">
        <v>216</v>
      </c>
      <c r="M7" s="20" t="s">
        <v>213</v>
      </c>
      <c r="O7" s="20" t="s">
        <v>214</v>
      </c>
      <c r="Q7" s="20" t="s">
        <v>215</v>
      </c>
      <c r="S7" s="20" t="s">
        <v>166</v>
      </c>
      <c r="U7" s="20" t="s">
        <v>216</v>
      </c>
    </row>
    <row r="8" spans="1:21">
      <c r="A8" s="1" t="s">
        <v>77</v>
      </c>
      <c r="C8" s="9">
        <v>0</v>
      </c>
      <c r="D8" s="9"/>
      <c r="E8" s="9">
        <v>2946735094</v>
      </c>
      <c r="F8" s="9"/>
      <c r="G8" s="9">
        <v>-19894</v>
      </c>
      <c r="H8" s="9"/>
      <c r="I8" s="9">
        <f>C8+E8+G8</f>
        <v>2946715200</v>
      </c>
      <c r="K8" s="7">
        <f>I8/$I$107</f>
        <v>-7.4261603096299209E-3</v>
      </c>
      <c r="M8" s="13">
        <v>0</v>
      </c>
      <c r="N8" s="13"/>
      <c r="O8" s="13">
        <v>7021898659</v>
      </c>
      <c r="P8" s="13"/>
      <c r="Q8" s="13">
        <v>217677085</v>
      </c>
      <c r="R8" s="13"/>
      <c r="S8" s="13">
        <f>M8+O8+Q8</f>
        <v>7239575744</v>
      </c>
      <c r="U8" s="7">
        <f>S8/$S$107</f>
        <v>4.3252595086915131E-3</v>
      </c>
    </row>
    <row r="9" spans="1:21">
      <c r="A9" s="1" t="s">
        <v>62</v>
      </c>
      <c r="C9" s="9">
        <v>0</v>
      </c>
      <c r="D9" s="9"/>
      <c r="E9" s="9">
        <v>-23924023996</v>
      </c>
      <c r="F9" s="9"/>
      <c r="G9" s="9">
        <v>192912793</v>
      </c>
      <c r="H9" s="9"/>
      <c r="I9" s="9">
        <f t="shared" ref="I9:I72" si="0">C9+E9+G9</f>
        <v>-23731111203</v>
      </c>
      <c r="K9" s="7">
        <f t="shared" ref="K9:K72" si="1">I9/$I$107</f>
        <v>5.980592767130416E-2</v>
      </c>
      <c r="M9" s="13">
        <v>0</v>
      </c>
      <c r="N9" s="13"/>
      <c r="O9" s="13">
        <v>-923043621</v>
      </c>
      <c r="P9" s="13"/>
      <c r="Q9" s="13">
        <v>192912793</v>
      </c>
      <c r="R9" s="13"/>
      <c r="S9" s="13">
        <f t="shared" ref="S9:S72" si="2">M9+O9+Q9</f>
        <v>-730130828</v>
      </c>
      <c r="U9" s="7">
        <f t="shared" ref="U9:U72" si="3">S9/$S$107</f>
        <v>-4.3621413989805861E-4</v>
      </c>
    </row>
    <row r="10" spans="1:21">
      <c r="A10" s="1" t="s">
        <v>104</v>
      </c>
      <c r="C10" s="9">
        <v>0</v>
      </c>
      <c r="D10" s="9"/>
      <c r="E10" s="9">
        <v>5330941151</v>
      </c>
      <c r="F10" s="9"/>
      <c r="G10" s="9">
        <v>2058083940</v>
      </c>
      <c r="H10" s="9"/>
      <c r="I10" s="9">
        <f t="shared" si="0"/>
        <v>7389025091</v>
      </c>
      <c r="K10" s="7">
        <f t="shared" si="1"/>
        <v>-1.8621441548760401E-2</v>
      </c>
      <c r="M10" s="13">
        <v>0</v>
      </c>
      <c r="N10" s="13"/>
      <c r="O10" s="13">
        <v>5330941151</v>
      </c>
      <c r="P10" s="13"/>
      <c r="Q10" s="13">
        <v>2058083940</v>
      </c>
      <c r="R10" s="13"/>
      <c r="S10" s="13">
        <f t="shared" si="2"/>
        <v>7389025091</v>
      </c>
      <c r="U10" s="7">
        <f t="shared" si="3"/>
        <v>4.4145475045682349E-3</v>
      </c>
    </row>
    <row r="11" spans="1:21">
      <c r="A11" s="1" t="s">
        <v>22</v>
      </c>
      <c r="C11" s="9">
        <v>9669917144</v>
      </c>
      <c r="D11" s="9"/>
      <c r="E11" s="9">
        <v>14726213770</v>
      </c>
      <c r="F11" s="9"/>
      <c r="G11" s="9">
        <v>3876332705</v>
      </c>
      <c r="H11" s="9"/>
      <c r="I11" s="9">
        <f t="shared" si="0"/>
        <v>28272463619</v>
      </c>
      <c r="K11" s="7">
        <f t="shared" si="1"/>
        <v>-7.1250810795313271E-2</v>
      </c>
      <c r="M11" s="13">
        <v>9669917144</v>
      </c>
      <c r="N11" s="13"/>
      <c r="O11" s="13">
        <v>61462977524</v>
      </c>
      <c r="P11" s="13"/>
      <c r="Q11" s="13">
        <v>3876332705</v>
      </c>
      <c r="R11" s="13"/>
      <c r="S11" s="13">
        <f t="shared" si="2"/>
        <v>75009227373</v>
      </c>
      <c r="U11" s="7">
        <f t="shared" si="3"/>
        <v>4.4814003666382794E-2</v>
      </c>
    </row>
    <row r="12" spans="1:21">
      <c r="A12" s="1" t="s">
        <v>42</v>
      </c>
      <c r="C12" s="9">
        <v>0</v>
      </c>
      <c r="D12" s="9"/>
      <c r="E12" s="9">
        <v>0</v>
      </c>
      <c r="F12" s="9"/>
      <c r="G12" s="9">
        <v>589757367</v>
      </c>
      <c r="H12" s="9"/>
      <c r="I12" s="9">
        <f t="shared" si="0"/>
        <v>589757367</v>
      </c>
      <c r="K12" s="7">
        <f t="shared" si="1"/>
        <v>-1.4862762275523766E-3</v>
      </c>
      <c r="M12" s="13">
        <v>0</v>
      </c>
      <c r="N12" s="13"/>
      <c r="O12" s="13">
        <v>0</v>
      </c>
      <c r="P12" s="13"/>
      <c r="Q12" s="13">
        <v>589757367</v>
      </c>
      <c r="R12" s="13"/>
      <c r="S12" s="13">
        <f t="shared" si="2"/>
        <v>589757367</v>
      </c>
      <c r="U12" s="7">
        <f t="shared" si="3"/>
        <v>3.5234850074629187E-4</v>
      </c>
    </row>
    <row r="13" spans="1:21">
      <c r="A13" s="1" t="s">
        <v>94</v>
      </c>
      <c r="C13" s="9">
        <v>0</v>
      </c>
      <c r="D13" s="9"/>
      <c r="E13" s="9">
        <v>-6840512495</v>
      </c>
      <c r="F13" s="9"/>
      <c r="G13" s="9">
        <v>-804598413</v>
      </c>
      <c r="H13" s="9"/>
      <c r="I13" s="9">
        <f t="shared" si="0"/>
        <v>-7645110908</v>
      </c>
      <c r="K13" s="7">
        <f t="shared" si="1"/>
        <v>1.9266815872707468E-2</v>
      </c>
      <c r="M13" s="13">
        <v>0</v>
      </c>
      <c r="N13" s="13"/>
      <c r="O13" s="13">
        <v>-6840512540</v>
      </c>
      <c r="P13" s="13"/>
      <c r="Q13" s="13">
        <v>-1954531499</v>
      </c>
      <c r="R13" s="13"/>
      <c r="S13" s="13">
        <f t="shared" si="2"/>
        <v>-8795044039</v>
      </c>
      <c r="U13" s="7">
        <f t="shared" si="3"/>
        <v>-5.2545686659294603E-3</v>
      </c>
    </row>
    <row r="14" spans="1:21">
      <c r="A14" s="1" t="s">
        <v>92</v>
      </c>
      <c r="C14" s="9">
        <v>0</v>
      </c>
      <c r="D14" s="9"/>
      <c r="E14" s="9">
        <v>-27257054143</v>
      </c>
      <c r="F14" s="9"/>
      <c r="G14" s="9">
        <v>1186895809</v>
      </c>
      <c r="H14" s="9"/>
      <c r="I14" s="9">
        <f t="shared" si="0"/>
        <v>-26070158334</v>
      </c>
      <c r="K14" s="7">
        <f t="shared" si="1"/>
        <v>6.5700674122059197E-2</v>
      </c>
      <c r="M14" s="13">
        <v>0</v>
      </c>
      <c r="N14" s="13"/>
      <c r="O14" s="13">
        <v>30981473279</v>
      </c>
      <c r="P14" s="13"/>
      <c r="Q14" s="13">
        <v>1483122757</v>
      </c>
      <c r="R14" s="13"/>
      <c r="S14" s="13">
        <f t="shared" si="2"/>
        <v>32464596036</v>
      </c>
      <c r="U14" s="7">
        <f t="shared" si="3"/>
        <v>1.9395860705914012E-2</v>
      </c>
    </row>
    <row r="15" spans="1:21">
      <c r="A15" s="1" t="s">
        <v>63</v>
      </c>
      <c r="C15" s="9">
        <v>0</v>
      </c>
      <c r="D15" s="9"/>
      <c r="E15" s="9">
        <v>-24962217050</v>
      </c>
      <c r="F15" s="9"/>
      <c r="G15" s="9">
        <v>3950710225</v>
      </c>
      <c r="H15" s="9"/>
      <c r="I15" s="9">
        <f t="shared" si="0"/>
        <v>-21011506825</v>
      </c>
      <c r="K15" s="7">
        <f t="shared" si="1"/>
        <v>5.2952120391320204E-2</v>
      </c>
      <c r="M15" s="13">
        <v>0</v>
      </c>
      <c r="N15" s="13"/>
      <c r="O15" s="13">
        <v>187919863620</v>
      </c>
      <c r="P15" s="13"/>
      <c r="Q15" s="13">
        <v>3950710225</v>
      </c>
      <c r="R15" s="13"/>
      <c r="S15" s="13">
        <f t="shared" si="2"/>
        <v>191870573845</v>
      </c>
      <c r="U15" s="7">
        <f t="shared" si="3"/>
        <v>0.11463241124992411</v>
      </c>
    </row>
    <row r="16" spans="1:21">
      <c r="A16" s="1" t="s">
        <v>99</v>
      </c>
      <c r="C16" s="9">
        <v>0</v>
      </c>
      <c r="D16" s="9"/>
      <c r="E16" s="9">
        <v>-5090897714</v>
      </c>
      <c r="F16" s="9"/>
      <c r="G16" s="9">
        <v>110186390</v>
      </c>
      <c r="H16" s="9"/>
      <c r="I16" s="9">
        <f t="shared" si="0"/>
        <v>-4980711324</v>
      </c>
      <c r="K16" s="7">
        <f t="shared" si="1"/>
        <v>1.2552132879354303E-2</v>
      </c>
      <c r="M16" s="13">
        <v>0</v>
      </c>
      <c r="N16" s="13"/>
      <c r="O16" s="13">
        <v>2224141170</v>
      </c>
      <c r="P16" s="13"/>
      <c r="Q16" s="13">
        <v>110186390</v>
      </c>
      <c r="R16" s="13"/>
      <c r="S16" s="13">
        <f t="shared" si="2"/>
        <v>2334327560</v>
      </c>
      <c r="U16" s="7">
        <f t="shared" si="3"/>
        <v>1.3946359334189541E-3</v>
      </c>
    </row>
    <row r="17" spans="1:21">
      <c r="A17" s="1" t="s">
        <v>67</v>
      </c>
      <c r="C17" s="9">
        <v>0</v>
      </c>
      <c r="D17" s="9"/>
      <c r="E17" s="9">
        <v>0</v>
      </c>
      <c r="F17" s="9"/>
      <c r="G17" s="9">
        <v>1955699938</v>
      </c>
      <c r="H17" s="9"/>
      <c r="I17" s="9">
        <f t="shared" si="0"/>
        <v>1955699938</v>
      </c>
      <c r="K17" s="7">
        <f t="shared" si="1"/>
        <v>-4.9286545429029919E-3</v>
      </c>
      <c r="M17" s="13">
        <v>0</v>
      </c>
      <c r="N17" s="13"/>
      <c r="O17" s="13">
        <v>0</v>
      </c>
      <c r="P17" s="13"/>
      <c r="Q17" s="13">
        <v>1955699938</v>
      </c>
      <c r="R17" s="13"/>
      <c r="S17" s="13">
        <f t="shared" si="2"/>
        <v>1955699938</v>
      </c>
      <c r="U17" s="7">
        <f t="shared" si="3"/>
        <v>1.1684261691705428E-3</v>
      </c>
    </row>
    <row r="18" spans="1:21">
      <c r="A18" s="1" t="s">
        <v>98</v>
      </c>
      <c r="C18" s="9">
        <v>0</v>
      </c>
      <c r="D18" s="9"/>
      <c r="E18" s="9">
        <v>-1338895800</v>
      </c>
      <c r="F18" s="9"/>
      <c r="G18" s="9">
        <v>505256717</v>
      </c>
      <c r="H18" s="9"/>
      <c r="I18" s="9">
        <f t="shared" si="0"/>
        <v>-833639083</v>
      </c>
      <c r="K18" s="7">
        <f t="shared" si="1"/>
        <v>2.1008944029375092E-3</v>
      </c>
      <c r="M18" s="13">
        <v>0</v>
      </c>
      <c r="N18" s="13"/>
      <c r="O18" s="13">
        <v>-8501612966</v>
      </c>
      <c r="P18" s="13"/>
      <c r="Q18" s="13">
        <v>392742763</v>
      </c>
      <c r="R18" s="13"/>
      <c r="S18" s="13">
        <f t="shared" si="2"/>
        <v>-8108870203</v>
      </c>
      <c r="U18" s="7">
        <f t="shared" si="3"/>
        <v>-4.8446164789889418E-3</v>
      </c>
    </row>
    <row r="19" spans="1:21">
      <c r="A19" s="1" t="s">
        <v>78</v>
      </c>
      <c r="C19" s="9">
        <v>0</v>
      </c>
      <c r="D19" s="9"/>
      <c r="E19" s="9">
        <v>-8130841032</v>
      </c>
      <c r="F19" s="9"/>
      <c r="G19" s="9">
        <v>90688215</v>
      </c>
      <c r="H19" s="9"/>
      <c r="I19" s="9">
        <f t="shared" si="0"/>
        <v>-8040152817</v>
      </c>
      <c r="K19" s="7">
        <f t="shared" si="1"/>
        <v>2.0262380203205456E-2</v>
      </c>
      <c r="M19" s="13">
        <v>0</v>
      </c>
      <c r="N19" s="13"/>
      <c r="O19" s="13">
        <v>-286407130</v>
      </c>
      <c r="P19" s="13"/>
      <c r="Q19" s="13">
        <v>2737997737</v>
      </c>
      <c r="R19" s="13"/>
      <c r="S19" s="13">
        <f t="shared" si="2"/>
        <v>2451590607</v>
      </c>
      <c r="U19" s="7">
        <f t="shared" si="3"/>
        <v>1.4646943355946947E-3</v>
      </c>
    </row>
    <row r="20" spans="1:21">
      <c r="A20" s="1" t="s">
        <v>57</v>
      </c>
      <c r="C20" s="9">
        <v>0</v>
      </c>
      <c r="D20" s="9"/>
      <c r="E20" s="9">
        <v>-27496429260</v>
      </c>
      <c r="F20" s="9"/>
      <c r="G20" s="9">
        <v>16458375484</v>
      </c>
      <c r="H20" s="9"/>
      <c r="I20" s="9">
        <f t="shared" si="0"/>
        <v>-11038053776</v>
      </c>
      <c r="K20" s="7">
        <f t="shared" si="1"/>
        <v>2.7817536233868775E-2</v>
      </c>
      <c r="M20" s="13">
        <v>0</v>
      </c>
      <c r="N20" s="13"/>
      <c r="O20" s="13">
        <v>29237514420</v>
      </c>
      <c r="P20" s="13"/>
      <c r="Q20" s="13">
        <v>24645578522</v>
      </c>
      <c r="R20" s="13"/>
      <c r="S20" s="13">
        <f t="shared" si="2"/>
        <v>53883092942</v>
      </c>
      <c r="U20" s="7">
        <f t="shared" si="3"/>
        <v>3.2192267661298755E-2</v>
      </c>
    </row>
    <row r="21" spans="1:21">
      <c r="A21" s="1" t="s">
        <v>18</v>
      </c>
      <c r="C21" s="9">
        <v>0</v>
      </c>
      <c r="D21" s="9"/>
      <c r="E21" s="9">
        <v>-901170739</v>
      </c>
      <c r="F21" s="9"/>
      <c r="G21" s="9">
        <v>-1752</v>
      </c>
      <c r="H21" s="9"/>
      <c r="I21" s="9">
        <f t="shared" si="0"/>
        <v>-901172491</v>
      </c>
      <c r="K21" s="7">
        <f t="shared" si="1"/>
        <v>2.2710886293980928E-3</v>
      </c>
      <c r="M21" s="13">
        <v>0</v>
      </c>
      <c r="N21" s="13"/>
      <c r="O21" s="13">
        <v>2748379336</v>
      </c>
      <c r="P21" s="13"/>
      <c r="Q21" s="13">
        <v>-1752</v>
      </c>
      <c r="R21" s="13"/>
      <c r="S21" s="13">
        <f t="shared" si="2"/>
        <v>2748377584</v>
      </c>
      <c r="U21" s="7">
        <f t="shared" si="3"/>
        <v>1.642008689324462E-3</v>
      </c>
    </row>
    <row r="22" spans="1:21">
      <c r="A22" s="1" t="s">
        <v>55</v>
      </c>
      <c r="C22" s="9">
        <v>0</v>
      </c>
      <c r="D22" s="9"/>
      <c r="E22" s="9">
        <v>-66648983572</v>
      </c>
      <c r="F22" s="9"/>
      <c r="G22" s="9">
        <v>1410349021</v>
      </c>
      <c r="H22" s="9"/>
      <c r="I22" s="9">
        <f t="shared" si="0"/>
        <v>-65238634551</v>
      </c>
      <c r="K22" s="7">
        <f t="shared" si="1"/>
        <v>0.164411056269397</v>
      </c>
      <c r="M22" s="13">
        <v>0</v>
      </c>
      <c r="N22" s="13"/>
      <c r="O22" s="13">
        <v>88408902160</v>
      </c>
      <c r="P22" s="13"/>
      <c r="Q22" s="13">
        <v>-28757590629</v>
      </c>
      <c r="R22" s="13"/>
      <c r="S22" s="13">
        <f t="shared" si="2"/>
        <v>59651311531</v>
      </c>
      <c r="U22" s="7">
        <f t="shared" si="3"/>
        <v>3.5638469922662008E-2</v>
      </c>
    </row>
    <row r="23" spans="1:21">
      <c r="A23" s="1" t="s">
        <v>40</v>
      </c>
      <c r="C23" s="9">
        <v>0</v>
      </c>
      <c r="D23" s="9"/>
      <c r="E23" s="9">
        <v>-15181067125</v>
      </c>
      <c r="F23" s="9"/>
      <c r="G23" s="9">
        <v>0</v>
      </c>
      <c r="H23" s="9"/>
      <c r="I23" s="9">
        <f t="shared" si="0"/>
        <v>-15181067125</v>
      </c>
      <c r="K23" s="7">
        <f t="shared" si="1"/>
        <v>3.8258545699123764E-2</v>
      </c>
      <c r="M23" s="13">
        <v>0</v>
      </c>
      <c r="N23" s="13"/>
      <c r="O23" s="13">
        <v>-3297772456</v>
      </c>
      <c r="P23" s="13"/>
      <c r="Q23" s="13">
        <v>2568543678</v>
      </c>
      <c r="R23" s="13"/>
      <c r="S23" s="13">
        <f t="shared" si="2"/>
        <v>-729228778</v>
      </c>
      <c r="U23" s="7">
        <f t="shared" si="3"/>
        <v>-4.3567521324299201E-4</v>
      </c>
    </row>
    <row r="24" spans="1:21">
      <c r="A24" s="1" t="s">
        <v>200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K24" s="7">
        <f t="shared" si="1"/>
        <v>0</v>
      </c>
      <c r="M24" s="13">
        <v>0</v>
      </c>
      <c r="N24" s="13"/>
      <c r="O24" s="13">
        <v>0</v>
      </c>
      <c r="P24" s="13"/>
      <c r="Q24" s="13">
        <v>4539211214</v>
      </c>
      <c r="R24" s="13"/>
      <c r="S24" s="13">
        <f t="shared" si="2"/>
        <v>4539211214</v>
      </c>
      <c r="U24" s="7">
        <f t="shared" si="3"/>
        <v>2.711936052548972E-3</v>
      </c>
    </row>
    <row r="25" spans="1:21">
      <c r="A25" s="1" t="s">
        <v>84</v>
      </c>
      <c r="C25" s="9">
        <v>0</v>
      </c>
      <c r="D25" s="9"/>
      <c r="E25" s="9">
        <v>8264243309</v>
      </c>
      <c r="F25" s="9"/>
      <c r="G25" s="9">
        <v>0</v>
      </c>
      <c r="H25" s="9"/>
      <c r="I25" s="9">
        <f t="shared" si="0"/>
        <v>8264243309</v>
      </c>
      <c r="K25" s="7">
        <f t="shared" si="1"/>
        <v>-2.0827121552303544E-2</v>
      </c>
      <c r="M25" s="13">
        <v>0</v>
      </c>
      <c r="N25" s="13"/>
      <c r="O25" s="13">
        <v>52807114025</v>
      </c>
      <c r="P25" s="13"/>
      <c r="Q25" s="13">
        <v>237379152</v>
      </c>
      <c r="R25" s="13"/>
      <c r="S25" s="13">
        <f t="shared" si="2"/>
        <v>53044493177</v>
      </c>
      <c r="U25" s="7">
        <f t="shared" si="3"/>
        <v>3.1691249129852508E-2</v>
      </c>
    </row>
    <row r="26" spans="1:21">
      <c r="A26" s="1" t="s">
        <v>201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K26" s="7">
        <f t="shared" si="1"/>
        <v>0</v>
      </c>
      <c r="M26" s="13">
        <v>0</v>
      </c>
      <c r="N26" s="13"/>
      <c r="O26" s="13">
        <v>0</v>
      </c>
      <c r="P26" s="13"/>
      <c r="Q26" s="13">
        <v>0</v>
      </c>
      <c r="R26" s="13"/>
      <c r="S26" s="13">
        <f t="shared" si="2"/>
        <v>0</v>
      </c>
      <c r="U26" s="7">
        <f t="shared" si="3"/>
        <v>0</v>
      </c>
    </row>
    <row r="27" spans="1:21">
      <c r="A27" s="1" t="s">
        <v>202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K27" s="7">
        <f t="shared" si="1"/>
        <v>0</v>
      </c>
      <c r="M27" s="13">
        <v>0</v>
      </c>
      <c r="N27" s="13"/>
      <c r="O27" s="13">
        <v>0</v>
      </c>
      <c r="P27" s="13"/>
      <c r="Q27" s="13">
        <v>78356485</v>
      </c>
      <c r="R27" s="13"/>
      <c r="S27" s="13">
        <f t="shared" si="2"/>
        <v>78356485</v>
      </c>
      <c r="U27" s="7">
        <f t="shared" si="3"/>
        <v>4.6813811167702304E-5</v>
      </c>
    </row>
    <row r="28" spans="1:21">
      <c r="A28" s="1" t="s">
        <v>203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K28" s="7">
        <f t="shared" si="1"/>
        <v>0</v>
      </c>
      <c r="M28" s="13">
        <v>0</v>
      </c>
      <c r="N28" s="13"/>
      <c r="O28" s="13">
        <v>0</v>
      </c>
      <c r="P28" s="13"/>
      <c r="Q28" s="13">
        <v>57311242299</v>
      </c>
      <c r="R28" s="13"/>
      <c r="S28" s="13">
        <f t="shared" si="2"/>
        <v>57311242299</v>
      </c>
      <c r="U28" s="7">
        <f t="shared" si="3"/>
        <v>3.4240403647149545E-2</v>
      </c>
    </row>
    <row r="29" spans="1:21">
      <c r="A29" s="1" t="s">
        <v>204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K29" s="7">
        <f t="shared" si="1"/>
        <v>0</v>
      </c>
      <c r="M29" s="13">
        <v>0</v>
      </c>
      <c r="N29" s="13"/>
      <c r="O29" s="13">
        <v>0</v>
      </c>
      <c r="P29" s="13"/>
      <c r="Q29" s="13">
        <v>-557042708</v>
      </c>
      <c r="R29" s="13"/>
      <c r="S29" s="13">
        <f t="shared" si="2"/>
        <v>-557042708</v>
      </c>
      <c r="U29" s="7">
        <f t="shared" si="3"/>
        <v>-3.328032407867394E-4</v>
      </c>
    </row>
    <row r="30" spans="1:21">
      <c r="A30" s="1" t="s">
        <v>79</v>
      </c>
      <c r="C30" s="9">
        <v>0</v>
      </c>
      <c r="D30" s="9"/>
      <c r="E30" s="9">
        <v>-8818302034</v>
      </c>
      <c r="F30" s="9"/>
      <c r="G30" s="9">
        <v>0</v>
      </c>
      <c r="H30" s="9"/>
      <c r="I30" s="9">
        <f t="shared" si="0"/>
        <v>-8818302034</v>
      </c>
      <c r="K30" s="7">
        <f t="shared" si="1"/>
        <v>2.2223431895698507E-2</v>
      </c>
      <c r="M30" s="13">
        <v>0</v>
      </c>
      <c r="N30" s="13"/>
      <c r="O30" s="13">
        <v>4331797482</v>
      </c>
      <c r="P30" s="13"/>
      <c r="Q30" s="13">
        <v>172598973</v>
      </c>
      <c r="R30" s="13"/>
      <c r="S30" s="13">
        <f t="shared" si="2"/>
        <v>4504396455</v>
      </c>
      <c r="U30" s="7">
        <f t="shared" si="3"/>
        <v>2.6911360951022453E-3</v>
      </c>
    </row>
    <row r="31" spans="1:21">
      <c r="A31" s="1" t="s">
        <v>205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K31" s="7">
        <f t="shared" si="1"/>
        <v>0</v>
      </c>
      <c r="M31" s="13">
        <v>0</v>
      </c>
      <c r="N31" s="13"/>
      <c r="O31" s="13">
        <v>0</v>
      </c>
      <c r="P31" s="13"/>
      <c r="Q31" s="13">
        <v>-6440805330</v>
      </c>
      <c r="R31" s="13"/>
      <c r="S31" s="13">
        <f t="shared" si="2"/>
        <v>-6440805330</v>
      </c>
      <c r="U31" s="7">
        <f t="shared" si="3"/>
        <v>-3.8480368853522529E-3</v>
      </c>
    </row>
    <row r="32" spans="1:21">
      <c r="A32" s="1" t="s">
        <v>206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0"/>
        <v>0</v>
      </c>
      <c r="K32" s="7">
        <f t="shared" si="1"/>
        <v>0</v>
      </c>
      <c r="M32" s="13">
        <v>0</v>
      </c>
      <c r="N32" s="13"/>
      <c r="O32" s="13">
        <v>0</v>
      </c>
      <c r="P32" s="13"/>
      <c r="Q32" s="13">
        <v>-65907150</v>
      </c>
      <c r="R32" s="13"/>
      <c r="S32" s="13">
        <f t="shared" si="2"/>
        <v>-65907150</v>
      </c>
      <c r="U32" s="7">
        <f t="shared" si="3"/>
        <v>-3.9375998996144748E-5</v>
      </c>
    </row>
    <row r="33" spans="1:21">
      <c r="A33" s="1" t="s">
        <v>76</v>
      </c>
      <c r="C33" s="9">
        <v>0</v>
      </c>
      <c r="D33" s="9"/>
      <c r="E33" s="9">
        <v>-20846506848</v>
      </c>
      <c r="F33" s="9"/>
      <c r="G33" s="9">
        <v>0</v>
      </c>
      <c r="H33" s="9"/>
      <c r="I33" s="9">
        <f t="shared" si="0"/>
        <v>-20846506848</v>
      </c>
      <c r="K33" s="7">
        <f t="shared" si="1"/>
        <v>5.253629592335423E-2</v>
      </c>
      <c r="M33" s="13">
        <v>0</v>
      </c>
      <c r="N33" s="13"/>
      <c r="O33" s="13">
        <v>-4467108544</v>
      </c>
      <c r="P33" s="13"/>
      <c r="Q33" s="13">
        <v>633234227</v>
      </c>
      <c r="R33" s="13"/>
      <c r="S33" s="13">
        <f t="shared" si="2"/>
        <v>-3833874317</v>
      </c>
      <c r="U33" s="7">
        <f t="shared" si="3"/>
        <v>-2.2905349610404502E-3</v>
      </c>
    </row>
    <row r="34" spans="1:21">
      <c r="A34" s="1" t="s">
        <v>207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K34" s="7">
        <f t="shared" si="1"/>
        <v>0</v>
      </c>
      <c r="M34" s="13">
        <v>0</v>
      </c>
      <c r="N34" s="13"/>
      <c r="O34" s="13">
        <v>0</v>
      </c>
      <c r="P34" s="13"/>
      <c r="Q34" s="13">
        <v>6586025939</v>
      </c>
      <c r="R34" s="13"/>
      <c r="S34" s="13">
        <f t="shared" si="2"/>
        <v>6586025939</v>
      </c>
      <c r="U34" s="7">
        <f t="shared" si="3"/>
        <v>3.934798436325152E-3</v>
      </c>
    </row>
    <row r="35" spans="1:21">
      <c r="A35" s="1" t="s">
        <v>208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K35" s="7">
        <f t="shared" si="1"/>
        <v>0</v>
      </c>
      <c r="M35" s="13">
        <v>0</v>
      </c>
      <c r="N35" s="13"/>
      <c r="O35" s="13">
        <v>0</v>
      </c>
      <c r="P35" s="13"/>
      <c r="Q35" s="13">
        <v>5150212929</v>
      </c>
      <c r="R35" s="13"/>
      <c r="S35" s="13">
        <f t="shared" si="2"/>
        <v>5150212929</v>
      </c>
      <c r="U35" s="7">
        <f t="shared" si="3"/>
        <v>3.0769769155886075E-3</v>
      </c>
    </row>
    <row r="36" spans="1:21">
      <c r="A36" s="1" t="s">
        <v>60</v>
      </c>
      <c r="C36" s="9">
        <v>0</v>
      </c>
      <c r="D36" s="9"/>
      <c r="E36" s="9">
        <v>-17959916265</v>
      </c>
      <c r="F36" s="9"/>
      <c r="G36" s="9">
        <v>0</v>
      </c>
      <c r="H36" s="9"/>
      <c r="I36" s="9">
        <f t="shared" si="0"/>
        <v>-17959916265</v>
      </c>
      <c r="K36" s="7">
        <f t="shared" si="1"/>
        <v>4.5261658585607406E-2</v>
      </c>
      <c r="M36" s="13">
        <v>0</v>
      </c>
      <c r="N36" s="13"/>
      <c r="O36" s="13">
        <v>90001757415</v>
      </c>
      <c r="P36" s="13"/>
      <c r="Q36" s="13">
        <v>677858735</v>
      </c>
      <c r="R36" s="13"/>
      <c r="S36" s="13">
        <f t="shared" si="2"/>
        <v>90679616150</v>
      </c>
      <c r="U36" s="7">
        <f t="shared" si="3"/>
        <v>5.4176223285230675E-2</v>
      </c>
    </row>
    <row r="37" spans="1:21">
      <c r="A37" s="1" t="s">
        <v>91</v>
      </c>
      <c r="C37" s="9">
        <v>0</v>
      </c>
      <c r="D37" s="9"/>
      <c r="E37" s="9">
        <v>-11243173478</v>
      </c>
      <c r="F37" s="9"/>
      <c r="G37" s="9">
        <v>0</v>
      </c>
      <c r="H37" s="9"/>
      <c r="I37" s="9">
        <f t="shared" si="0"/>
        <v>-11243173478</v>
      </c>
      <c r="K37" s="7">
        <f t="shared" si="1"/>
        <v>2.8334468372310767E-2</v>
      </c>
      <c r="M37" s="13">
        <v>0</v>
      </c>
      <c r="N37" s="13"/>
      <c r="O37" s="13">
        <v>16604156859</v>
      </c>
      <c r="P37" s="13"/>
      <c r="Q37" s="13">
        <v>848918738</v>
      </c>
      <c r="R37" s="13"/>
      <c r="S37" s="13">
        <f t="shared" si="2"/>
        <v>17453075597</v>
      </c>
      <c r="U37" s="7">
        <f t="shared" si="3"/>
        <v>1.0427279698592799E-2</v>
      </c>
    </row>
    <row r="38" spans="1:21">
      <c r="A38" s="1" t="s">
        <v>30</v>
      </c>
      <c r="C38" s="9">
        <v>0</v>
      </c>
      <c r="D38" s="9"/>
      <c r="E38" s="9">
        <v>-2022559736</v>
      </c>
      <c r="F38" s="9"/>
      <c r="G38" s="9">
        <v>0</v>
      </c>
      <c r="H38" s="9"/>
      <c r="I38" s="9">
        <f t="shared" si="0"/>
        <v>-2022559736</v>
      </c>
      <c r="K38" s="7">
        <f t="shared" si="1"/>
        <v>5.0971511720368399E-3</v>
      </c>
      <c r="M38" s="13">
        <v>0</v>
      </c>
      <c r="N38" s="13"/>
      <c r="O38" s="13">
        <v>1233268197</v>
      </c>
      <c r="P38" s="13"/>
      <c r="Q38" s="13">
        <v>1530837078</v>
      </c>
      <c r="R38" s="13"/>
      <c r="S38" s="13">
        <f t="shared" si="2"/>
        <v>2764105275</v>
      </c>
      <c r="U38" s="7">
        <f t="shared" si="3"/>
        <v>1.651405143958408E-3</v>
      </c>
    </row>
    <row r="39" spans="1:21">
      <c r="A39" s="1" t="s">
        <v>209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0"/>
        <v>0</v>
      </c>
      <c r="K39" s="7">
        <f t="shared" si="1"/>
        <v>0</v>
      </c>
      <c r="M39" s="13">
        <v>0</v>
      </c>
      <c r="N39" s="13"/>
      <c r="O39" s="13">
        <v>0</v>
      </c>
      <c r="P39" s="13"/>
      <c r="Q39" s="13">
        <v>155433</v>
      </c>
      <c r="R39" s="13"/>
      <c r="S39" s="13">
        <f t="shared" si="2"/>
        <v>155433</v>
      </c>
      <c r="U39" s="7">
        <f t="shared" si="3"/>
        <v>9.2862908682408004E-8</v>
      </c>
    </row>
    <row r="40" spans="1:21">
      <c r="A40" s="1" t="s">
        <v>90</v>
      </c>
      <c r="C40" s="9">
        <v>0</v>
      </c>
      <c r="D40" s="9"/>
      <c r="E40" s="9">
        <v>-23620799422</v>
      </c>
      <c r="F40" s="9"/>
      <c r="G40" s="9">
        <v>0</v>
      </c>
      <c r="H40" s="9"/>
      <c r="I40" s="9">
        <f t="shared" si="0"/>
        <v>-23620799422</v>
      </c>
      <c r="K40" s="7">
        <f t="shared" si="1"/>
        <v>5.952792558622081E-2</v>
      </c>
      <c r="M40" s="13">
        <v>0</v>
      </c>
      <c r="N40" s="13"/>
      <c r="O40" s="13">
        <v>63004472380</v>
      </c>
      <c r="P40" s="13"/>
      <c r="Q40" s="13">
        <v>551540398</v>
      </c>
      <c r="R40" s="13"/>
      <c r="S40" s="13">
        <f t="shared" si="2"/>
        <v>63556012778</v>
      </c>
      <c r="U40" s="7">
        <f t="shared" si="3"/>
        <v>3.7971320188257128E-2</v>
      </c>
    </row>
    <row r="41" spans="1:21">
      <c r="A41" s="1" t="s">
        <v>51</v>
      </c>
      <c r="C41" s="9">
        <v>0</v>
      </c>
      <c r="D41" s="9"/>
      <c r="E41" s="9">
        <v>-5135013516</v>
      </c>
      <c r="F41" s="9"/>
      <c r="G41" s="9">
        <v>0</v>
      </c>
      <c r="H41" s="9"/>
      <c r="I41" s="9">
        <f t="shared" si="0"/>
        <v>-5135013516</v>
      </c>
      <c r="K41" s="7">
        <f t="shared" si="1"/>
        <v>1.2940997338980159E-2</v>
      </c>
      <c r="M41" s="13">
        <v>0</v>
      </c>
      <c r="N41" s="13"/>
      <c r="O41" s="13">
        <v>41411377</v>
      </c>
      <c r="P41" s="13"/>
      <c r="Q41" s="13">
        <v>-327055788</v>
      </c>
      <c r="R41" s="13"/>
      <c r="S41" s="13">
        <f t="shared" si="2"/>
        <v>-285644411</v>
      </c>
      <c r="U41" s="7">
        <f t="shared" si="3"/>
        <v>-1.7065726618114055E-4</v>
      </c>
    </row>
    <row r="42" spans="1:21">
      <c r="A42" s="1" t="s">
        <v>210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K42" s="7">
        <f t="shared" si="1"/>
        <v>0</v>
      </c>
      <c r="M42" s="13">
        <v>0</v>
      </c>
      <c r="N42" s="13"/>
      <c r="O42" s="13">
        <v>0</v>
      </c>
      <c r="P42" s="13"/>
      <c r="Q42" s="13">
        <v>-23190953273</v>
      </c>
      <c r="R42" s="13"/>
      <c r="S42" s="13">
        <f t="shared" si="2"/>
        <v>-23190953273</v>
      </c>
      <c r="U42" s="7">
        <f t="shared" si="3"/>
        <v>-1.3855354886340673E-2</v>
      </c>
    </row>
    <row r="43" spans="1:21">
      <c r="A43" s="1" t="s">
        <v>16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0"/>
        <v>0</v>
      </c>
      <c r="K43" s="7">
        <f t="shared" si="1"/>
        <v>0</v>
      </c>
      <c r="M43" s="13">
        <v>0</v>
      </c>
      <c r="N43" s="13"/>
      <c r="O43" s="13">
        <v>0</v>
      </c>
      <c r="P43" s="13"/>
      <c r="Q43" s="13">
        <v>-916240932</v>
      </c>
      <c r="R43" s="13"/>
      <c r="S43" s="13">
        <f t="shared" si="2"/>
        <v>-916240932</v>
      </c>
      <c r="U43" s="7">
        <f t="shared" si="3"/>
        <v>-5.4740497834694299E-4</v>
      </c>
    </row>
    <row r="44" spans="1:21">
      <c r="A44" s="1" t="s">
        <v>88</v>
      </c>
      <c r="C44" s="9">
        <v>208029702054</v>
      </c>
      <c r="D44" s="9"/>
      <c r="E44" s="9">
        <v>-146803562393</v>
      </c>
      <c r="F44" s="9"/>
      <c r="G44" s="9">
        <v>0</v>
      </c>
      <c r="H44" s="9"/>
      <c r="I44" s="9">
        <f t="shared" si="0"/>
        <v>61226139661</v>
      </c>
      <c r="K44" s="7">
        <f t="shared" si="1"/>
        <v>-0.15429897272134632</v>
      </c>
      <c r="M44" s="13">
        <v>208029702054</v>
      </c>
      <c r="N44" s="13"/>
      <c r="O44" s="13">
        <v>42151517915</v>
      </c>
      <c r="P44" s="13"/>
      <c r="Q44" s="13">
        <v>0</v>
      </c>
      <c r="R44" s="13"/>
      <c r="S44" s="13">
        <f t="shared" si="2"/>
        <v>250181219969</v>
      </c>
      <c r="U44" s="7">
        <f t="shared" si="3"/>
        <v>0.14946990525843723</v>
      </c>
    </row>
    <row r="45" spans="1:21">
      <c r="A45" s="1" t="s">
        <v>27</v>
      </c>
      <c r="C45" s="9">
        <v>221375000000</v>
      </c>
      <c r="D45" s="9"/>
      <c r="E45" s="9">
        <v>-221018071050</v>
      </c>
      <c r="F45" s="9"/>
      <c r="G45" s="9">
        <v>0</v>
      </c>
      <c r="H45" s="9"/>
      <c r="I45" s="9">
        <f t="shared" si="0"/>
        <v>356928950</v>
      </c>
      <c r="K45" s="7">
        <f t="shared" si="1"/>
        <v>-8.995140086316732E-4</v>
      </c>
      <c r="M45" s="13">
        <v>221375000000</v>
      </c>
      <c r="N45" s="13"/>
      <c r="O45" s="13">
        <v>-115710402150</v>
      </c>
      <c r="P45" s="13"/>
      <c r="Q45" s="13">
        <v>0</v>
      </c>
      <c r="R45" s="13"/>
      <c r="S45" s="13">
        <f t="shared" si="2"/>
        <v>105664597850</v>
      </c>
      <c r="U45" s="7">
        <f t="shared" si="3"/>
        <v>6.3128948814652711E-2</v>
      </c>
    </row>
    <row r="46" spans="1:21">
      <c r="A46" s="1" t="s">
        <v>80</v>
      </c>
      <c r="C46" s="9">
        <v>0</v>
      </c>
      <c r="D46" s="9"/>
      <c r="E46" s="9">
        <v>4404033951</v>
      </c>
      <c r="F46" s="9"/>
      <c r="G46" s="9">
        <v>0</v>
      </c>
      <c r="H46" s="9"/>
      <c r="I46" s="9">
        <f t="shared" si="0"/>
        <v>4404033951</v>
      </c>
      <c r="K46" s="7">
        <f t="shared" si="1"/>
        <v>-1.1098820180918347E-2</v>
      </c>
      <c r="M46" s="13">
        <v>0</v>
      </c>
      <c r="N46" s="13"/>
      <c r="O46" s="13">
        <v>4808728963</v>
      </c>
      <c r="P46" s="13"/>
      <c r="Q46" s="13">
        <v>0</v>
      </c>
      <c r="R46" s="13"/>
      <c r="S46" s="13">
        <f t="shared" si="2"/>
        <v>4808728963</v>
      </c>
      <c r="U46" s="7">
        <f t="shared" si="3"/>
        <v>2.8729585002510373E-3</v>
      </c>
    </row>
    <row r="47" spans="1:21">
      <c r="A47" s="1" t="s">
        <v>95</v>
      </c>
      <c r="C47" s="9">
        <v>0</v>
      </c>
      <c r="D47" s="9"/>
      <c r="E47" s="9">
        <v>-13238498300</v>
      </c>
      <c r="F47" s="9"/>
      <c r="G47" s="9">
        <v>0</v>
      </c>
      <c r="H47" s="9"/>
      <c r="I47" s="9">
        <f t="shared" si="0"/>
        <v>-13238498300</v>
      </c>
      <c r="K47" s="7">
        <f t="shared" si="1"/>
        <v>3.3362983512815622E-2</v>
      </c>
      <c r="M47" s="13">
        <v>0</v>
      </c>
      <c r="N47" s="13"/>
      <c r="O47" s="13">
        <v>2518829323</v>
      </c>
      <c r="P47" s="13"/>
      <c r="Q47" s="13">
        <v>0</v>
      </c>
      <c r="R47" s="13"/>
      <c r="S47" s="13">
        <f t="shared" si="2"/>
        <v>2518829323</v>
      </c>
      <c r="U47" s="7">
        <f t="shared" si="3"/>
        <v>1.5048658740957233E-3</v>
      </c>
    </row>
    <row r="48" spans="1:21">
      <c r="A48" s="1" t="s">
        <v>47</v>
      </c>
      <c r="C48" s="9">
        <v>0</v>
      </c>
      <c r="D48" s="9"/>
      <c r="E48" s="9">
        <v>-7547361809</v>
      </c>
      <c r="F48" s="9"/>
      <c r="G48" s="9">
        <v>0</v>
      </c>
      <c r="H48" s="9"/>
      <c r="I48" s="9">
        <f t="shared" si="0"/>
        <v>-7547361809</v>
      </c>
      <c r="K48" s="7">
        <f t="shared" si="1"/>
        <v>1.9020473613606256E-2</v>
      </c>
      <c r="M48" s="13">
        <v>0</v>
      </c>
      <c r="N48" s="13"/>
      <c r="O48" s="13">
        <v>6216223430</v>
      </c>
      <c r="P48" s="13"/>
      <c r="Q48" s="13">
        <v>0</v>
      </c>
      <c r="R48" s="13"/>
      <c r="S48" s="13">
        <f t="shared" si="2"/>
        <v>6216223430</v>
      </c>
      <c r="U48" s="7">
        <f t="shared" si="3"/>
        <v>3.7138612053395034E-3</v>
      </c>
    </row>
    <row r="49" spans="1:21">
      <c r="A49" s="1" t="s">
        <v>100</v>
      </c>
      <c r="C49" s="9">
        <v>0</v>
      </c>
      <c r="D49" s="9"/>
      <c r="E49" s="9">
        <v>-1550632776</v>
      </c>
      <c r="F49" s="9"/>
      <c r="G49" s="9">
        <v>0</v>
      </c>
      <c r="H49" s="9"/>
      <c r="I49" s="9">
        <f t="shared" si="0"/>
        <v>-1550632776</v>
      </c>
      <c r="K49" s="7">
        <f t="shared" si="1"/>
        <v>3.9078250846713873E-3</v>
      </c>
      <c r="M49" s="13">
        <v>0</v>
      </c>
      <c r="N49" s="13"/>
      <c r="O49" s="13">
        <v>-1550632776</v>
      </c>
      <c r="P49" s="13"/>
      <c r="Q49" s="13">
        <v>0</v>
      </c>
      <c r="R49" s="13"/>
      <c r="S49" s="13">
        <f t="shared" si="2"/>
        <v>-1550632776</v>
      </c>
      <c r="U49" s="7">
        <f t="shared" si="3"/>
        <v>-9.2642019312267547E-4</v>
      </c>
    </row>
    <row r="50" spans="1:21">
      <c r="A50" s="1" t="s">
        <v>85</v>
      </c>
      <c r="C50" s="9">
        <v>0</v>
      </c>
      <c r="D50" s="9"/>
      <c r="E50" s="9">
        <v>-27941023732</v>
      </c>
      <c r="F50" s="9"/>
      <c r="G50" s="9">
        <v>0</v>
      </c>
      <c r="H50" s="9"/>
      <c r="I50" s="9">
        <f t="shared" si="0"/>
        <v>-27941023732</v>
      </c>
      <c r="K50" s="7">
        <f t="shared" si="1"/>
        <v>7.0415533014186807E-2</v>
      </c>
      <c r="M50" s="13">
        <v>0</v>
      </c>
      <c r="N50" s="13"/>
      <c r="O50" s="13">
        <v>-38132188132</v>
      </c>
      <c r="P50" s="13"/>
      <c r="Q50" s="13">
        <v>0</v>
      </c>
      <c r="R50" s="13"/>
      <c r="S50" s="13">
        <f t="shared" si="2"/>
        <v>-38132188132</v>
      </c>
      <c r="U50" s="7">
        <f t="shared" si="3"/>
        <v>-2.2781944016793846E-2</v>
      </c>
    </row>
    <row r="51" spans="1:21">
      <c r="A51" s="1" t="s">
        <v>82</v>
      </c>
      <c r="C51" s="9">
        <v>0</v>
      </c>
      <c r="D51" s="9"/>
      <c r="E51" s="9">
        <v>-7850516236</v>
      </c>
      <c r="F51" s="9"/>
      <c r="G51" s="9">
        <v>0</v>
      </c>
      <c r="H51" s="9"/>
      <c r="I51" s="9">
        <f t="shared" si="0"/>
        <v>-7850516236</v>
      </c>
      <c r="K51" s="7">
        <f t="shared" si="1"/>
        <v>1.9784467831125477E-2</v>
      </c>
      <c r="M51" s="13">
        <v>0</v>
      </c>
      <c r="N51" s="13"/>
      <c r="O51" s="13">
        <v>8035234266</v>
      </c>
      <c r="P51" s="13"/>
      <c r="Q51" s="13">
        <v>0</v>
      </c>
      <c r="R51" s="13"/>
      <c r="S51" s="13">
        <f t="shared" si="2"/>
        <v>8035234266</v>
      </c>
      <c r="U51" s="7">
        <f t="shared" si="3"/>
        <v>4.8006229429098943E-3</v>
      </c>
    </row>
    <row r="52" spans="1:21">
      <c r="A52" s="1" t="s">
        <v>69</v>
      </c>
      <c r="C52" s="9">
        <v>0</v>
      </c>
      <c r="D52" s="9"/>
      <c r="E52" s="9">
        <v>-1000519873</v>
      </c>
      <c r="F52" s="9"/>
      <c r="G52" s="9">
        <v>0</v>
      </c>
      <c r="H52" s="9"/>
      <c r="I52" s="9">
        <f t="shared" si="0"/>
        <v>-1000519873</v>
      </c>
      <c r="K52" s="7">
        <f t="shared" si="1"/>
        <v>2.5214587992312826E-3</v>
      </c>
      <c r="M52" s="13">
        <v>0</v>
      </c>
      <c r="N52" s="13"/>
      <c r="O52" s="13">
        <v>-10505458674</v>
      </c>
      <c r="P52" s="13"/>
      <c r="Q52" s="13">
        <v>0</v>
      </c>
      <c r="R52" s="13"/>
      <c r="S52" s="13">
        <f t="shared" si="2"/>
        <v>-10505458674</v>
      </c>
      <c r="U52" s="7">
        <f t="shared" si="3"/>
        <v>-6.276449978514685E-3</v>
      </c>
    </row>
    <row r="53" spans="1:21">
      <c r="A53" s="1" t="s">
        <v>39</v>
      </c>
      <c r="C53" s="9">
        <v>0</v>
      </c>
      <c r="D53" s="9"/>
      <c r="E53" s="9">
        <v>29688851289</v>
      </c>
      <c r="F53" s="9"/>
      <c r="G53" s="9">
        <v>0</v>
      </c>
      <c r="H53" s="9"/>
      <c r="I53" s="9">
        <f t="shared" si="0"/>
        <v>29688851289</v>
      </c>
      <c r="K53" s="7">
        <f t="shared" si="1"/>
        <v>-7.4820318258404114E-2</v>
      </c>
      <c r="M53" s="13">
        <v>0</v>
      </c>
      <c r="N53" s="13"/>
      <c r="O53" s="13">
        <v>30663362426</v>
      </c>
      <c r="P53" s="13"/>
      <c r="Q53" s="13">
        <v>0</v>
      </c>
      <c r="R53" s="13"/>
      <c r="S53" s="13">
        <f t="shared" si="2"/>
        <v>30663362426</v>
      </c>
      <c r="U53" s="7">
        <f t="shared" si="3"/>
        <v>1.8319719910580241E-2</v>
      </c>
    </row>
    <row r="54" spans="1:21">
      <c r="A54" s="1" t="s">
        <v>58</v>
      </c>
      <c r="C54" s="9">
        <v>0</v>
      </c>
      <c r="D54" s="9"/>
      <c r="E54" s="9">
        <v>-280322100</v>
      </c>
      <c r="F54" s="9"/>
      <c r="G54" s="9">
        <v>0</v>
      </c>
      <c r="H54" s="9"/>
      <c r="I54" s="9">
        <f t="shared" si="0"/>
        <v>-280322100</v>
      </c>
      <c r="K54" s="7">
        <f t="shared" si="1"/>
        <v>7.064533596365572E-4</v>
      </c>
      <c r="M54" s="13">
        <v>0</v>
      </c>
      <c r="N54" s="13"/>
      <c r="O54" s="13">
        <v>7662137400</v>
      </c>
      <c r="P54" s="13"/>
      <c r="Q54" s="13">
        <v>0</v>
      </c>
      <c r="R54" s="13"/>
      <c r="S54" s="13">
        <f t="shared" si="2"/>
        <v>7662137400</v>
      </c>
      <c r="U54" s="7">
        <f t="shared" si="3"/>
        <v>4.5777175097197059E-3</v>
      </c>
    </row>
    <row r="55" spans="1:21">
      <c r="A55" s="1" t="s">
        <v>71</v>
      </c>
      <c r="C55" s="9">
        <v>0</v>
      </c>
      <c r="D55" s="9"/>
      <c r="E55" s="9">
        <v>-15394208204</v>
      </c>
      <c r="F55" s="9"/>
      <c r="G55" s="9">
        <v>0</v>
      </c>
      <c r="H55" s="9"/>
      <c r="I55" s="9">
        <f t="shared" si="0"/>
        <v>-15394208204</v>
      </c>
      <c r="K55" s="7">
        <f t="shared" si="1"/>
        <v>3.8795692899919243E-2</v>
      </c>
      <c r="M55" s="13">
        <v>0</v>
      </c>
      <c r="N55" s="13"/>
      <c r="O55" s="13">
        <v>-4241261443</v>
      </c>
      <c r="P55" s="13"/>
      <c r="Q55" s="13">
        <v>0</v>
      </c>
      <c r="R55" s="13"/>
      <c r="S55" s="13">
        <f t="shared" si="2"/>
        <v>-4241261443</v>
      </c>
      <c r="U55" s="7">
        <f t="shared" si="3"/>
        <v>-2.5339269915624543E-3</v>
      </c>
    </row>
    <row r="56" spans="1:21">
      <c r="A56" s="1" t="s">
        <v>53</v>
      </c>
      <c r="C56" s="9">
        <v>0</v>
      </c>
      <c r="D56" s="9"/>
      <c r="E56" s="9">
        <v>-13870659983</v>
      </c>
      <c r="F56" s="9"/>
      <c r="G56" s="9">
        <v>0</v>
      </c>
      <c r="H56" s="9"/>
      <c r="I56" s="9">
        <f t="shared" si="0"/>
        <v>-13870659983</v>
      </c>
      <c r="K56" s="7">
        <f t="shared" si="1"/>
        <v>3.4956124919750177E-2</v>
      </c>
      <c r="M56" s="13">
        <v>0</v>
      </c>
      <c r="N56" s="13"/>
      <c r="O56" s="13">
        <v>9683827312</v>
      </c>
      <c r="P56" s="13"/>
      <c r="Q56" s="13">
        <v>0</v>
      </c>
      <c r="R56" s="13"/>
      <c r="S56" s="13">
        <f t="shared" si="2"/>
        <v>9683827312</v>
      </c>
      <c r="U56" s="7">
        <f t="shared" si="3"/>
        <v>5.7855691607989583E-3</v>
      </c>
    </row>
    <row r="57" spans="1:21">
      <c r="A57" s="1" t="s">
        <v>33</v>
      </c>
      <c r="C57" s="9">
        <v>0</v>
      </c>
      <c r="D57" s="9"/>
      <c r="E57" s="9">
        <v>-4575124170</v>
      </c>
      <c r="F57" s="9"/>
      <c r="G57" s="9">
        <v>0</v>
      </c>
      <c r="H57" s="9"/>
      <c r="I57" s="9">
        <f t="shared" si="0"/>
        <v>-4575124170</v>
      </c>
      <c r="K57" s="7">
        <f t="shared" si="1"/>
        <v>1.152999296399005E-2</v>
      </c>
      <c r="M57" s="13">
        <v>0</v>
      </c>
      <c r="N57" s="13"/>
      <c r="O57" s="13">
        <v>8641901212</v>
      </c>
      <c r="P57" s="13"/>
      <c r="Q57" s="13">
        <v>0</v>
      </c>
      <c r="R57" s="13"/>
      <c r="S57" s="13">
        <f t="shared" si="2"/>
        <v>8641901212</v>
      </c>
      <c r="U57" s="7">
        <f t="shared" si="3"/>
        <v>5.1630740131911948E-3</v>
      </c>
    </row>
    <row r="58" spans="1:21">
      <c r="A58" s="1" t="s">
        <v>83</v>
      </c>
      <c r="C58" s="9">
        <v>0</v>
      </c>
      <c r="D58" s="9"/>
      <c r="E58" s="9">
        <v>-3683755582</v>
      </c>
      <c r="F58" s="9"/>
      <c r="G58" s="9">
        <v>0</v>
      </c>
      <c r="H58" s="9"/>
      <c r="I58" s="9">
        <f t="shared" si="0"/>
        <v>-3683755582</v>
      </c>
      <c r="K58" s="7">
        <f t="shared" si="1"/>
        <v>9.283611627423671E-3</v>
      </c>
      <c r="M58" s="13">
        <v>0</v>
      </c>
      <c r="N58" s="13"/>
      <c r="O58" s="13">
        <v>-13289733932</v>
      </c>
      <c r="P58" s="13"/>
      <c r="Q58" s="13">
        <v>0</v>
      </c>
      <c r="R58" s="13"/>
      <c r="S58" s="13">
        <f t="shared" si="2"/>
        <v>-13289733932</v>
      </c>
      <c r="U58" s="7">
        <f t="shared" si="3"/>
        <v>-7.939905609110131E-3</v>
      </c>
    </row>
    <row r="59" spans="1:21">
      <c r="A59" s="1" t="s">
        <v>61</v>
      </c>
      <c r="C59" s="9">
        <v>0</v>
      </c>
      <c r="D59" s="9"/>
      <c r="E59" s="9">
        <v>-26690242500</v>
      </c>
      <c r="F59" s="9"/>
      <c r="G59" s="9">
        <v>0</v>
      </c>
      <c r="H59" s="9"/>
      <c r="I59" s="9">
        <f t="shared" si="0"/>
        <v>-26690242500</v>
      </c>
      <c r="K59" s="7">
        <f t="shared" si="1"/>
        <v>6.7263378390927525E-2</v>
      </c>
      <c r="M59" s="13">
        <v>0</v>
      </c>
      <c r="N59" s="13"/>
      <c r="O59" s="13">
        <v>-1067609700</v>
      </c>
      <c r="P59" s="13"/>
      <c r="Q59" s="13">
        <v>0</v>
      </c>
      <c r="R59" s="13"/>
      <c r="S59" s="13">
        <f t="shared" si="2"/>
        <v>-1067609700</v>
      </c>
      <c r="U59" s="7">
        <f t="shared" si="3"/>
        <v>-6.3783972566670529E-4</v>
      </c>
    </row>
    <row r="60" spans="1:21">
      <c r="A60" s="1" t="s">
        <v>75</v>
      </c>
      <c r="C60" s="9">
        <v>0</v>
      </c>
      <c r="D60" s="9"/>
      <c r="E60" s="9">
        <v>-19831297500</v>
      </c>
      <c r="F60" s="9"/>
      <c r="G60" s="9">
        <v>0</v>
      </c>
      <c r="H60" s="9"/>
      <c r="I60" s="9">
        <f t="shared" si="0"/>
        <v>-19831297500</v>
      </c>
      <c r="K60" s="7">
        <f t="shared" si="1"/>
        <v>4.9977817463650057E-2</v>
      </c>
      <c r="M60" s="13">
        <v>0</v>
      </c>
      <c r="N60" s="13"/>
      <c r="O60" s="13">
        <v>4652685000</v>
      </c>
      <c r="P60" s="13"/>
      <c r="Q60" s="13">
        <v>0</v>
      </c>
      <c r="R60" s="13"/>
      <c r="S60" s="13">
        <f t="shared" si="2"/>
        <v>4652685000</v>
      </c>
      <c r="U60" s="7">
        <f t="shared" si="3"/>
        <v>2.7797305738357326E-3</v>
      </c>
    </row>
    <row r="61" spans="1:21">
      <c r="A61" s="1" t="s">
        <v>89</v>
      </c>
      <c r="C61" s="9">
        <v>0</v>
      </c>
      <c r="D61" s="9"/>
      <c r="E61" s="9">
        <v>-10906716600</v>
      </c>
      <c r="F61" s="9"/>
      <c r="G61" s="9">
        <v>0</v>
      </c>
      <c r="H61" s="9"/>
      <c r="I61" s="9">
        <f t="shared" si="0"/>
        <v>-10906716600</v>
      </c>
      <c r="K61" s="7">
        <f t="shared" si="1"/>
        <v>2.7486547028128746E-2</v>
      </c>
      <c r="M61" s="13">
        <v>0</v>
      </c>
      <c r="N61" s="13"/>
      <c r="O61" s="13">
        <v>0</v>
      </c>
      <c r="P61" s="13"/>
      <c r="Q61" s="13">
        <v>0</v>
      </c>
      <c r="R61" s="13"/>
      <c r="S61" s="13">
        <f t="shared" si="2"/>
        <v>0</v>
      </c>
      <c r="U61" s="7">
        <f t="shared" si="3"/>
        <v>0</v>
      </c>
    </row>
    <row r="62" spans="1:21">
      <c r="A62" s="1" t="s">
        <v>87</v>
      </c>
      <c r="C62" s="9">
        <v>0</v>
      </c>
      <c r="D62" s="9"/>
      <c r="E62" s="9">
        <v>-3024311899</v>
      </c>
      <c r="F62" s="9"/>
      <c r="G62" s="9">
        <v>0</v>
      </c>
      <c r="H62" s="9"/>
      <c r="I62" s="9">
        <f t="shared" si="0"/>
        <v>-3024311899</v>
      </c>
      <c r="K62" s="7">
        <f t="shared" si="1"/>
        <v>7.6217155252381683E-3</v>
      </c>
      <c r="M62" s="13">
        <v>0</v>
      </c>
      <c r="N62" s="13"/>
      <c r="O62" s="13">
        <v>7500213335</v>
      </c>
      <c r="P62" s="13"/>
      <c r="Q62" s="13">
        <v>0</v>
      </c>
      <c r="R62" s="13"/>
      <c r="S62" s="13">
        <f t="shared" si="2"/>
        <v>7500213335</v>
      </c>
      <c r="U62" s="7">
        <f t="shared" si="3"/>
        <v>4.4809765366857985E-3</v>
      </c>
    </row>
    <row r="63" spans="1:21">
      <c r="A63" s="1" t="s">
        <v>31</v>
      </c>
      <c r="C63" s="9">
        <v>0</v>
      </c>
      <c r="D63" s="9"/>
      <c r="E63" s="9">
        <v>-12255723961</v>
      </c>
      <c r="F63" s="9"/>
      <c r="G63" s="9">
        <v>0</v>
      </c>
      <c r="H63" s="9"/>
      <c r="I63" s="9">
        <f t="shared" si="0"/>
        <v>-12255723961</v>
      </c>
      <c r="K63" s="7">
        <f t="shared" si="1"/>
        <v>3.0886246096995938E-2</v>
      </c>
      <c r="M63" s="13">
        <v>0</v>
      </c>
      <c r="N63" s="13"/>
      <c r="O63" s="13">
        <v>7843663335</v>
      </c>
      <c r="P63" s="13"/>
      <c r="Q63" s="13">
        <v>0</v>
      </c>
      <c r="R63" s="13"/>
      <c r="S63" s="13">
        <f t="shared" si="2"/>
        <v>7843663335</v>
      </c>
      <c r="U63" s="7">
        <f t="shared" si="3"/>
        <v>4.6861695522421674E-3</v>
      </c>
    </row>
    <row r="64" spans="1:21">
      <c r="A64" s="1" t="s">
        <v>36</v>
      </c>
      <c r="C64" s="9">
        <v>0</v>
      </c>
      <c r="D64" s="9"/>
      <c r="E64" s="9">
        <v>3755170249</v>
      </c>
      <c r="F64" s="9"/>
      <c r="G64" s="9">
        <v>0</v>
      </c>
      <c r="H64" s="9"/>
      <c r="I64" s="9">
        <f t="shared" si="0"/>
        <v>3755170249</v>
      </c>
      <c r="K64" s="7">
        <f t="shared" si="1"/>
        <v>-9.4635872034823411E-3</v>
      </c>
      <c r="M64" s="13">
        <v>0</v>
      </c>
      <c r="N64" s="13"/>
      <c r="O64" s="13">
        <v>6141087154</v>
      </c>
      <c r="P64" s="13"/>
      <c r="Q64" s="13">
        <v>0</v>
      </c>
      <c r="R64" s="13"/>
      <c r="S64" s="13">
        <f t="shared" si="2"/>
        <v>6141087154</v>
      </c>
      <c r="U64" s="7">
        <f t="shared" si="3"/>
        <v>3.6689712969099923E-3</v>
      </c>
    </row>
    <row r="65" spans="1:21">
      <c r="A65" s="1" t="s">
        <v>65</v>
      </c>
      <c r="C65" s="9">
        <v>0</v>
      </c>
      <c r="D65" s="9"/>
      <c r="E65" s="9">
        <v>-462940277</v>
      </c>
      <c r="F65" s="9"/>
      <c r="G65" s="9">
        <v>0</v>
      </c>
      <c r="H65" s="9"/>
      <c r="I65" s="9">
        <f t="shared" si="0"/>
        <v>-462940277</v>
      </c>
      <c r="K65" s="7">
        <f t="shared" si="1"/>
        <v>1.1666783104069512E-3</v>
      </c>
      <c r="M65" s="13">
        <v>0</v>
      </c>
      <c r="N65" s="13"/>
      <c r="O65" s="13">
        <v>14378380399</v>
      </c>
      <c r="P65" s="13"/>
      <c r="Q65" s="13">
        <v>0</v>
      </c>
      <c r="R65" s="13"/>
      <c r="S65" s="13">
        <f t="shared" si="2"/>
        <v>14378380399</v>
      </c>
      <c r="U65" s="7">
        <f t="shared" si="3"/>
        <v>8.5903136785191181E-3</v>
      </c>
    </row>
    <row r="66" spans="1:21">
      <c r="A66" s="1" t="s">
        <v>48</v>
      </c>
      <c r="C66" s="9">
        <v>0</v>
      </c>
      <c r="D66" s="9"/>
      <c r="E66" s="9">
        <v>2933974333</v>
      </c>
      <c r="F66" s="9"/>
      <c r="G66" s="9">
        <v>0</v>
      </c>
      <c r="H66" s="9"/>
      <c r="I66" s="9">
        <f t="shared" si="0"/>
        <v>2933974333</v>
      </c>
      <c r="K66" s="7">
        <f t="shared" si="1"/>
        <v>-7.3940514309620156E-3</v>
      </c>
      <c r="M66" s="13">
        <v>0</v>
      </c>
      <c r="N66" s="13"/>
      <c r="O66" s="13">
        <v>-6787185055</v>
      </c>
      <c r="P66" s="13"/>
      <c r="Q66" s="13">
        <v>0</v>
      </c>
      <c r="R66" s="13"/>
      <c r="S66" s="13">
        <f t="shared" si="2"/>
        <v>-6787185055</v>
      </c>
      <c r="U66" s="7">
        <f t="shared" si="3"/>
        <v>-4.0549802549849088E-3</v>
      </c>
    </row>
    <row r="67" spans="1:21">
      <c r="A67" s="1" t="s">
        <v>29</v>
      </c>
      <c r="C67" s="9">
        <v>0</v>
      </c>
      <c r="D67" s="9"/>
      <c r="E67" s="9">
        <v>-1929906126</v>
      </c>
      <c r="F67" s="9"/>
      <c r="G67" s="9">
        <v>0</v>
      </c>
      <c r="H67" s="9"/>
      <c r="I67" s="9">
        <f t="shared" si="0"/>
        <v>-1929906126</v>
      </c>
      <c r="K67" s="7">
        <f t="shared" si="1"/>
        <v>4.8636503026192827E-3</v>
      </c>
      <c r="M67" s="13">
        <v>0</v>
      </c>
      <c r="N67" s="13"/>
      <c r="O67" s="13">
        <v>-2060458599</v>
      </c>
      <c r="P67" s="13"/>
      <c r="Q67" s="13">
        <v>0</v>
      </c>
      <c r="R67" s="13"/>
      <c r="S67" s="13">
        <f t="shared" si="2"/>
        <v>-2060458599</v>
      </c>
      <c r="U67" s="7">
        <f t="shared" si="3"/>
        <v>-1.2310138691450292E-3</v>
      </c>
    </row>
    <row r="68" spans="1:21">
      <c r="A68" s="1" t="s">
        <v>64</v>
      </c>
      <c r="C68" s="9">
        <v>0</v>
      </c>
      <c r="D68" s="9"/>
      <c r="E68" s="9">
        <v>-5503379194</v>
      </c>
      <c r="F68" s="9"/>
      <c r="G68" s="9">
        <v>0</v>
      </c>
      <c r="H68" s="9"/>
      <c r="I68" s="9">
        <f t="shared" si="0"/>
        <v>-5503379194</v>
      </c>
      <c r="K68" s="7">
        <f t="shared" si="1"/>
        <v>1.3869333602149914E-2</v>
      </c>
      <c r="M68" s="13">
        <v>0</v>
      </c>
      <c r="N68" s="13"/>
      <c r="O68" s="13">
        <v>25142889259</v>
      </c>
      <c r="P68" s="13"/>
      <c r="Q68" s="13">
        <v>0</v>
      </c>
      <c r="R68" s="13"/>
      <c r="S68" s="13">
        <f t="shared" si="2"/>
        <v>25142889259</v>
      </c>
      <c r="U68" s="7">
        <f t="shared" si="3"/>
        <v>1.502153229539682E-2</v>
      </c>
    </row>
    <row r="69" spans="1:21">
      <c r="A69" s="1" t="s">
        <v>70</v>
      </c>
      <c r="C69" s="9">
        <v>0</v>
      </c>
      <c r="D69" s="9"/>
      <c r="E69" s="9">
        <v>-2829816886</v>
      </c>
      <c r="F69" s="9"/>
      <c r="G69" s="9">
        <v>0</v>
      </c>
      <c r="H69" s="9"/>
      <c r="I69" s="9">
        <f t="shared" si="0"/>
        <v>-2829816886</v>
      </c>
      <c r="K69" s="7">
        <f t="shared" si="1"/>
        <v>7.1315591823511611E-3</v>
      </c>
      <c r="M69" s="13">
        <v>0</v>
      </c>
      <c r="N69" s="13"/>
      <c r="O69" s="13">
        <v>3881928295</v>
      </c>
      <c r="P69" s="13"/>
      <c r="Q69" s="13">
        <v>0</v>
      </c>
      <c r="R69" s="13"/>
      <c r="S69" s="13">
        <f t="shared" si="2"/>
        <v>3881928295</v>
      </c>
      <c r="U69" s="7">
        <f t="shared" si="3"/>
        <v>2.3192446441247403E-3</v>
      </c>
    </row>
    <row r="70" spans="1:21">
      <c r="A70" s="1" t="s">
        <v>102</v>
      </c>
      <c r="C70" s="9">
        <v>0</v>
      </c>
      <c r="D70" s="9"/>
      <c r="E70" s="9">
        <v>-4062995258</v>
      </c>
      <c r="F70" s="9"/>
      <c r="G70" s="9">
        <v>0</v>
      </c>
      <c r="H70" s="9"/>
      <c r="I70" s="9">
        <f t="shared" si="0"/>
        <v>-4062995258</v>
      </c>
      <c r="K70" s="7">
        <f t="shared" si="1"/>
        <v>1.0239351981886196E-2</v>
      </c>
      <c r="M70" s="13">
        <v>0</v>
      </c>
      <c r="N70" s="13"/>
      <c r="O70" s="13">
        <v>-4062995258</v>
      </c>
      <c r="P70" s="13"/>
      <c r="Q70" s="13">
        <v>0</v>
      </c>
      <c r="R70" s="13"/>
      <c r="S70" s="13">
        <f t="shared" si="2"/>
        <v>-4062995258</v>
      </c>
      <c r="U70" s="7">
        <f t="shared" si="3"/>
        <v>-2.4274224754119826E-3</v>
      </c>
    </row>
    <row r="71" spans="1:21">
      <c r="A71" s="1" t="s">
        <v>23</v>
      </c>
      <c r="C71" s="9">
        <v>0</v>
      </c>
      <c r="D71" s="9"/>
      <c r="E71" s="9">
        <v>-20482929440</v>
      </c>
      <c r="F71" s="9"/>
      <c r="G71" s="9">
        <v>0</v>
      </c>
      <c r="H71" s="9"/>
      <c r="I71" s="9">
        <f t="shared" si="0"/>
        <v>-20482929440</v>
      </c>
      <c r="K71" s="7">
        <f t="shared" si="1"/>
        <v>5.1620026812322486E-2</v>
      </c>
      <c r="M71" s="13">
        <v>0</v>
      </c>
      <c r="N71" s="13"/>
      <c r="O71" s="13">
        <v>36349684943</v>
      </c>
      <c r="P71" s="13"/>
      <c r="Q71" s="13">
        <v>0</v>
      </c>
      <c r="R71" s="13"/>
      <c r="S71" s="13">
        <f t="shared" si="2"/>
        <v>36349684943</v>
      </c>
      <c r="U71" s="7">
        <f t="shared" si="3"/>
        <v>2.1716993646755257E-2</v>
      </c>
    </row>
    <row r="72" spans="1:21">
      <c r="A72" s="1" t="s">
        <v>26</v>
      </c>
      <c r="C72" s="9">
        <v>0</v>
      </c>
      <c r="D72" s="9"/>
      <c r="E72" s="9">
        <v>-6004062000</v>
      </c>
      <c r="F72" s="9"/>
      <c r="G72" s="9">
        <v>0</v>
      </c>
      <c r="H72" s="9"/>
      <c r="I72" s="9">
        <f t="shared" si="0"/>
        <v>-6004062000</v>
      </c>
      <c r="K72" s="7">
        <f t="shared" si="1"/>
        <v>1.5131128695761723E-2</v>
      </c>
      <c r="M72" s="13">
        <v>0</v>
      </c>
      <c r="N72" s="13"/>
      <c r="O72" s="13">
        <v>40716288000</v>
      </c>
      <c r="P72" s="13"/>
      <c r="Q72" s="13">
        <v>0</v>
      </c>
      <c r="R72" s="13"/>
      <c r="S72" s="13">
        <f t="shared" si="2"/>
        <v>40716288000</v>
      </c>
      <c r="U72" s="7">
        <f t="shared" si="3"/>
        <v>2.4325805552428536E-2</v>
      </c>
    </row>
    <row r="73" spans="1:21">
      <c r="A73" s="1" t="s">
        <v>28</v>
      </c>
      <c r="C73" s="9">
        <v>0</v>
      </c>
      <c r="D73" s="9"/>
      <c r="E73" s="9">
        <v>2076414076</v>
      </c>
      <c r="F73" s="9"/>
      <c r="G73" s="9">
        <v>0</v>
      </c>
      <c r="H73" s="9"/>
      <c r="I73" s="9">
        <f t="shared" ref="I73:I106" si="4">C73+E73+G73</f>
        <v>2076414076</v>
      </c>
      <c r="K73" s="7">
        <f t="shared" ref="K73:K106" si="5">I73/$I$107</f>
        <v>-5.2328721138534479E-3</v>
      </c>
      <c r="M73" s="13">
        <v>0</v>
      </c>
      <c r="N73" s="13"/>
      <c r="O73" s="13">
        <v>58328359044</v>
      </c>
      <c r="P73" s="13"/>
      <c r="Q73" s="13">
        <v>0</v>
      </c>
      <c r="R73" s="13"/>
      <c r="S73" s="13">
        <f t="shared" ref="S73:S106" si="6">M73+O73+Q73</f>
        <v>58328359044</v>
      </c>
      <c r="U73" s="7">
        <f t="shared" ref="U73:U106" si="7">S73/$S$107</f>
        <v>3.484807653135228E-2</v>
      </c>
    </row>
    <row r="74" spans="1:21">
      <c r="A74" s="1" t="s">
        <v>73</v>
      </c>
      <c r="C74" s="9">
        <v>0</v>
      </c>
      <c r="D74" s="9"/>
      <c r="E74" s="9">
        <v>58502775258</v>
      </c>
      <c r="F74" s="9"/>
      <c r="G74" s="9">
        <v>0</v>
      </c>
      <c r="H74" s="9"/>
      <c r="I74" s="9">
        <f t="shared" si="4"/>
        <v>58502775258</v>
      </c>
      <c r="K74" s="7">
        <f t="shared" si="5"/>
        <v>-0.14743568961946474</v>
      </c>
      <c r="M74" s="13">
        <v>0</v>
      </c>
      <c r="N74" s="13"/>
      <c r="O74" s="13">
        <v>53528932984</v>
      </c>
      <c r="P74" s="13"/>
      <c r="Q74" s="13">
        <v>0</v>
      </c>
      <c r="R74" s="13"/>
      <c r="S74" s="13">
        <f t="shared" si="6"/>
        <v>53528932984</v>
      </c>
      <c r="U74" s="7">
        <f t="shared" si="7"/>
        <v>3.1980676018348288E-2</v>
      </c>
    </row>
    <row r="75" spans="1:21">
      <c r="A75" s="1" t="s">
        <v>93</v>
      </c>
      <c r="C75" s="9">
        <v>0</v>
      </c>
      <c r="D75" s="9"/>
      <c r="E75" s="9">
        <v>-8115684541</v>
      </c>
      <c r="F75" s="9"/>
      <c r="G75" s="9">
        <v>0</v>
      </c>
      <c r="H75" s="9"/>
      <c r="I75" s="9">
        <f t="shared" si="4"/>
        <v>-8115684541</v>
      </c>
      <c r="K75" s="7">
        <f t="shared" si="5"/>
        <v>2.0452731374871694E-2</v>
      </c>
      <c r="M75" s="13">
        <v>0</v>
      </c>
      <c r="N75" s="13"/>
      <c r="O75" s="13">
        <v>-13123234577</v>
      </c>
      <c r="P75" s="13"/>
      <c r="Q75" s="13">
        <v>0</v>
      </c>
      <c r="R75" s="13"/>
      <c r="S75" s="13">
        <f t="shared" si="6"/>
        <v>-13123234577</v>
      </c>
      <c r="U75" s="7">
        <f t="shared" si="7"/>
        <v>-7.8404311448776656E-3</v>
      </c>
    </row>
    <row r="76" spans="1:21">
      <c r="A76" s="1" t="s">
        <v>46</v>
      </c>
      <c r="C76" s="9">
        <v>0</v>
      </c>
      <c r="D76" s="9"/>
      <c r="E76" s="9">
        <v>5455475547</v>
      </c>
      <c r="F76" s="9"/>
      <c r="G76" s="9">
        <v>0</v>
      </c>
      <c r="H76" s="9"/>
      <c r="I76" s="9">
        <f t="shared" si="4"/>
        <v>5455475547</v>
      </c>
      <c r="K76" s="7">
        <f t="shared" si="5"/>
        <v>-1.3748609291216194E-2</v>
      </c>
      <c r="M76" s="13">
        <v>0</v>
      </c>
      <c r="N76" s="13"/>
      <c r="O76" s="13">
        <v>1521238373</v>
      </c>
      <c r="P76" s="13"/>
      <c r="Q76" s="13">
        <v>0</v>
      </c>
      <c r="R76" s="13"/>
      <c r="S76" s="13">
        <f t="shared" si="6"/>
        <v>1521238373</v>
      </c>
      <c r="U76" s="7">
        <f t="shared" si="7"/>
        <v>9.088586086357075E-4</v>
      </c>
    </row>
    <row r="77" spans="1:21">
      <c r="A77" s="1" t="s">
        <v>74</v>
      </c>
      <c r="C77" s="9">
        <v>0</v>
      </c>
      <c r="D77" s="9"/>
      <c r="E77" s="9">
        <v>2855172569</v>
      </c>
      <c r="F77" s="9"/>
      <c r="G77" s="9">
        <v>0</v>
      </c>
      <c r="H77" s="9"/>
      <c r="I77" s="9">
        <f t="shared" si="4"/>
        <v>2855172569</v>
      </c>
      <c r="K77" s="7">
        <f t="shared" si="5"/>
        <v>-7.1954592724305004E-3</v>
      </c>
      <c r="M77" s="13">
        <v>0</v>
      </c>
      <c r="N77" s="13"/>
      <c r="O77" s="13">
        <v>4107053314</v>
      </c>
      <c r="P77" s="13"/>
      <c r="Q77" s="13">
        <v>0</v>
      </c>
      <c r="R77" s="13"/>
      <c r="S77" s="13">
        <f t="shared" si="6"/>
        <v>4107053314</v>
      </c>
      <c r="U77" s="7">
        <f t="shared" si="7"/>
        <v>2.4537448087070517E-3</v>
      </c>
    </row>
    <row r="78" spans="1:21">
      <c r="A78" s="1" t="s">
        <v>44</v>
      </c>
      <c r="C78" s="9">
        <v>0</v>
      </c>
      <c r="D78" s="9"/>
      <c r="E78" s="9">
        <v>-62792685536</v>
      </c>
      <c r="F78" s="9"/>
      <c r="G78" s="9">
        <v>0</v>
      </c>
      <c r="H78" s="9"/>
      <c r="I78" s="9">
        <f t="shared" si="4"/>
        <v>-62792685536</v>
      </c>
      <c r="K78" s="7">
        <f t="shared" si="5"/>
        <v>0.1582469011808525</v>
      </c>
      <c r="M78" s="13">
        <v>0</v>
      </c>
      <c r="N78" s="13"/>
      <c r="O78" s="13">
        <v>-160655316986</v>
      </c>
      <c r="P78" s="13"/>
      <c r="Q78" s="13">
        <v>0</v>
      </c>
      <c r="R78" s="13"/>
      <c r="S78" s="13">
        <f t="shared" si="6"/>
        <v>-160655316986</v>
      </c>
      <c r="U78" s="7">
        <f t="shared" si="7"/>
        <v>-9.5982963917663741E-2</v>
      </c>
    </row>
    <row r="79" spans="1:21">
      <c r="A79" s="1" t="s">
        <v>45</v>
      </c>
      <c r="C79" s="9">
        <v>0</v>
      </c>
      <c r="D79" s="9"/>
      <c r="E79" s="9">
        <v>13963444078</v>
      </c>
      <c r="F79" s="9"/>
      <c r="G79" s="9">
        <v>0</v>
      </c>
      <c r="H79" s="9"/>
      <c r="I79" s="9">
        <f t="shared" si="4"/>
        <v>13963444078</v>
      </c>
      <c r="K79" s="7">
        <f t="shared" si="5"/>
        <v>-3.5189954630763284E-2</v>
      </c>
      <c r="M79" s="13">
        <v>0</v>
      </c>
      <c r="N79" s="13"/>
      <c r="O79" s="13">
        <v>73202297742</v>
      </c>
      <c r="P79" s="13"/>
      <c r="Q79" s="13">
        <v>0</v>
      </c>
      <c r="R79" s="13"/>
      <c r="S79" s="13">
        <f t="shared" si="6"/>
        <v>73202297742</v>
      </c>
      <c r="U79" s="7">
        <f t="shared" si="7"/>
        <v>4.37344598029877E-2</v>
      </c>
    </row>
    <row r="80" spans="1:21">
      <c r="A80" s="1" t="s">
        <v>32</v>
      </c>
      <c r="C80" s="9">
        <v>0</v>
      </c>
      <c r="D80" s="9"/>
      <c r="E80" s="9">
        <v>-1379987824</v>
      </c>
      <c r="F80" s="9"/>
      <c r="G80" s="9">
        <v>0</v>
      </c>
      <c r="H80" s="9"/>
      <c r="I80" s="9">
        <f t="shared" si="4"/>
        <v>-1379987824</v>
      </c>
      <c r="K80" s="7">
        <f t="shared" si="5"/>
        <v>3.4777744406250598E-3</v>
      </c>
      <c r="M80" s="13">
        <v>0</v>
      </c>
      <c r="N80" s="13"/>
      <c r="O80" s="13">
        <v>-140328123</v>
      </c>
      <c r="P80" s="13"/>
      <c r="Q80" s="13">
        <v>0</v>
      </c>
      <c r="R80" s="13"/>
      <c r="S80" s="13">
        <f t="shared" si="6"/>
        <v>-140328123</v>
      </c>
      <c r="U80" s="7">
        <f t="shared" si="7"/>
        <v>-8.3838552120352292E-5</v>
      </c>
    </row>
    <row r="81" spans="1:21">
      <c r="A81" s="1" t="s">
        <v>38</v>
      </c>
      <c r="C81" s="9">
        <v>0</v>
      </c>
      <c r="D81" s="9"/>
      <c r="E81" s="9">
        <v>18531356813</v>
      </c>
      <c r="F81" s="9"/>
      <c r="G81" s="9">
        <v>0</v>
      </c>
      <c r="H81" s="9"/>
      <c r="I81" s="9">
        <f t="shared" si="4"/>
        <v>18531356813</v>
      </c>
      <c r="K81" s="7">
        <f t="shared" si="5"/>
        <v>-4.6701773706631242E-2</v>
      </c>
      <c r="M81" s="13">
        <v>0</v>
      </c>
      <c r="N81" s="13"/>
      <c r="O81" s="13">
        <v>20153077125</v>
      </c>
      <c r="P81" s="13"/>
      <c r="Q81" s="13">
        <v>0</v>
      </c>
      <c r="R81" s="13"/>
      <c r="S81" s="13">
        <f t="shared" si="6"/>
        <v>20153077125</v>
      </c>
      <c r="U81" s="7">
        <f t="shared" si="7"/>
        <v>1.2040386280444954E-2</v>
      </c>
    </row>
    <row r="82" spans="1:21">
      <c r="A82" s="1" t="s">
        <v>66</v>
      </c>
      <c r="C82" s="9">
        <v>0</v>
      </c>
      <c r="D82" s="9"/>
      <c r="E82" s="9">
        <v>20543206537</v>
      </c>
      <c r="F82" s="9"/>
      <c r="G82" s="9">
        <v>0</v>
      </c>
      <c r="H82" s="9"/>
      <c r="I82" s="9">
        <f t="shared" si="4"/>
        <v>20543206537</v>
      </c>
      <c r="K82" s="7">
        <f t="shared" si="5"/>
        <v>-5.1771934056470521E-2</v>
      </c>
      <c r="M82" s="13">
        <v>0</v>
      </c>
      <c r="N82" s="13"/>
      <c r="O82" s="13">
        <v>66559989180</v>
      </c>
      <c r="P82" s="13"/>
      <c r="Q82" s="13">
        <v>0</v>
      </c>
      <c r="R82" s="13"/>
      <c r="S82" s="13">
        <f t="shared" si="6"/>
        <v>66559989180</v>
      </c>
      <c r="U82" s="7">
        <f t="shared" si="7"/>
        <v>3.9766035508060738E-2</v>
      </c>
    </row>
    <row r="83" spans="1:21">
      <c r="A83" s="1" t="s">
        <v>20</v>
      </c>
      <c r="C83" s="9">
        <v>0</v>
      </c>
      <c r="D83" s="9"/>
      <c r="E83" s="9">
        <v>-7938880920</v>
      </c>
      <c r="F83" s="9"/>
      <c r="G83" s="9">
        <v>0</v>
      </c>
      <c r="H83" s="9"/>
      <c r="I83" s="9">
        <f t="shared" si="4"/>
        <v>-7938880920</v>
      </c>
      <c r="K83" s="7">
        <f t="shared" si="5"/>
        <v>2.0007159969508512E-2</v>
      </c>
      <c r="M83" s="13">
        <v>0</v>
      </c>
      <c r="N83" s="13"/>
      <c r="O83" s="13">
        <v>-5298433264</v>
      </c>
      <c r="P83" s="13"/>
      <c r="Q83" s="13">
        <v>0</v>
      </c>
      <c r="R83" s="13"/>
      <c r="S83" s="13">
        <f t="shared" si="6"/>
        <v>-5298433264</v>
      </c>
      <c r="U83" s="7">
        <f t="shared" si="7"/>
        <v>-3.1655306424933248E-3</v>
      </c>
    </row>
    <row r="84" spans="1:21">
      <c r="A84" s="1" t="s">
        <v>19</v>
      </c>
      <c r="C84" s="9">
        <v>0</v>
      </c>
      <c r="D84" s="9"/>
      <c r="E84" s="9">
        <v>16164899286</v>
      </c>
      <c r="F84" s="9"/>
      <c r="G84" s="9">
        <v>0</v>
      </c>
      <c r="H84" s="9"/>
      <c r="I84" s="9">
        <f t="shared" si="4"/>
        <v>16164899286</v>
      </c>
      <c r="K84" s="7">
        <f t="shared" si="5"/>
        <v>-4.0737948983620216E-2</v>
      </c>
      <c r="M84" s="13">
        <v>0</v>
      </c>
      <c r="N84" s="13"/>
      <c r="O84" s="13">
        <v>-26213350192</v>
      </c>
      <c r="P84" s="13"/>
      <c r="Q84" s="13">
        <v>0</v>
      </c>
      <c r="R84" s="13"/>
      <c r="S84" s="13">
        <f t="shared" si="6"/>
        <v>-26213350192</v>
      </c>
      <c r="U84" s="7">
        <f t="shared" si="7"/>
        <v>-1.5661075480365678E-2</v>
      </c>
    </row>
    <row r="85" spans="1:21">
      <c r="A85" s="1" t="s">
        <v>103</v>
      </c>
      <c r="C85" s="9">
        <v>0</v>
      </c>
      <c r="D85" s="9"/>
      <c r="E85" s="9">
        <v>646950116</v>
      </c>
      <c r="F85" s="9"/>
      <c r="G85" s="9">
        <v>0</v>
      </c>
      <c r="H85" s="9"/>
      <c r="I85" s="9">
        <f t="shared" si="4"/>
        <v>646950116</v>
      </c>
      <c r="K85" s="7">
        <f t="shared" si="5"/>
        <v>-1.6304104562767632E-3</v>
      </c>
      <c r="M85" s="13">
        <v>0</v>
      </c>
      <c r="N85" s="13"/>
      <c r="O85" s="13">
        <v>646950116</v>
      </c>
      <c r="P85" s="13"/>
      <c r="Q85" s="13">
        <v>0</v>
      </c>
      <c r="R85" s="13"/>
      <c r="S85" s="13">
        <f t="shared" si="6"/>
        <v>646950116</v>
      </c>
      <c r="U85" s="7">
        <f t="shared" si="7"/>
        <v>3.8651811098145994E-4</v>
      </c>
    </row>
    <row r="86" spans="1:21">
      <c r="A86" s="1" t="s">
        <v>81</v>
      </c>
      <c r="C86" s="9">
        <v>0</v>
      </c>
      <c r="D86" s="9"/>
      <c r="E86" s="9">
        <v>-34714967192</v>
      </c>
      <c r="F86" s="9"/>
      <c r="G86" s="9">
        <v>0</v>
      </c>
      <c r="H86" s="9"/>
      <c r="I86" s="9">
        <f t="shared" si="4"/>
        <v>-34714967192</v>
      </c>
      <c r="K86" s="7">
        <f t="shared" si="5"/>
        <v>8.7486877425865681E-2</v>
      </c>
      <c r="M86" s="13">
        <v>0</v>
      </c>
      <c r="N86" s="13"/>
      <c r="O86" s="13">
        <v>25273125106</v>
      </c>
      <c r="P86" s="13"/>
      <c r="Q86" s="13">
        <v>0</v>
      </c>
      <c r="R86" s="13"/>
      <c r="S86" s="13">
        <f t="shared" si="6"/>
        <v>25273125106</v>
      </c>
      <c r="U86" s="7">
        <f t="shared" si="7"/>
        <v>1.5099341252099304E-2</v>
      </c>
    </row>
    <row r="87" spans="1:21">
      <c r="A87" s="1" t="s">
        <v>24</v>
      </c>
      <c r="C87" s="9">
        <v>0</v>
      </c>
      <c r="D87" s="9"/>
      <c r="E87" s="9">
        <v>-13818634219</v>
      </c>
      <c r="F87" s="9"/>
      <c r="G87" s="9">
        <v>0</v>
      </c>
      <c r="H87" s="9"/>
      <c r="I87" s="9">
        <f t="shared" si="4"/>
        <v>-13818634219</v>
      </c>
      <c r="K87" s="7">
        <f t="shared" si="5"/>
        <v>3.4825012261256762E-2</v>
      </c>
      <c r="M87" s="13">
        <v>0</v>
      </c>
      <c r="N87" s="13"/>
      <c r="O87" s="13">
        <v>-1879612714</v>
      </c>
      <c r="P87" s="13"/>
      <c r="Q87" s="13">
        <v>0</v>
      </c>
      <c r="R87" s="13"/>
      <c r="S87" s="13">
        <f t="shared" si="6"/>
        <v>-1879612714</v>
      </c>
      <c r="U87" s="7">
        <f t="shared" si="7"/>
        <v>-1.1229681201448537E-3</v>
      </c>
    </row>
    <row r="88" spans="1:21">
      <c r="A88" s="1" t="s">
        <v>15</v>
      </c>
      <c r="C88" s="9">
        <v>0</v>
      </c>
      <c r="D88" s="9"/>
      <c r="E88" s="9">
        <v>-3829106872</v>
      </c>
      <c r="F88" s="9"/>
      <c r="G88" s="9">
        <v>0</v>
      </c>
      <c r="H88" s="9"/>
      <c r="I88" s="9">
        <f t="shared" si="4"/>
        <v>-3829106872</v>
      </c>
      <c r="K88" s="7">
        <f t="shared" si="5"/>
        <v>9.6499184835295848E-3</v>
      </c>
      <c r="M88" s="13">
        <v>0</v>
      </c>
      <c r="N88" s="13"/>
      <c r="O88" s="13">
        <v>-9372194916</v>
      </c>
      <c r="P88" s="13"/>
      <c r="Q88" s="13">
        <v>0</v>
      </c>
      <c r="R88" s="13"/>
      <c r="S88" s="13">
        <f t="shared" si="6"/>
        <v>-9372194916</v>
      </c>
      <c r="U88" s="7">
        <f t="shared" si="7"/>
        <v>-5.5993854627925631E-3</v>
      </c>
    </row>
    <row r="89" spans="1:21">
      <c r="A89" s="1" t="s">
        <v>35</v>
      </c>
      <c r="C89" s="9">
        <v>0</v>
      </c>
      <c r="D89" s="9"/>
      <c r="E89" s="9">
        <v>2652196127</v>
      </c>
      <c r="F89" s="9"/>
      <c r="G89" s="9">
        <v>0</v>
      </c>
      <c r="H89" s="9"/>
      <c r="I89" s="9">
        <f t="shared" si="4"/>
        <v>2652196127</v>
      </c>
      <c r="K89" s="7">
        <f t="shared" si="5"/>
        <v>-6.6839284677669549E-3</v>
      </c>
      <c r="M89" s="13">
        <v>0</v>
      </c>
      <c r="N89" s="13"/>
      <c r="O89" s="13">
        <v>3536261503</v>
      </c>
      <c r="P89" s="13"/>
      <c r="Q89" s="13">
        <v>0</v>
      </c>
      <c r="R89" s="13"/>
      <c r="S89" s="13">
        <f t="shared" si="6"/>
        <v>3536261503</v>
      </c>
      <c r="U89" s="7">
        <f t="shared" si="7"/>
        <v>2.1127272138490786E-3</v>
      </c>
    </row>
    <row r="90" spans="1:21">
      <c r="A90" s="1" t="s">
        <v>50</v>
      </c>
      <c r="C90" s="9">
        <v>0</v>
      </c>
      <c r="D90" s="9"/>
      <c r="E90" s="9">
        <v>-11670605256</v>
      </c>
      <c r="F90" s="9"/>
      <c r="G90" s="9">
        <v>0</v>
      </c>
      <c r="H90" s="9"/>
      <c r="I90" s="9">
        <f t="shared" si="4"/>
        <v>-11670605256</v>
      </c>
      <c r="K90" s="7">
        <f t="shared" si="5"/>
        <v>2.9411659987183539E-2</v>
      </c>
      <c r="M90" s="13">
        <v>0</v>
      </c>
      <c r="N90" s="13"/>
      <c r="O90" s="13">
        <v>-4084711839</v>
      </c>
      <c r="P90" s="13"/>
      <c r="Q90" s="13">
        <v>0</v>
      </c>
      <c r="R90" s="13"/>
      <c r="S90" s="13">
        <f t="shared" si="6"/>
        <v>-4084711839</v>
      </c>
      <c r="U90" s="7">
        <f t="shared" si="7"/>
        <v>-2.440396971679166E-3</v>
      </c>
    </row>
    <row r="91" spans="1:21">
      <c r="A91" s="1" t="s">
        <v>86</v>
      </c>
      <c r="C91" s="9">
        <v>0</v>
      </c>
      <c r="D91" s="9"/>
      <c r="E91" s="9">
        <v>-44121783616</v>
      </c>
      <c r="F91" s="9"/>
      <c r="G91" s="9">
        <v>0</v>
      </c>
      <c r="H91" s="9"/>
      <c r="I91" s="9">
        <f t="shared" si="4"/>
        <v>-44121783616</v>
      </c>
      <c r="K91" s="7">
        <f t="shared" si="5"/>
        <v>0.11119345306231798</v>
      </c>
      <c r="M91" s="13">
        <v>0</v>
      </c>
      <c r="N91" s="13"/>
      <c r="O91" s="13">
        <v>238257631528</v>
      </c>
      <c r="P91" s="13"/>
      <c r="Q91" s="13">
        <v>0</v>
      </c>
      <c r="R91" s="13"/>
      <c r="S91" s="13">
        <f t="shared" si="6"/>
        <v>238257631528</v>
      </c>
      <c r="U91" s="7">
        <f t="shared" si="7"/>
        <v>0.14234619855160408</v>
      </c>
    </row>
    <row r="92" spans="1:21">
      <c r="A92" s="1" t="s">
        <v>17</v>
      </c>
      <c r="C92" s="9">
        <v>0</v>
      </c>
      <c r="D92" s="9"/>
      <c r="E92" s="9">
        <v>-9614997746</v>
      </c>
      <c r="F92" s="9"/>
      <c r="G92" s="9">
        <v>0</v>
      </c>
      <c r="H92" s="9"/>
      <c r="I92" s="9">
        <f t="shared" si="4"/>
        <v>-9614997746</v>
      </c>
      <c r="K92" s="7">
        <f t="shared" si="5"/>
        <v>2.42312235123796E-2</v>
      </c>
      <c r="M92" s="13">
        <v>0</v>
      </c>
      <c r="N92" s="13"/>
      <c r="O92" s="13">
        <v>14660491614</v>
      </c>
      <c r="P92" s="13"/>
      <c r="Q92" s="13">
        <v>0</v>
      </c>
      <c r="R92" s="13"/>
      <c r="S92" s="13">
        <f t="shared" si="6"/>
        <v>14660491614</v>
      </c>
      <c r="U92" s="7">
        <f t="shared" si="7"/>
        <v>8.7588600489605824E-3</v>
      </c>
    </row>
    <row r="93" spans="1:21">
      <c r="A93" s="1" t="s">
        <v>37</v>
      </c>
      <c r="C93" s="9">
        <v>0</v>
      </c>
      <c r="D93" s="9"/>
      <c r="E93" s="9">
        <v>26229911575</v>
      </c>
      <c r="F93" s="9"/>
      <c r="G93" s="9">
        <v>0</v>
      </c>
      <c r="H93" s="9"/>
      <c r="I93" s="9">
        <f t="shared" si="4"/>
        <v>26229911575</v>
      </c>
      <c r="K93" s="7">
        <f t="shared" si="5"/>
        <v>-6.6103276035419864E-2</v>
      </c>
      <c r="M93" s="13">
        <v>0</v>
      </c>
      <c r="N93" s="13"/>
      <c r="O93" s="13">
        <v>27938293425</v>
      </c>
      <c r="P93" s="13"/>
      <c r="Q93" s="13">
        <v>0</v>
      </c>
      <c r="R93" s="13"/>
      <c r="S93" s="13">
        <f t="shared" si="6"/>
        <v>27938293425</v>
      </c>
      <c r="U93" s="7">
        <f t="shared" si="7"/>
        <v>1.6691636853615993E-2</v>
      </c>
    </row>
    <row r="94" spans="1:21">
      <c r="A94" s="1" t="s">
        <v>16</v>
      </c>
      <c r="C94" s="9">
        <v>0</v>
      </c>
      <c r="D94" s="9"/>
      <c r="E94" s="9">
        <v>-3865550523</v>
      </c>
      <c r="F94" s="9"/>
      <c r="G94" s="9">
        <v>0</v>
      </c>
      <c r="H94" s="9"/>
      <c r="I94" s="9">
        <f t="shared" si="4"/>
        <v>-3865550523</v>
      </c>
      <c r="K94" s="7">
        <f t="shared" si="5"/>
        <v>9.7417619011066232E-3</v>
      </c>
      <c r="M94" s="13">
        <v>0</v>
      </c>
      <c r="N94" s="13"/>
      <c r="O94" s="13">
        <v>17335663985</v>
      </c>
      <c r="P94" s="13"/>
      <c r="Q94" s="13">
        <v>0</v>
      </c>
      <c r="R94" s="13"/>
      <c r="S94" s="13">
        <f t="shared" si="6"/>
        <v>17335663985</v>
      </c>
      <c r="U94" s="7">
        <f t="shared" si="7"/>
        <v>1.035713253677124E-2</v>
      </c>
    </row>
    <row r="95" spans="1:21">
      <c r="A95" s="1" t="s">
        <v>59</v>
      </c>
      <c r="C95" s="9">
        <v>0</v>
      </c>
      <c r="D95" s="9"/>
      <c r="E95" s="9">
        <v>-35351563213</v>
      </c>
      <c r="F95" s="9"/>
      <c r="G95" s="9">
        <v>0</v>
      </c>
      <c r="H95" s="9"/>
      <c r="I95" s="9">
        <f t="shared" si="4"/>
        <v>-35351563213</v>
      </c>
      <c r="K95" s="7">
        <f t="shared" si="5"/>
        <v>8.9091194023689091E-2</v>
      </c>
      <c r="M95" s="13">
        <v>0</v>
      </c>
      <c r="N95" s="13"/>
      <c r="O95" s="13">
        <v>16237874004</v>
      </c>
      <c r="P95" s="13"/>
      <c r="Q95" s="13">
        <v>0</v>
      </c>
      <c r="R95" s="13"/>
      <c r="S95" s="13">
        <f t="shared" si="6"/>
        <v>16237874004</v>
      </c>
      <c r="U95" s="7">
        <f t="shared" si="7"/>
        <v>9.7012617065224162E-3</v>
      </c>
    </row>
    <row r="96" spans="1:21">
      <c r="A96" s="1" t="s">
        <v>96</v>
      </c>
      <c r="C96" s="9">
        <v>0</v>
      </c>
      <c r="D96" s="9"/>
      <c r="E96" s="9">
        <v>530582338</v>
      </c>
      <c r="F96" s="9"/>
      <c r="G96" s="9">
        <v>0</v>
      </c>
      <c r="H96" s="9"/>
      <c r="I96" s="9">
        <f t="shared" si="4"/>
        <v>530582338</v>
      </c>
      <c r="K96" s="7">
        <f t="shared" si="5"/>
        <v>-1.3371463585779336E-3</v>
      </c>
      <c r="M96" s="13">
        <v>0</v>
      </c>
      <c r="N96" s="13"/>
      <c r="O96" s="13">
        <v>-17376571592</v>
      </c>
      <c r="P96" s="13"/>
      <c r="Q96" s="13">
        <v>0</v>
      </c>
      <c r="R96" s="13"/>
      <c r="S96" s="13">
        <f t="shared" si="6"/>
        <v>-17376571592</v>
      </c>
      <c r="U96" s="7">
        <f t="shared" si="7"/>
        <v>-1.0381572645199032E-2</v>
      </c>
    </row>
    <row r="97" spans="1:21">
      <c r="A97" s="1" t="s">
        <v>54</v>
      </c>
      <c r="C97" s="9">
        <v>0</v>
      </c>
      <c r="D97" s="9"/>
      <c r="E97" s="9">
        <v>-1939374968</v>
      </c>
      <c r="F97" s="9"/>
      <c r="G97" s="9">
        <v>0</v>
      </c>
      <c r="H97" s="9"/>
      <c r="I97" s="9">
        <f t="shared" si="4"/>
        <v>-1939374968</v>
      </c>
      <c r="K97" s="7">
        <f t="shared" si="5"/>
        <v>4.8875131919268611E-3</v>
      </c>
      <c r="M97" s="13">
        <v>0</v>
      </c>
      <c r="N97" s="13"/>
      <c r="O97" s="13">
        <v>-6523352168</v>
      </c>
      <c r="P97" s="13"/>
      <c r="Q97" s="13">
        <v>0</v>
      </c>
      <c r="R97" s="13"/>
      <c r="S97" s="13">
        <f t="shared" si="6"/>
        <v>-6523352168</v>
      </c>
      <c r="U97" s="7">
        <f t="shared" si="7"/>
        <v>-3.8973542084381838E-3</v>
      </c>
    </row>
    <row r="98" spans="1:21">
      <c r="A98" s="1" t="s">
        <v>34</v>
      </c>
      <c r="C98" s="9">
        <v>0</v>
      </c>
      <c r="D98" s="9"/>
      <c r="E98" s="9">
        <v>939627751</v>
      </c>
      <c r="F98" s="9"/>
      <c r="G98" s="9">
        <v>0</v>
      </c>
      <c r="H98" s="9"/>
      <c r="I98" s="9">
        <f t="shared" si="4"/>
        <v>939627751</v>
      </c>
      <c r="K98" s="7">
        <f t="shared" si="5"/>
        <v>-2.3680016006647083E-3</v>
      </c>
      <c r="M98" s="13">
        <v>0</v>
      </c>
      <c r="N98" s="13"/>
      <c r="O98" s="13">
        <v>1703075298</v>
      </c>
      <c r="P98" s="13"/>
      <c r="Q98" s="13">
        <v>0</v>
      </c>
      <c r="R98" s="13"/>
      <c r="S98" s="13">
        <f t="shared" si="6"/>
        <v>1703075298</v>
      </c>
      <c r="U98" s="7">
        <f t="shared" si="7"/>
        <v>1.017496451058905E-3</v>
      </c>
    </row>
    <row r="99" spans="1:21">
      <c r="A99" s="1" t="s">
        <v>72</v>
      </c>
      <c r="C99" s="9">
        <v>0</v>
      </c>
      <c r="D99" s="9"/>
      <c r="E99" s="9">
        <v>0</v>
      </c>
      <c r="F99" s="9"/>
      <c r="G99" s="9">
        <v>0</v>
      </c>
      <c r="H99" s="9"/>
      <c r="I99" s="9">
        <f t="shared" si="4"/>
        <v>0</v>
      </c>
      <c r="K99" s="7">
        <f t="shared" si="5"/>
        <v>0</v>
      </c>
      <c r="M99" s="13">
        <v>0</v>
      </c>
      <c r="N99" s="13"/>
      <c r="O99" s="13">
        <v>0</v>
      </c>
      <c r="P99" s="13"/>
      <c r="Q99" s="13">
        <v>0</v>
      </c>
      <c r="R99" s="13"/>
      <c r="S99" s="13">
        <f t="shared" si="6"/>
        <v>0</v>
      </c>
      <c r="U99" s="7">
        <f t="shared" si="7"/>
        <v>0</v>
      </c>
    </row>
    <row r="100" spans="1:21">
      <c r="A100" s="1" t="s">
        <v>68</v>
      </c>
      <c r="C100" s="9">
        <v>0</v>
      </c>
      <c r="D100" s="9"/>
      <c r="E100" s="9">
        <v>5320611411</v>
      </c>
      <c r="F100" s="9"/>
      <c r="G100" s="9">
        <v>0</v>
      </c>
      <c r="H100" s="9"/>
      <c r="I100" s="9">
        <f t="shared" si="4"/>
        <v>5320611411</v>
      </c>
      <c r="K100" s="7">
        <f t="shared" si="5"/>
        <v>-1.3408731622021787E-2</v>
      </c>
      <c r="M100" s="13">
        <v>0</v>
      </c>
      <c r="N100" s="13"/>
      <c r="O100" s="13">
        <v>51482535772</v>
      </c>
      <c r="P100" s="13"/>
      <c r="Q100" s="13">
        <v>0</v>
      </c>
      <c r="R100" s="13"/>
      <c r="S100" s="13">
        <f t="shared" si="6"/>
        <v>51482535772</v>
      </c>
      <c r="U100" s="7">
        <f t="shared" si="7"/>
        <v>3.0758063076271058E-2</v>
      </c>
    </row>
    <row r="101" spans="1:21">
      <c r="A101" s="1" t="s">
        <v>25</v>
      </c>
      <c r="C101" s="9">
        <v>0</v>
      </c>
      <c r="D101" s="9"/>
      <c r="E101" s="9">
        <v>7373178297</v>
      </c>
      <c r="F101" s="9"/>
      <c r="G101" s="9">
        <v>0</v>
      </c>
      <c r="H101" s="9"/>
      <c r="I101" s="9">
        <f t="shared" si="4"/>
        <v>7373178297</v>
      </c>
      <c r="K101" s="7">
        <f t="shared" si="5"/>
        <v>-1.8581505272381307E-2</v>
      </c>
      <c r="M101" s="13">
        <v>0</v>
      </c>
      <c r="N101" s="13"/>
      <c r="O101" s="13">
        <v>11001250158</v>
      </c>
      <c r="P101" s="13"/>
      <c r="Q101" s="13">
        <v>0</v>
      </c>
      <c r="R101" s="13"/>
      <c r="S101" s="13">
        <f t="shared" si="6"/>
        <v>11001250158</v>
      </c>
      <c r="U101" s="7">
        <f t="shared" si="7"/>
        <v>6.5726588872033649E-3</v>
      </c>
    </row>
    <row r="102" spans="1:21">
      <c r="A102" s="1" t="s">
        <v>49</v>
      </c>
      <c r="C102" s="9">
        <v>0</v>
      </c>
      <c r="D102" s="9"/>
      <c r="E102" s="9">
        <v>10221156411</v>
      </c>
      <c r="F102" s="9"/>
      <c r="G102" s="9">
        <v>0</v>
      </c>
      <c r="H102" s="9"/>
      <c r="I102" s="9">
        <f t="shared" si="4"/>
        <v>10221156411</v>
      </c>
      <c r="K102" s="7">
        <f t="shared" si="5"/>
        <v>-2.5758833448813651E-2</v>
      </c>
      <c r="M102" s="13">
        <v>0</v>
      </c>
      <c r="N102" s="13"/>
      <c r="O102" s="13">
        <v>58383906500</v>
      </c>
      <c r="P102" s="13"/>
      <c r="Q102" s="13">
        <v>0</v>
      </c>
      <c r="R102" s="13"/>
      <c r="S102" s="13">
        <f t="shared" si="6"/>
        <v>58383906500</v>
      </c>
      <c r="U102" s="7">
        <f t="shared" si="7"/>
        <v>3.4881263166970634E-2</v>
      </c>
    </row>
    <row r="103" spans="1:21">
      <c r="A103" s="1" t="s">
        <v>41</v>
      </c>
      <c r="C103" s="9">
        <v>0</v>
      </c>
      <c r="D103" s="9"/>
      <c r="E103" s="9">
        <v>-2868828300</v>
      </c>
      <c r="F103" s="9"/>
      <c r="G103" s="9">
        <v>0</v>
      </c>
      <c r="H103" s="9"/>
      <c r="I103" s="9">
        <f t="shared" si="4"/>
        <v>-2868828300</v>
      </c>
      <c r="K103" s="7">
        <f t="shared" si="5"/>
        <v>7.2298737443656173E-3</v>
      </c>
      <c r="M103" s="13">
        <v>0</v>
      </c>
      <c r="N103" s="13"/>
      <c r="O103" s="13">
        <v>-514917900</v>
      </c>
      <c r="P103" s="13"/>
      <c r="Q103" s="13">
        <v>0</v>
      </c>
      <c r="R103" s="13"/>
      <c r="S103" s="13">
        <f t="shared" si="6"/>
        <v>-514917900</v>
      </c>
      <c r="U103" s="7">
        <f t="shared" si="7"/>
        <v>-3.0763591982807575E-4</v>
      </c>
    </row>
    <row r="104" spans="1:21">
      <c r="A104" s="1" t="s">
        <v>101</v>
      </c>
      <c r="C104" s="9">
        <v>0</v>
      </c>
      <c r="D104" s="9"/>
      <c r="E104" s="9">
        <v>-6666395000</v>
      </c>
      <c r="F104" s="9"/>
      <c r="G104" s="9">
        <v>0</v>
      </c>
      <c r="H104" s="9"/>
      <c r="I104" s="9">
        <f t="shared" si="4"/>
        <v>-6666395000</v>
      </c>
      <c r="K104" s="7">
        <f t="shared" si="5"/>
        <v>1.6800306306261073E-2</v>
      </c>
      <c r="M104" s="13">
        <v>0</v>
      </c>
      <c r="N104" s="13"/>
      <c r="O104" s="13">
        <v>-6666395000</v>
      </c>
      <c r="P104" s="13"/>
      <c r="Q104" s="13">
        <v>0</v>
      </c>
      <c r="R104" s="13"/>
      <c r="S104" s="13">
        <f t="shared" si="6"/>
        <v>-6666395000</v>
      </c>
      <c r="U104" s="7">
        <f t="shared" si="7"/>
        <v>-3.9828146540687066E-3</v>
      </c>
    </row>
    <row r="105" spans="1:21">
      <c r="A105" s="1" t="s">
        <v>97</v>
      </c>
      <c r="C105" s="9">
        <v>0</v>
      </c>
      <c r="D105" s="9"/>
      <c r="E105" s="9">
        <v>-806839887</v>
      </c>
      <c r="F105" s="9"/>
      <c r="G105" s="9">
        <v>0</v>
      </c>
      <c r="H105" s="9"/>
      <c r="I105" s="9">
        <f t="shared" si="4"/>
        <v>-806839887</v>
      </c>
      <c r="K105" s="7">
        <f t="shared" si="5"/>
        <v>2.0333564455315162E-3</v>
      </c>
      <c r="M105" s="13">
        <v>0</v>
      </c>
      <c r="N105" s="13"/>
      <c r="O105" s="13">
        <v>-15464431177</v>
      </c>
      <c r="P105" s="13"/>
      <c r="Q105" s="13">
        <v>0</v>
      </c>
      <c r="R105" s="13"/>
      <c r="S105" s="13">
        <f t="shared" si="6"/>
        <v>-15464431177</v>
      </c>
      <c r="U105" s="7">
        <f t="shared" si="7"/>
        <v>-9.2391709625056079E-3</v>
      </c>
    </row>
    <row r="106" spans="1:21">
      <c r="A106" s="1" t="s">
        <v>56</v>
      </c>
      <c r="C106" s="9">
        <v>0</v>
      </c>
      <c r="D106" s="9"/>
      <c r="E106" s="9">
        <v>-5861532884</v>
      </c>
      <c r="F106" s="9"/>
      <c r="G106" s="9">
        <v>0</v>
      </c>
      <c r="H106" s="9"/>
      <c r="I106" s="9">
        <f t="shared" si="4"/>
        <v>-5861532884</v>
      </c>
      <c r="K106" s="7">
        <f t="shared" si="5"/>
        <v>1.4771934137629386E-2</v>
      </c>
      <c r="M106" s="13">
        <v>0</v>
      </c>
      <c r="N106" s="13"/>
      <c r="O106" s="13">
        <v>8659082670</v>
      </c>
      <c r="P106" s="13"/>
      <c r="Q106" s="13">
        <v>0</v>
      </c>
      <c r="R106" s="13"/>
      <c r="S106" s="13">
        <f t="shared" si="6"/>
        <v>8659082670</v>
      </c>
      <c r="U106" s="7">
        <f t="shared" si="7"/>
        <v>5.1733390158951549E-3</v>
      </c>
    </row>
    <row r="107" spans="1:21">
      <c r="A107" s="1" t="s">
        <v>105</v>
      </c>
      <c r="C107" s="16">
        <f>SUM(C8:C106)</f>
        <v>439074619198</v>
      </c>
      <c r="D107" s="13"/>
      <c r="E107" s="16">
        <f>SUM(E8:E106)</f>
        <v>-867457239235</v>
      </c>
      <c r="F107" s="13"/>
      <c r="G107" s="16">
        <f>SUM(G8:G106)</f>
        <v>31580628545</v>
      </c>
      <c r="H107" s="13"/>
      <c r="I107" s="16">
        <f>SUM(I8:I106)</f>
        <v>-396801991492</v>
      </c>
      <c r="K107" s="8">
        <f>SUM(K8:K106)</f>
        <v>0.99999999999999989</v>
      </c>
      <c r="M107" s="3">
        <f>SUM(M8:M106)</f>
        <v>439074619198</v>
      </c>
      <c r="O107" s="3">
        <f>SUM(O8:O106)</f>
        <v>1173828507038</v>
      </c>
      <c r="Q107" s="3">
        <f>SUM(Q8:Q106)</f>
        <v>60886788439</v>
      </c>
      <c r="S107" s="3">
        <f>SUM(S8:S106)</f>
        <v>1673789914675</v>
      </c>
      <c r="U107" s="17">
        <f>SUM(U8:U106)</f>
        <v>0.99999999999999956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3"/>
  <sheetViews>
    <sheetView rightToLeft="1" topLeftCell="A4" workbookViewId="0">
      <selection activeCell="E14" sqref="E14"/>
    </sheetView>
  </sheetViews>
  <sheetFormatPr defaultRowHeight="24"/>
  <cols>
    <col min="1" max="1" width="40.8554687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>
      <c r="A3" s="21" t="s">
        <v>179</v>
      </c>
      <c r="B3" s="21" t="s">
        <v>179</v>
      </c>
      <c r="C3" s="21" t="s">
        <v>179</v>
      </c>
      <c r="D3" s="21" t="s">
        <v>179</v>
      </c>
      <c r="E3" s="21" t="s">
        <v>179</v>
      </c>
      <c r="F3" s="21" t="s">
        <v>179</v>
      </c>
      <c r="G3" s="21" t="s">
        <v>179</v>
      </c>
      <c r="H3" s="21" t="s">
        <v>179</v>
      </c>
      <c r="I3" s="21" t="s">
        <v>179</v>
      </c>
      <c r="J3" s="21" t="s">
        <v>179</v>
      </c>
      <c r="K3" s="21" t="s">
        <v>179</v>
      </c>
      <c r="L3" s="21" t="s">
        <v>179</v>
      </c>
      <c r="M3" s="21" t="s">
        <v>179</v>
      </c>
      <c r="N3" s="21" t="s">
        <v>179</v>
      </c>
      <c r="O3" s="21" t="s">
        <v>179</v>
      </c>
      <c r="P3" s="21" t="s">
        <v>179</v>
      </c>
      <c r="Q3" s="21" t="s">
        <v>179</v>
      </c>
    </row>
    <row r="4" spans="1:17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>
      <c r="A6" s="20" t="s">
        <v>183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K6" s="20" t="s">
        <v>182</v>
      </c>
      <c r="L6" s="20" t="s">
        <v>182</v>
      </c>
      <c r="M6" s="20" t="s">
        <v>182</v>
      </c>
      <c r="N6" s="20" t="s">
        <v>182</v>
      </c>
      <c r="O6" s="20" t="s">
        <v>182</v>
      </c>
      <c r="P6" s="20" t="s">
        <v>182</v>
      </c>
      <c r="Q6" s="20" t="s">
        <v>182</v>
      </c>
    </row>
    <row r="7" spans="1:17" ht="24.75">
      <c r="A7" s="20" t="s">
        <v>183</v>
      </c>
      <c r="C7" s="20" t="s">
        <v>217</v>
      </c>
      <c r="E7" s="20" t="s">
        <v>214</v>
      </c>
      <c r="G7" s="20" t="s">
        <v>215</v>
      </c>
      <c r="I7" s="20" t="s">
        <v>218</v>
      </c>
      <c r="K7" s="20" t="s">
        <v>217</v>
      </c>
      <c r="M7" s="20" t="s">
        <v>214</v>
      </c>
      <c r="O7" s="20" t="s">
        <v>215</v>
      </c>
      <c r="Q7" s="20" t="s">
        <v>218</v>
      </c>
    </row>
    <row r="8" spans="1:17">
      <c r="A8" s="1" t="s">
        <v>125</v>
      </c>
      <c r="C8" s="9">
        <v>0</v>
      </c>
      <c r="D8" s="9"/>
      <c r="E8" s="9">
        <v>0</v>
      </c>
      <c r="F8" s="9"/>
      <c r="G8" s="9">
        <v>107951282</v>
      </c>
      <c r="H8" s="9"/>
      <c r="I8" s="9">
        <v>107951282</v>
      </c>
      <c r="J8" s="9"/>
      <c r="K8" s="9">
        <v>0</v>
      </c>
      <c r="L8" s="9"/>
      <c r="M8" s="9">
        <v>0</v>
      </c>
      <c r="N8" s="9"/>
      <c r="O8" s="9">
        <v>107951282</v>
      </c>
      <c r="P8" s="9"/>
      <c r="Q8" s="9">
        <v>107951282</v>
      </c>
    </row>
    <row r="9" spans="1:17">
      <c r="A9" s="1" t="s">
        <v>134</v>
      </c>
      <c r="C9" s="9">
        <v>0</v>
      </c>
      <c r="D9" s="9"/>
      <c r="E9" s="9">
        <v>0</v>
      </c>
      <c r="F9" s="9"/>
      <c r="G9" s="9">
        <v>1087650123</v>
      </c>
      <c r="H9" s="9"/>
      <c r="I9" s="9">
        <v>1087650123</v>
      </c>
      <c r="J9" s="9"/>
      <c r="K9" s="9">
        <v>0</v>
      </c>
      <c r="L9" s="9"/>
      <c r="M9" s="9">
        <v>0</v>
      </c>
      <c r="N9" s="9"/>
      <c r="O9" s="9">
        <v>1087650123</v>
      </c>
      <c r="P9" s="9"/>
      <c r="Q9" s="9">
        <v>1087650123</v>
      </c>
    </row>
    <row r="10" spans="1:17">
      <c r="A10" s="1" t="s">
        <v>141</v>
      </c>
      <c r="C10" s="9">
        <v>2180785969</v>
      </c>
      <c r="D10" s="9"/>
      <c r="E10" s="9">
        <v>-1560205531</v>
      </c>
      <c r="F10" s="9"/>
      <c r="G10" s="9">
        <v>-1175436567</v>
      </c>
      <c r="H10" s="9"/>
      <c r="I10" s="9">
        <v>-554856129</v>
      </c>
      <c r="J10" s="9"/>
      <c r="K10" s="9">
        <v>6885162341</v>
      </c>
      <c r="L10" s="9"/>
      <c r="M10" s="9">
        <v>-983176000</v>
      </c>
      <c r="N10" s="9"/>
      <c r="O10" s="9">
        <v>-1175436567</v>
      </c>
      <c r="P10" s="9"/>
      <c r="Q10" s="9">
        <v>4726549774</v>
      </c>
    </row>
    <row r="11" spans="1:17">
      <c r="A11" s="1" t="s">
        <v>122</v>
      </c>
      <c r="C11" s="9">
        <v>0</v>
      </c>
      <c r="D11" s="9"/>
      <c r="E11" s="9">
        <v>0</v>
      </c>
      <c r="F11" s="9"/>
      <c r="G11" s="9">
        <v>135836149</v>
      </c>
      <c r="H11" s="9"/>
      <c r="I11" s="9">
        <v>135836149</v>
      </c>
      <c r="J11" s="9"/>
      <c r="K11" s="9">
        <v>0</v>
      </c>
      <c r="L11" s="9"/>
      <c r="M11" s="9">
        <v>0</v>
      </c>
      <c r="N11" s="9"/>
      <c r="O11" s="9">
        <v>135836149</v>
      </c>
      <c r="P11" s="9"/>
      <c r="Q11" s="9">
        <v>135836149</v>
      </c>
    </row>
    <row r="12" spans="1:17">
      <c r="A12" s="1" t="s">
        <v>144</v>
      </c>
      <c r="C12" s="9">
        <v>1653622718</v>
      </c>
      <c r="D12" s="9"/>
      <c r="E12" s="9">
        <v>133621775</v>
      </c>
      <c r="F12" s="9"/>
      <c r="G12" s="9">
        <v>-205892717</v>
      </c>
      <c r="H12" s="9"/>
      <c r="I12" s="9">
        <v>1581351776</v>
      </c>
      <c r="J12" s="9"/>
      <c r="K12" s="9">
        <v>7079915731</v>
      </c>
      <c r="L12" s="9"/>
      <c r="M12" s="9">
        <v>-148904507</v>
      </c>
      <c r="N12" s="9"/>
      <c r="O12" s="9">
        <v>-205892717</v>
      </c>
      <c r="P12" s="9"/>
      <c r="Q12" s="9">
        <v>6725118507</v>
      </c>
    </row>
    <row r="13" spans="1:17">
      <c r="A13" s="1" t="s">
        <v>115</v>
      </c>
      <c r="C13" s="9">
        <v>0</v>
      </c>
      <c r="D13" s="9"/>
      <c r="E13" s="9">
        <v>0</v>
      </c>
      <c r="F13" s="9"/>
      <c r="G13" s="9">
        <v>736255255</v>
      </c>
      <c r="H13" s="9"/>
      <c r="I13" s="9">
        <v>736255255</v>
      </c>
      <c r="J13" s="9"/>
      <c r="K13" s="9">
        <v>0</v>
      </c>
      <c r="L13" s="9"/>
      <c r="M13" s="9">
        <v>0</v>
      </c>
      <c r="N13" s="9"/>
      <c r="O13" s="9">
        <v>736255255</v>
      </c>
      <c r="P13" s="9"/>
      <c r="Q13" s="9">
        <v>736255255</v>
      </c>
    </row>
    <row r="14" spans="1:17">
      <c r="A14" s="1" t="s">
        <v>119</v>
      </c>
      <c r="C14" s="9">
        <v>0</v>
      </c>
      <c r="D14" s="9"/>
      <c r="E14" s="9">
        <v>0</v>
      </c>
      <c r="F14" s="9"/>
      <c r="G14" s="9">
        <v>408209352</v>
      </c>
      <c r="H14" s="9"/>
      <c r="I14" s="9">
        <v>408209352</v>
      </c>
      <c r="J14" s="9"/>
      <c r="K14" s="9">
        <v>0</v>
      </c>
      <c r="L14" s="9"/>
      <c r="M14" s="9">
        <v>0</v>
      </c>
      <c r="N14" s="9"/>
      <c r="O14" s="9">
        <v>408209352</v>
      </c>
      <c r="P14" s="9"/>
      <c r="Q14" s="9">
        <v>408209352</v>
      </c>
    </row>
    <row r="15" spans="1:17">
      <c r="A15" s="1" t="s">
        <v>211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1155640716</v>
      </c>
      <c r="P15" s="9"/>
      <c r="Q15" s="9">
        <v>1155640716</v>
      </c>
    </row>
    <row r="16" spans="1:17">
      <c r="A16" s="1" t="s">
        <v>212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9324619</v>
      </c>
      <c r="P16" s="9"/>
      <c r="Q16" s="9">
        <v>9324619</v>
      </c>
    </row>
    <row r="17" spans="1:17">
      <c r="A17" s="1" t="s">
        <v>130</v>
      </c>
      <c r="C17" s="9">
        <v>0</v>
      </c>
      <c r="D17" s="9"/>
      <c r="E17" s="9">
        <v>569471924</v>
      </c>
      <c r="F17" s="9"/>
      <c r="G17" s="9">
        <v>0</v>
      </c>
      <c r="H17" s="9"/>
      <c r="I17" s="9">
        <v>569471924</v>
      </c>
      <c r="J17" s="9"/>
      <c r="K17" s="9">
        <v>0</v>
      </c>
      <c r="L17" s="9"/>
      <c r="M17" s="9">
        <v>1877350028</v>
      </c>
      <c r="N17" s="9"/>
      <c r="O17" s="9">
        <v>840243745</v>
      </c>
      <c r="P17" s="9"/>
      <c r="Q17" s="9">
        <v>2717593773</v>
      </c>
    </row>
    <row r="18" spans="1:17">
      <c r="A18" s="1" t="s">
        <v>148</v>
      </c>
      <c r="C18" s="9">
        <v>224689315</v>
      </c>
      <c r="D18" s="9"/>
      <c r="E18" s="9">
        <v>263116482</v>
      </c>
      <c r="F18" s="9"/>
      <c r="G18" s="9">
        <v>0</v>
      </c>
      <c r="H18" s="9"/>
      <c r="I18" s="9">
        <v>487805797</v>
      </c>
      <c r="J18" s="9"/>
      <c r="K18" s="9">
        <v>224689315</v>
      </c>
      <c r="L18" s="9"/>
      <c r="M18" s="9">
        <v>263116482</v>
      </c>
      <c r="N18" s="9"/>
      <c r="O18" s="9">
        <v>0</v>
      </c>
      <c r="P18" s="9"/>
      <c r="Q18" s="9">
        <v>487805797</v>
      </c>
    </row>
    <row r="19" spans="1:17">
      <c r="A19" s="1" t="s">
        <v>151</v>
      </c>
      <c r="C19" s="9">
        <v>544816932</v>
      </c>
      <c r="D19" s="9"/>
      <c r="E19" s="9">
        <v>82538123</v>
      </c>
      <c r="F19" s="9"/>
      <c r="G19" s="9">
        <v>0</v>
      </c>
      <c r="H19" s="9"/>
      <c r="I19" s="9">
        <v>627355055</v>
      </c>
      <c r="J19" s="9"/>
      <c r="K19" s="9">
        <v>544816932</v>
      </c>
      <c r="L19" s="9"/>
      <c r="M19" s="9">
        <v>82538123</v>
      </c>
      <c r="N19" s="9"/>
      <c r="O19" s="9">
        <v>0</v>
      </c>
      <c r="P19" s="9"/>
      <c r="Q19" s="9">
        <v>627355055</v>
      </c>
    </row>
    <row r="20" spans="1:17">
      <c r="A20" s="1" t="s">
        <v>137</v>
      </c>
      <c r="C20" s="9">
        <v>0</v>
      </c>
      <c r="D20" s="9"/>
      <c r="E20" s="9">
        <v>-16705970</v>
      </c>
      <c r="F20" s="9"/>
      <c r="G20" s="9">
        <v>0</v>
      </c>
      <c r="H20" s="9"/>
      <c r="I20" s="9">
        <v>-16705970</v>
      </c>
      <c r="J20" s="9"/>
      <c r="K20" s="9">
        <v>0</v>
      </c>
      <c r="L20" s="9"/>
      <c r="M20" s="9">
        <v>11747645</v>
      </c>
      <c r="N20" s="9"/>
      <c r="O20" s="9">
        <v>0</v>
      </c>
      <c r="P20" s="9"/>
      <c r="Q20" s="9">
        <v>11747645</v>
      </c>
    </row>
    <row r="21" spans="1:17">
      <c r="A21" s="1" t="s">
        <v>155</v>
      </c>
      <c r="C21" s="9">
        <v>0</v>
      </c>
      <c r="D21" s="9"/>
      <c r="E21" s="9">
        <v>429218527</v>
      </c>
      <c r="F21" s="9"/>
      <c r="G21" s="9">
        <v>0</v>
      </c>
      <c r="H21" s="9"/>
      <c r="I21" s="9">
        <v>429218527</v>
      </c>
      <c r="J21" s="9"/>
      <c r="K21" s="9">
        <v>0</v>
      </c>
      <c r="L21" s="9"/>
      <c r="M21" s="9">
        <v>429218527</v>
      </c>
      <c r="N21" s="9"/>
      <c r="O21" s="9">
        <v>0</v>
      </c>
      <c r="P21" s="9"/>
      <c r="Q21" s="9">
        <v>429218527</v>
      </c>
    </row>
    <row r="22" spans="1:17">
      <c r="A22" s="1" t="s">
        <v>128</v>
      </c>
      <c r="C22" s="9">
        <v>0</v>
      </c>
      <c r="D22" s="9"/>
      <c r="E22" s="9">
        <v>-3383386</v>
      </c>
      <c r="F22" s="9"/>
      <c r="G22" s="9">
        <v>0</v>
      </c>
      <c r="H22" s="9"/>
      <c r="I22" s="9">
        <v>-3383386</v>
      </c>
      <c r="J22" s="9"/>
      <c r="K22" s="9">
        <v>0</v>
      </c>
      <c r="L22" s="9"/>
      <c r="M22" s="9">
        <v>48585</v>
      </c>
      <c r="N22" s="9"/>
      <c r="O22" s="9">
        <v>0</v>
      </c>
      <c r="P22" s="9"/>
      <c r="Q22" s="9">
        <v>48585</v>
      </c>
    </row>
    <row r="23" spans="1:17">
      <c r="A23" s="1" t="s">
        <v>105</v>
      </c>
      <c r="C23" s="3">
        <f>SUM(C8:C22)</f>
        <v>4603914934</v>
      </c>
      <c r="E23" s="3">
        <f>SUM(E8:E22)</f>
        <v>-102328056</v>
      </c>
      <c r="G23" s="3">
        <f>SUM(G8:G22)</f>
        <v>1094572877</v>
      </c>
      <c r="I23" s="3">
        <f>SUM(I8:I22)</f>
        <v>5596159755</v>
      </c>
      <c r="K23" s="3">
        <f>SUM(K8:K22)</f>
        <v>14734584319</v>
      </c>
      <c r="M23" s="3">
        <f>SUM(M8:M22)</f>
        <v>1531938883</v>
      </c>
      <c r="O23" s="3">
        <f>SUM(O8:O22)</f>
        <v>3099781957</v>
      </c>
      <c r="Q23" s="3">
        <f>SUM(Q8:Q22)</f>
        <v>19366305159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2024-01-30T12:40:44Z</dcterms:created>
  <dcterms:modified xsi:type="dcterms:W3CDTF">2024-01-30T13:31:34Z</dcterms:modified>
</cp:coreProperties>
</file>