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ocuments\MyJabberFiles\a.akrami@emofid.com\"/>
    </mc:Choice>
  </mc:AlternateContent>
  <xr:revisionPtr revIDLastSave="0" documentId="13_ncr:1_{E57155AD-136B-49A2-9A7F-68A09F43552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_FilterDatabase" localSheetId="6" hidden="1">'سرمایه‌گذاری در سهام'!$A$7:$A$101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C9" i="15"/>
  <c r="C8" i="15"/>
  <c r="C7" i="15"/>
  <c r="Q39" i="10"/>
  <c r="I10" i="10"/>
  <c r="Q36" i="10"/>
  <c r="G11" i="15"/>
  <c r="K11" i="13"/>
  <c r="K9" i="13"/>
  <c r="K10" i="13"/>
  <c r="K8" i="13"/>
  <c r="G11" i="13"/>
  <c r="G9" i="13"/>
  <c r="G10" i="13"/>
  <c r="G8" i="13"/>
  <c r="E11" i="13"/>
  <c r="I11" i="13"/>
  <c r="C20" i="12"/>
  <c r="E20" i="12"/>
  <c r="G20" i="12"/>
  <c r="I20" i="12"/>
  <c r="K20" i="12"/>
  <c r="M20" i="12"/>
  <c r="O20" i="12"/>
  <c r="Q20" i="12"/>
  <c r="S99" i="11"/>
  <c r="Q102" i="11"/>
  <c r="O102" i="11"/>
  <c r="M102" i="11"/>
  <c r="E102" i="11"/>
  <c r="C102" i="11"/>
  <c r="I12" i="11"/>
  <c r="I10" i="11"/>
  <c r="I9" i="11"/>
  <c r="I8" i="11"/>
  <c r="G10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100" i="11"/>
  <c r="S101" i="11"/>
  <c r="S8" i="11"/>
  <c r="I11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100" i="9" s="1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8" i="9"/>
  <c r="I100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8" i="9"/>
  <c r="O39" i="10"/>
  <c r="M39" i="10"/>
  <c r="G39" i="10"/>
  <c r="E3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7" i="10"/>
  <c r="Q38" i="10"/>
  <c r="Q8" i="10"/>
  <c r="I9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8" i="10"/>
  <c r="E100" i="9"/>
  <c r="G100" i="9"/>
  <c r="O100" i="9"/>
  <c r="M100" i="9"/>
  <c r="I13" i="7"/>
  <c r="K13" i="7"/>
  <c r="M13" i="7"/>
  <c r="O13" i="7"/>
  <c r="Q13" i="7"/>
  <c r="S13" i="7"/>
  <c r="S11" i="6"/>
  <c r="Q11" i="6"/>
  <c r="O11" i="6"/>
  <c r="M11" i="6"/>
  <c r="K11" i="6"/>
  <c r="AK19" i="3"/>
  <c r="AI19" i="3"/>
  <c r="AG19" i="3"/>
  <c r="AA19" i="3"/>
  <c r="W19" i="3"/>
  <c r="S19" i="3"/>
  <c r="Q19" i="3"/>
  <c r="Y96" i="1"/>
  <c r="E96" i="1"/>
  <c r="G96" i="1"/>
  <c r="K96" i="1"/>
  <c r="O96" i="1"/>
  <c r="U96" i="1"/>
  <c r="W96" i="1"/>
  <c r="C11" i="15" l="1"/>
  <c r="I102" i="11"/>
  <c r="K16" i="11" s="1"/>
  <c r="S102" i="11"/>
  <c r="U82" i="11" s="1"/>
  <c r="U34" i="11"/>
  <c r="U60" i="11"/>
  <c r="U93" i="11"/>
  <c r="U21" i="11"/>
  <c r="U65" i="11"/>
  <c r="K93" i="11"/>
  <c r="K8" i="11"/>
  <c r="U72" i="11"/>
  <c r="U46" i="11"/>
  <c r="U101" i="11"/>
  <c r="U90" i="11"/>
  <c r="U80" i="11"/>
  <c r="U69" i="11"/>
  <c r="U57" i="11"/>
  <c r="U44" i="11"/>
  <c r="U30" i="11"/>
  <c r="U18" i="11"/>
  <c r="U92" i="11"/>
  <c r="U70" i="11"/>
  <c r="U33" i="11"/>
  <c r="U100" i="11"/>
  <c r="U89" i="11"/>
  <c r="U78" i="11"/>
  <c r="U68" i="11"/>
  <c r="U54" i="11"/>
  <c r="U42" i="11"/>
  <c r="U29" i="11"/>
  <c r="U17" i="11"/>
  <c r="U99" i="11"/>
  <c r="U8" i="11"/>
  <c r="U81" i="11"/>
  <c r="U58" i="11"/>
  <c r="U45" i="11"/>
  <c r="U20" i="11"/>
  <c r="U98" i="11"/>
  <c r="U88" i="11"/>
  <c r="U77" i="11"/>
  <c r="U66" i="11"/>
  <c r="U53" i="11"/>
  <c r="U41" i="11"/>
  <c r="U28" i="11"/>
  <c r="U14" i="11"/>
  <c r="U52" i="11"/>
  <c r="U38" i="11"/>
  <c r="U26" i="11"/>
  <c r="U13" i="11"/>
  <c r="U86" i="11"/>
  <c r="U96" i="11"/>
  <c r="U85" i="11"/>
  <c r="U74" i="11"/>
  <c r="U62" i="11"/>
  <c r="U50" i="11"/>
  <c r="U37" i="11"/>
  <c r="U25" i="11"/>
  <c r="U12" i="11"/>
  <c r="U97" i="11"/>
  <c r="U76" i="11"/>
  <c r="U94" i="11"/>
  <c r="U84" i="11"/>
  <c r="U73" i="11"/>
  <c r="U61" i="11"/>
  <c r="U49" i="11"/>
  <c r="U36" i="11"/>
  <c r="U22" i="11"/>
  <c r="U10" i="11"/>
  <c r="K87" i="11"/>
  <c r="K79" i="11"/>
  <c r="K63" i="11"/>
  <c r="K55" i="11"/>
  <c r="K47" i="11"/>
  <c r="K39" i="11"/>
  <c r="K31" i="11"/>
  <c r="K15" i="11"/>
  <c r="K95" i="11"/>
  <c r="K71" i="11"/>
  <c r="K23" i="11"/>
  <c r="K94" i="11"/>
  <c r="K86" i="11"/>
  <c r="K78" i="11"/>
  <c r="K70" i="11"/>
  <c r="K62" i="11"/>
  <c r="K54" i="11"/>
  <c r="K46" i="11"/>
  <c r="K38" i="11"/>
  <c r="K30" i="11"/>
  <c r="K22" i="11"/>
  <c r="K14" i="11"/>
  <c r="K85" i="11"/>
  <c r="K77" i="11"/>
  <c r="K69" i="11"/>
  <c r="K61" i="11"/>
  <c r="K53" i="11"/>
  <c r="K45" i="11"/>
  <c r="K37" i="11"/>
  <c r="K29" i="11"/>
  <c r="K21" i="11"/>
  <c r="K13" i="11"/>
  <c r="K101" i="11"/>
  <c r="K92" i="11"/>
  <c r="K84" i="11"/>
  <c r="K76" i="11"/>
  <c r="K68" i="11"/>
  <c r="K60" i="11"/>
  <c r="K52" i="11"/>
  <c r="K44" i="11"/>
  <c r="K36" i="11"/>
  <c r="K28" i="11"/>
  <c r="K20" i="11"/>
  <c r="K12" i="11"/>
  <c r="K43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K100" i="11"/>
  <c r="K91" i="11"/>
  <c r="K75" i="11"/>
  <c r="K59" i="11"/>
  <c r="K35" i="11"/>
  <c r="K11" i="11"/>
  <c r="K97" i="11"/>
  <c r="K89" i="11"/>
  <c r="K81" i="11"/>
  <c r="K73" i="11"/>
  <c r="K65" i="11"/>
  <c r="K57" i="11"/>
  <c r="K49" i="11"/>
  <c r="K41" i="11"/>
  <c r="K33" i="11"/>
  <c r="K25" i="11"/>
  <c r="K17" i="11"/>
  <c r="K9" i="11"/>
  <c r="K99" i="11"/>
  <c r="K83" i="11"/>
  <c r="K67" i="11"/>
  <c r="K51" i="11"/>
  <c r="K27" i="11"/>
  <c r="K19" i="11"/>
  <c r="K96" i="11"/>
  <c r="K88" i="11"/>
  <c r="K80" i="11"/>
  <c r="K72" i="11"/>
  <c r="K64" i="11"/>
  <c r="K56" i="11"/>
  <c r="K48" i="11"/>
  <c r="K40" i="11"/>
  <c r="K32" i="11"/>
  <c r="K24" i="11"/>
  <c r="I39" i="10"/>
  <c r="U91" i="11"/>
  <c r="U83" i="11"/>
  <c r="U75" i="11"/>
  <c r="U67" i="11"/>
  <c r="U59" i="11"/>
  <c r="U51" i="11"/>
  <c r="U43" i="11"/>
  <c r="U35" i="11"/>
  <c r="U27" i="11"/>
  <c r="U19" i="11"/>
  <c r="U11" i="11"/>
  <c r="U9" i="11"/>
  <c r="U64" i="11"/>
  <c r="U56" i="11"/>
  <c r="U48" i="11"/>
  <c r="U40" i="11"/>
  <c r="U32" i="11"/>
  <c r="U24" i="11"/>
  <c r="U16" i="11"/>
  <c r="U95" i="11"/>
  <c r="U87" i="11"/>
  <c r="U79" i="11"/>
  <c r="U71" i="11"/>
  <c r="U63" i="11"/>
  <c r="U55" i="11"/>
  <c r="U47" i="11"/>
  <c r="U39" i="11"/>
  <c r="U31" i="11"/>
  <c r="U23" i="11"/>
  <c r="E10" i="15" l="1"/>
  <c r="E8" i="15"/>
  <c r="E9" i="15"/>
  <c r="E7" i="15"/>
  <c r="U15" i="11"/>
  <c r="K102" i="11"/>
  <c r="U102" i="11"/>
  <c r="E11" i="15" l="1"/>
</calcChain>
</file>

<file path=xl/sharedStrings.xml><?xml version="1.0" encoding="utf-8"?>
<sst xmlns="http://schemas.openxmlformats.org/spreadsheetml/2006/main" count="739" uniqueCount="201">
  <si>
    <t>صندوق سرمایه‌گذاری توسعه اطلس مفید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</si>
  <si>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</si>
  <si>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</si>
  <si>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</si>
  <si>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</si>
  <si>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</si>
  <si>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</si>
  <si>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</si>
  <si>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</si>
  <si>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</si>
  <si>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</si>
  <si>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</si>
  <si>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</si>
  <si>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</si>
  <si>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</si>
  <si>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</si>
  <si>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</si>
  <si>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</si>
  <si>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</si>
  <si>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</si>
  <si>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</si>
  <si>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</si>
  <si>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</si>
  <si>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</si>
  <si>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</si>
  <si>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</si>
  <si>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</si>
  <si>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</si>
  <si>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</si>
  <si>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</si>
  <si>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</si>
  <si>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</si>
  <si>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</si>
  <si>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</si>
  <si>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</si>
  <si>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</si>
  <si>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</si>
  <si>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</si>
  <si>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</si>
  <si>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 برق عسلویه  مپنا</t>
  </si>
  <si>
    <t>تولیدی مخازن گازطبیعی آسیاناما</t>
  </si>
  <si>
    <t>ح. گسترش سوخت سبززاگرس(س. عام)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</si>
  <si>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</si>
  <si>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</si>
  <si>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</si>
  <si>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</si>
  <si>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</si>
  <si>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</si>
  <si>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</si>
  <si>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</si>
  <si>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</si>
  <si>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</si>
  <si>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</si>
  <si>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</si>
  <si>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</si>
  <si>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</si>
  <si>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</si>
  <si>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</si>
  <si>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</si>
  <si>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</si>
  <si>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</si>
  <si>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</si>
  <si>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</si>
  <si>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</si>
  <si>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</si>
  <si>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</si>
  <si>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</si>
  <si>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</si>
  <si>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</si>
  <si>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</si>
  <si>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</si>
  <si>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شمش طلا</t>
  </si>
  <si>
    <t>شوکو پارس</t>
  </si>
  <si>
    <t>صنایع فروآلیاژ ایران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</si>
  <si>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</si>
  <si>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</si>
  <si>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</si>
  <si>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</si>
  <si>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</si>
  <si>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</si>
  <si>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</si>
  <si>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</si>
  <si>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</si>
  <si>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</si>
  <si>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</si>
  <si>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</si>
  <si>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</si>
  <si>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</si>
  <si>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</si>
  <si>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</si>
  <si>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</si>
  <si>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</si>
  <si>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</si>
  <si>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</si>
  <si>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</si>
  <si>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</si>
  <si>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ح . داروپخش‌ (هلدینگ‌</t>
  </si>
  <si>
    <t>گروه مالی صبا تامین</t>
  </si>
  <si>
    <t>بیمه  ما</t>
  </si>
  <si>
    <t>صبا فولاد خلیج فارس</t>
  </si>
  <si>
    <t>ح . صبا فولاد خلیج فارس</t>
  </si>
  <si>
    <t>ح. مبین انرژی خلیج فارس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</si>
  <si>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</si>
  <si>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</si>
  <si>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</si>
  <si>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</si>
  <si>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</si>
  <si>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</si>
  <si>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</si>
  <si>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</si>
  <si>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</si>
  <si>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</si>
  <si>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</si>
  <si>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</si>
  <si>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</si>
  <si>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</si>
  <si>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</si>
  <si>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1404/05/19</t>
  </si>
  <si>
    <t>اسنادخزانه-م14بودجه99-021025</t>
  </si>
  <si>
    <t>1400/01/08</t>
  </si>
  <si>
    <t>1402/10/25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</si>
  <si>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</si>
  <si>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</si>
  <si>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</si>
  <si>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</si>
  <si>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</si>
  <si>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</si>
  <si>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1400/02/22</t>
  </si>
  <si>
    <t>1403/07/23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</si>
  <si>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</si>
  <si>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</si>
  <si>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</si>
  <si>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</si>
  <si>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</si>
  <si>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1404/07/27</t>
  </si>
  <si>
    <t>مرابحه عام دولت130-ش.خ031110</t>
  </si>
  <si>
    <t>1402/05/10</t>
  </si>
  <si>
    <t>1403/11/10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</si>
  <si>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</si>
  <si>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</si>
  <si>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</si>
  <si>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</si>
  <si>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</si>
  <si>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</si>
  <si>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</si>
  <si>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</si>
  <si>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</si>
  <si>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</si>
  <si>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</si>
  <si>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</si>
  <si>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</si>
  <si>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</si>
  <si>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</si>
  <si>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</si>
  <si>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</si>
  <si>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</si>
  <si>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</si>
  <si>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</si>
  <si>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</si>
  <si>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</si>
  <si>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</si>
  <si>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</si>
  <si>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</si>
  <si>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</si>
  <si>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</si>
  <si>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</si>
  <si>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</si>
  <si>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</si>
  <si>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</si>
  <si>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</si>
  <si>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</si>
  <si>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</si>
  <si>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</si>
  <si>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</si>
  <si>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</si>
  <si>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معدنی و صنعتی گل گهر</t>
  </si>
  <si>
    <t>زعفران0210نگین سحرخیز(پ)</t>
  </si>
  <si>
    <t>زعفران0210نگین زرین(پ)</t>
  </si>
  <si>
    <t>زعفران0210نگین وحدت جام(پ)</t>
  </si>
  <si>
    <t>صندوق س. اهرمی مفید-س</t>
  </si>
  <si>
    <t>اسنادخزانه-م10بودجه99-020807</t>
  </si>
  <si>
    <t>گواهی اعتبارمولد رفاه0208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</si>
  <si>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</si>
  <si>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</si>
  <si>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</si>
  <si>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</si>
  <si>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</si>
  <si>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</si>
  <si>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</si>
  <si>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</si>
  <si>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</si>
  <si>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</si>
  <si>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</si>
  <si>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</si>
  <si>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</si>
  <si>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</si>
  <si>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</si>
  <si>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1402/09/01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</si>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</sst>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7" fontId="2" fillId="0" borderId="0" xfId="0" applyNumberFormat="1" applyFont="1"/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3" fontId="2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opLeftCell="A84" workbookViewId="0">
      <selection activeCell="Y98" sqref="Y98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197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8">
        <v>36685966</v>
      </c>
      <c r="D9" s="8"/>
      <c r="E9" s="8">
        <v>136531517967</v>
      </c>
      <c r="F9" s="8"/>
      <c r="G9" s="8">
        <v>138759539531.25101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36685966</v>
      </c>
      <c r="R9" s="8"/>
      <c r="S9" s="8">
        <v>3755</v>
      </c>
      <c r="T9" s="8"/>
      <c r="U9" s="8">
        <v>136531517967</v>
      </c>
      <c r="V9" s="8"/>
      <c r="W9" s="8">
        <v>136936155306.13699</v>
      </c>
      <c r="X9" s="4"/>
      <c r="Y9" s="9">
        <v>5.3475733602195716E-3</v>
      </c>
    </row>
    <row r="10" spans="1:25">
      <c r="A10" s="1" t="s">
        <v>16</v>
      </c>
      <c r="C10" s="8">
        <v>74822053</v>
      </c>
      <c r="D10" s="8"/>
      <c r="E10" s="8">
        <v>233519627413</v>
      </c>
      <c r="F10" s="8"/>
      <c r="G10" s="8">
        <v>233543346003.80099</v>
      </c>
      <c r="H10" s="8"/>
      <c r="I10" s="8">
        <v>2000000</v>
      </c>
      <c r="J10" s="8"/>
      <c r="K10" s="8">
        <v>6447327381</v>
      </c>
      <c r="L10" s="8"/>
      <c r="M10" s="8">
        <v>0</v>
      </c>
      <c r="N10" s="8"/>
      <c r="O10" s="8">
        <v>0</v>
      </c>
      <c r="P10" s="8"/>
      <c r="Q10" s="8">
        <v>76822053</v>
      </c>
      <c r="R10" s="8"/>
      <c r="S10" s="8">
        <v>3420</v>
      </c>
      <c r="T10" s="8"/>
      <c r="U10" s="8">
        <v>239966954794</v>
      </c>
      <c r="V10" s="8"/>
      <c r="W10" s="8">
        <v>261168169303.50299</v>
      </c>
      <c r="X10" s="4"/>
      <c r="Y10" s="9">
        <v>1.0199029917134939E-2</v>
      </c>
    </row>
    <row r="11" spans="1:25">
      <c r="A11" s="1" t="s">
        <v>17</v>
      </c>
      <c r="C11" s="8">
        <v>47883908</v>
      </c>
      <c r="D11" s="8"/>
      <c r="E11" s="8">
        <v>125482730975</v>
      </c>
      <c r="F11" s="8"/>
      <c r="G11" s="8">
        <v>177068275340.328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47883908</v>
      </c>
      <c r="R11" s="8"/>
      <c r="S11" s="8">
        <v>3970</v>
      </c>
      <c r="T11" s="8"/>
      <c r="U11" s="8">
        <v>125482730975</v>
      </c>
      <c r="V11" s="8"/>
      <c r="W11" s="8">
        <v>188968025027.17801</v>
      </c>
      <c r="X11" s="4"/>
      <c r="Y11" s="9">
        <v>7.3795001350045533E-3</v>
      </c>
    </row>
    <row r="12" spans="1:25">
      <c r="A12" s="1" t="s">
        <v>18</v>
      </c>
      <c r="C12" s="8">
        <v>51285230</v>
      </c>
      <c r="D12" s="8"/>
      <c r="E12" s="8">
        <v>92043287890</v>
      </c>
      <c r="F12" s="8"/>
      <c r="G12" s="8">
        <v>97168037972.139008</v>
      </c>
      <c r="H12" s="8"/>
      <c r="I12" s="8">
        <v>5375067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56660297</v>
      </c>
      <c r="R12" s="8"/>
      <c r="S12" s="8">
        <v>1828</v>
      </c>
      <c r="T12" s="8"/>
      <c r="U12" s="8">
        <v>92043287890</v>
      </c>
      <c r="V12" s="8"/>
      <c r="W12" s="8">
        <v>102958751529.64999</v>
      </c>
      <c r="X12" s="4"/>
      <c r="Y12" s="9">
        <v>4.0207020246080137E-3</v>
      </c>
    </row>
    <row r="13" spans="1:25">
      <c r="A13" s="1" t="s">
        <v>19</v>
      </c>
      <c r="C13" s="8">
        <v>43950422</v>
      </c>
      <c r="D13" s="8"/>
      <c r="E13" s="8">
        <v>197238373637</v>
      </c>
      <c r="F13" s="8"/>
      <c r="G13" s="8">
        <v>252958829366.88901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43950422</v>
      </c>
      <c r="R13" s="8"/>
      <c r="S13" s="8">
        <v>5940</v>
      </c>
      <c r="T13" s="8"/>
      <c r="U13" s="8">
        <v>197238373637</v>
      </c>
      <c r="V13" s="8"/>
      <c r="W13" s="8">
        <v>259512166915.254</v>
      </c>
      <c r="X13" s="4"/>
      <c r="Y13" s="9">
        <v>1.013436040574065E-2</v>
      </c>
    </row>
    <row r="14" spans="1:25">
      <c r="A14" s="1" t="s">
        <v>20</v>
      </c>
      <c r="C14" s="8">
        <v>47016512</v>
      </c>
      <c r="D14" s="8"/>
      <c r="E14" s="8">
        <v>540953912102</v>
      </c>
      <c r="F14" s="8"/>
      <c r="G14" s="8">
        <v>638891560511.71204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47016512</v>
      </c>
      <c r="R14" s="8"/>
      <c r="S14" s="8">
        <v>14600</v>
      </c>
      <c r="T14" s="8"/>
      <c r="U14" s="8">
        <v>540953912102</v>
      </c>
      <c r="V14" s="8"/>
      <c r="W14" s="8">
        <v>682356750802.56006</v>
      </c>
      <c r="X14" s="4"/>
      <c r="Y14" s="9">
        <v>2.664710992213918E-2</v>
      </c>
    </row>
    <row r="15" spans="1:25">
      <c r="A15" s="1" t="s">
        <v>21</v>
      </c>
      <c r="C15" s="8">
        <v>114345585</v>
      </c>
      <c r="D15" s="8"/>
      <c r="E15" s="8">
        <v>651071057314</v>
      </c>
      <c r="F15" s="8"/>
      <c r="G15" s="8">
        <v>941148094209.39001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114345585</v>
      </c>
      <c r="R15" s="8"/>
      <c r="S15" s="8">
        <v>8760</v>
      </c>
      <c r="T15" s="8"/>
      <c r="U15" s="8">
        <v>651071057314</v>
      </c>
      <c r="V15" s="8"/>
      <c r="W15" s="8">
        <v>995707404018.63</v>
      </c>
      <c r="X15" s="4"/>
      <c r="Y15" s="9">
        <v>3.8883948336358623E-2</v>
      </c>
    </row>
    <row r="16" spans="1:25">
      <c r="A16" s="1" t="s">
        <v>22</v>
      </c>
      <c r="C16" s="8">
        <v>35015988</v>
      </c>
      <c r="D16" s="8"/>
      <c r="E16" s="8">
        <v>95215739740</v>
      </c>
      <c r="F16" s="8"/>
      <c r="G16" s="8">
        <v>145983254202.65201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35015988</v>
      </c>
      <c r="R16" s="8"/>
      <c r="S16" s="8">
        <v>4520</v>
      </c>
      <c r="T16" s="8"/>
      <c r="U16" s="8">
        <v>95215739740</v>
      </c>
      <c r="V16" s="8"/>
      <c r="W16" s="8">
        <v>157330545778.728</v>
      </c>
      <c r="X16" s="4"/>
      <c r="Y16" s="9">
        <v>6.1440065516241774E-3</v>
      </c>
    </row>
    <row r="17" spans="1:25">
      <c r="A17" s="1" t="s">
        <v>23</v>
      </c>
      <c r="C17" s="8">
        <v>2354702</v>
      </c>
      <c r="D17" s="8"/>
      <c r="E17" s="8">
        <v>189129900695</v>
      </c>
      <c r="F17" s="8"/>
      <c r="G17" s="8">
        <v>165252821530.85999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2354702</v>
      </c>
      <c r="R17" s="8"/>
      <c r="S17" s="8">
        <v>73250</v>
      </c>
      <c r="T17" s="8"/>
      <c r="U17" s="8">
        <v>189129900695</v>
      </c>
      <c r="V17" s="8"/>
      <c r="W17" s="8">
        <v>171455654067.07501</v>
      </c>
      <c r="X17" s="4"/>
      <c r="Y17" s="9">
        <v>6.6956143620239481E-3</v>
      </c>
    </row>
    <row r="18" spans="1:25">
      <c r="A18" s="1" t="s">
        <v>24</v>
      </c>
      <c r="C18" s="8">
        <v>4000000</v>
      </c>
      <c r="D18" s="8"/>
      <c r="E18" s="8">
        <v>43701599265</v>
      </c>
      <c r="F18" s="8"/>
      <c r="G18" s="8">
        <v>222706962000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4000000</v>
      </c>
      <c r="R18" s="8"/>
      <c r="S18" s="8">
        <v>60000</v>
      </c>
      <c r="T18" s="8"/>
      <c r="U18" s="8">
        <v>43701599265</v>
      </c>
      <c r="V18" s="8"/>
      <c r="W18" s="8">
        <v>238572000000</v>
      </c>
      <c r="X18" s="4"/>
      <c r="Y18" s="9">
        <v>9.3166137813796759E-3</v>
      </c>
    </row>
    <row r="19" spans="1:25">
      <c r="A19" s="1" t="s">
        <v>25</v>
      </c>
      <c r="C19" s="8">
        <v>37577588</v>
      </c>
      <c r="D19" s="8"/>
      <c r="E19" s="8">
        <v>60634377640</v>
      </c>
      <c r="F19" s="8"/>
      <c r="G19" s="8">
        <v>87034823148.761993</v>
      </c>
      <c r="H19" s="8"/>
      <c r="I19" s="8">
        <v>0</v>
      </c>
      <c r="J19" s="8"/>
      <c r="K19" s="8">
        <v>0</v>
      </c>
      <c r="L19" s="8"/>
      <c r="M19" s="8">
        <v>-37577588</v>
      </c>
      <c r="N19" s="8"/>
      <c r="O19" s="8">
        <v>91546793141</v>
      </c>
      <c r="P19" s="8"/>
      <c r="Q19" s="8">
        <v>0</v>
      </c>
      <c r="R19" s="8"/>
      <c r="S19" s="8">
        <v>0</v>
      </c>
      <c r="T19" s="8"/>
      <c r="U19" s="8">
        <v>0</v>
      </c>
      <c r="V19" s="8"/>
      <c r="W19" s="8">
        <v>0</v>
      </c>
      <c r="X19" s="4"/>
      <c r="Y19" s="9">
        <v>0</v>
      </c>
    </row>
    <row r="20" spans="1:25">
      <c r="A20" s="1" t="s">
        <v>26</v>
      </c>
      <c r="C20" s="8">
        <v>8050000</v>
      </c>
      <c r="D20" s="8"/>
      <c r="E20" s="8">
        <v>1124505488548</v>
      </c>
      <c r="F20" s="8"/>
      <c r="G20" s="8">
        <v>1323227669400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8050000</v>
      </c>
      <c r="R20" s="8"/>
      <c r="S20" s="8">
        <v>174190</v>
      </c>
      <c r="T20" s="8"/>
      <c r="U20" s="8">
        <v>1124505488548</v>
      </c>
      <c r="V20" s="8"/>
      <c r="W20" s="8">
        <v>1393886234475</v>
      </c>
      <c r="X20" s="4"/>
      <c r="Y20" s="9">
        <v>5.443346118482139E-2</v>
      </c>
    </row>
    <row r="21" spans="1:25">
      <c r="A21" s="1" t="s">
        <v>27</v>
      </c>
      <c r="C21" s="8">
        <v>18989479</v>
      </c>
      <c r="D21" s="8"/>
      <c r="E21" s="8">
        <v>188070412753</v>
      </c>
      <c r="F21" s="8"/>
      <c r="G21" s="8">
        <v>290131675891.23199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18989479</v>
      </c>
      <c r="R21" s="8"/>
      <c r="S21" s="8">
        <v>17500</v>
      </c>
      <c r="T21" s="8"/>
      <c r="U21" s="8">
        <v>188070412753</v>
      </c>
      <c r="V21" s="8"/>
      <c r="W21" s="8">
        <v>330338602999.125</v>
      </c>
      <c r="X21" s="4"/>
      <c r="Y21" s="9">
        <v>1.2900244711128538E-2</v>
      </c>
    </row>
    <row r="22" spans="1:25">
      <c r="A22" s="1" t="s">
        <v>28</v>
      </c>
      <c r="C22" s="8">
        <v>696260</v>
      </c>
      <c r="D22" s="8"/>
      <c r="E22" s="8">
        <v>109051313757</v>
      </c>
      <c r="F22" s="8"/>
      <c r="G22" s="8">
        <v>82673405870.850006</v>
      </c>
      <c r="H22" s="8"/>
      <c r="I22" s="8">
        <v>0</v>
      </c>
      <c r="J22" s="8"/>
      <c r="K22" s="8">
        <v>0</v>
      </c>
      <c r="L22" s="8"/>
      <c r="M22" s="8">
        <v>-200000</v>
      </c>
      <c r="N22" s="8"/>
      <c r="O22" s="8">
        <v>26978517143</v>
      </c>
      <c r="P22" s="8"/>
      <c r="Q22" s="8">
        <v>496260</v>
      </c>
      <c r="R22" s="8"/>
      <c r="S22" s="8">
        <v>134600</v>
      </c>
      <c r="T22" s="8"/>
      <c r="U22" s="8">
        <v>77726431165</v>
      </c>
      <c r="V22" s="8"/>
      <c r="W22" s="8">
        <v>66399156253.800003</v>
      </c>
      <c r="X22" s="4"/>
      <c r="Y22" s="9">
        <v>2.5929920285118774E-3</v>
      </c>
    </row>
    <row r="23" spans="1:25">
      <c r="A23" s="1" t="s">
        <v>29</v>
      </c>
      <c r="C23" s="8">
        <v>16438776</v>
      </c>
      <c r="D23" s="8"/>
      <c r="E23" s="8">
        <v>674650230225</v>
      </c>
      <c r="F23" s="8"/>
      <c r="G23" s="8">
        <v>489411910219.85999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16438776</v>
      </c>
      <c r="R23" s="8"/>
      <c r="S23" s="8">
        <v>30700</v>
      </c>
      <c r="T23" s="8"/>
      <c r="U23" s="8">
        <v>674650230225</v>
      </c>
      <c r="V23" s="8"/>
      <c r="W23" s="8">
        <v>501667634181.96002</v>
      </c>
      <c r="X23" s="4"/>
      <c r="Y23" s="9">
        <v>1.9590914249332642E-2</v>
      </c>
    </row>
    <row r="24" spans="1:25">
      <c r="A24" s="1" t="s">
        <v>30</v>
      </c>
      <c r="C24" s="8">
        <v>155693</v>
      </c>
      <c r="D24" s="8"/>
      <c r="E24" s="8">
        <v>21735094312</v>
      </c>
      <c r="F24" s="8"/>
      <c r="G24" s="8">
        <v>22226035253.206501</v>
      </c>
      <c r="H24" s="8"/>
      <c r="I24" s="8">
        <v>556229</v>
      </c>
      <c r="J24" s="8"/>
      <c r="K24" s="8">
        <v>83121540716</v>
      </c>
      <c r="L24" s="8"/>
      <c r="M24" s="8">
        <v>0</v>
      </c>
      <c r="N24" s="8"/>
      <c r="O24" s="8">
        <v>0</v>
      </c>
      <c r="P24" s="8"/>
      <c r="Q24" s="8">
        <v>711922</v>
      </c>
      <c r="R24" s="8"/>
      <c r="S24" s="8">
        <v>149920</v>
      </c>
      <c r="T24" s="8"/>
      <c r="U24" s="8">
        <v>104856635028</v>
      </c>
      <c r="V24" s="8"/>
      <c r="W24" s="8">
        <v>106096294729.87199</v>
      </c>
      <c r="X24" s="4"/>
      <c r="Y24" s="9">
        <v>4.1432280470199579E-3</v>
      </c>
    </row>
    <row r="25" spans="1:25">
      <c r="A25" s="1" t="s">
        <v>31</v>
      </c>
      <c r="C25" s="8">
        <v>3652785</v>
      </c>
      <c r="D25" s="8"/>
      <c r="E25" s="8">
        <v>185549205856</v>
      </c>
      <c r="F25" s="8"/>
      <c r="G25" s="8">
        <v>167282516310.547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3652785</v>
      </c>
      <c r="R25" s="8"/>
      <c r="S25" s="8">
        <v>46530</v>
      </c>
      <c r="T25" s="8"/>
      <c r="U25" s="8">
        <v>185549205856</v>
      </c>
      <c r="V25" s="8"/>
      <c r="W25" s="8">
        <v>168952799738.00299</v>
      </c>
      <c r="X25" s="4"/>
      <c r="Y25" s="9">
        <v>6.5978739434709825E-3</v>
      </c>
    </row>
    <row r="26" spans="1:25">
      <c r="A26" s="1" t="s">
        <v>32</v>
      </c>
      <c r="C26" s="8">
        <v>5907825</v>
      </c>
      <c r="D26" s="8"/>
      <c r="E26" s="8">
        <v>47928680469</v>
      </c>
      <c r="F26" s="8"/>
      <c r="G26" s="8">
        <v>127671920612.77499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5907825</v>
      </c>
      <c r="R26" s="8"/>
      <c r="S26" s="8">
        <v>23000</v>
      </c>
      <c r="T26" s="8"/>
      <c r="U26" s="8">
        <v>47928680469</v>
      </c>
      <c r="V26" s="8"/>
      <c r="W26" s="8">
        <v>135071489148.75</v>
      </c>
      <c r="X26" s="4"/>
      <c r="Y26" s="9">
        <v>5.2747551987438581E-3</v>
      </c>
    </row>
    <row r="27" spans="1:25">
      <c r="A27" s="1" t="s">
        <v>33</v>
      </c>
      <c r="C27" s="8">
        <v>5929047</v>
      </c>
      <c r="D27" s="8"/>
      <c r="E27" s="8">
        <v>134728029809</v>
      </c>
      <c r="F27" s="8"/>
      <c r="G27" s="8">
        <v>161489275267.59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5929047</v>
      </c>
      <c r="R27" s="8"/>
      <c r="S27" s="8">
        <v>28150</v>
      </c>
      <c r="T27" s="8"/>
      <c r="U27" s="8">
        <v>134728029809</v>
      </c>
      <c r="V27" s="8"/>
      <c r="W27" s="8">
        <v>165909602145.353</v>
      </c>
      <c r="X27" s="4"/>
      <c r="Y27" s="9">
        <v>6.4790322661947538E-3</v>
      </c>
    </row>
    <row r="28" spans="1:25">
      <c r="A28" s="1" t="s">
        <v>34</v>
      </c>
      <c r="C28" s="8">
        <v>571017</v>
      </c>
      <c r="D28" s="8"/>
      <c r="E28" s="8">
        <v>75587414494</v>
      </c>
      <c r="F28" s="8"/>
      <c r="G28" s="8">
        <v>104078702141.136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571017</v>
      </c>
      <c r="R28" s="8"/>
      <c r="S28" s="8">
        <v>183400</v>
      </c>
      <c r="T28" s="8"/>
      <c r="U28" s="8">
        <v>75587414494</v>
      </c>
      <c r="V28" s="8"/>
      <c r="W28" s="8">
        <v>104101406919.09</v>
      </c>
      <c r="X28" s="4"/>
      <c r="Y28" s="9">
        <v>4.0653245240992548E-3</v>
      </c>
    </row>
    <row r="29" spans="1:25">
      <c r="A29" s="1" t="s">
        <v>35</v>
      </c>
      <c r="C29" s="8">
        <v>1986863</v>
      </c>
      <c r="D29" s="8"/>
      <c r="E29" s="8">
        <v>4611550445</v>
      </c>
      <c r="F29" s="8"/>
      <c r="G29" s="8">
        <v>15010312855.139999</v>
      </c>
      <c r="H29" s="8"/>
      <c r="I29" s="8">
        <v>3050000</v>
      </c>
      <c r="J29" s="8"/>
      <c r="K29" s="8">
        <v>27633759885</v>
      </c>
      <c r="L29" s="8"/>
      <c r="M29" s="8">
        <v>0</v>
      </c>
      <c r="N29" s="8"/>
      <c r="O29" s="8">
        <v>0</v>
      </c>
      <c r="P29" s="8"/>
      <c r="Q29" s="8">
        <v>5036863</v>
      </c>
      <c r="R29" s="8"/>
      <c r="S29" s="8">
        <v>9250</v>
      </c>
      <c r="T29" s="8"/>
      <c r="U29" s="8">
        <v>32245310330</v>
      </c>
      <c r="V29" s="8"/>
      <c r="W29" s="8">
        <v>46313766402.637497</v>
      </c>
      <c r="X29" s="4"/>
      <c r="Y29" s="9">
        <v>1.8086257999028032E-3</v>
      </c>
    </row>
    <row r="30" spans="1:25">
      <c r="A30" s="1" t="s">
        <v>36</v>
      </c>
      <c r="C30" s="8">
        <v>104300</v>
      </c>
      <c r="D30" s="8"/>
      <c r="E30" s="8">
        <v>214551462300</v>
      </c>
      <c r="F30" s="8"/>
      <c r="G30" s="8">
        <v>300018936962.5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104300</v>
      </c>
      <c r="R30" s="8"/>
      <c r="S30" s="8">
        <v>2930000</v>
      </c>
      <c r="T30" s="8"/>
      <c r="U30" s="8">
        <v>214551462300</v>
      </c>
      <c r="V30" s="8"/>
      <c r="W30" s="8">
        <v>305217001250</v>
      </c>
      <c r="X30" s="4"/>
      <c r="Y30" s="9">
        <v>1.1919206445673122E-2</v>
      </c>
    </row>
    <row r="31" spans="1:25">
      <c r="A31" s="1" t="s">
        <v>37</v>
      </c>
      <c r="C31" s="8">
        <v>75000</v>
      </c>
      <c r="D31" s="8"/>
      <c r="E31" s="8">
        <v>101752031250</v>
      </c>
      <c r="F31" s="8"/>
      <c r="G31" s="8">
        <v>215730000000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75000</v>
      </c>
      <c r="R31" s="8"/>
      <c r="S31" s="8">
        <v>2936650</v>
      </c>
      <c r="T31" s="8"/>
      <c r="U31" s="8">
        <v>101752031250</v>
      </c>
      <c r="V31" s="8"/>
      <c r="W31" s="8">
        <v>219973439062.5</v>
      </c>
      <c r="X31" s="4"/>
      <c r="Y31" s="9">
        <v>8.5903105725197004E-3</v>
      </c>
    </row>
    <row r="32" spans="1:25">
      <c r="A32" s="1" t="s">
        <v>38</v>
      </c>
      <c r="C32" s="8">
        <v>114900</v>
      </c>
      <c r="D32" s="8"/>
      <c r="E32" s="8">
        <v>146401433417</v>
      </c>
      <c r="F32" s="8"/>
      <c r="G32" s="8">
        <v>330806825136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114900</v>
      </c>
      <c r="R32" s="8"/>
      <c r="S32" s="8">
        <v>2923488</v>
      </c>
      <c r="T32" s="8"/>
      <c r="U32" s="8">
        <v>146401433417</v>
      </c>
      <c r="V32" s="8"/>
      <c r="W32" s="8">
        <v>335488885236</v>
      </c>
      <c r="X32" s="4"/>
      <c r="Y32" s="9">
        <v>1.3101371375054165E-2</v>
      </c>
    </row>
    <row r="33" spans="1:25">
      <c r="A33" s="1" t="s">
        <v>39</v>
      </c>
      <c r="C33" s="8">
        <v>16329087</v>
      </c>
      <c r="D33" s="8"/>
      <c r="E33" s="8">
        <v>116916107783</v>
      </c>
      <c r="F33" s="8"/>
      <c r="G33" s="8">
        <v>112487267501.186</v>
      </c>
      <c r="H33" s="8"/>
      <c r="I33" s="8">
        <v>0</v>
      </c>
      <c r="J33" s="8"/>
      <c r="K33" s="8">
        <v>0</v>
      </c>
      <c r="L33" s="8"/>
      <c r="M33" s="8">
        <v>-3707653</v>
      </c>
      <c r="N33" s="8"/>
      <c r="O33" s="8">
        <v>29115303919</v>
      </c>
      <c r="P33" s="8"/>
      <c r="Q33" s="8">
        <v>12621434</v>
      </c>
      <c r="R33" s="8"/>
      <c r="S33" s="8">
        <v>8150</v>
      </c>
      <c r="T33" s="8"/>
      <c r="U33" s="8">
        <v>90369347542</v>
      </c>
      <c r="V33" s="8"/>
      <c r="W33" s="8">
        <v>102252642211.755</v>
      </c>
      <c r="X33" s="4"/>
      <c r="Y33" s="9">
        <v>3.9931273393882015E-3</v>
      </c>
    </row>
    <row r="34" spans="1:25">
      <c r="A34" s="1" t="s">
        <v>40</v>
      </c>
      <c r="C34" s="8">
        <v>3700000</v>
      </c>
      <c r="D34" s="8"/>
      <c r="E34" s="8">
        <v>45403188699</v>
      </c>
      <c r="F34" s="8"/>
      <c r="G34" s="8">
        <v>52742304900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3700000</v>
      </c>
      <c r="R34" s="8"/>
      <c r="S34" s="8">
        <v>13880</v>
      </c>
      <c r="T34" s="8"/>
      <c r="U34" s="8">
        <v>45403188699</v>
      </c>
      <c r="V34" s="8"/>
      <c r="W34" s="8">
        <v>51050431800</v>
      </c>
      <c r="X34" s="4"/>
      <c r="Y34" s="9">
        <v>1.9936000723188942E-3</v>
      </c>
    </row>
    <row r="35" spans="1:25">
      <c r="A35" s="1" t="s">
        <v>41</v>
      </c>
      <c r="C35" s="8">
        <v>65468220</v>
      </c>
      <c r="D35" s="8"/>
      <c r="E35" s="8">
        <v>99210537051</v>
      </c>
      <c r="F35" s="8"/>
      <c r="G35" s="8">
        <v>98529127713.774002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65468220</v>
      </c>
      <c r="R35" s="8"/>
      <c r="S35" s="8">
        <v>1514</v>
      </c>
      <c r="T35" s="8"/>
      <c r="U35" s="8">
        <v>99210537051</v>
      </c>
      <c r="V35" s="8"/>
      <c r="W35" s="8">
        <v>98529127713.774002</v>
      </c>
      <c r="X35" s="4"/>
      <c r="Y35" s="9">
        <v>3.8477182113804851E-3</v>
      </c>
    </row>
    <row r="36" spans="1:25">
      <c r="A36" s="1" t="s">
        <v>42</v>
      </c>
      <c r="C36" s="8">
        <v>42566739</v>
      </c>
      <c r="D36" s="8"/>
      <c r="E36" s="8">
        <v>240147011127</v>
      </c>
      <c r="F36" s="8"/>
      <c r="G36" s="8">
        <v>274191265531.116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42566739</v>
      </c>
      <c r="R36" s="8"/>
      <c r="S36" s="8">
        <v>6680</v>
      </c>
      <c r="T36" s="8"/>
      <c r="U36" s="8">
        <v>240147011127</v>
      </c>
      <c r="V36" s="8"/>
      <c r="W36" s="8">
        <v>282653958911.70599</v>
      </c>
      <c r="X36" s="4"/>
      <c r="Y36" s="9">
        <v>1.103808397028287E-2</v>
      </c>
    </row>
    <row r="37" spans="1:25">
      <c r="A37" s="1" t="s">
        <v>43</v>
      </c>
      <c r="C37" s="8">
        <v>5277048</v>
      </c>
      <c r="D37" s="8"/>
      <c r="E37" s="8">
        <v>30634669457</v>
      </c>
      <c r="F37" s="8"/>
      <c r="G37" s="8">
        <v>62737968790.223999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5277048</v>
      </c>
      <c r="R37" s="8"/>
      <c r="S37" s="8">
        <v>11940</v>
      </c>
      <c r="T37" s="8"/>
      <c r="U37" s="8">
        <v>30634669457</v>
      </c>
      <c r="V37" s="8"/>
      <c r="W37" s="8">
        <v>62633055798.935997</v>
      </c>
      <c r="X37" s="4"/>
      <c r="Y37" s="9">
        <v>2.4459198515596522E-3</v>
      </c>
    </row>
    <row r="38" spans="1:25">
      <c r="A38" s="1" t="s">
        <v>44</v>
      </c>
      <c r="C38" s="8">
        <v>6206203</v>
      </c>
      <c r="D38" s="8"/>
      <c r="E38" s="8">
        <v>102002694925</v>
      </c>
      <c r="F38" s="8"/>
      <c r="G38" s="8">
        <v>118820257534.80901</v>
      </c>
      <c r="H38" s="8"/>
      <c r="I38" s="8">
        <v>8276766</v>
      </c>
      <c r="J38" s="8"/>
      <c r="K38" s="8">
        <v>2031983104</v>
      </c>
      <c r="L38" s="8"/>
      <c r="M38" s="8">
        <v>0</v>
      </c>
      <c r="N38" s="8"/>
      <c r="O38" s="8">
        <v>0</v>
      </c>
      <c r="P38" s="8"/>
      <c r="Q38" s="8">
        <v>14482969</v>
      </c>
      <c r="R38" s="8"/>
      <c r="S38" s="8">
        <v>19940</v>
      </c>
      <c r="T38" s="8"/>
      <c r="U38" s="8">
        <v>259637281926</v>
      </c>
      <c r="V38" s="8"/>
      <c r="W38" s="8">
        <v>287072098968.93298</v>
      </c>
      <c r="X38" s="4"/>
      <c r="Y38" s="9">
        <v>1.1210619324579379E-2</v>
      </c>
    </row>
    <row r="39" spans="1:25">
      <c r="A39" s="1" t="s">
        <v>45</v>
      </c>
      <c r="C39" s="8">
        <v>5588198</v>
      </c>
      <c r="D39" s="8"/>
      <c r="E39" s="8">
        <v>74292133110</v>
      </c>
      <c r="F39" s="8"/>
      <c r="G39" s="8">
        <v>76547186497.781998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5588198</v>
      </c>
      <c r="R39" s="8"/>
      <c r="S39" s="8">
        <v>14100</v>
      </c>
      <c r="T39" s="8"/>
      <c r="U39" s="8">
        <v>74292133110</v>
      </c>
      <c r="V39" s="8"/>
      <c r="W39" s="8">
        <v>78324769928.789993</v>
      </c>
      <c r="X39" s="4"/>
      <c r="Y39" s="9">
        <v>3.0587060968678523E-3</v>
      </c>
    </row>
    <row r="40" spans="1:25">
      <c r="A40" s="1" t="s">
        <v>46</v>
      </c>
      <c r="C40" s="8">
        <v>9709626</v>
      </c>
      <c r="D40" s="8"/>
      <c r="E40" s="8">
        <v>112081179274</v>
      </c>
      <c r="F40" s="8"/>
      <c r="G40" s="8">
        <v>218807523952.55099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9709626</v>
      </c>
      <c r="R40" s="8"/>
      <c r="S40" s="8">
        <v>25360</v>
      </c>
      <c r="T40" s="8"/>
      <c r="U40" s="8">
        <v>112081179274</v>
      </c>
      <c r="V40" s="8"/>
      <c r="W40" s="8">
        <v>244771010473.608</v>
      </c>
      <c r="X40" s="4"/>
      <c r="Y40" s="9">
        <v>9.5586949409848833E-3</v>
      </c>
    </row>
    <row r="41" spans="1:25">
      <c r="A41" s="1" t="s">
        <v>47</v>
      </c>
      <c r="C41" s="8">
        <v>11740461</v>
      </c>
      <c r="D41" s="8"/>
      <c r="E41" s="8">
        <v>225979147072</v>
      </c>
      <c r="F41" s="8"/>
      <c r="G41" s="8">
        <v>242165059083.78799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11740461</v>
      </c>
      <c r="R41" s="8"/>
      <c r="S41" s="8">
        <v>22450</v>
      </c>
      <c r="T41" s="8"/>
      <c r="U41" s="8">
        <v>225979147072</v>
      </c>
      <c r="V41" s="8"/>
      <c r="W41" s="8">
        <v>262005088020.772</v>
      </c>
      <c r="X41" s="4"/>
      <c r="Y41" s="9">
        <v>1.0231712916209444E-2</v>
      </c>
    </row>
    <row r="42" spans="1:25">
      <c r="A42" s="1" t="s">
        <v>48</v>
      </c>
      <c r="C42" s="8">
        <v>20829636</v>
      </c>
      <c r="D42" s="8"/>
      <c r="E42" s="8">
        <v>89869933358</v>
      </c>
      <c r="F42" s="8"/>
      <c r="G42" s="8">
        <v>100194880682.806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20829636</v>
      </c>
      <c r="R42" s="8"/>
      <c r="S42" s="8">
        <v>5130</v>
      </c>
      <c r="T42" s="8"/>
      <c r="U42" s="8">
        <v>89869933358</v>
      </c>
      <c r="V42" s="8"/>
      <c r="W42" s="8">
        <v>106220239285.554</v>
      </c>
      <c r="X42" s="4"/>
      <c r="Y42" s="9">
        <v>4.1480682778751877E-3</v>
      </c>
    </row>
    <row r="43" spans="1:25">
      <c r="A43" s="1" t="s">
        <v>49</v>
      </c>
      <c r="C43" s="8">
        <v>86165365</v>
      </c>
      <c r="D43" s="8"/>
      <c r="E43" s="8">
        <v>306320619007</v>
      </c>
      <c r="F43" s="8"/>
      <c r="G43" s="8">
        <v>314345339557.177</v>
      </c>
      <c r="H43" s="8"/>
      <c r="I43" s="8">
        <v>86165365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172330730</v>
      </c>
      <c r="R43" s="8"/>
      <c r="S43" s="8">
        <v>1980</v>
      </c>
      <c r="T43" s="8"/>
      <c r="U43" s="8">
        <v>306320619007</v>
      </c>
      <c r="V43" s="8"/>
      <c r="W43" s="8">
        <v>339184617069.87</v>
      </c>
      <c r="X43" s="4"/>
      <c r="Y43" s="9">
        <v>1.3245695546104065E-2</v>
      </c>
    </row>
    <row r="44" spans="1:25">
      <c r="A44" s="1" t="s">
        <v>50</v>
      </c>
      <c r="C44" s="8">
        <v>8868106</v>
      </c>
      <c r="D44" s="8"/>
      <c r="E44" s="8">
        <v>65854388596</v>
      </c>
      <c r="F44" s="8"/>
      <c r="G44" s="8">
        <v>54038038915.808998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8868106</v>
      </c>
      <c r="R44" s="8"/>
      <c r="S44" s="8">
        <v>6080</v>
      </c>
      <c r="T44" s="8"/>
      <c r="U44" s="8">
        <v>65854388596</v>
      </c>
      <c r="V44" s="8"/>
      <c r="W44" s="8">
        <v>53597271877.344002</v>
      </c>
      <c r="X44" s="4"/>
      <c r="Y44" s="9">
        <v>2.0930582038831734E-3</v>
      </c>
    </row>
    <row r="45" spans="1:25">
      <c r="A45" s="1" t="s">
        <v>51</v>
      </c>
      <c r="C45" s="8">
        <v>854028892</v>
      </c>
      <c r="D45" s="8"/>
      <c r="E45" s="8">
        <v>967396214525</v>
      </c>
      <c r="F45" s="8"/>
      <c r="G45" s="8">
        <v>1007700587649.92</v>
      </c>
      <c r="H45" s="8"/>
      <c r="I45" s="8">
        <v>0</v>
      </c>
      <c r="J45" s="8"/>
      <c r="K45" s="8">
        <v>0</v>
      </c>
      <c r="L45" s="8"/>
      <c r="M45" s="8">
        <v>-5887398</v>
      </c>
      <c r="N45" s="8"/>
      <c r="O45" s="8">
        <v>7579853978</v>
      </c>
      <c r="P45" s="8"/>
      <c r="Q45" s="8">
        <v>848141494</v>
      </c>
      <c r="R45" s="8"/>
      <c r="S45" s="8">
        <v>1279</v>
      </c>
      <c r="T45" s="8"/>
      <c r="U45" s="8">
        <v>960727298993</v>
      </c>
      <c r="V45" s="8"/>
      <c r="W45" s="8">
        <v>1078318571649.59</v>
      </c>
      <c r="X45" s="4"/>
      <c r="Y45" s="9">
        <v>4.2110045040273873E-2</v>
      </c>
    </row>
    <row r="46" spans="1:25">
      <c r="A46" s="1" t="s">
        <v>52</v>
      </c>
      <c r="C46" s="8">
        <v>6700702</v>
      </c>
      <c r="D46" s="8"/>
      <c r="E46" s="8">
        <v>124658162320</v>
      </c>
      <c r="F46" s="8"/>
      <c r="G46" s="8">
        <v>194429710106.289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6700702</v>
      </c>
      <c r="R46" s="8"/>
      <c r="S46" s="8">
        <v>31430</v>
      </c>
      <c r="T46" s="8"/>
      <c r="U46" s="8">
        <v>124658162320</v>
      </c>
      <c r="V46" s="8"/>
      <c r="W46" s="8">
        <v>209349975630.03299</v>
      </c>
      <c r="X46" s="4"/>
      <c r="Y46" s="9">
        <v>8.1754475298285827E-3</v>
      </c>
    </row>
    <row r="47" spans="1:25">
      <c r="A47" s="1" t="s">
        <v>53</v>
      </c>
      <c r="C47" s="8">
        <v>2000000</v>
      </c>
      <c r="D47" s="8"/>
      <c r="E47" s="8">
        <v>24609884668</v>
      </c>
      <c r="F47" s="8"/>
      <c r="G47" s="8">
        <v>32306625000</v>
      </c>
      <c r="H47" s="8"/>
      <c r="I47" s="8">
        <v>0</v>
      </c>
      <c r="J47" s="8"/>
      <c r="K47" s="8">
        <v>0</v>
      </c>
      <c r="L47" s="8"/>
      <c r="M47" s="8">
        <v>-2000000</v>
      </c>
      <c r="N47" s="8"/>
      <c r="O47" s="8">
        <v>38375744939</v>
      </c>
      <c r="P47" s="8"/>
      <c r="Q47" s="8">
        <v>0</v>
      </c>
      <c r="R47" s="8"/>
      <c r="S47" s="8">
        <v>0</v>
      </c>
      <c r="T47" s="8"/>
      <c r="U47" s="8">
        <v>0</v>
      </c>
      <c r="V47" s="8"/>
      <c r="W47" s="8">
        <v>0</v>
      </c>
      <c r="X47" s="4"/>
      <c r="Y47" s="9">
        <v>0</v>
      </c>
    </row>
    <row r="48" spans="1:25">
      <c r="A48" s="1" t="s">
        <v>54</v>
      </c>
      <c r="C48" s="8">
        <v>35793109</v>
      </c>
      <c r="D48" s="8"/>
      <c r="E48" s="8">
        <v>81718837187</v>
      </c>
      <c r="F48" s="8"/>
      <c r="G48" s="8">
        <v>108199205744.409</v>
      </c>
      <c r="H48" s="8"/>
      <c r="I48" s="8">
        <v>0</v>
      </c>
      <c r="J48" s="8"/>
      <c r="K48" s="8">
        <v>0</v>
      </c>
      <c r="L48" s="8"/>
      <c r="M48" s="8">
        <v>-35793109</v>
      </c>
      <c r="N48" s="8"/>
      <c r="O48" s="8">
        <v>108846844469</v>
      </c>
      <c r="P48" s="8"/>
      <c r="Q48" s="8">
        <v>0</v>
      </c>
      <c r="R48" s="8"/>
      <c r="S48" s="8">
        <v>0</v>
      </c>
      <c r="T48" s="8"/>
      <c r="U48" s="8">
        <v>0</v>
      </c>
      <c r="V48" s="8"/>
      <c r="W48" s="8">
        <v>0</v>
      </c>
      <c r="X48" s="4"/>
      <c r="Y48" s="9">
        <v>0</v>
      </c>
    </row>
    <row r="49" spans="1:25">
      <c r="A49" s="1" t="s">
        <v>55</v>
      </c>
      <c r="C49" s="8">
        <v>58607493</v>
      </c>
      <c r="D49" s="8"/>
      <c r="E49" s="8">
        <v>393261857619</v>
      </c>
      <c r="F49" s="8"/>
      <c r="G49" s="8">
        <v>448592593808.20502</v>
      </c>
      <c r="H49" s="8"/>
      <c r="I49" s="8">
        <v>0</v>
      </c>
      <c r="J49" s="8"/>
      <c r="K49" s="8">
        <v>0</v>
      </c>
      <c r="L49" s="8"/>
      <c r="M49" s="8">
        <v>-7648983</v>
      </c>
      <c r="N49" s="8"/>
      <c r="O49" s="8">
        <v>67722385275</v>
      </c>
      <c r="P49" s="8"/>
      <c r="Q49" s="8">
        <v>50958510</v>
      </c>
      <c r="R49" s="8"/>
      <c r="S49" s="8">
        <v>8950</v>
      </c>
      <c r="T49" s="8"/>
      <c r="U49" s="8">
        <v>341936453501</v>
      </c>
      <c r="V49" s="8"/>
      <c r="W49" s="8">
        <v>453364996446.22498</v>
      </c>
      <c r="X49" s="4"/>
      <c r="Y49" s="9">
        <v>1.7704619879474741E-2</v>
      </c>
    </row>
    <row r="50" spans="1:25">
      <c r="A50" s="1" t="s">
        <v>56</v>
      </c>
      <c r="C50" s="8">
        <v>4700000</v>
      </c>
      <c r="D50" s="8"/>
      <c r="E50" s="8">
        <v>55034488319</v>
      </c>
      <c r="F50" s="8"/>
      <c r="G50" s="8">
        <v>47701477350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4700000</v>
      </c>
      <c r="R50" s="8"/>
      <c r="S50" s="8">
        <v>10910</v>
      </c>
      <c r="T50" s="8"/>
      <c r="U50" s="8">
        <v>55034488319</v>
      </c>
      <c r="V50" s="8"/>
      <c r="W50" s="8">
        <v>50971901850</v>
      </c>
      <c r="X50" s="4"/>
      <c r="Y50" s="9">
        <v>1.9905333536158571E-3</v>
      </c>
    </row>
    <row r="51" spans="1:25">
      <c r="A51" s="1" t="s">
        <v>57</v>
      </c>
      <c r="C51" s="8">
        <v>51499515</v>
      </c>
      <c r="D51" s="8"/>
      <c r="E51" s="8">
        <v>229072448717</v>
      </c>
      <c r="F51" s="8"/>
      <c r="G51" s="8">
        <v>336338620259.37799</v>
      </c>
      <c r="H51" s="8"/>
      <c r="I51" s="8">
        <v>5860427</v>
      </c>
      <c r="J51" s="8"/>
      <c r="K51" s="8">
        <v>38421418866</v>
      </c>
      <c r="L51" s="8"/>
      <c r="M51" s="8">
        <v>0</v>
      </c>
      <c r="N51" s="8"/>
      <c r="O51" s="8">
        <v>0</v>
      </c>
      <c r="P51" s="8"/>
      <c r="Q51" s="8">
        <v>57359942</v>
      </c>
      <c r="R51" s="8"/>
      <c r="S51" s="8">
        <v>7630</v>
      </c>
      <c r="T51" s="8"/>
      <c r="U51" s="8">
        <v>267493867583</v>
      </c>
      <c r="V51" s="8"/>
      <c r="W51" s="8">
        <v>435052302133.11298</v>
      </c>
      <c r="X51" s="4"/>
      <c r="Y51" s="9">
        <v>1.6989480214251108E-2</v>
      </c>
    </row>
    <row r="52" spans="1:25">
      <c r="A52" s="1" t="s">
        <v>58</v>
      </c>
      <c r="C52" s="8">
        <v>91137087</v>
      </c>
      <c r="D52" s="8"/>
      <c r="E52" s="8">
        <v>274062300008</v>
      </c>
      <c r="F52" s="8"/>
      <c r="G52" s="8">
        <v>418548074555.45697</v>
      </c>
      <c r="H52" s="8"/>
      <c r="I52" s="8">
        <v>0</v>
      </c>
      <c r="J52" s="8"/>
      <c r="K52" s="8">
        <v>0</v>
      </c>
      <c r="L52" s="8"/>
      <c r="M52" s="8">
        <v>-800000</v>
      </c>
      <c r="N52" s="8"/>
      <c r="O52" s="8">
        <v>3992219119</v>
      </c>
      <c r="P52" s="8"/>
      <c r="Q52" s="8">
        <v>90337087</v>
      </c>
      <c r="R52" s="8"/>
      <c r="S52" s="8">
        <v>5370</v>
      </c>
      <c r="T52" s="8"/>
      <c r="U52" s="8">
        <v>271656585198</v>
      </c>
      <c r="V52" s="8"/>
      <c r="W52" s="8">
        <v>482223751754.71899</v>
      </c>
      <c r="X52" s="4"/>
      <c r="Y52" s="9">
        <v>1.8831599899848377E-2</v>
      </c>
    </row>
    <row r="53" spans="1:25">
      <c r="A53" s="1" t="s">
        <v>59</v>
      </c>
      <c r="C53" s="8">
        <v>35800000</v>
      </c>
      <c r="D53" s="8"/>
      <c r="E53" s="8">
        <v>232155711642</v>
      </c>
      <c r="F53" s="8"/>
      <c r="G53" s="8">
        <v>183272998500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35800000</v>
      </c>
      <c r="R53" s="8"/>
      <c r="S53" s="8">
        <v>5970</v>
      </c>
      <c r="T53" s="8"/>
      <c r="U53" s="8">
        <v>232155711642</v>
      </c>
      <c r="V53" s="8"/>
      <c r="W53" s="8">
        <v>212454330300</v>
      </c>
      <c r="X53" s="4"/>
      <c r="Y53" s="9">
        <v>8.2966774876631361E-3</v>
      </c>
    </row>
    <row r="54" spans="1:25">
      <c r="A54" s="1" t="s">
        <v>60</v>
      </c>
      <c r="C54" s="8">
        <v>42612625</v>
      </c>
      <c r="D54" s="8"/>
      <c r="E54" s="8">
        <v>151380742521</v>
      </c>
      <c r="F54" s="8"/>
      <c r="G54" s="8">
        <v>189853396027.763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42612625</v>
      </c>
      <c r="R54" s="8"/>
      <c r="S54" s="8">
        <v>4565</v>
      </c>
      <c r="T54" s="8"/>
      <c r="U54" s="8">
        <v>151380742521</v>
      </c>
      <c r="V54" s="8"/>
      <c r="W54" s="8">
        <v>193369199657.90601</v>
      </c>
      <c r="X54" s="4"/>
      <c r="Y54" s="9">
        <v>7.5513729625740038E-3</v>
      </c>
    </row>
    <row r="55" spans="1:25">
      <c r="A55" s="1" t="s">
        <v>61</v>
      </c>
      <c r="C55" s="8">
        <v>60839861</v>
      </c>
      <c r="D55" s="8"/>
      <c r="E55" s="8">
        <v>856803580395</v>
      </c>
      <c r="F55" s="8"/>
      <c r="G55" s="8">
        <v>1246448773475.5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60839861</v>
      </c>
      <c r="R55" s="8"/>
      <c r="S55" s="8">
        <v>23900</v>
      </c>
      <c r="T55" s="8"/>
      <c r="U55" s="8">
        <v>856803580395</v>
      </c>
      <c r="V55" s="8"/>
      <c r="W55" s="8">
        <v>1445420945466.49</v>
      </c>
      <c r="X55" s="4"/>
      <c r="Y55" s="9">
        <v>5.6445973125211435E-2</v>
      </c>
    </row>
    <row r="56" spans="1:25">
      <c r="A56" s="1" t="s">
        <v>62</v>
      </c>
      <c r="C56" s="8">
        <v>2171106</v>
      </c>
      <c r="D56" s="8"/>
      <c r="E56" s="8">
        <v>107499178977</v>
      </c>
      <c r="F56" s="8"/>
      <c r="G56" s="8">
        <v>306246865748.66998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2171106</v>
      </c>
      <c r="R56" s="8"/>
      <c r="S56" s="8">
        <v>147050</v>
      </c>
      <c r="T56" s="8"/>
      <c r="U56" s="8">
        <v>107499178977</v>
      </c>
      <c r="V56" s="8"/>
      <c r="W56" s="8">
        <v>317361533533.065</v>
      </c>
      <c r="X56" s="4"/>
      <c r="Y56" s="9">
        <v>1.2393469631783871E-2</v>
      </c>
    </row>
    <row r="57" spans="1:25">
      <c r="A57" s="1" t="s">
        <v>63</v>
      </c>
      <c r="C57" s="8">
        <v>2739478</v>
      </c>
      <c r="D57" s="8"/>
      <c r="E57" s="8">
        <v>70208101002</v>
      </c>
      <c r="F57" s="8"/>
      <c r="G57" s="8">
        <v>99940636486.529999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2739478</v>
      </c>
      <c r="R57" s="8"/>
      <c r="S57" s="8">
        <v>37560</v>
      </c>
      <c r="T57" s="8"/>
      <c r="U57" s="8">
        <v>70208101002</v>
      </c>
      <c r="V57" s="8"/>
      <c r="W57" s="8">
        <v>102282569657.604</v>
      </c>
      <c r="X57" s="4"/>
      <c r="Y57" s="9">
        <v>3.9942960534637773E-3</v>
      </c>
    </row>
    <row r="58" spans="1:25">
      <c r="A58" s="1" t="s">
        <v>64</v>
      </c>
      <c r="C58" s="8">
        <v>7514971</v>
      </c>
      <c r="D58" s="8"/>
      <c r="E58" s="8">
        <v>187316025147</v>
      </c>
      <c r="F58" s="8"/>
      <c r="G58" s="8">
        <v>318979970592.88501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7514971</v>
      </c>
      <c r="R58" s="8"/>
      <c r="S58" s="8">
        <v>47250</v>
      </c>
      <c r="T58" s="8"/>
      <c r="U58" s="8">
        <v>187316025147</v>
      </c>
      <c r="V58" s="8"/>
      <c r="W58" s="8">
        <v>352969639590.487</v>
      </c>
      <c r="X58" s="4"/>
      <c r="Y58" s="9">
        <v>1.3784022469599738E-2</v>
      </c>
    </row>
    <row r="59" spans="1:25">
      <c r="A59" s="1" t="s">
        <v>65</v>
      </c>
      <c r="C59" s="8">
        <v>983703</v>
      </c>
      <c r="D59" s="8"/>
      <c r="E59" s="8">
        <v>21555989720</v>
      </c>
      <c r="F59" s="8"/>
      <c r="G59" s="8">
        <v>41499952605.846001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983703</v>
      </c>
      <c r="R59" s="8"/>
      <c r="S59" s="8">
        <v>42650</v>
      </c>
      <c r="T59" s="8"/>
      <c r="U59" s="8">
        <v>21555989720</v>
      </c>
      <c r="V59" s="8"/>
      <c r="W59" s="8">
        <v>41705301098.947502</v>
      </c>
      <c r="X59" s="4"/>
      <c r="Y59" s="9">
        <v>1.6286579438284595E-3</v>
      </c>
    </row>
    <row r="60" spans="1:25">
      <c r="A60" s="1" t="s">
        <v>66</v>
      </c>
      <c r="C60" s="8">
        <v>7538674</v>
      </c>
      <c r="D60" s="8"/>
      <c r="E60" s="8">
        <v>200339241899</v>
      </c>
      <c r="F60" s="8"/>
      <c r="G60" s="8">
        <v>422576447190.18298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7538674</v>
      </c>
      <c r="R60" s="8"/>
      <c r="S60" s="8">
        <v>63100</v>
      </c>
      <c r="T60" s="8"/>
      <c r="U60" s="8">
        <v>200339241899</v>
      </c>
      <c r="V60" s="8"/>
      <c r="W60" s="8">
        <v>472859971940.07001</v>
      </c>
      <c r="X60" s="4"/>
      <c r="Y60" s="9">
        <v>1.8465929493987825E-2</v>
      </c>
    </row>
    <row r="61" spans="1:25">
      <c r="A61" s="1" t="s">
        <v>67</v>
      </c>
      <c r="C61" s="8">
        <v>10065086</v>
      </c>
      <c r="D61" s="8"/>
      <c r="E61" s="8">
        <v>69582526696</v>
      </c>
      <c r="F61" s="8"/>
      <c r="G61" s="8">
        <v>249629708520.58499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10065086</v>
      </c>
      <c r="R61" s="8"/>
      <c r="S61" s="8">
        <v>25200</v>
      </c>
      <c r="T61" s="8"/>
      <c r="U61" s="8">
        <v>69582526696</v>
      </c>
      <c r="V61" s="8"/>
      <c r="W61" s="8">
        <v>252131008205.16</v>
      </c>
      <c r="X61" s="4"/>
      <c r="Y61" s="9">
        <v>9.8461144885290224E-3</v>
      </c>
    </row>
    <row r="62" spans="1:25">
      <c r="A62" s="1" t="s">
        <v>68</v>
      </c>
      <c r="C62" s="8">
        <v>7299372</v>
      </c>
      <c r="D62" s="8"/>
      <c r="E62" s="8">
        <v>42546728474</v>
      </c>
      <c r="F62" s="8"/>
      <c r="G62" s="8">
        <v>34052129876.8638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7299372</v>
      </c>
      <c r="R62" s="8"/>
      <c r="S62" s="8">
        <v>5500</v>
      </c>
      <c r="T62" s="8"/>
      <c r="U62" s="8">
        <v>42546728474</v>
      </c>
      <c r="V62" s="8"/>
      <c r="W62" s="8">
        <v>39907674051.300003</v>
      </c>
      <c r="X62" s="4"/>
      <c r="Y62" s="9">
        <v>1.5584577655766382E-3</v>
      </c>
    </row>
    <row r="63" spans="1:25">
      <c r="A63" s="1" t="s">
        <v>69</v>
      </c>
      <c r="C63" s="8">
        <v>31604800</v>
      </c>
      <c r="D63" s="8"/>
      <c r="E63" s="8">
        <v>48893569592</v>
      </c>
      <c r="F63" s="8"/>
      <c r="G63" s="8">
        <v>135092031192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31604800</v>
      </c>
      <c r="R63" s="8"/>
      <c r="S63" s="8">
        <v>4270</v>
      </c>
      <c r="T63" s="8"/>
      <c r="U63" s="8">
        <v>48893569592</v>
      </c>
      <c r="V63" s="8"/>
      <c r="W63" s="8">
        <v>134149528648.8</v>
      </c>
      <c r="X63" s="4"/>
      <c r="Y63" s="9">
        <v>5.2387511836049401E-3</v>
      </c>
    </row>
    <row r="64" spans="1:25">
      <c r="A64" s="1" t="s">
        <v>70</v>
      </c>
      <c r="C64" s="8">
        <v>84855799</v>
      </c>
      <c r="D64" s="8"/>
      <c r="E64" s="8">
        <v>36876847481</v>
      </c>
      <c r="F64" s="8"/>
      <c r="G64" s="8">
        <v>36608293636.242302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84855799</v>
      </c>
      <c r="R64" s="8"/>
      <c r="S64" s="8">
        <v>434</v>
      </c>
      <c r="T64" s="8"/>
      <c r="U64" s="8">
        <v>36876847481</v>
      </c>
      <c r="V64" s="8"/>
      <c r="W64" s="8">
        <v>36608293636.242302</v>
      </c>
      <c r="X64" s="4"/>
      <c r="Y64" s="9">
        <v>1.4296117440613691E-3</v>
      </c>
    </row>
    <row r="65" spans="1:25">
      <c r="A65" s="1" t="s">
        <v>71</v>
      </c>
      <c r="C65" s="8">
        <v>92947</v>
      </c>
      <c r="D65" s="8"/>
      <c r="E65" s="8">
        <v>299998732806</v>
      </c>
      <c r="F65" s="8"/>
      <c r="G65" s="8">
        <v>299178387307.15997</v>
      </c>
      <c r="H65" s="8"/>
      <c r="I65" s="8">
        <v>51147</v>
      </c>
      <c r="J65" s="8"/>
      <c r="K65" s="8">
        <v>170000453652</v>
      </c>
      <c r="L65" s="8"/>
      <c r="M65" s="8">
        <v>0</v>
      </c>
      <c r="N65" s="8"/>
      <c r="O65" s="8">
        <v>0</v>
      </c>
      <c r="P65" s="8"/>
      <c r="Q65" s="8">
        <v>144094</v>
      </c>
      <c r="R65" s="8"/>
      <c r="S65" s="8">
        <v>3235000</v>
      </c>
      <c r="T65" s="8"/>
      <c r="U65" s="8">
        <v>469999186458</v>
      </c>
      <c r="V65" s="8"/>
      <c r="W65" s="8">
        <v>465025344184</v>
      </c>
      <c r="X65" s="4"/>
      <c r="Y65" s="9">
        <v>1.8159974893598083E-2</v>
      </c>
    </row>
    <row r="66" spans="1:25">
      <c r="A66" s="1" t="s">
        <v>72</v>
      </c>
      <c r="C66" s="8">
        <v>2800000</v>
      </c>
      <c r="D66" s="8"/>
      <c r="E66" s="8">
        <v>24957026276</v>
      </c>
      <c r="F66" s="8"/>
      <c r="G66" s="8">
        <v>29781738000</v>
      </c>
      <c r="H66" s="8"/>
      <c r="I66" s="8">
        <v>200000</v>
      </c>
      <c r="J66" s="8"/>
      <c r="K66" s="8">
        <v>2121924955</v>
      </c>
      <c r="L66" s="8"/>
      <c r="M66" s="8">
        <v>0</v>
      </c>
      <c r="N66" s="8"/>
      <c r="O66" s="8">
        <v>0</v>
      </c>
      <c r="P66" s="8"/>
      <c r="Q66" s="8">
        <v>3000000</v>
      </c>
      <c r="R66" s="8"/>
      <c r="S66" s="8">
        <v>11230</v>
      </c>
      <c r="T66" s="8"/>
      <c r="U66" s="8">
        <v>27078951231</v>
      </c>
      <c r="V66" s="8"/>
      <c r="W66" s="8">
        <v>33489544500</v>
      </c>
      <c r="X66" s="4"/>
      <c r="Y66" s="9">
        <v>1.3078196595611722E-3</v>
      </c>
    </row>
    <row r="67" spans="1:25">
      <c r="A67" s="1" t="s">
        <v>73</v>
      </c>
      <c r="C67" s="8">
        <v>6194026</v>
      </c>
      <c r="D67" s="8"/>
      <c r="E67" s="8">
        <v>313139792885</v>
      </c>
      <c r="F67" s="8"/>
      <c r="G67" s="8">
        <v>253675467666.35999</v>
      </c>
      <c r="H67" s="8"/>
      <c r="I67" s="8">
        <v>0</v>
      </c>
      <c r="J67" s="8"/>
      <c r="K67" s="8">
        <v>0</v>
      </c>
      <c r="L67" s="8"/>
      <c r="M67" s="8">
        <v>-202230</v>
      </c>
      <c r="N67" s="8"/>
      <c r="O67" s="8">
        <v>9247229738</v>
      </c>
      <c r="P67" s="8"/>
      <c r="Q67" s="8">
        <v>5991796</v>
      </c>
      <c r="R67" s="8"/>
      <c r="S67" s="8">
        <v>45600</v>
      </c>
      <c r="T67" s="8"/>
      <c r="U67" s="8">
        <v>302916028839</v>
      </c>
      <c r="V67" s="8"/>
      <c r="W67" s="8">
        <v>271600203509.28</v>
      </c>
      <c r="X67" s="4"/>
      <c r="Y67" s="9">
        <v>1.0606417345874967E-2</v>
      </c>
    </row>
    <row r="68" spans="1:25">
      <c r="A68" s="1" t="s">
        <v>74</v>
      </c>
      <c r="C68" s="8">
        <v>1746408</v>
      </c>
      <c r="D68" s="8"/>
      <c r="E68" s="8">
        <v>104121274339</v>
      </c>
      <c r="F68" s="8"/>
      <c r="G68" s="8">
        <v>95671889837.964005</v>
      </c>
      <c r="H68" s="8"/>
      <c r="I68" s="8">
        <v>0</v>
      </c>
      <c r="J68" s="8"/>
      <c r="K68" s="8">
        <v>0</v>
      </c>
      <c r="L68" s="8"/>
      <c r="M68" s="8">
        <v>-100000</v>
      </c>
      <c r="N68" s="8"/>
      <c r="O68" s="8">
        <v>5964300032</v>
      </c>
      <c r="P68" s="8"/>
      <c r="Q68" s="8">
        <v>1646408</v>
      </c>
      <c r="R68" s="8"/>
      <c r="S68" s="8">
        <v>60300</v>
      </c>
      <c r="T68" s="8"/>
      <c r="U68" s="8">
        <v>98159249752</v>
      </c>
      <c r="V68" s="8"/>
      <c r="W68" s="8">
        <v>98687695905.720001</v>
      </c>
      <c r="X68" s="4"/>
      <c r="Y68" s="9">
        <v>3.8539105499716549E-3</v>
      </c>
    </row>
    <row r="69" spans="1:25">
      <c r="A69" s="1" t="s">
        <v>75</v>
      </c>
      <c r="C69" s="8">
        <v>11394812</v>
      </c>
      <c r="D69" s="8"/>
      <c r="E69" s="8">
        <v>50225996803</v>
      </c>
      <c r="F69" s="8"/>
      <c r="G69" s="8">
        <v>78836009565.455994</v>
      </c>
      <c r="H69" s="8"/>
      <c r="I69" s="8">
        <v>6905939</v>
      </c>
      <c r="J69" s="8"/>
      <c r="K69" s="8">
        <v>18217200868</v>
      </c>
      <c r="L69" s="8"/>
      <c r="M69" s="8">
        <v>-802003</v>
      </c>
      <c r="N69" s="8"/>
      <c r="O69" s="8">
        <v>6129811075</v>
      </c>
      <c r="P69" s="8"/>
      <c r="Q69" s="8">
        <v>17498748</v>
      </c>
      <c r="R69" s="8"/>
      <c r="S69" s="8">
        <v>5460</v>
      </c>
      <c r="T69" s="8"/>
      <c r="U69" s="8">
        <v>64800607735</v>
      </c>
      <c r="V69" s="8"/>
      <c r="W69" s="8">
        <v>94974682253.723999</v>
      </c>
      <c r="X69" s="4"/>
      <c r="Y69" s="9">
        <v>3.7089114966014484E-3</v>
      </c>
    </row>
    <row r="70" spans="1:25">
      <c r="A70" s="1" t="s">
        <v>76</v>
      </c>
      <c r="C70" s="8">
        <v>15767580</v>
      </c>
      <c r="D70" s="8"/>
      <c r="E70" s="8">
        <v>149284940089</v>
      </c>
      <c r="F70" s="8"/>
      <c r="G70" s="8">
        <v>289807876002.51001</v>
      </c>
      <c r="H70" s="8"/>
      <c r="I70" s="8">
        <v>0</v>
      </c>
      <c r="J70" s="8"/>
      <c r="K70" s="8">
        <v>0</v>
      </c>
      <c r="L70" s="8"/>
      <c r="M70" s="8">
        <v>-204273</v>
      </c>
      <c r="N70" s="8"/>
      <c r="O70" s="8">
        <v>4010387145</v>
      </c>
      <c r="P70" s="8"/>
      <c r="Q70" s="8">
        <v>15563307</v>
      </c>
      <c r="R70" s="8"/>
      <c r="S70" s="8">
        <v>19750</v>
      </c>
      <c r="T70" s="8"/>
      <c r="U70" s="8">
        <v>147350915807</v>
      </c>
      <c r="V70" s="8"/>
      <c r="W70" s="8">
        <v>305546430136.16199</v>
      </c>
      <c r="X70" s="4"/>
      <c r="Y70" s="9">
        <v>1.1932071164503502E-2</v>
      </c>
    </row>
    <row r="71" spans="1:25">
      <c r="A71" s="1" t="s">
        <v>77</v>
      </c>
      <c r="C71" s="8">
        <v>2394808</v>
      </c>
      <c r="D71" s="8"/>
      <c r="E71" s="8">
        <v>42193470885</v>
      </c>
      <c r="F71" s="8"/>
      <c r="G71" s="8">
        <v>47135066069.519997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2394808</v>
      </c>
      <c r="R71" s="8"/>
      <c r="S71" s="8">
        <v>19550</v>
      </c>
      <c r="T71" s="8"/>
      <c r="U71" s="8">
        <v>42193470885</v>
      </c>
      <c r="V71" s="8"/>
      <c r="W71" s="8">
        <v>46539926346.419998</v>
      </c>
      <c r="X71" s="4"/>
      <c r="Y71" s="9">
        <v>1.8174577032654782E-3</v>
      </c>
    </row>
    <row r="72" spans="1:25">
      <c r="A72" s="1" t="s">
        <v>78</v>
      </c>
      <c r="C72" s="8">
        <v>38562564</v>
      </c>
      <c r="D72" s="8"/>
      <c r="E72" s="8">
        <v>195518159466</v>
      </c>
      <c r="F72" s="8"/>
      <c r="G72" s="8">
        <v>211215473260.54199</v>
      </c>
      <c r="H72" s="8"/>
      <c r="I72" s="8">
        <v>240500</v>
      </c>
      <c r="J72" s="8"/>
      <c r="K72" s="8">
        <v>1317540534</v>
      </c>
      <c r="L72" s="8"/>
      <c r="M72" s="8">
        <v>0</v>
      </c>
      <c r="N72" s="8"/>
      <c r="O72" s="8">
        <v>0</v>
      </c>
      <c r="P72" s="8"/>
      <c r="Q72" s="8">
        <v>38803064</v>
      </c>
      <c r="R72" s="8"/>
      <c r="S72" s="8">
        <v>6620</v>
      </c>
      <c r="T72" s="8"/>
      <c r="U72" s="8">
        <v>196835700000</v>
      </c>
      <c r="V72" s="8"/>
      <c r="W72" s="8">
        <v>255347869792.104</v>
      </c>
      <c r="X72" s="4"/>
      <c r="Y72" s="9">
        <v>9.9717380193445129E-3</v>
      </c>
    </row>
    <row r="73" spans="1:25">
      <c r="A73" s="1" t="s">
        <v>79</v>
      </c>
      <c r="C73" s="8">
        <v>9291184</v>
      </c>
      <c r="D73" s="8"/>
      <c r="E73" s="8">
        <v>95020665968</v>
      </c>
      <c r="F73" s="8"/>
      <c r="G73" s="8">
        <v>109260714215.01601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9291184</v>
      </c>
      <c r="R73" s="8"/>
      <c r="S73" s="8">
        <v>14910</v>
      </c>
      <c r="T73" s="8"/>
      <c r="U73" s="8">
        <v>95020665968</v>
      </c>
      <c r="V73" s="8"/>
      <c r="W73" s="8">
        <v>137707290697.03201</v>
      </c>
      <c r="X73" s="4"/>
      <c r="Y73" s="9">
        <v>5.3776874163959966E-3</v>
      </c>
    </row>
    <row r="74" spans="1:25">
      <c r="A74" s="1" t="s">
        <v>80</v>
      </c>
      <c r="C74" s="8">
        <v>36614338</v>
      </c>
      <c r="D74" s="8"/>
      <c r="E74" s="8">
        <v>121593446031</v>
      </c>
      <c r="F74" s="8"/>
      <c r="G74" s="8">
        <v>127205706997.70599</v>
      </c>
      <c r="H74" s="8"/>
      <c r="I74" s="8">
        <v>1200000</v>
      </c>
      <c r="J74" s="8"/>
      <c r="K74" s="8">
        <v>4180027752</v>
      </c>
      <c r="L74" s="8"/>
      <c r="M74" s="8">
        <v>0</v>
      </c>
      <c r="N74" s="8"/>
      <c r="O74" s="8">
        <v>0</v>
      </c>
      <c r="P74" s="8"/>
      <c r="Q74" s="8">
        <v>37814338</v>
      </c>
      <c r="R74" s="8"/>
      <c r="S74" s="8">
        <v>3598</v>
      </c>
      <c r="T74" s="8"/>
      <c r="U74" s="8">
        <v>125773473783</v>
      </c>
      <c r="V74" s="8"/>
      <c r="W74" s="8">
        <v>135246454994.662</v>
      </c>
      <c r="X74" s="4"/>
      <c r="Y74" s="9">
        <v>5.2815878916470252E-3</v>
      </c>
    </row>
    <row r="75" spans="1:25">
      <c r="A75" s="1" t="s">
        <v>81</v>
      </c>
      <c r="C75" s="8">
        <v>141710337</v>
      </c>
      <c r="D75" s="8"/>
      <c r="E75" s="8">
        <v>342977162031</v>
      </c>
      <c r="F75" s="8"/>
      <c r="G75" s="8">
        <v>429503972348.79797</v>
      </c>
      <c r="H75" s="8"/>
      <c r="I75" s="8">
        <v>0</v>
      </c>
      <c r="J75" s="8"/>
      <c r="K75" s="8">
        <v>0</v>
      </c>
      <c r="L75" s="8"/>
      <c r="M75" s="8">
        <v>-800000</v>
      </c>
      <c r="N75" s="8"/>
      <c r="O75" s="8">
        <v>2813161510</v>
      </c>
      <c r="P75" s="8"/>
      <c r="Q75" s="8">
        <v>140910337</v>
      </c>
      <c r="R75" s="8"/>
      <c r="S75" s="8">
        <v>3557</v>
      </c>
      <c r="T75" s="8"/>
      <c r="U75" s="8">
        <v>341040946683</v>
      </c>
      <c r="V75" s="8"/>
      <c r="W75" s="8">
        <v>498235821200.18103</v>
      </c>
      <c r="X75" s="4"/>
      <c r="Y75" s="9">
        <v>1.9456896526711547E-2</v>
      </c>
    </row>
    <row r="76" spans="1:25">
      <c r="A76" s="1" t="s">
        <v>82</v>
      </c>
      <c r="C76" s="8">
        <v>39431403</v>
      </c>
      <c r="D76" s="8"/>
      <c r="E76" s="8">
        <v>154486110711</v>
      </c>
      <c r="F76" s="8"/>
      <c r="G76" s="8">
        <v>317493967832.41498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39431403</v>
      </c>
      <c r="R76" s="8"/>
      <c r="S76" s="8">
        <v>8490</v>
      </c>
      <c r="T76" s="8"/>
      <c r="U76" s="8">
        <v>154486110711</v>
      </c>
      <c r="V76" s="8"/>
      <c r="W76" s="8">
        <v>332780714431.75299</v>
      </c>
      <c r="X76" s="4"/>
      <c r="Y76" s="9">
        <v>1.2995613023541089E-2</v>
      </c>
    </row>
    <row r="77" spans="1:25">
      <c r="A77" s="1" t="s">
        <v>83</v>
      </c>
      <c r="C77" s="8">
        <v>295905864</v>
      </c>
      <c r="D77" s="8"/>
      <c r="E77" s="8">
        <v>1322173881454</v>
      </c>
      <c r="F77" s="8"/>
      <c r="G77" s="8">
        <v>1561911140019.8501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295905864</v>
      </c>
      <c r="R77" s="8"/>
      <c r="S77" s="8">
        <v>6340</v>
      </c>
      <c r="T77" s="8"/>
      <c r="U77" s="8">
        <v>1322173881454</v>
      </c>
      <c r="V77" s="8"/>
      <c r="W77" s="8">
        <v>1864880720852.3301</v>
      </c>
      <c r="X77" s="4"/>
      <c r="Y77" s="9">
        <v>7.2826540518258986E-2</v>
      </c>
    </row>
    <row r="78" spans="1:25">
      <c r="A78" s="1" t="s">
        <v>84</v>
      </c>
      <c r="C78" s="8">
        <v>35663432</v>
      </c>
      <c r="D78" s="8"/>
      <c r="E78" s="8">
        <v>1261441680148</v>
      </c>
      <c r="F78" s="8"/>
      <c r="G78" s="8">
        <v>1408477549847.51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35663432</v>
      </c>
      <c r="R78" s="8"/>
      <c r="S78" s="8">
        <v>43630</v>
      </c>
      <c r="T78" s="8"/>
      <c r="U78" s="8">
        <v>1261441680148</v>
      </c>
      <c r="V78" s="8"/>
      <c r="W78" s="8">
        <v>1546737364707.95</v>
      </c>
      <c r="X78" s="4"/>
      <c r="Y78" s="9">
        <v>6.0402539477444839E-2</v>
      </c>
    </row>
    <row r="79" spans="1:25">
      <c r="A79" s="1" t="s">
        <v>85</v>
      </c>
      <c r="C79" s="8">
        <v>21100000</v>
      </c>
      <c r="D79" s="8"/>
      <c r="E79" s="8">
        <v>189852690917</v>
      </c>
      <c r="F79" s="8"/>
      <c r="G79" s="8">
        <v>174507465600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21100000</v>
      </c>
      <c r="R79" s="8"/>
      <c r="S79" s="8">
        <v>9240</v>
      </c>
      <c r="T79" s="8"/>
      <c r="U79" s="8">
        <v>189852690917</v>
      </c>
      <c r="V79" s="8"/>
      <c r="W79" s="8">
        <v>193803964200</v>
      </c>
      <c r="X79" s="4"/>
      <c r="Y79" s="9">
        <v>7.5683512053037801E-3</v>
      </c>
    </row>
    <row r="80" spans="1:25">
      <c r="A80" s="1" t="s">
        <v>86</v>
      </c>
      <c r="C80" s="8">
        <v>30664339</v>
      </c>
      <c r="D80" s="8"/>
      <c r="E80" s="8">
        <v>895321818725</v>
      </c>
      <c r="F80" s="8"/>
      <c r="G80" s="8">
        <v>710227948062.73499</v>
      </c>
      <c r="H80" s="8"/>
      <c r="I80" s="8">
        <v>0</v>
      </c>
      <c r="J80" s="8"/>
      <c r="K80" s="8">
        <v>0</v>
      </c>
      <c r="L80" s="8"/>
      <c r="M80" s="8">
        <v>-200000</v>
      </c>
      <c r="N80" s="8"/>
      <c r="O80" s="8">
        <v>1742309415</v>
      </c>
      <c r="P80" s="8"/>
      <c r="Q80" s="8">
        <v>30464339</v>
      </c>
      <c r="R80" s="8"/>
      <c r="S80" s="8">
        <v>8850</v>
      </c>
      <c r="T80" s="8"/>
      <c r="U80" s="8">
        <v>316813675631</v>
      </c>
      <c r="V80" s="8"/>
      <c r="W80" s="8">
        <v>268005224219.10699</v>
      </c>
      <c r="X80" s="4"/>
      <c r="Y80" s="9">
        <v>1.0466027720945804E-2</v>
      </c>
    </row>
    <row r="81" spans="1:25">
      <c r="A81" s="1" t="s">
        <v>87</v>
      </c>
      <c r="C81" s="8">
        <v>7690378</v>
      </c>
      <c r="D81" s="8"/>
      <c r="E81" s="8">
        <v>74224435972</v>
      </c>
      <c r="F81" s="8"/>
      <c r="G81" s="8">
        <v>70942075928.352005</v>
      </c>
      <c r="H81" s="8"/>
      <c r="I81" s="8">
        <v>0</v>
      </c>
      <c r="J81" s="8"/>
      <c r="K81" s="8">
        <v>0</v>
      </c>
      <c r="L81" s="8"/>
      <c r="M81" s="8">
        <v>-200000</v>
      </c>
      <c r="N81" s="8"/>
      <c r="O81" s="8">
        <v>2497053637</v>
      </c>
      <c r="P81" s="8"/>
      <c r="Q81" s="8">
        <v>7490378</v>
      </c>
      <c r="R81" s="8"/>
      <c r="S81" s="8">
        <v>12030</v>
      </c>
      <c r="T81" s="8"/>
      <c r="U81" s="8">
        <v>72294116396</v>
      </c>
      <c r="V81" s="8"/>
      <c r="W81" s="8">
        <v>89573097318.326996</v>
      </c>
      <c r="X81" s="4"/>
      <c r="Y81" s="9">
        <v>3.4979710649899747E-3</v>
      </c>
    </row>
    <row r="82" spans="1:25">
      <c r="A82" s="1" t="s">
        <v>88</v>
      </c>
      <c r="C82" s="8">
        <v>74633901</v>
      </c>
      <c r="D82" s="8"/>
      <c r="E82" s="8">
        <v>357099290238</v>
      </c>
      <c r="F82" s="8"/>
      <c r="G82" s="8">
        <v>512651720387.336</v>
      </c>
      <c r="H82" s="8"/>
      <c r="I82" s="8">
        <v>0</v>
      </c>
      <c r="J82" s="8"/>
      <c r="K82" s="8">
        <v>0</v>
      </c>
      <c r="L82" s="8"/>
      <c r="M82" s="8">
        <v>-1400000</v>
      </c>
      <c r="N82" s="8"/>
      <c r="O82" s="8">
        <v>10010083540</v>
      </c>
      <c r="P82" s="8"/>
      <c r="Q82" s="8">
        <v>73233901</v>
      </c>
      <c r="R82" s="8"/>
      <c r="S82" s="8">
        <v>7780</v>
      </c>
      <c r="T82" s="8"/>
      <c r="U82" s="8">
        <v>350400739045</v>
      </c>
      <c r="V82" s="8"/>
      <c r="W82" s="8">
        <v>566369679268.80896</v>
      </c>
      <c r="X82" s="4"/>
      <c r="Y82" s="9">
        <v>2.2117631403649099E-2</v>
      </c>
    </row>
    <row r="83" spans="1:25">
      <c r="A83" s="1" t="s">
        <v>89</v>
      </c>
      <c r="C83" s="8">
        <v>3474154</v>
      </c>
      <c r="D83" s="8"/>
      <c r="E83" s="8">
        <v>123397788056</v>
      </c>
      <c r="F83" s="8"/>
      <c r="G83" s="8">
        <v>259183882916.685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3474154</v>
      </c>
      <c r="R83" s="8"/>
      <c r="S83" s="8">
        <v>76850</v>
      </c>
      <c r="T83" s="8"/>
      <c r="U83" s="8">
        <v>123397788056</v>
      </c>
      <c r="V83" s="8"/>
      <c r="W83" s="8">
        <v>265400151927.345</v>
      </c>
      <c r="X83" s="4"/>
      <c r="Y83" s="9">
        <v>1.0364295529343604E-2</v>
      </c>
    </row>
    <row r="84" spans="1:25">
      <c r="A84" s="1" t="s">
        <v>90</v>
      </c>
      <c r="C84" s="8">
        <v>5700180</v>
      </c>
      <c r="D84" s="8"/>
      <c r="E84" s="8">
        <v>94764186859</v>
      </c>
      <c r="F84" s="8"/>
      <c r="G84" s="8">
        <v>164888280333.89999</v>
      </c>
      <c r="H84" s="8"/>
      <c r="I84" s="8">
        <v>0</v>
      </c>
      <c r="J84" s="8"/>
      <c r="K84" s="8">
        <v>0</v>
      </c>
      <c r="L84" s="8"/>
      <c r="M84" s="8">
        <v>-475337</v>
      </c>
      <c r="N84" s="8"/>
      <c r="O84" s="8">
        <v>15275338786</v>
      </c>
      <c r="P84" s="8"/>
      <c r="Q84" s="8">
        <v>5224843</v>
      </c>
      <c r="R84" s="8"/>
      <c r="S84" s="8">
        <v>32900</v>
      </c>
      <c r="T84" s="8"/>
      <c r="U84" s="8">
        <v>86861818111</v>
      </c>
      <c r="V84" s="8"/>
      <c r="W84" s="8">
        <v>170874545558.535</v>
      </c>
      <c r="X84" s="4"/>
      <c r="Y84" s="9">
        <v>6.6729211560352291E-3</v>
      </c>
    </row>
    <row r="85" spans="1:25">
      <c r="A85" s="1" t="s">
        <v>91</v>
      </c>
      <c r="C85" s="8">
        <v>58928048</v>
      </c>
      <c r="D85" s="8"/>
      <c r="E85" s="8">
        <v>209847803294</v>
      </c>
      <c r="F85" s="8"/>
      <c r="G85" s="8">
        <v>278184196617.28601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58928048</v>
      </c>
      <c r="R85" s="8"/>
      <c r="S85" s="8">
        <v>5069</v>
      </c>
      <c r="T85" s="8"/>
      <c r="U85" s="8">
        <v>209847803294</v>
      </c>
      <c r="V85" s="8"/>
      <c r="W85" s="8">
        <v>296928972973.89398</v>
      </c>
      <c r="X85" s="4"/>
      <c r="Y85" s="9">
        <v>1.1595545838151561E-2</v>
      </c>
    </row>
    <row r="86" spans="1:25">
      <c r="A86" s="1" t="s">
        <v>92</v>
      </c>
      <c r="C86" s="8">
        <v>13343955</v>
      </c>
      <c r="D86" s="8"/>
      <c r="E86" s="8">
        <v>157096305767</v>
      </c>
      <c r="F86" s="8"/>
      <c r="G86" s="8">
        <v>303493097742.12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13343955</v>
      </c>
      <c r="R86" s="8"/>
      <c r="S86" s="8">
        <v>22850</v>
      </c>
      <c r="T86" s="8"/>
      <c r="U86" s="8">
        <v>157096305767</v>
      </c>
      <c r="V86" s="8"/>
      <c r="W86" s="8">
        <v>303095160988.08801</v>
      </c>
      <c r="X86" s="4"/>
      <c r="Y86" s="9">
        <v>1.1836345228824475E-2</v>
      </c>
    </row>
    <row r="87" spans="1:25">
      <c r="A87" s="1" t="s">
        <v>93</v>
      </c>
      <c r="C87" s="8">
        <v>13527822</v>
      </c>
      <c r="D87" s="8"/>
      <c r="E87" s="8">
        <v>116773707796</v>
      </c>
      <c r="F87" s="8"/>
      <c r="G87" s="8">
        <v>157871671329.83401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13527822</v>
      </c>
      <c r="R87" s="8"/>
      <c r="S87" s="8">
        <v>10660</v>
      </c>
      <c r="T87" s="8"/>
      <c r="U87" s="8">
        <v>116773707796</v>
      </c>
      <c r="V87" s="8"/>
      <c r="W87" s="8">
        <v>143348553354.00601</v>
      </c>
      <c r="X87" s="4"/>
      <c r="Y87" s="9">
        <v>5.597987641964574E-3</v>
      </c>
    </row>
    <row r="88" spans="1:25">
      <c r="A88" s="1" t="s">
        <v>94</v>
      </c>
      <c r="C88" s="8">
        <v>5810960</v>
      </c>
      <c r="D88" s="8"/>
      <c r="E88" s="8">
        <v>74912857836</v>
      </c>
      <c r="F88" s="8"/>
      <c r="G88" s="8">
        <v>164511438762.23999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5810960</v>
      </c>
      <c r="R88" s="8"/>
      <c r="S88" s="8">
        <v>29180</v>
      </c>
      <c r="T88" s="8"/>
      <c r="U88" s="8">
        <v>74912857836</v>
      </c>
      <c r="V88" s="8"/>
      <c r="W88" s="8">
        <v>168554908113.84</v>
      </c>
      <c r="X88" s="4"/>
      <c r="Y88" s="9">
        <v>6.5823356464823485E-3</v>
      </c>
    </row>
    <row r="89" spans="1:25">
      <c r="A89" s="1" t="s">
        <v>95</v>
      </c>
      <c r="C89" s="8">
        <v>6220601</v>
      </c>
      <c r="D89" s="8"/>
      <c r="E89" s="8">
        <v>57218234204</v>
      </c>
      <c r="F89" s="8"/>
      <c r="G89" s="8">
        <v>67772129127.587997</v>
      </c>
      <c r="H89" s="8"/>
      <c r="I89" s="8">
        <v>823839</v>
      </c>
      <c r="J89" s="8"/>
      <c r="K89" s="8">
        <v>9126629925</v>
      </c>
      <c r="L89" s="8"/>
      <c r="M89" s="8">
        <v>0</v>
      </c>
      <c r="N89" s="8"/>
      <c r="O89" s="8">
        <v>0</v>
      </c>
      <c r="P89" s="8"/>
      <c r="Q89" s="8">
        <v>7044440</v>
      </c>
      <c r="R89" s="8"/>
      <c r="S89" s="8">
        <v>11620</v>
      </c>
      <c r="T89" s="8"/>
      <c r="U89" s="8">
        <v>66344864129</v>
      </c>
      <c r="V89" s="8"/>
      <c r="W89" s="8">
        <v>81369347262.839996</v>
      </c>
      <c r="X89" s="4"/>
      <c r="Y89" s="9">
        <v>3.1776016552271169E-3</v>
      </c>
    </row>
    <row r="90" spans="1:25">
      <c r="A90" s="1" t="s">
        <v>96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v>8176766</v>
      </c>
      <c r="J90" s="8"/>
      <c r="K90" s="8">
        <v>147425837897</v>
      </c>
      <c r="L90" s="8"/>
      <c r="M90" s="8">
        <v>-8176766</v>
      </c>
      <c r="N90" s="8"/>
      <c r="O90" s="8">
        <v>0</v>
      </c>
      <c r="P90" s="8"/>
      <c r="Q90" s="8">
        <v>0</v>
      </c>
      <c r="R90" s="8"/>
      <c r="S90" s="8">
        <v>0</v>
      </c>
      <c r="T90" s="8"/>
      <c r="U90" s="8">
        <v>0</v>
      </c>
      <c r="V90" s="8"/>
      <c r="W90" s="8">
        <v>0</v>
      </c>
      <c r="X90" s="4"/>
      <c r="Y90" s="9">
        <v>0</v>
      </c>
    </row>
    <row r="91" spans="1:25">
      <c r="A91" s="1" t="s">
        <v>97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v>35793109</v>
      </c>
      <c r="J91" s="8"/>
      <c r="K91" s="8">
        <v>108846844469</v>
      </c>
      <c r="L91" s="8"/>
      <c r="M91" s="8">
        <v>0</v>
      </c>
      <c r="N91" s="8"/>
      <c r="O91" s="8">
        <v>0</v>
      </c>
      <c r="P91" s="8"/>
      <c r="Q91" s="8">
        <v>35793109</v>
      </c>
      <c r="R91" s="8"/>
      <c r="S91" s="8">
        <v>3355</v>
      </c>
      <c r="T91" s="8"/>
      <c r="U91" s="8">
        <v>108846844469</v>
      </c>
      <c r="V91" s="8"/>
      <c r="W91" s="8">
        <v>119371369704.86501</v>
      </c>
      <c r="X91" s="4"/>
      <c r="Y91" s="9">
        <v>4.6616407126339795E-3</v>
      </c>
    </row>
    <row r="92" spans="1:25">
      <c r="A92" s="1" t="s">
        <v>98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v>14900000</v>
      </c>
      <c r="J92" s="8"/>
      <c r="K92" s="8">
        <v>66232306594</v>
      </c>
      <c r="L92" s="8"/>
      <c r="M92" s="8">
        <v>0</v>
      </c>
      <c r="N92" s="8"/>
      <c r="O92" s="8">
        <v>0</v>
      </c>
      <c r="P92" s="8"/>
      <c r="Q92" s="8">
        <v>14900000</v>
      </c>
      <c r="R92" s="8"/>
      <c r="S92" s="8">
        <v>4650</v>
      </c>
      <c r="T92" s="8"/>
      <c r="U92" s="8">
        <v>66232306594</v>
      </c>
      <c r="V92" s="8"/>
      <c r="W92" s="8">
        <v>68872754250</v>
      </c>
      <c r="X92" s="4"/>
      <c r="Y92" s="9">
        <v>2.6895899410120452E-3</v>
      </c>
    </row>
    <row r="93" spans="1:25">
      <c r="A93" s="1" t="s">
        <v>99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v>15000000</v>
      </c>
      <c r="J93" s="8"/>
      <c r="K93" s="8">
        <v>72585000000</v>
      </c>
      <c r="L93" s="8"/>
      <c r="M93" s="8">
        <v>0</v>
      </c>
      <c r="N93" s="8"/>
      <c r="O93" s="8">
        <v>0</v>
      </c>
      <c r="P93" s="8"/>
      <c r="Q93" s="8">
        <v>15000000</v>
      </c>
      <c r="R93" s="8"/>
      <c r="S93" s="8">
        <v>6510</v>
      </c>
      <c r="T93" s="8"/>
      <c r="U93" s="8">
        <v>72585000000</v>
      </c>
      <c r="V93" s="8"/>
      <c r="W93" s="8">
        <v>97068982500</v>
      </c>
      <c r="X93" s="4"/>
      <c r="Y93" s="9">
        <v>3.7906972322988559E-3</v>
      </c>
    </row>
    <row r="94" spans="1:25">
      <c r="A94" s="1" t="s">
        <v>100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15000000</v>
      </c>
      <c r="J94" s="8"/>
      <c r="K94" s="8">
        <v>72650907150</v>
      </c>
      <c r="L94" s="8"/>
      <c r="M94" s="8">
        <v>-15000000</v>
      </c>
      <c r="N94" s="8"/>
      <c r="O94" s="8">
        <v>72585000000</v>
      </c>
      <c r="P94" s="8"/>
      <c r="Q94" s="8">
        <v>0</v>
      </c>
      <c r="R94" s="8"/>
      <c r="S94" s="8">
        <v>0</v>
      </c>
      <c r="T94" s="8"/>
      <c r="U94" s="8">
        <v>0</v>
      </c>
      <c r="V94" s="8"/>
      <c r="W94" s="8">
        <v>0</v>
      </c>
      <c r="X94" s="4"/>
      <c r="Y94" s="9">
        <v>0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61328678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61328678</v>
      </c>
      <c r="R95" s="8"/>
      <c r="S95" s="8">
        <v>7850</v>
      </c>
      <c r="T95" s="8"/>
      <c r="U95" s="8">
        <v>576428244522</v>
      </c>
      <c r="V95" s="8"/>
      <c r="W95" s="8">
        <v>478565613072.315</v>
      </c>
      <c r="X95" s="4"/>
      <c r="Y95" s="9">
        <v>1.8688743800797845E-2</v>
      </c>
    </row>
    <row r="96" spans="1:25" ht="24.75" thickBot="1">
      <c r="C96" s="4"/>
      <c r="D96" s="4"/>
      <c r="E96" s="7">
        <f>SUM(E9:E95)</f>
        <v>17905969978197</v>
      </c>
      <c r="F96" s="4"/>
      <c r="G96" s="7">
        <f>SUM(G9:G95)</f>
        <v>22437287914505.25</v>
      </c>
      <c r="H96" s="4"/>
      <c r="I96" s="4"/>
      <c r="J96" s="4"/>
      <c r="K96" s="7">
        <f>SUM(K9:K95)</f>
        <v>830360703748</v>
      </c>
      <c r="L96" s="4"/>
      <c r="M96" s="4"/>
      <c r="N96" s="4"/>
      <c r="O96" s="7">
        <f>SUM(O9:O95)</f>
        <v>504432336861</v>
      </c>
      <c r="P96" s="4"/>
      <c r="Q96" s="4"/>
      <c r="R96" s="4"/>
      <c r="S96" s="4"/>
      <c r="T96" s="4"/>
      <c r="U96" s="7">
        <f>SUM(U9:U95)</f>
        <v>18344312007719</v>
      </c>
      <c r="V96" s="4"/>
      <c r="W96" s="7">
        <f>SUM(W9:W95)</f>
        <v>24751180130824.891</v>
      </c>
      <c r="X96" s="4"/>
      <c r="Y96" s="10">
        <f>SUM(Y9:Y95)</f>
        <v>0.96657271562569813</v>
      </c>
    </row>
    <row r="97" spans="3:25" ht="24.75" thickTop="1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3: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160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162</v>
      </c>
      <c r="D5" s="2"/>
      <c r="E5" s="2" t="s">
        <v>199</v>
      </c>
    </row>
    <row r="6" spans="1:5" ht="24.75">
      <c r="A6" s="19" t="s">
        <v>192</v>
      </c>
      <c r="C6" s="20"/>
      <c r="D6" s="2"/>
      <c r="E6" s="5" t="s">
        <v>200</v>
      </c>
    </row>
    <row r="7" spans="1:5" ht="24.75">
      <c r="A7" s="20" t="s">
        <v>192</v>
      </c>
      <c r="C7" s="20" t="s">
        <v>147</v>
      </c>
      <c r="E7" s="20" t="s">
        <v>147</v>
      </c>
    </row>
    <row r="8" spans="1:5">
      <c r="A8" s="1" t="s">
        <v>193</v>
      </c>
      <c r="C8" s="3">
        <v>5142314087</v>
      </c>
      <c r="E8" s="3">
        <v>15601672319</v>
      </c>
    </row>
    <row r="9" spans="1:5" ht="25.5" thickBot="1">
      <c r="A9" s="2" t="s">
        <v>169</v>
      </c>
      <c r="C9" s="18">
        <v>5142314087</v>
      </c>
      <c r="E9" s="18">
        <v>15601672319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11" sqref="C11"/>
    </sheetView>
  </sheetViews>
  <sheetFormatPr defaultRowHeight="2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160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164</v>
      </c>
      <c r="C6" s="20" t="s">
        <v>147</v>
      </c>
      <c r="E6" s="20" t="s">
        <v>185</v>
      </c>
      <c r="G6" s="20" t="s">
        <v>13</v>
      </c>
    </row>
    <row r="7" spans="1:7">
      <c r="A7" s="1" t="s">
        <v>194</v>
      </c>
      <c r="C7" s="6">
        <f>'سرمایه‌گذاری در سهام'!I102</f>
        <v>1969649126650</v>
      </c>
      <c r="E7" s="9">
        <f>C7/$C$11</f>
        <v>0.99199893592174859</v>
      </c>
      <c r="G7" s="9">
        <v>7.69179124030894E-2</v>
      </c>
    </row>
    <row r="8" spans="1:7">
      <c r="A8" s="1" t="s">
        <v>195</v>
      </c>
      <c r="C8" s="6">
        <f>'سرمایه‌گذاری در اوراق بهادار'!I20</f>
        <v>8049594189</v>
      </c>
      <c r="E8" s="9">
        <f t="shared" ref="E8:E10" si="0">C8/$C$11</f>
        <v>4.054117437490597E-3</v>
      </c>
      <c r="G8" s="9">
        <v>3.1434937945673069E-4</v>
      </c>
    </row>
    <row r="9" spans="1:7">
      <c r="A9" s="1" t="s">
        <v>196</v>
      </c>
      <c r="C9" s="6">
        <f>'درآمد سپرده بانکی'!E11</f>
        <v>2694488678</v>
      </c>
      <c r="E9" s="9">
        <f t="shared" si="0"/>
        <v>1.3570589123024905E-3</v>
      </c>
      <c r="G9" s="9">
        <v>1.05224042851744E-4</v>
      </c>
    </row>
    <row r="10" spans="1:7">
      <c r="A10" s="1" t="s">
        <v>192</v>
      </c>
      <c r="C10" s="6">
        <f>'سایر درآمدها'!C9</f>
        <v>5142314087</v>
      </c>
      <c r="E10" s="9">
        <f t="shared" si="0"/>
        <v>2.5898877284582875E-3</v>
      </c>
      <c r="G10" s="9">
        <v>2.0081549507539463E-4</v>
      </c>
    </row>
    <row r="11" spans="1:7" ht="24.75" thickBot="1">
      <c r="C11" s="7">
        <f>SUM(C7:C10)</f>
        <v>1985535523604</v>
      </c>
      <c r="E11" s="10">
        <f>SUM(E7:E10)</f>
        <v>1</v>
      </c>
      <c r="G11" s="10">
        <f>SUM(G7:G10)</f>
        <v>7.7538301320473277E-2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F3" workbookViewId="0">
      <selection activeCell="AK9" sqref="AK9:AK18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0" t="s">
        <v>103</v>
      </c>
      <c r="B6" s="20" t="s">
        <v>103</v>
      </c>
      <c r="C6" s="20" t="s">
        <v>103</v>
      </c>
      <c r="D6" s="20" t="s">
        <v>103</v>
      </c>
      <c r="E6" s="20" t="s">
        <v>103</v>
      </c>
      <c r="F6" s="20" t="s">
        <v>103</v>
      </c>
      <c r="G6" s="20" t="s">
        <v>103</v>
      </c>
      <c r="H6" s="20" t="s">
        <v>103</v>
      </c>
      <c r="I6" s="20" t="s">
        <v>103</v>
      </c>
      <c r="J6" s="20" t="s">
        <v>103</v>
      </c>
      <c r="K6" s="20" t="s">
        <v>103</v>
      </c>
      <c r="L6" s="20" t="s">
        <v>103</v>
      </c>
      <c r="M6" s="20" t="s">
        <v>103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104</v>
      </c>
      <c r="C7" s="19" t="s">
        <v>105</v>
      </c>
      <c r="E7" s="19" t="s">
        <v>106</v>
      </c>
      <c r="G7" s="19" t="s">
        <v>107</v>
      </c>
      <c r="I7" s="19" t="s">
        <v>108</v>
      </c>
      <c r="K7" s="19" t="s">
        <v>109</v>
      </c>
      <c r="M7" s="19" t="s">
        <v>102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110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104</v>
      </c>
      <c r="C8" s="20" t="s">
        <v>105</v>
      </c>
      <c r="E8" s="20" t="s">
        <v>106</v>
      </c>
      <c r="G8" s="20" t="s">
        <v>107</v>
      </c>
      <c r="I8" s="20" t="s">
        <v>108</v>
      </c>
      <c r="K8" s="20" t="s">
        <v>109</v>
      </c>
      <c r="M8" s="20" t="s">
        <v>102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110</v>
      </c>
      <c r="AG8" s="20" t="s">
        <v>8</v>
      </c>
      <c r="AI8" s="20" t="s">
        <v>9</v>
      </c>
      <c r="AK8" s="20" t="s">
        <v>13</v>
      </c>
    </row>
    <row r="9" spans="1:37">
      <c r="A9" s="1" t="s">
        <v>111</v>
      </c>
      <c r="C9" s="4" t="s">
        <v>112</v>
      </c>
      <c r="D9" s="4"/>
      <c r="E9" s="4" t="s">
        <v>112</v>
      </c>
      <c r="F9" s="4"/>
      <c r="G9" s="4" t="s">
        <v>113</v>
      </c>
      <c r="H9" s="4"/>
      <c r="I9" s="4" t="s">
        <v>114</v>
      </c>
      <c r="J9" s="4"/>
      <c r="K9" s="6">
        <v>0</v>
      </c>
      <c r="L9" s="4"/>
      <c r="M9" s="6">
        <v>0</v>
      </c>
      <c r="N9" s="4"/>
      <c r="O9" s="6">
        <v>43100</v>
      </c>
      <c r="P9" s="4"/>
      <c r="Q9" s="6">
        <v>29570480656</v>
      </c>
      <c r="R9" s="4"/>
      <c r="S9" s="6">
        <v>29755155900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43100</v>
      </c>
      <c r="AD9" s="4"/>
      <c r="AE9" s="6">
        <v>702890</v>
      </c>
      <c r="AF9" s="4"/>
      <c r="AG9" s="6">
        <v>29570480656</v>
      </c>
      <c r="AH9" s="4"/>
      <c r="AI9" s="6">
        <v>30289068111</v>
      </c>
      <c r="AJ9" s="4"/>
      <c r="AK9" s="9">
        <v>1.1828359966303266E-3</v>
      </c>
    </row>
    <row r="10" spans="1:37">
      <c r="A10" s="1" t="s">
        <v>115</v>
      </c>
      <c r="C10" s="4" t="s">
        <v>112</v>
      </c>
      <c r="D10" s="4"/>
      <c r="E10" s="4" t="s">
        <v>112</v>
      </c>
      <c r="F10" s="4"/>
      <c r="G10" s="4" t="s">
        <v>116</v>
      </c>
      <c r="H10" s="4"/>
      <c r="I10" s="4" t="s">
        <v>117</v>
      </c>
      <c r="J10" s="4"/>
      <c r="K10" s="6">
        <v>0</v>
      </c>
      <c r="L10" s="4"/>
      <c r="M10" s="6">
        <v>0</v>
      </c>
      <c r="N10" s="4"/>
      <c r="O10" s="6">
        <v>61700</v>
      </c>
      <c r="P10" s="4"/>
      <c r="Q10" s="6">
        <v>41251482466</v>
      </c>
      <c r="R10" s="4"/>
      <c r="S10" s="6">
        <v>40784944388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61700</v>
      </c>
      <c r="AD10" s="4"/>
      <c r="AE10" s="6">
        <v>673370</v>
      </c>
      <c r="AF10" s="4"/>
      <c r="AG10" s="6">
        <v>41251482466</v>
      </c>
      <c r="AH10" s="4"/>
      <c r="AI10" s="6">
        <v>41539398619</v>
      </c>
      <c r="AJ10" s="4"/>
      <c r="AK10" s="9">
        <v>1.6221791896953511E-3</v>
      </c>
    </row>
    <row r="11" spans="1:37">
      <c r="A11" s="1" t="s">
        <v>118</v>
      </c>
      <c r="C11" s="4" t="s">
        <v>112</v>
      </c>
      <c r="D11" s="4"/>
      <c r="E11" s="4" t="s">
        <v>112</v>
      </c>
      <c r="F11" s="4"/>
      <c r="G11" s="4" t="s">
        <v>119</v>
      </c>
      <c r="H11" s="4"/>
      <c r="I11" s="4" t="s">
        <v>120</v>
      </c>
      <c r="J11" s="4"/>
      <c r="K11" s="6">
        <v>0</v>
      </c>
      <c r="L11" s="4"/>
      <c r="M11" s="6">
        <v>0</v>
      </c>
      <c r="N11" s="4"/>
      <c r="O11" s="6">
        <v>4500</v>
      </c>
      <c r="P11" s="4"/>
      <c r="Q11" s="6">
        <v>3676266202</v>
      </c>
      <c r="R11" s="4"/>
      <c r="S11" s="6">
        <v>4348461698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4500</v>
      </c>
      <c r="AD11" s="4"/>
      <c r="AE11" s="6">
        <v>981500</v>
      </c>
      <c r="AF11" s="4"/>
      <c r="AG11" s="6">
        <v>3676266202</v>
      </c>
      <c r="AH11" s="4"/>
      <c r="AI11" s="6">
        <v>4415949464</v>
      </c>
      <c r="AJ11" s="4"/>
      <c r="AK11" s="9">
        <v>1.7244980816767514E-4</v>
      </c>
    </row>
    <row r="12" spans="1:37">
      <c r="A12" s="1" t="s">
        <v>121</v>
      </c>
      <c r="C12" s="4" t="s">
        <v>112</v>
      </c>
      <c r="D12" s="4"/>
      <c r="E12" s="4" t="s">
        <v>112</v>
      </c>
      <c r="F12" s="4"/>
      <c r="G12" s="4" t="s">
        <v>122</v>
      </c>
      <c r="H12" s="4"/>
      <c r="I12" s="4" t="s">
        <v>123</v>
      </c>
      <c r="J12" s="4"/>
      <c r="K12" s="6">
        <v>0</v>
      </c>
      <c r="L12" s="4"/>
      <c r="M12" s="6">
        <v>0</v>
      </c>
      <c r="N12" s="4"/>
      <c r="O12" s="6">
        <v>13000</v>
      </c>
      <c r="P12" s="4"/>
      <c r="Q12" s="6">
        <v>7992188317</v>
      </c>
      <c r="R12" s="4"/>
      <c r="S12" s="6">
        <v>8039172635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13000</v>
      </c>
      <c r="AD12" s="4"/>
      <c r="AE12" s="6">
        <v>626480</v>
      </c>
      <c r="AF12" s="4"/>
      <c r="AG12" s="6">
        <v>7992188317</v>
      </c>
      <c r="AH12" s="4"/>
      <c r="AI12" s="6">
        <v>8142763856</v>
      </c>
      <c r="AJ12" s="4"/>
      <c r="AK12" s="9">
        <v>3.1798780225395233E-4</v>
      </c>
    </row>
    <row r="13" spans="1:37">
      <c r="A13" s="1" t="s">
        <v>124</v>
      </c>
      <c r="C13" s="4" t="s">
        <v>112</v>
      </c>
      <c r="D13" s="4"/>
      <c r="E13" s="4" t="s">
        <v>112</v>
      </c>
      <c r="F13" s="4"/>
      <c r="G13" s="4" t="s">
        <v>122</v>
      </c>
      <c r="H13" s="4"/>
      <c r="I13" s="4" t="s">
        <v>125</v>
      </c>
      <c r="J13" s="4"/>
      <c r="K13" s="6">
        <v>0</v>
      </c>
      <c r="L13" s="4"/>
      <c r="M13" s="6">
        <v>0</v>
      </c>
      <c r="N13" s="4"/>
      <c r="O13" s="6">
        <v>600</v>
      </c>
      <c r="P13" s="4"/>
      <c r="Q13" s="6">
        <v>362501690</v>
      </c>
      <c r="R13" s="4"/>
      <c r="S13" s="6">
        <v>364391941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600</v>
      </c>
      <c r="AD13" s="4"/>
      <c r="AE13" s="6">
        <v>610000</v>
      </c>
      <c r="AF13" s="4"/>
      <c r="AG13" s="6">
        <v>362501690</v>
      </c>
      <c r="AH13" s="4"/>
      <c r="AI13" s="6">
        <v>365933662</v>
      </c>
      <c r="AJ13" s="4"/>
      <c r="AK13" s="9">
        <v>1.42902880407589E-5</v>
      </c>
    </row>
    <row r="14" spans="1:37">
      <c r="A14" s="1" t="s">
        <v>126</v>
      </c>
      <c r="C14" s="4" t="s">
        <v>112</v>
      </c>
      <c r="D14" s="4"/>
      <c r="E14" s="4" t="s">
        <v>112</v>
      </c>
      <c r="F14" s="4"/>
      <c r="G14" s="4" t="s">
        <v>127</v>
      </c>
      <c r="H14" s="4"/>
      <c r="I14" s="4" t="s">
        <v>128</v>
      </c>
      <c r="J14" s="4"/>
      <c r="K14" s="6">
        <v>0</v>
      </c>
      <c r="L14" s="4"/>
      <c r="M14" s="6">
        <v>0</v>
      </c>
      <c r="N14" s="4"/>
      <c r="O14" s="6">
        <v>135700</v>
      </c>
      <c r="P14" s="4"/>
      <c r="Q14" s="6">
        <v>101132090189</v>
      </c>
      <c r="R14" s="4"/>
      <c r="S14" s="6">
        <v>110777610918</v>
      </c>
      <c r="T14" s="4"/>
      <c r="U14" s="6">
        <v>0</v>
      </c>
      <c r="V14" s="4"/>
      <c r="W14" s="6">
        <v>0</v>
      </c>
      <c r="X14" s="4"/>
      <c r="Y14" s="6">
        <v>67569</v>
      </c>
      <c r="Z14" s="4"/>
      <c r="AA14" s="6">
        <v>55047782447</v>
      </c>
      <c r="AB14" s="4"/>
      <c r="AC14" s="6">
        <v>68131</v>
      </c>
      <c r="AD14" s="4"/>
      <c r="AE14" s="6">
        <v>821600</v>
      </c>
      <c r="AF14" s="4"/>
      <c r="AG14" s="6">
        <v>50775463793</v>
      </c>
      <c r="AH14" s="4"/>
      <c r="AI14" s="6">
        <v>55966283872</v>
      </c>
      <c r="AJ14" s="4"/>
      <c r="AK14" s="9">
        <v>2.1855718676729971E-3</v>
      </c>
    </row>
    <row r="15" spans="1:37">
      <c r="A15" s="1" t="s">
        <v>129</v>
      </c>
      <c r="C15" s="4" t="s">
        <v>112</v>
      </c>
      <c r="D15" s="4"/>
      <c r="E15" s="4" t="s">
        <v>112</v>
      </c>
      <c r="F15" s="4"/>
      <c r="G15" s="4" t="s">
        <v>130</v>
      </c>
      <c r="H15" s="4"/>
      <c r="I15" s="4" t="s">
        <v>131</v>
      </c>
      <c r="J15" s="4"/>
      <c r="K15" s="6">
        <v>0</v>
      </c>
      <c r="L15" s="4"/>
      <c r="M15" s="6">
        <v>0</v>
      </c>
      <c r="N15" s="4"/>
      <c r="O15" s="6">
        <v>98000</v>
      </c>
      <c r="P15" s="4"/>
      <c r="Q15" s="6">
        <v>60961477263</v>
      </c>
      <c r="R15" s="4"/>
      <c r="S15" s="6">
        <v>63051569831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98000</v>
      </c>
      <c r="AD15" s="4"/>
      <c r="AE15" s="6">
        <v>653000</v>
      </c>
      <c r="AF15" s="4"/>
      <c r="AG15" s="6">
        <v>60961477263</v>
      </c>
      <c r="AH15" s="4"/>
      <c r="AI15" s="6">
        <v>63982401087</v>
      </c>
      <c r="AJ15" s="4"/>
      <c r="AK15" s="9">
        <v>2.4986139183680658E-3</v>
      </c>
    </row>
    <row r="16" spans="1:37">
      <c r="A16" s="1" t="s">
        <v>132</v>
      </c>
      <c r="C16" s="4" t="s">
        <v>112</v>
      </c>
      <c r="D16" s="4"/>
      <c r="E16" s="4" t="s">
        <v>112</v>
      </c>
      <c r="F16" s="4"/>
      <c r="G16" s="4" t="s">
        <v>133</v>
      </c>
      <c r="H16" s="4"/>
      <c r="I16" s="4" t="s">
        <v>134</v>
      </c>
      <c r="J16" s="4"/>
      <c r="K16" s="6">
        <v>0</v>
      </c>
      <c r="L16" s="4"/>
      <c r="M16" s="6">
        <v>0</v>
      </c>
      <c r="N16" s="4"/>
      <c r="O16" s="6">
        <v>3100</v>
      </c>
      <c r="P16" s="4"/>
      <c r="Q16" s="6">
        <v>1964764047</v>
      </c>
      <c r="R16" s="4"/>
      <c r="S16" s="6">
        <v>1968112214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3100</v>
      </c>
      <c r="AD16" s="4"/>
      <c r="AE16" s="6">
        <v>643090</v>
      </c>
      <c r="AF16" s="4"/>
      <c r="AG16" s="6">
        <v>1964764047</v>
      </c>
      <c r="AH16" s="4"/>
      <c r="AI16" s="6">
        <v>1993217663</v>
      </c>
      <c r="AJ16" s="4"/>
      <c r="AK16" s="9">
        <v>7.7838301009318744E-5</v>
      </c>
    </row>
    <row r="17" spans="1:37">
      <c r="A17" s="1" t="s">
        <v>135</v>
      </c>
      <c r="C17" s="4" t="s">
        <v>112</v>
      </c>
      <c r="D17" s="4"/>
      <c r="E17" s="4" t="s">
        <v>112</v>
      </c>
      <c r="F17" s="4"/>
      <c r="G17" s="4" t="s">
        <v>136</v>
      </c>
      <c r="H17" s="4"/>
      <c r="I17" s="4" t="s">
        <v>137</v>
      </c>
      <c r="J17" s="4"/>
      <c r="K17" s="6">
        <v>20.5</v>
      </c>
      <c r="L17" s="4"/>
      <c r="M17" s="6">
        <v>20.5</v>
      </c>
      <c r="N17" s="4"/>
      <c r="O17" s="6">
        <v>207373</v>
      </c>
      <c r="P17" s="4"/>
      <c r="Q17" s="6">
        <v>200019983169</v>
      </c>
      <c r="R17" s="4"/>
      <c r="S17" s="6">
        <v>200597012700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207373</v>
      </c>
      <c r="AD17" s="4"/>
      <c r="AE17" s="6">
        <v>967500</v>
      </c>
      <c r="AF17" s="4"/>
      <c r="AG17" s="6">
        <v>200019983169</v>
      </c>
      <c r="AH17" s="4"/>
      <c r="AI17" s="6">
        <v>200597012700</v>
      </c>
      <c r="AJ17" s="4"/>
      <c r="AK17" s="9">
        <v>7.833630489011343E-3</v>
      </c>
    </row>
    <row r="18" spans="1:37">
      <c r="A18" s="1" t="s">
        <v>138</v>
      </c>
      <c r="C18" s="4" t="s">
        <v>112</v>
      </c>
      <c r="D18" s="4"/>
      <c r="E18" s="4" t="s">
        <v>112</v>
      </c>
      <c r="F18" s="4"/>
      <c r="G18" s="4" t="s">
        <v>139</v>
      </c>
      <c r="H18" s="4"/>
      <c r="I18" s="4" t="s">
        <v>140</v>
      </c>
      <c r="J18" s="4"/>
      <c r="K18" s="6">
        <v>17</v>
      </c>
      <c r="L18" s="4"/>
      <c r="M18" s="6">
        <v>17</v>
      </c>
      <c r="N18" s="4"/>
      <c r="O18" s="6">
        <v>188385</v>
      </c>
      <c r="P18" s="4"/>
      <c r="Q18" s="6">
        <v>175647766858</v>
      </c>
      <c r="R18" s="4"/>
      <c r="S18" s="6">
        <v>178688456346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188385</v>
      </c>
      <c r="AD18" s="4"/>
      <c r="AE18" s="6">
        <v>944000</v>
      </c>
      <c r="AF18" s="4"/>
      <c r="AG18" s="6">
        <v>175647766858</v>
      </c>
      <c r="AH18" s="4"/>
      <c r="AI18" s="6">
        <v>177803207326</v>
      </c>
      <c r="AJ18" s="4"/>
      <c r="AK18" s="9">
        <v>6.9434963522413337E-3</v>
      </c>
    </row>
    <row r="19" spans="1:37" ht="24.75" thickBot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>
        <f>SUM(Q9:Q18)</f>
        <v>622579000857</v>
      </c>
      <c r="R19" s="4"/>
      <c r="S19" s="7">
        <f>SUM(S9:S18)</f>
        <v>638374888571</v>
      </c>
      <c r="T19" s="4"/>
      <c r="U19" s="4"/>
      <c r="V19" s="4"/>
      <c r="W19" s="7">
        <f>SUM(W9:W18)</f>
        <v>0</v>
      </c>
      <c r="X19" s="4"/>
      <c r="Y19" s="4"/>
      <c r="Z19" s="4"/>
      <c r="AA19" s="7">
        <f>SUM(AA9:AA18)</f>
        <v>55047782447</v>
      </c>
      <c r="AB19" s="4"/>
      <c r="AC19" s="4"/>
      <c r="AD19" s="4"/>
      <c r="AE19" s="4"/>
      <c r="AF19" s="4"/>
      <c r="AG19" s="7">
        <f>SUM(AG9:AG18)</f>
        <v>572222374461</v>
      </c>
      <c r="AH19" s="4"/>
      <c r="AI19" s="7">
        <f>SUM(AI9:AI18)</f>
        <v>585095236360</v>
      </c>
      <c r="AJ19" s="4"/>
      <c r="AK19" s="11">
        <f>SUM(AK9:AK18)</f>
        <v>2.284889401309112E-2</v>
      </c>
    </row>
    <row r="20" spans="1:37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3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0.28515625" style="1" customWidth="1"/>
    <col min="16" max="16" width="1" style="1" customWidth="1"/>
    <col min="17" max="17" width="19.8554687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2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2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2" ht="24.75">
      <c r="A6" s="19" t="s">
        <v>142</v>
      </c>
      <c r="C6" s="20" t="s">
        <v>143</v>
      </c>
      <c r="D6" s="20" t="s">
        <v>143</v>
      </c>
      <c r="E6" s="20" t="s">
        <v>143</v>
      </c>
      <c r="F6" s="20" t="s">
        <v>143</v>
      </c>
      <c r="G6" s="20" t="s">
        <v>143</v>
      </c>
      <c r="H6" s="20" t="s">
        <v>143</v>
      </c>
      <c r="I6" s="20" t="s">
        <v>143</v>
      </c>
      <c r="K6" s="20" t="s">
        <v>197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22" ht="24.75">
      <c r="A7" s="20" t="s">
        <v>142</v>
      </c>
      <c r="C7" s="20" t="s">
        <v>144</v>
      </c>
      <c r="E7" s="20" t="s">
        <v>145</v>
      </c>
      <c r="G7" s="20" t="s">
        <v>146</v>
      </c>
      <c r="I7" s="20" t="s">
        <v>109</v>
      </c>
      <c r="K7" s="20" t="s">
        <v>147</v>
      </c>
      <c r="M7" s="20" t="s">
        <v>148</v>
      </c>
      <c r="O7" s="20" t="s">
        <v>149</v>
      </c>
      <c r="Q7" s="20" t="s">
        <v>147</v>
      </c>
      <c r="S7" s="20" t="s">
        <v>141</v>
      </c>
    </row>
    <row r="8" spans="1:22">
      <c r="A8" s="1" t="s">
        <v>150</v>
      </c>
      <c r="C8" s="4" t="s">
        <v>151</v>
      </c>
      <c r="D8" s="4"/>
      <c r="E8" s="4" t="s">
        <v>152</v>
      </c>
      <c r="F8" s="4"/>
      <c r="G8" s="4" t="s">
        <v>153</v>
      </c>
      <c r="H8" s="4"/>
      <c r="I8" s="6">
        <v>5</v>
      </c>
      <c r="J8" s="4"/>
      <c r="K8" s="12">
        <v>551097978</v>
      </c>
      <c r="L8" s="12"/>
      <c r="M8" s="12">
        <v>2257618</v>
      </c>
      <c r="N8" s="12"/>
      <c r="O8" s="12">
        <v>60000</v>
      </c>
      <c r="P8" s="12"/>
      <c r="Q8" s="12">
        <v>553295596</v>
      </c>
      <c r="R8" s="4"/>
      <c r="S8" s="15">
        <v>2.1607067781928648E-5</v>
      </c>
      <c r="T8" s="4"/>
      <c r="U8" s="14"/>
      <c r="V8" s="4"/>
    </row>
    <row r="9" spans="1:22">
      <c r="A9" s="1" t="s">
        <v>154</v>
      </c>
      <c r="C9" s="4" t="s">
        <v>155</v>
      </c>
      <c r="D9" s="4"/>
      <c r="E9" s="4" t="s">
        <v>152</v>
      </c>
      <c r="F9" s="4"/>
      <c r="G9" s="4" t="s">
        <v>156</v>
      </c>
      <c r="H9" s="4"/>
      <c r="I9" s="6">
        <v>5</v>
      </c>
      <c r="J9" s="4"/>
      <c r="K9" s="12">
        <v>5240504874</v>
      </c>
      <c r="L9" s="12"/>
      <c r="M9" s="12">
        <v>71120783857</v>
      </c>
      <c r="N9" s="12"/>
      <c r="O9" s="12">
        <v>71000600000</v>
      </c>
      <c r="P9" s="12"/>
      <c r="Q9" s="12">
        <v>5360688731</v>
      </c>
      <c r="R9" s="4"/>
      <c r="S9" s="15">
        <v>2.0934337017303509E-4</v>
      </c>
      <c r="T9" s="4"/>
      <c r="U9" s="14"/>
      <c r="V9" s="4"/>
    </row>
    <row r="10" spans="1:22">
      <c r="A10" s="1" t="s">
        <v>157</v>
      </c>
      <c r="C10" s="4" t="s">
        <v>158</v>
      </c>
      <c r="D10" s="4"/>
      <c r="E10" s="4" t="s">
        <v>152</v>
      </c>
      <c r="F10" s="4"/>
      <c r="G10" s="4" t="s">
        <v>159</v>
      </c>
      <c r="H10" s="4"/>
      <c r="I10" s="6">
        <v>5</v>
      </c>
      <c r="J10" s="4"/>
      <c r="K10" s="12">
        <v>972845091</v>
      </c>
      <c r="L10" s="12"/>
      <c r="M10" s="12">
        <v>615249037994</v>
      </c>
      <c r="N10" s="12"/>
      <c r="O10" s="12">
        <v>520534141272</v>
      </c>
      <c r="P10" s="12"/>
      <c r="Q10" s="12">
        <v>95687741813</v>
      </c>
      <c r="R10" s="4"/>
      <c r="S10" s="15">
        <v>3.7367575997354933E-3</v>
      </c>
      <c r="T10" s="4"/>
      <c r="U10" s="1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13">
        <f>SUM(K8:K10)</f>
        <v>6764447943</v>
      </c>
      <c r="L11" s="4"/>
      <c r="M11" s="13">
        <f>SUM(M8:M10)</f>
        <v>686372079469</v>
      </c>
      <c r="N11" s="4"/>
      <c r="O11" s="13">
        <f>SUM(O8:O10)</f>
        <v>591534801272</v>
      </c>
      <c r="P11" s="4"/>
      <c r="Q11" s="13">
        <f>SUM(Q8:Q10)</f>
        <v>101601726140</v>
      </c>
      <c r="R11" s="4"/>
      <c r="S11" s="16">
        <f>SUM(S8:S10)</f>
        <v>3.967708037690457E-3</v>
      </c>
      <c r="T11" s="4"/>
      <c r="U11" s="4"/>
      <c r="V11" s="4"/>
    </row>
    <row r="12" spans="1:22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A13" sqref="A13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20" t="s">
        <v>161</v>
      </c>
      <c r="B6" s="20" t="s">
        <v>161</v>
      </c>
      <c r="C6" s="20" t="s">
        <v>161</v>
      </c>
      <c r="D6" s="20" t="s">
        <v>161</v>
      </c>
      <c r="E6" s="20" t="s">
        <v>161</v>
      </c>
      <c r="F6" s="20" t="s">
        <v>161</v>
      </c>
      <c r="G6" s="20" t="s">
        <v>161</v>
      </c>
      <c r="I6" s="20" t="s">
        <v>162</v>
      </c>
      <c r="J6" s="20" t="s">
        <v>162</v>
      </c>
      <c r="K6" s="20" t="s">
        <v>162</v>
      </c>
      <c r="L6" s="20" t="s">
        <v>162</v>
      </c>
      <c r="M6" s="20" t="s">
        <v>162</v>
      </c>
      <c r="O6" s="20" t="s">
        <v>163</v>
      </c>
      <c r="P6" s="20" t="s">
        <v>163</v>
      </c>
      <c r="Q6" s="20" t="s">
        <v>163</v>
      </c>
      <c r="R6" s="20" t="s">
        <v>163</v>
      </c>
      <c r="S6" s="20" t="s">
        <v>163</v>
      </c>
    </row>
    <row r="7" spans="1:19" ht="24.75">
      <c r="A7" s="20" t="s">
        <v>164</v>
      </c>
      <c r="C7" s="20" t="s">
        <v>165</v>
      </c>
      <c r="E7" s="20" t="s">
        <v>108</v>
      </c>
      <c r="G7" s="20" t="s">
        <v>109</v>
      </c>
      <c r="I7" s="20" t="s">
        <v>166</v>
      </c>
      <c r="K7" s="20" t="s">
        <v>167</v>
      </c>
      <c r="M7" s="20" t="s">
        <v>168</v>
      </c>
      <c r="O7" s="20" t="s">
        <v>166</v>
      </c>
      <c r="Q7" s="20" t="s">
        <v>167</v>
      </c>
      <c r="S7" s="20" t="s">
        <v>168</v>
      </c>
    </row>
    <row r="8" spans="1:19">
      <c r="A8" s="1" t="s">
        <v>135</v>
      </c>
      <c r="C8" s="4" t="s">
        <v>198</v>
      </c>
      <c r="D8" s="4"/>
      <c r="E8" s="4" t="s">
        <v>137</v>
      </c>
      <c r="F8" s="4"/>
      <c r="G8" s="6">
        <v>20.5</v>
      </c>
      <c r="H8" s="4"/>
      <c r="I8" s="6">
        <v>3636559347</v>
      </c>
      <c r="J8" s="4"/>
      <c r="K8" s="6">
        <v>0</v>
      </c>
      <c r="L8" s="4"/>
      <c r="M8" s="6">
        <v>3636559347</v>
      </c>
      <c r="N8" s="4"/>
      <c r="O8" s="6">
        <v>4704376372</v>
      </c>
      <c r="P8" s="4"/>
      <c r="Q8" s="6">
        <v>0</v>
      </c>
      <c r="R8" s="4"/>
      <c r="S8" s="6">
        <v>4704376372</v>
      </c>
    </row>
    <row r="9" spans="1:19">
      <c r="A9" s="1" t="s">
        <v>138</v>
      </c>
      <c r="C9" s="4" t="s">
        <v>198</v>
      </c>
      <c r="D9" s="4"/>
      <c r="E9" s="4" t="s">
        <v>140</v>
      </c>
      <c r="F9" s="4"/>
      <c r="G9" s="6">
        <v>17</v>
      </c>
      <c r="H9" s="4"/>
      <c r="I9" s="6">
        <v>2644904604</v>
      </c>
      <c r="J9" s="4"/>
      <c r="K9" s="6">
        <v>0</v>
      </c>
      <c r="L9" s="4"/>
      <c r="M9" s="6">
        <v>2644904604</v>
      </c>
      <c r="N9" s="4"/>
      <c r="O9" s="6">
        <v>5426293013</v>
      </c>
      <c r="P9" s="4"/>
      <c r="Q9" s="6">
        <v>0</v>
      </c>
      <c r="R9" s="4"/>
      <c r="S9" s="6">
        <v>5426293013</v>
      </c>
    </row>
    <row r="10" spans="1:19">
      <c r="A10" s="1" t="s">
        <v>150</v>
      </c>
      <c r="C10" s="6">
        <v>1</v>
      </c>
      <c r="D10" s="4"/>
      <c r="E10" s="4" t="s">
        <v>198</v>
      </c>
      <c r="F10" s="4"/>
      <c r="G10" s="6">
        <v>5</v>
      </c>
      <c r="H10" s="4"/>
      <c r="I10" s="6">
        <v>2257618</v>
      </c>
      <c r="J10" s="4"/>
      <c r="K10" s="6">
        <v>0</v>
      </c>
      <c r="L10" s="4"/>
      <c r="M10" s="6">
        <v>2257618</v>
      </c>
      <c r="N10" s="4"/>
      <c r="O10" s="6">
        <v>4505730</v>
      </c>
      <c r="P10" s="4"/>
      <c r="Q10" s="6">
        <v>0</v>
      </c>
      <c r="R10" s="4"/>
      <c r="S10" s="6">
        <v>4505730</v>
      </c>
    </row>
    <row r="11" spans="1:19">
      <c r="A11" s="1" t="s">
        <v>154</v>
      </c>
      <c r="C11" s="6">
        <v>25</v>
      </c>
      <c r="D11" s="4"/>
      <c r="E11" s="4" t="s">
        <v>198</v>
      </c>
      <c r="F11" s="4"/>
      <c r="G11" s="6">
        <v>5</v>
      </c>
      <c r="H11" s="4"/>
      <c r="I11" s="6">
        <v>40776</v>
      </c>
      <c r="J11" s="4"/>
      <c r="K11" s="6">
        <v>0</v>
      </c>
      <c r="L11" s="4"/>
      <c r="M11" s="6">
        <v>40776</v>
      </c>
      <c r="N11" s="4"/>
      <c r="O11" s="6">
        <v>81552</v>
      </c>
      <c r="P11" s="4"/>
      <c r="Q11" s="6">
        <v>0</v>
      </c>
      <c r="R11" s="4"/>
      <c r="S11" s="6">
        <v>81552</v>
      </c>
    </row>
    <row r="12" spans="1:19">
      <c r="A12" s="1" t="s">
        <v>157</v>
      </c>
      <c r="C12" s="6">
        <v>1</v>
      </c>
      <c r="D12" s="4"/>
      <c r="E12" s="4" t="s">
        <v>198</v>
      </c>
      <c r="F12" s="4"/>
      <c r="G12" s="6">
        <v>5</v>
      </c>
      <c r="H12" s="4"/>
      <c r="I12" s="6">
        <v>2692190284</v>
      </c>
      <c r="J12" s="4"/>
      <c r="K12" s="6">
        <v>0</v>
      </c>
      <c r="L12" s="4"/>
      <c r="M12" s="6">
        <v>2692190284</v>
      </c>
      <c r="N12" s="4"/>
      <c r="O12" s="6">
        <v>3830457650</v>
      </c>
      <c r="P12" s="4"/>
      <c r="Q12" s="6">
        <v>0</v>
      </c>
      <c r="R12" s="4"/>
      <c r="S12" s="6">
        <v>3830457650</v>
      </c>
    </row>
    <row r="13" spans="1:19" ht="24.75" thickBot="1">
      <c r="C13" s="4"/>
      <c r="D13" s="4"/>
      <c r="E13" s="4"/>
      <c r="F13" s="4"/>
      <c r="G13" s="4"/>
      <c r="H13" s="4"/>
      <c r="I13" s="7">
        <f>SUM(I8:I12)</f>
        <v>8975952629</v>
      </c>
      <c r="J13" s="4"/>
      <c r="K13" s="7">
        <f>SUM(K8:K12)</f>
        <v>0</v>
      </c>
      <c r="L13" s="4"/>
      <c r="M13" s="7">
        <f>SUM(M8:M12)</f>
        <v>8975952629</v>
      </c>
      <c r="N13" s="4"/>
      <c r="O13" s="7">
        <f>SUM(O8:O12)</f>
        <v>13965714317</v>
      </c>
      <c r="P13" s="4"/>
      <c r="Q13" s="7">
        <f>SUM(Q8:Q12)</f>
        <v>0</v>
      </c>
      <c r="R13" s="4"/>
      <c r="S13" s="7">
        <f>SUM(S8:S12)</f>
        <v>13965714317</v>
      </c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6"/>
      <c r="N14" s="6"/>
      <c r="O14" s="6"/>
      <c r="P14" s="6"/>
      <c r="Q14" s="6"/>
      <c r="R14" s="6"/>
      <c r="S14" s="6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5"/>
  <sheetViews>
    <sheetView rightToLeft="1" tabSelected="1" topLeftCell="A88" workbookViewId="0">
      <selection activeCell="E107" sqref="E107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163</v>
      </c>
      <c r="L6" s="20" t="s">
        <v>163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</row>
    <row r="7" spans="1:17" ht="24.75">
      <c r="A7" s="20" t="s">
        <v>3</v>
      </c>
      <c r="C7" s="20" t="s">
        <v>7</v>
      </c>
      <c r="E7" s="20" t="s">
        <v>170</v>
      </c>
      <c r="G7" s="20" t="s">
        <v>171</v>
      </c>
      <c r="I7" s="20" t="s">
        <v>172</v>
      </c>
      <c r="K7" s="20" t="s">
        <v>7</v>
      </c>
      <c r="M7" s="20" t="s">
        <v>170</v>
      </c>
      <c r="O7" s="20" t="s">
        <v>171</v>
      </c>
      <c r="Q7" s="20" t="s">
        <v>172</v>
      </c>
    </row>
    <row r="8" spans="1:17">
      <c r="A8" s="1" t="s">
        <v>92</v>
      </c>
      <c r="C8" s="8">
        <v>13343955</v>
      </c>
      <c r="D8" s="8"/>
      <c r="E8" s="8">
        <v>303095160988</v>
      </c>
      <c r="F8" s="8"/>
      <c r="G8" s="8">
        <v>303493097742</v>
      </c>
      <c r="H8" s="8"/>
      <c r="I8" s="8">
        <f>E8-G8</f>
        <v>-397936754</v>
      </c>
      <c r="J8" s="8"/>
      <c r="K8" s="8">
        <v>13343955</v>
      </c>
      <c r="L8" s="8"/>
      <c r="M8" s="8">
        <v>303095160988</v>
      </c>
      <c r="N8" s="8"/>
      <c r="O8" s="8">
        <v>321002314919</v>
      </c>
      <c r="P8" s="8"/>
      <c r="Q8" s="8">
        <f>M8-O8</f>
        <v>-17907153931</v>
      </c>
    </row>
    <row r="9" spans="1:17">
      <c r="A9" s="1" t="s">
        <v>82</v>
      </c>
      <c r="C9" s="8">
        <v>39431403</v>
      </c>
      <c r="D9" s="8"/>
      <c r="E9" s="8">
        <v>332780714431</v>
      </c>
      <c r="F9" s="8"/>
      <c r="G9" s="8">
        <v>317493967832</v>
      </c>
      <c r="H9" s="8"/>
      <c r="I9" s="8">
        <f t="shared" ref="I9:I72" si="0">E9-G9</f>
        <v>15286746599</v>
      </c>
      <c r="J9" s="8"/>
      <c r="K9" s="8">
        <v>39431403</v>
      </c>
      <c r="L9" s="8"/>
      <c r="M9" s="8">
        <v>332780714431</v>
      </c>
      <c r="N9" s="8"/>
      <c r="O9" s="8">
        <v>342971878831</v>
      </c>
      <c r="P9" s="8"/>
      <c r="Q9" s="8">
        <f t="shared" ref="Q9:Q72" si="1">M9-O9</f>
        <v>-10191164400</v>
      </c>
    </row>
    <row r="10" spans="1:17">
      <c r="A10" s="1" t="s">
        <v>60</v>
      </c>
      <c r="C10" s="8">
        <v>42612625</v>
      </c>
      <c r="D10" s="8"/>
      <c r="E10" s="8">
        <v>193369199657</v>
      </c>
      <c r="F10" s="8"/>
      <c r="G10" s="8">
        <v>189853396027</v>
      </c>
      <c r="H10" s="8"/>
      <c r="I10" s="8">
        <f t="shared" si="0"/>
        <v>3515803630</v>
      </c>
      <c r="J10" s="8"/>
      <c r="K10" s="8">
        <v>42612625</v>
      </c>
      <c r="L10" s="8"/>
      <c r="M10" s="8">
        <v>193369199657</v>
      </c>
      <c r="N10" s="8"/>
      <c r="O10" s="8">
        <v>170368219282</v>
      </c>
      <c r="P10" s="8"/>
      <c r="Q10" s="8">
        <f t="shared" si="1"/>
        <v>23000980375</v>
      </c>
    </row>
    <row r="11" spans="1:17">
      <c r="A11" s="1" t="s">
        <v>93</v>
      </c>
      <c r="C11" s="8">
        <v>13527822</v>
      </c>
      <c r="D11" s="8"/>
      <c r="E11" s="8">
        <v>143348553354</v>
      </c>
      <c r="F11" s="8"/>
      <c r="G11" s="8">
        <v>157871671329</v>
      </c>
      <c r="H11" s="8"/>
      <c r="I11" s="8">
        <f t="shared" si="0"/>
        <v>-14523117975</v>
      </c>
      <c r="J11" s="8"/>
      <c r="K11" s="8">
        <v>13527822</v>
      </c>
      <c r="L11" s="8"/>
      <c r="M11" s="8">
        <v>143348553354</v>
      </c>
      <c r="N11" s="8"/>
      <c r="O11" s="8">
        <v>158006144644</v>
      </c>
      <c r="P11" s="8"/>
      <c r="Q11" s="8">
        <f t="shared" si="1"/>
        <v>-14657591290</v>
      </c>
    </row>
    <row r="12" spans="1:17">
      <c r="A12" s="1" t="s">
        <v>87</v>
      </c>
      <c r="C12" s="8">
        <v>7490378</v>
      </c>
      <c r="D12" s="8"/>
      <c r="E12" s="8">
        <v>89573097318</v>
      </c>
      <c r="F12" s="8"/>
      <c r="G12" s="8">
        <v>69293941029</v>
      </c>
      <c r="H12" s="8"/>
      <c r="I12" s="8">
        <f t="shared" si="0"/>
        <v>20279156289</v>
      </c>
      <c r="J12" s="8"/>
      <c r="K12" s="8">
        <v>7490378</v>
      </c>
      <c r="L12" s="8"/>
      <c r="M12" s="8">
        <v>89573097318</v>
      </c>
      <c r="N12" s="8"/>
      <c r="O12" s="8">
        <v>61725766980</v>
      </c>
      <c r="P12" s="8"/>
      <c r="Q12" s="8">
        <f t="shared" si="1"/>
        <v>27847330338</v>
      </c>
    </row>
    <row r="13" spans="1:17">
      <c r="A13" s="1" t="s">
        <v>59</v>
      </c>
      <c r="C13" s="8">
        <v>35800000</v>
      </c>
      <c r="D13" s="8"/>
      <c r="E13" s="8">
        <v>212454330300</v>
      </c>
      <c r="F13" s="8"/>
      <c r="G13" s="8">
        <v>183272998500</v>
      </c>
      <c r="H13" s="8"/>
      <c r="I13" s="8">
        <f t="shared" si="0"/>
        <v>29181331800</v>
      </c>
      <c r="J13" s="8"/>
      <c r="K13" s="8">
        <v>35800000</v>
      </c>
      <c r="L13" s="8"/>
      <c r="M13" s="8">
        <v>212454330300</v>
      </c>
      <c r="N13" s="8"/>
      <c r="O13" s="8">
        <v>186831697500</v>
      </c>
      <c r="P13" s="8"/>
      <c r="Q13" s="8">
        <f t="shared" si="1"/>
        <v>25622632800</v>
      </c>
    </row>
    <row r="14" spans="1:17">
      <c r="A14" s="1" t="s">
        <v>58</v>
      </c>
      <c r="C14" s="8">
        <v>90337087</v>
      </c>
      <c r="D14" s="8"/>
      <c r="E14" s="8">
        <v>482223751754</v>
      </c>
      <c r="F14" s="8"/>
      <c r="G14" s="8">
        <v>415233714171</v>
      </c>
      <c r="H14" s="8"/>
      <c r="I14" s="8">
        <f t="shared" si="0"/>
        <v>66990037583</v>
      </c>
      <c r="J14" s="8"/>
      <c r="K14" s="8">
        <v>90337087</v>
      </c>
      <c r="L14" s="8"/>
      <c r="M14" s="8">
        <v>482223751754</v>
      </c>
      <c r="N14" s="8"/>
      <c r="O14" s="8">
        <v>374262078073</v>
      </c>
      <c r="P14" s="8"/>
      <c r="Q14" s="8">
        <f t="shared" si="1"/>
        <v>107961673681</v>
      </c>
    </row>
    <row r="15" spans="1:17">
      <c r="A15" s="1" t="s">
        <v>17</v>
      </c>
      <c r="C15" s="8">
        <v>47883908</v>
      </c>
      <c r="D15" s="8"/>
      <c r="E15" s="8">
        <v>188968025027</v>
      </c>
      <c r="F15" s="8"/>
      <c r="G15" s="8">
        <v>177068275340</v>
      </c>
      <c r="H15" s="8"/>
      <c r="I15" s="8">
        <f t="shared" si="0"/>
        <v>11899749687</v>
      </c>
      <c r="J15" s="8"/>
      <c r="K15" s="8">
        <v>47883908</v>
      </c>
      <c r="L15" s="8"/>
      <c r="M15" s="8">
        <v>188968025027</v>
      </c>
      <c r="N15" s="8"/>
      <c r="O15" s="8">
        <v>164692535666</v>
      </c>
      <c r="P15" s="8"/>
      <c r="Q15" s="8">
        <f t="shared" si="1"/>
        <v>24275489361</v>
      </c>
    </row>
    <row r="16" spans="1:17">
      <c r="A16" s="1" t="s">
        <v>19</v>
      </c>
      <c r="C16" s="8">
        <v>43950422</v>
      </c>
      <c r="D16" s="8"/>
      <c r="E16" s="8">
        <v>259512166915</v>
      </c>
      <c r="F16" s="8"/>
      <c r="G16" s="8">
        <v>252958829366</v>
      </c>
      <c r="H16" s="8"/>
      <c r="I16" s="8">
        <f t="shared" si="0"/>
        <v>6553337549</v>
      </c>
      <c r="J16" s="8"/>
      <c r="K16" s="8">
        <v>43950422</v>
      </c>
      <c r="L16" s="8"/>
      <c r="M16" s="8">
        <v>259512166915</v>
      </c>
      <c r="N16" s="8"/>
      <c r="O16" s="8">
        <v>301890416394</v>
      </c>
      <c r="P16" s="8"/>
      <c r="Q16" s="8">
        <f t="shared" si="1"/>
        <v>-42378249479</v>
      </c>
    </row>
    <row r="17" spans="1:17">
      <c r="A17" s="1" t="s">
        <v>57</v>
      </c>
      <c r="C17" s="8">
        <v>57359942</v>
      </c>
      <c r="D17" s="8"/>
      <c r="E17" s="8">
        <v>435052302133</v>
      </c>
      <c r="F17" s="8"/>
      <c r="G17" s="8">
        <v>374760039125</v>
      </c>
      <c r="H17" s="8"/>
      <c r="I17" s="8">
        <f t="shared" si="0"/>
        <v>60292263008</v>
      </c>
      <c r="J17" s="8"/>
      <c r="K17" s="8">
        <v>57359942</v>
      </c>
      <c r="L17" s="8"/>
      <c r="M17" s="8">
        <v>435052302133</v>
      </c>
      <c r="N17" s="8"/>
      <c r="O17" s="8">
        <v>383462864915</v>
      </c>
      <c r="P17" s="8"/>
      <c r="Q17" s="8">
        <f t="shared" si="1"/>
        <v>51589437218</v>
      </c>
    </row>
    <row r="18" spans="1:17">
      <c r="A18" s="1" t="s">
        <v>61</v>
      </c>
      <c r="C18" s="8">
        <v>60839861</v>
      </c>
      <c r="D18" s="8"/>
      <c r="E18" s="8">
        <v>1445420945466</v>
      </c>
      <c r="F18" s="8"/>
      <c r="G18" s="8">
        <v>1246448773475</v>
      </c>
      <c r="H18" s="8"/>
      <c r="I18" s="8">
        <f t="shared" si="0"/>
        <v>198972171991</v>
      </c>
      <c r="J18" s="8"/>
      <c r="K18" s="8">
        <v>60839861</v>
      </c>
      <c r="L18" s="8"/>
      <c r="M18" s="8">
        <v>1445420945466</v>
      </c>
      <c r="N18" s="8"/>
      <c r="O18" s="8">
        <v>1232538864795</v>
      </c>
      <c r="P18" s="8"/>
      <c r="Q18" s="8">
        <f t="shared" si="1"/>
        <v>212882080671</v>
      </c>
    </row>
    <row r="19" spans="1:17">
      <c r="A19" s="1" t="s">
        <v>80</v>
      </c>
      <c r="C19" s="8">
        <v>37814338</v>
      </c>
      <c r="D19" s="8"/>
      <c r="E19" s="8">
        <v>135246454994</v>
      </c>
      <c r="F19" s="8"/>
      <c r="G19" s="8">
        <v>131385734749</v>
      </c>
      <c r="H19" s="8"/>
      <c r="I19" s="8">
        <f t="shared" si="0"/>
        <v>3860720245</v>
      </c>
      <c r="J19" s="8"/>
      <c r="K19" s="8">
        <v>37814338</v>
      </c>
      <c r="L19" s="8"/>
      <c r="M19" s="8">
        <v>135246454994</v>
      </c>
      <c r="N19" s="8"/>
      <c r="O19" s="8">
        <v>144852433344</v>
      </c>
      <c r="P19" s="8"/>
      <c r="Q19" s="8">
        <f t="shared" si="1"/>
        <v>-9605978350</v>
      </c>
    </row>
    <row r="20" spans="1:17">
      <c r="A20" s="1" t="s">
        <v>88</v>
      </c>
      <c r="C20" s="8">
        <v>73233901</v>
      </c>
      <c r="D20" s="8"/>
      <c r="E20" s="8">
        <v>566369679268</v>
      </c>
      <c r="F20" s="8"/>
      <c r="G20" s="8">
        <v>502937863795</v>
      </c>
      <c r="H20" s="8"/>
      <c r="I20" s="8">
        <f t="shared" si="0"/>
        <v>63431815473</v>
      </c>
      <c r="J20" s="8"/>
      <c r="K20" s="8">
        <v>73233901</v>
      </c>
      <c r="L20" s="8"/>
      <c r="M20" s="8">
        <v>566369679268</v>
      </c>
      <c r="N20" s="8"/>
      <c r="O20" s="8">
        <v>508131151845</v>
      </c>
      <c r="P20" s="8"/>
      <c r="Q20" s="8">
        <f t="shared" si="1"/>
        <v>58238527423</v>
      </c>
    </row>
    <row r="21" spans="1:17">
      <c r="A21" s="1" t="s">
        <v>35</v>
      </c>
      <c r="C21" s="8">
        <v>5036863</v>
      </c>
      <c r="D21" s="8"/>
      <c r="E21" s="8">
        <v>46313766402</v>
      </c>
      <c r="F21" s="8"/>
      <c r="G21" s="8">
        <v>42644072740</v>
      </c>
      <c r="H21" s="8"/>
      <c r="I21" s="8">
        <f t="shared" si="0"/>
        <v>3669693662</v>
      </c>
      <c r="J21" s="8"/>
      <c r="K21" s="8">
        <v>5036863</v>
      </c>
      <c r="L21" s="8"/>
      <c r="M21" s="8">
        <v>46313766402</v>
      </c>
      <c r="N21" s="8"/>
      <c r="O21" s="8">
        <v>43927849497</v>
      </c>
      <c r="P21" s="8"/>
      <c r="Q21" s="8">
        <f t="shared" si="1"/>
        <v>2385916905</v>
      </c>
    </row>
    <row r="22" spans="1:17">
      <c r="A22" s="1" t="s">
        <v>56</v>
      </c>
      <c r="C22" s="8">
        <v>4700000</v>
      </c>
      <c r="D22" s="8"/>
      <c r="E22" s="8">
        <v>50971901850</v>
      </c>
      <c r="F22" s="8"/>
      <c r="G22" s="8">
        <v>47701477350</v>
      </c>
      <c r="H22" s="8"/>
      <c r="I22" s="8">
        <f t="shared" si="0"/>
        <v>3270424500</v>
      </c>
      <c r="J22" s="8"/>
      <c r="K22" s="8">
        <v>4700000</v>
      </c>
      <c r="L22" s="8"/>
      <c r="M22" s="8">
        <v>50971901850</v>
      </c>
      <c r="N22" s="8"/>
      <c r="O22" s="8">
        <v>43029442350</v>
      </c>
      <c r="P22" s="8"/>
      <c r="Q22" s="8">
        <f t="shared" si="1"/>
        <v>7942459500</v>
      </c>
    </row>
    <row r="23" spans="1:17">
      <c r="A23" s="1" t="s">
        <v>32</v>
      </c>
      <c r="C23" s="8">
        <v>5907825</v>
      </c>
      <c r="D23" s="8"/>
      <c r="E23" s="8">
        <v>135071489148</v>
      </c>
      <c r="F23" s="8"/>
      <c r="G23" s="8">
        <v>127671920612</v>
      </c>
      <c r="H23" s="8"/>
      <c r="I23" s="8">
        <f t="shared" si="0"/>
        <v>7399568536</v>
      </c>
      <c r="J23" s="8"/>
      <c r="K23" s="8">
        <v>5907825</v>
      </c>
      <c r="L23" s="8"/>
      <c r="M23" s="8">
        <v>135071489148</v>
      </c>
      <c r="N23" s="8"/>
      <c r="O23" s="8">
        <v>134308041601</v>
      </c>
      <c r="P23" s="8"/>
      <c r="Q23" s="8">
        <f t="shared" si="1"/>
        <v>763447547</v>
      </c>
    </row>
    <row r="24" spans="1:17">
      <c r="A24" s="1" t="s">
        <v>44</v>
      </c>
      <c r="C24" s="8">
        <v>14482969</v>
      </c>
      <c r="D24" s="8"/>
      <c r="E24" s="8">
        <v>287072098968</v>
      </c>
      <c r="F24" s="8"/>
      <c r="G24" s="8">
        <v>276454844535</v>
      </c>
      <c r="H24" s="8"/>
      <c r="I24" s="8">
        <f t="shared" si="0"/>
        <v>10617254433</v>
      </c>
      <c r="J24" s="8"/>
      <c r="K24" s="8">
        <v>14482969</v>
      </c>
      <c r="L24" s="8"/>
      <c r="M24" s="8">
        <v>287072098968</v>
      </c>
      <c r="N24" s="8"/>
      <c r="O24" s="8">
        <v>273308513728</v>
      </c>
      <c r="P24" s="8"/>
      <c r="Q24" s="8">
        <f t="shared" si="1"/>
        <v>13763585240</v>
      </c>
    </row>
    <row r="25" spans="1:17">
      <c r="A25" s="1" t="s">
        <v>94</v>
      </c>
      <c r="C25" s="8">
        <v>5810960</v>
      </c>
      <c r="D25" s="8"/>
      <c r="E25" s="8">
        <v>168554908113</v>
      </c>
      <c r="F25" s="8"/>
      <c r="G25" s="8">
        <v>164511438762</v>
      </c>
      <c r="H25" s="8"/>
      <c r="I25" s="8">
        <f t="shared" si="0"/>
        <v>4043469351</v>
      </c>
      <c r="J25" s="8"/>
      <c r="K25" s="8">
        <v>5810960</v>
      </c>
      <c r="L25" s="8"/>
      <c r="M25" s="8">
        <v>168554908113</v>
      </c>
      <c r="N25" s="8"/>
      <c r="O25" s="8">
        <v>175717625279</v>
      </c>
      <c r="P25" s="8"/>
      <c r="Q25" s="8">
        <f t="shared" si="1"/>
        <v>-7162717166</v>
      </c>
    </row>
    <row r="26" spans="1:17">
      <c r="A26" s="1" t="s">
        <v>66</v>
      </c>
      <c r="C26" s="8">
        <v>7538674</v>
      </c>
      <c r="D26" s="8"/>
      <c r="E26" s="8">
        <v>472859971940</v>
      </c>
      <c r="F26" s="8"/>
      <c r="G26" s="8">
        <v>422576447190</v>
      </c>
      <c r="H26" s="8"/>
      <c r="I26" s="8">
        <f t="shared" si="0"/>
        <v>50283524750</v>
      </c>
      <c r="J26" s="8"/>
      <c r="K26" s="8">
        <v>7538674</v>
      </c>
      <c r="L26" s="8"/>
      <c r="M26" s="8">
        <v>472859971940</v>
      </c>
      <c r="N26" s="8"/>
      <c r="O26" s="8">
        <v>426698047579</v>
      </c>
      <c r="P26" s="8"/>
      <c r="Q26" s="8">
        <f t="shared" si="1"/>
        <v>46161924361</v>
      </c>
    </row>
    <row r="27" spans="1:17">
      <c r="A27" s="1" t="s">
        <v>65</v>
      </c>
      <c r="C27" s="8">
        <v>983703</v>
      </c>
      <c r="D27" s="8"/>
      <c r="E27" s="8">
        <v>41705301098</v>
      </c>
      <c r="F27" s="8"/>
      <c r="G27" s="8">
        <v>41499952605</v>
      </c>
      <c r="H27" s="8"/>
      <c r="I27" s="8">
        <f t="shared" si="0"/>
        <v>205348493</v>
      </c>
      <c r="J27" s="8"/>
      <c r="K27" s="8">
        <v>983703</v>
      </c>
      <c r="L27" s="8"/>
      <c r="M27" s="8">
        <v>41705301098</v>
      </c>
      <c r="N27" s="8"/>
      <c r="O27" s="8">
        <v>39113998686</v>
      </c>
      <c r="P27" s="8"/>
      <c r="Q27" s="8">
        <f t="shared" si="1"/>
        <v>2591302412</v>
      </c>
    </row>
    <row r="28" spans="1:17">
      <c r="A28" s="1" t="s">
        <v>78</v>
      </c>
      <c r="C28" s="8">
        <v>38803064</v>
      </c>
      <c r="D28" s="8"/>
      <c r="E28" s="8">
        <v>255347869792</v>
      </c>
      <c r="F28" s="8"/>
      <c r="G28" s="8">
        <v>212533013794</v>
      </c>
      <c r="H28" s="8"/>
      <c r="I28" s="8">
        <f t="shared" si="0"/>
        <v>42814855998</v>
      </c>
      <c r="J28" s="8"/>
      <c r="K28" s="8">
        <v>38803064</v>
      </c>
      <c r="L28" s="8"/>
      <c r="M28" s="8">
        <v>255347869792</v>
      </c>
      <c r="N28" s="8"/>
      <c r="O28" s="8">
        <v>195359777493</v>
      </c>
      <c r="P28" s="8"/>
      <c r="Q28" s="8">
        <f t="shared" si="1"/>
        <v>59988092299</v>
      </c>
    </row>
    <row r="29" spans="1:17">
      <c r="A29" s="1" t="s">
        <v>64</v>
      </c>
      <c r="C29" s="8">
        <v>7514971</v>
      </c>
      <c r="D29" s="8"/>
      <c r="E29" s="8">
        <v>352969639590</v>
      </c>
      <c r="F29" s="8"/>
      <c r="G29" s="8">
        <v>318979970592</v>
      </c>
      <c r="H29" s="8"/>
      <c r="I29" s="8">
        <f t="shared" si="0"/>
        <v>33989668998</v>
      </c>
      <c r="J29" s="8"/>
      <c r="K29" s="8">
        <v>7514971</v>
      </c>
      <c r="L29" s="8"/>
      <c r="M29" s="8">
        <v>352969639590</v>
      </c>
      <c r="N29" s="8"/>
      <c r="O29" s="8">
        <v>306952856947</v>
      </c>
      <c r="P29" s="8"/>
      <c r="Q29" s="8">
        <f t="shared" si="1"/>
        <v>46016782643</v>
      </c>
    </row>
    <row r="30" spans="1:17">
      <c r="A30" s="1" t="s">
        <v>46</v>
      </c>
      <c r="C30" s="8">
        <v>9709626</v>
      </c>
      <c r="D30" s="8"/>
      <c r="E30" s="8">
        <v>244771010473</v>
      </c>
      <c r="F30" s="8"/>
      <c r="G30" s="8">
        <v>218807523952</v>
      </c>
      <c r="H30" s="8"/>
      <c r="I30" s="8">
        <f t="shared" si="0"/>
        <v>25963486521</v>
      </c>
      <c r="J30" s="8"/>
      <c r="K30" s="8">
        <v>9709626</v>
      </c>
      <c r="L30" s="8"/>
      <c r="M30" s="8">
        <v>244771010473</v>
      </c>
      <c r="N30" s="8"/>
      <c r="O30" s="8">
        <v>196608260384</v>
      </c>
      <c r="P30" s="8"/>
      <c r="Q30" s="8">
        <f t="shared" si="1"/>
        <v>48162750089</v>
      </c>
    </row>
    <row r="31" spans="1:17">
      <c r="A31" s="1" t="s">
        <v>95</v>
      </c>
      <c r="C31" s="8">
        <v>7044440</v>
      </c>
      <c r="D31" s="8"/>
      <c r="E31" s="8">
        <v>81369347262</v>
      </c>
      <c r="F31" s="8"/>
      <c r="G31" s="8">
        <v>76898759052</v>
      </c>
      <c r="H31" s="8"/>
      <c r="I31" s="8">
        <f t="shared" si="0"/>
        <v>4470588210</v>
      </c>
      <c r="J31" s="8"/>
      <c r="K31" s="8">
        <v>7044440</v>
      </c>
      <c r="L31" s="8"/>
      <c r="M31" s="8">
        <v>81369347262</v>
      </c>
      <c r="N31" s="8"/>
      <c r="O31" s="8">
        <v>74054308377</v>
      </c>
      <c r="P31" s="8"/>
      <c r="Q31" s="8">
        <f t="shared" si="1"/>
        <v>7315038885</v>
      </c>
    </row>
    <row r="32" spans="1:17">
      <c r="A32" s="1" t="s">
        <v>63</v>
      </c>
      <c r="C32" s="8">
        <v>2739478</v>
      </c>
      <c r="D32" s="8"/>
      <c r="E32" s="8">
        <v>102282569657</v>
      </c>
      <c r="F32" s="8"/>
      <c r="G32" s="8">
        <v>99940636486</v>
      </c>
      <c r="H32" s="8"/>
      <c r="I32" s="8">
        <f t="shared" si="0"/>
        <v>2341933171</v>
      </c>
      <c r="J32" s="8"/>
      <c r="K32" s="8">
        <v>2739478</v>
      </c>
      <c r="L32" s="8"/>
      <c r="M32" s="8">
        <v>102282569657</v>
      </c>
      <c r="N32" s="8"/>
      <c r="O32" s="8">
        <v>87441248980</v>
      </c>
      <c r="P32" s="8"/>
      <c r="Q32" s="8">
        <f t="shared" si="1"/>
        <v>14841320677</v>
      </c>
    </row>
    <row r="33" spans="1:17">
      <c r="A33" s="1" t="s">
        <v>21</v>
      </c>
      <c r="C33" s="8">
        <v>114345585</v>
      </c>
      <c r="D33" s="8"/>
      <c r="E33" s="8">
        <v>995707404018</v>
      </c>
      <c r="F33" s="8"/>
      <c r="G33" s="8">
        <v>941148094209</v>
      </c>
      <c r="H33" s="8"/>
      <c r="I33" s="8">
        <f t="shared" si="0"/>
        <v>54559309809</v>
      </c>
      <c r="J33" s="8"/>
      <c r="K33" s="8">
        <v>114345585</v>
      </c>
      <c r="L33" s="8"/>
      <c r="M33" s="8">
        <v>995707404018</v>
      </c>
      <c r="N33" s="8"/>
      <c r="O33" s="8">
        <v>938874789634</v>
      </c>
      <c r="P33" s="8"/>
      <c r="Q33" s="8">
        <f t="shared" si="1"/>
        <v>56832614384</v>
      </c>
    </row>
    <row r="34" spans="1:17">
      <c r="A34" s="1" t="s">
        <v>83</v>
      </c>
      <c r="C34" s="8">
        <v>295905864</v>
      </c>
      <c r="D34" s="8"/>
      <c r="E34" s="8">
        <v>1864880720852</v>
      </c>
      <c r="F34" s="8"/>
      <c r="G34" s="8">
        <v>1561911140019</v>
      </c>
      <c r="H34" s="8"/>
      <c r="I34" s="8">
        <f t="shared" si="0"/>
        <v>302969580833</v>
      </c>
      <c r="J34" s="8"/>
      <c r="K34" s="8">
        <v>295905864</v>
      </c>
      <c r="L34" s="8"/>
      <c r="M34" s="8">
        <v>1864880720852</v>
      </c>
      <c r="N34" s="8"/>
      <c r="O34" s="8">
        <v>1582501305707</v>
      </c>
      <c r="P34" s="8"/>
      <c r="Q34" s="8">
        <f t="shared" si="1"/>
        <v>282379415145</v>
      </c>
    </row>
    <row r="35" spans="1:17">
      <c r="A35" s="1" t="s">
        <v>81</v>
      </c>
      <c r="C35" s="8">
        <v>140910337</v>
      </c>
      <c r="D35" s="8"/>
      <c r="E35" s="8">
        <v>498235821200</v>
      </c>
      <c r="F35" s="8"/>
      <c r="G35" s="8">
        <v>426928189990</v>
      </c>
      <c r="H35" s="8"/>
      <c r="I35" s="8">
        <f t="shared" si="0"/>
        <v>71307631210</v>
      </c>
      <c r="J35" s="8"/>
      <c r="K35" s="8">
        <v>140910337</v>
      </c>
      <c r="L35" s="8"/>
      <c r="M35" s="8">
        <v>498235821200</v>
      </c>
      <c r="N35" s="8"/>
      <c r="O35" s="8">
        <v>453692950484</v>
      </c>
      <c r="P35" s="8"/>
      <c r="Q35" s="8">
        <f t="shared" si="1"/>
        <v>44542870716</v>
      </c>
    </row>
    <row r="36" spans="1:17">
      <c r="A36" s="1" t="s">
        <v>74</v>
      </c>
      <c r="C36" s="8">
        <v>1646408</v>
      </c>
      <c r="D36" s="8"/>
      <c r="E36" s="8">
        <v>98687695905</v>
      </c>
      <c r="F36" s="8"/>
      <c r="G36" s="8">
        <v>89925286784</v>
      </c>
      <c r="H36" s="8"/>
      <c r="I36" s="8">
        <f t="shared" si="0"/>
        <v>8762409121</v>
      </c>
      <c r="J36" s="8"/>
      <c r="K36" s="8">
        <v>1646408</v>
      </c>
      <c r="L36" s="8"/>
      <c r="M36" s="8">
        <v>98687695905</v>
      </c>
      <c r="N36" s="8"/>
      <c r="O36" s="8">
        <v>94612532340</v>
      </c>
      <c r="P36" s="8"/>
      <c r="Q36" s="8">
        <f t="shared" si="1"/>
        <v>4075163565</v>
      </c>
    </row>
    <row r="37" spans="1:17">
      <c r="A37" s="1" t="s">
        <v>31</v>
      </c>
      <c r="C37" s="8">
        <v>3652785</v>
      </c>
      <c r="D37" s="8"/>
      <c r="E37" s="8">
        <v>168952799738</v>
      </c>
      <c r="F37" s="8"/>
      <c r="G37" s="8">
        <v>167282516310</v>
      </c>
      <c r="H37" s="8"/>
      <c r="I37" s="8">
        <f t="shared" si="0"/>
        <v>1670283428</v>
      </c>
      <c r="J37" s="8"/>
      <c r="K37" s="8">
        <v>3652785</v>
      </c>
      <c r="L37" s="8"/>
      <c r="M37" s="8">
        <v>168952799738</v>
      </c>
      <c r="N37" s="8"/>
      <c r="O37" s="8">
        <v>155735774355</v>
      </c>
      <c r="P37" s="8"/>
      <c r="Q37" s="8">
        <f t="shared" si="1"/>
        <v>13217025383</v>
      </c>
    </row>
    <row r="38" spans="1:17">
      <c r="A38" s="1" t="s">
        <v>29</v>
      </c>
      <c r="C38" s="8">
        <v>16438776</v>
      </c>
      <c r="D38" s="8"/>
      <c r="E38" s="8">
        <v>501667634181</v>
      </c>
      <c r="F38" s="8"/>
      <c r="G38" s="8">
        <v>489411910219</v>
      </c>
      <c r="H38" s="8"/>
      <c r="I38" s="8">
        <f t="shared" si="0"/>
        <v>12255723962</v>
      </c>
      <c r="J38" s="8"/>
      <c r="K38" s="8">
        <v>16438776</v>
      </c>
      <c r="L38" s="8"/>
      <c r="M38" s="8">
        <v>501667634181</v>
      </c>
      <c r="N38" s="8"/>
      <c r="O38" s="8">
        <v>481568246884</v>
      </c>
      <c r="P38" s="8"/>
      <c r="Q38" s="8">
        <f t="shared" si="1"/>
        <v>20099387297</v>
      </c>
    </row>
    <row r="39" spans="1:17">
      <c r="A39" s="1" t="s">
        <v>48</v>
      </c>
      <c r="C39" s="8">
        <v>20829636</v>
      </c>
      <c r="D39" s="8"/>
      <c r="E39" s="8">
        <v>106220239285</v>
      </c>
      <c r="F39" s="8"/>
      <c r="G39" s="8">
        <v>100194880682</v>
      </c>
      <c r="H39" s="8"/>
      <c r="I39" s="8">
        <f t="shared" si="0"/>
        <v>6025358603</v>
      </c>
      <c r="J39" s="8"/>
      <c r="K39" s="8">
        <v>20829636</v>
      </c>
      <c r="L39" s="8"/>
      <c r="M39" s="8">
        <v>106220239285</v>
      </c>
      <c r="N39" s="8"/>
      <c r="O39" s="8">
        <v>101043814391</v>
      </c>
      <c r="P39" s="8"/>
      <c r="Q39" s="8">
        <f t="shared" si="1"/>
        <v>5176424894</v>
      </c>
    </row>
    <row r="40" spans="1:17">
      <c r="A40" s="1" t="s">
        <v>45</v>
      </c>
      <c r="C40" s="8">
        <v>5588198</v>
      </c>
      <c r="D40" s="8"/>
      <c r="E40" s="8">
        <v>78324769928</v>
      </c>
      <c r="F40" s="8"/>
      <c r="G40" s="8">
        <v>76547186497</v>
      </c>
      <c r="H40" s="8"/>
      <c r="I40" s="8">
        <f t="shared" si="0"/>
        <v>1777583431</v>
      </c>
      <c r="J40" s="8"/>
      <c r="K40" s="8">
        <v>5588198</v>
      </c>
      <c r="L40" s="8"/>
      <c r="M40" s="8">
        <v>78324769928</v>
      </c>
      <c r="N40" s="8"/>
      <c r="O40" s="8">
        <v>88045929317</v>
      </c>
      <c r="P40" s="8"/>
      <c r="Q40" s="8">
        <f t="shared" si="1"/>
        <v>-9721159389</v>
      </c>
    </row>
    <row r="41" spans="1:17">
      <c r="A41" s="1" t="s">
        <v>18</v>
      </c>
      <c r="C41" s="8">
        <v>56660297</v>
      </c>
      <c r="D41" s="8"/>
      <c r="E41" s="8">
        <v>102958751529</v>
      </c>
      <c r="F41" s="8"/>
      <c r="G41" s="8">
        <v>97168037972</v>
      </c>
      <c r="H41" s="8"/>
      <c r="I41" s="8">
        <f t="shared" si="0"/>
        <v>5790713557</v>
      </c>
      <c r="J41" s="8"/>
      <c r="K41" s="8">
        <v>56660297</v>
      </c>
      <c r="L41" s="8"/>
      <c r="M41" s="8">
        <v>102958751529</v>
      </c>
      <c r="N41" s="8"/>
      <c r="O41" s="8">
        <v>99309201453</v>
      </c>
      <c r="P41" s="8"/>
      <c r="Q41" s="8">
        <f t="shared" si="1"/>
        <v>3649550076</v>
      </c>
    </row>
    <row r="42" spans="1:17">
      <c r="A42" s="1" t="s">
        <v>42</v>
      </c>
      <c r="C42" s="8">
        <v>42566739</v>
      </c>
      <c r="D42" s="8"/>
      <c r="E42" s="8">
        <v>282653958911</v>
      </c>
      <c r="F42" s="8"/>
      <c r="G42" s="8">
        <v>274191265531</v>
      </c>
      <c r="H42" s="8"/>
      <c r="I42" s="8">
        <f t="shared" si="0"/>
        <v>8462693380</v>
      </c>
      <c r="J42" s="8"/>
      <c r="K42" s="8">
        <v>42566739</v>
      </c>
      <c r="L42" s="8"/>
      <c r="M42" s="8">
        <v>282653958911</v>
      </c>
      <c r="N42" s="8"/>
      <c r="O42" s="8">
        <v>223415105247</v>
      </c>
      <c r="P42" s="8"/>
      <c r="Q42" s="8">
        <f t="shared" si="1"/>
        <v>59238853664</v>
      </c>
    </row>
    <row r="43" spans="1:17">
      <c r="A43" s="1" t="s">
        <v>84</v>
      </c>
      <c r="C43" s="8">
        <v>35663432</v>
      </c>
      <c r="D43" s="8"/>
      <c r="E43" s="8">
        <v>1546737364707</v>
      </c>
      <c r="F43" s="8"/>
      <c r="G43" s="8">
        <v>1408477549847</v>
      </c>
      <c r="H43" s="8"/>
      <c r="I43" s="8">
        <f t="shared" si="0"/>
        <v>138259814860</v>
      </c>
      <c r="J43" s="8"/>
      <c r="K43" s="8">
        <v>35663432</v>
      </c>
      <c r="L43" s="8"/>
      <c r="M43" s="8">
        <v>1546737364707</v>
      </c>
      <c r="N43" s="8"/>
      <c r="O43" s="8">
        <v>1357782284398</v>
      </c>
      <c r="P43" s="8"/>
      <c r="Q43" s="8">
        <f t="shared" si="1"/>
        <v>188955080309</v>
      </c>
    </row>
    <row r="44" spans="1:17">
      <c r="A44" s="1" t="s">
        <v>26</v>
      </c>
      <c r="C44" s="8">
        <v>8050000</v>
      </c>
      <c r="D44" s="8"/>
      <c r="E44" s="8">
        <v>1393886234475</v>
      </c>
      <c r="F44" s="8"/>
      <c r="G44" s="8">
        <v>1323227669400</v>
      </c>
      <c r="H44" s="8"/>
      <c r="I44" s="8">
        <f t="shared" si="0"/>
        <v>70658565075</v>
      </c>
      <c r="J44" s="8"/>
      <c r="K44" s="8">
        <v>8050000</v>
      </c>
      <c r="L44" s="8"/>
      <c r="M44" s="8">
        <v>1393886234475</v>
      </c>
      <c r="N44" s="8"/>
      <c r="O44" s="8">
        <v>1288578565575</v>
      </c>
      <c r="P44" s="8"/>
      <c r="Q44" s="8">
        <f t="shared" si="1"/>
        <v>105307668900</v>
      </c>
    </row>
    <row r="45" spans="1:17">
      <c r="A45" s="1" t="s">
        <v>28</v>
      </c>
      <c r="C45" s="8">
        <v>496260</v>
      </c>
      <c r="D45" s="8"/>
      <c r="E45" s="8">
        <v>66399156253</v>
      </c>
      <c r="F45" s="8"/>
      <c r="G45" s="8">
        <v>57225725805</v>
      </c>
      <c r="H45" s="8"/>
      <c r="I45" s="8">
        <f t="shared" si="0"/>
        <v>9173430448</v>
      </c>
      <c r="J45" s="8"/>
      <c r="K45" s="8">
        <v>496260</v>
      </c>
      <c r="L45" s="8"/>
      <c r="M45" s="8">
        <v>66399156253</v>
      </c>
      <c r="N45" s="8"/>
      <c r="O45" s="8">
        <v>63143328319</v>
      </c>
      <c r="P45" s="8"/>
      <c r="Q45" s="8">
        <f t="shared" si="1"/>
        <v>3255827934</v>
      </c>
    </row>
    <row r="46" spans="1:17">
      <c r="A46" s="1" t="s">
        <v>90</v>
      </c>
      <c r="C46" s="8">
        <v>5224843</v>
      </c>
      <c r="D46" s="8"/>
      <c r="E46" s="8">
        <v>170874545558</v>
      </c>
      <c r="F46" s="8"/>
      <c r="G46" s="8">
        <v>149342742654</v>
      </c>
      <c r="H46" s="8"/>
      <c r="I46" s="8">
        <f t="shared" si="0"/>
        <v>21531802904</v>
      </c>
      <c r="J46" s="8"/>
      <c r="K46" s="8">
        <v>5224843</v>
      </c>
      <c r="L46" s="8"/>
      <c r="M46" s="8">
        <v>170874545558</v>
      </c>
      <c r="N46" s="8"/>
      <c r="O46" s="8">
        <v>170874545603</v>
      </c>
      <c r="P46" s="8"/>
      <c r="Q46" s="8">
        <f t="shared" si="1"/>
        <v>-45</v>
      </c>
    </row>
    <row r="47" spans="1:17">
      <c r="A47" s="1" t="s">
        <v>89</v>
      </c>
      <c r="C47" s="8">
        <v>3474154</v>
      </c>
      <c r="D47" s="8"/>
      <c r="E47" s="8">
        <v>265400151927</v>
      </c>
      <c r="F47" s="8"/>
      <c r="G47" s="8">
        <v>259183882916</v>
      </c>
      <c r="H47" s="8"/>
      <c r="I47" s="8">
        <f t="shared" si="0"/>
        <v>6216269011</v>
      </c>
      <c r="J47" s="8"/>
      <c r="K47" s="8">
        <v>3474154</v>
      </c>
      <c r="L47" s="8"/>
      <c r="M47" s="8">
        <v>265400151927</v>
      </c>
      <c r="N47" s="8"/>
      <c r="O47" s="8">
        <v>270407701963</v>
      </c>
      <c r="P47" s="8"/>
      <c r="Q47" s="8">
        <f t="shared" si="1"/>
        <v>-5007550036</v>
      </c>
    </row>
    <row r="48" spans="1:17">
      <c r="A48" s="1" t="s">
        <v>68</v>
      </c>
      <c r="C48" s="8">
        <v>7299372</v>
      </c>
      <c r="D48" s="8"/>
      <c r="E48" s="8">
        <v>39907674051</v>
      </c>
      <c r="F48" s="8"/>
      <c r="G48" s="8">
        <v>34052129876</v>
      </c>
      <c r="H48" s="8"/>
      <c r="I48" s="8">
        <f t="shared" si="0"/>
        <v>5855544175</v>
      </c>
      <c r="J48" s="8"/>
      <c r="K48" s="8">
        <v>7299372</v>
      </c>
      <c r="L48" s="8"/>
      <c r="M48" s="8">
        <v>39907674051</v>
      </c>
      <c r="N48" s="8"/>
      <c r="O48" s="8">
        <v>33195928869</v>
      </c>
      <c r="P48" s="8"/>
      <c r="Q48" s="8">
        <f t="shared" si="1"/>
        <v>6711745182</v>
      </c>
    </row>
    <row r="49" spans="1:17">
      <c r="A49" s="1" t="s">
        <v>49</v>
      </c>
      <c r="C49" s="8">
        <v>172330730</v>
      </c>
      <c r="D49" s="8"/>
      <c r="E49" s="8">
        <v>339184617069</v>
      </c>
      <c r="F49" s="8"/>
      <c r="G49" s="8">
        <v>314345339557</v>
      </c>
      <c r="H49" s="8"/>
      <c r="I49" s="8">
        <f t="shared" si="0"/>
        <v>24839277512</v>
      </c>
      <c r="J49" s="8"/>
      <c r="K49" s="8">
        <v>172330730</v>
      </c>
      <c r="L49" s="8"/>
      <c r="M49" s="8">
        <v>339184617069</v>
      </c>
      <c r="N49" s="8"/>
      <c r="O49" s="8">
        <v>315630129773</v>
      </c>
      <c r="P49" s="8"/>
      <c r="Q49" s="8">
        <f t="shared" si="1"/>
        <v>23554487296</v>
      </c>
    </row>
    <row r="50" spans="1:17">
      <c r="A50" s="1" t="s">
        <v>52</v>
      </c>
      <c r="C50" s="8">
        <v>6700702</v>
      </c>
      <c r="D50" s="8"/>
      <c r="E50" s="8">
        <v>209349975630</v>
      </c>
      <c r="F50" s="8"/>
      <c r="G50" s="8">
        <v>194429710106</v>
      </c>
      <c r="H50" s="8"/>
      <c r="I50" s="8">
        <f t="shared" si="0"/>
        <v>14920265524</v>
      </c>
      <c r="J50" s="8"/>
      <c r="K50" s="8">
        <v>6700702</v>
      </c>
      <c r="L50" s="8"/>
      <c r="M50" s="8">
        <v>209349975630</v>
      </c>
      <c r="N50" s="8"/>
      <c r="O50" s="8">
        <v>194829360075</v>
      </c>
      <c r="P50" s="8"/>
      <c r="Q50" s="8">
        <f t="shared" si="1"/>
        <v>14520615555</v>
      </c>
    </row>
    <row r="51" spans="1:17">
      <c r="A51" s="1" t="s">
        <v>91</v>
      </c>
      <c r="C51" s="8">
        <v>58928048</v>
      </c>
      <c r="D51" s="8"/>
      <c r="E51" s="8">
        <v>296928972973</v>
      </c>
      <c r="F51" s="8"/>
      <c r="G51" s="8">
        <v>278184196617</v>
      </c>
      <c r="H51" s="8"/>
      <c r="I51" s="8">
        <f t="shared" si="0"/>
        <v>18744776356</v>
      </c>
      <c r="J51" s="8"/>
      <c r="K51" s="8">
        <v>58928048</v>
      </c>
      <c r="L51" s="8"/>
      <c r="M51" s="8">
        <v>296928972973</v>
      </c>
      <c r="N51" s="8"/>
      <c r="O51" s="8">
        <v>281171645349</v>
      </c>
      <c r="P51" s="8"/>
      <c r="Q51" s="8">
        <f t="shared" si="1"/>
        <v>15757327624</v>
      </c>
    </row>
    <row r="52" spans="1:17">
      <c r="A52" s="1" t="s">
        <v>39</v>
      </c>
      <c r="C52" s="8">
        <v>12621434</v>
      </c>
      <c r="D52" s="8"/>
      <c r="E52" s="8">
        <v>102252642211</v>
      </c>
      <c r="F52" s="8"/>
      <c r="G52" s="8">
        <v>85940507260</v>
      </c>
      <c r="H52" s="8"/>
      <c r="I52" s="8">
        <f t="shared" si="0"/>
        <v>16312134951</v>
      </c>
      <c r="J52" s="8"/>
      <c r="K52" s="8">
        <v>12621434</v>
      </c>
      <c r="L52" s="8"/>
      <c r="M52" s="8">
        <v>102252642211</v>
      </c>
      <c r="N52" s="8"/>
      <c r="O52" s="8">
        <v>90369347542</v>
      </c>
      <c r="P52" s="8"/>
      <c r="Q52" s="8">
        <f t="shared" si="1"/>
        <v>11883294669</v>
      </c>
    </row>
    <row r="53" spans="1:17">
      <c r="A53" s="1" t="s">
        <v>67</v>
      </c>
      <c r="C53" s="8">
        <v>10065086</v>
      </c>
      <c r="D53" s="8"/>
      <c r="E53" s="8">
        <v>252131008205</v>
      </c>
      <c r="F53" s="8"/>
      <c r="G53" s="8">
        <v>249629708520</v>
      </c>
      <c r="H53" s="8"/>
      <c r="I53" s="8">
        <f t="shared" si="0"/>
        <v>2501299685</v>
      </c>
      <c r="J53" s="8"/>
      <c r="K53" s="8">
        <v>10065086</v>
      </c>
      <c r="L53" s="8"/>
      <c r="M53" s="8">
        <v>252131008205</v>
      </c>
      <c r="N53" s="8"/>
      <c r="O53" s="8">
        <v>261635947006</v>
      </c>
      <c r="P53" s="8"/>
      <c r="Q53" s="8">
        <f t="shared" si="1"/>
        <v>-9504938801</v>
      </c>
    </row>
    <row r="54" spans="1:17">
      <c r="A54" s="1" t="s">
        <v>69</v>
      </c>
      <c r="C54" s="8">
        <v>31604800</v>
      </c>
      <c r="D54" s="8"/>
      <c r="E54" s="8">
        <v>134149528648</v>
      </c>
      <c r="F54" s="8"/>
      <c r="G54" s="8">
        <v>135092031192</v>
      </c>
      <c r="H54" s="8"/>
      <c r="I54" s="8">
        <f t="shared" si="0"/>
        <v>-942502544</v>
      </c>
      <c r="J54" s="8"/>
      <c r="K54" s="8">
        <v>31604800</v>
      </c>
      <c r="L54" s="8"/>
      <c r="M54" s="8">
        <v>134149528648</v>
      </c>
      <c r="N54" s="8"/>
      <c r="O54" s="8">
        <v>122996581887</v>
      </c>
      <c r="P54" s="8"/>
      <c r="Q54" s="8">
        <f t="shared" si="1"/>
        <v>11152946761</v>
      </c>
    </row>
    <row r="55" spans="1:17">
      <c r="A55" s="1" t="s">
        <v>85</v>
      </c>
      <c r="C55" s="8">
        <v>21100000</v>
      </c>
      <c r="D55" s="8"/>
      <c r="E55" s="8">
        <v>193803964200</v>
      </c>
      <c r="F55" s="8"/>
      <c r="G55" s="8">
        <v>174507465600</v>
      </c>
      <c r="H55" s="8"/>
      <c r="I55" s="8">
        <f t="shared" si="0"/>
        <v>19296498600</v>
      </c>
      <c r="J55" s="8"/>
      <c r="K55" s="8">
        <v>21100000</v>
      </c>
      <c r="L55" s="8"/>
      <c r="M55" s="8">
        <v>193803964200</v>
      </c>
      <c r="N55" s="8"/>
      <c r="O55" s="8">
        <v>182897247600</v>
      </c>
      <c r="P55" s="8"/>
      <c r="Q55" s="8">
        <f t="shared" si="1"/>
        <v>10906716600</v>
      </c>
    </row>
    <row r="56" spans="1:17">
      <c r="A56" s="1" t="s">
        <v>72</v>
      </c>
      <c r="C56" s="8">
        <v>3000000</v>
      </c>
      <c r="D56" s="8"/>
      <c r="E56" s="8">
        <v>33489544500</v>
      </c>
      <c r="F56" s="8"/>
      <c r="G56" s="8">
        <v>31903662955</v>
      </c>
      <c r="H56" s="8"/>
      <c r="I56" s="8">
        <f t="shared" si="0"/>
        <v>1585881545</v>
      </c>
      <c r="J56" s="8"/>
      <c r="K56" s="8">
        <v>3000000</v>
      </c>
      <c r="L56" s="8"/>
      <c r="M56" s="8">
        <v>33489544500</v>
      </c>
      <c r="N56" s="8"/>
      <c r="O56" s="8">
        <v>32237663755</v>
      </c>
      <c r="P56" s="8"/>
      <c r="Q56" s="8">
        <f t="shared" si="1"/>
        <v>1251880745</v>
      </c>
    </row>
    <row r="57" spans="1:17">
      <c r="A57" s="1" t="s">
        <v>23</v>
      </c>
      <c r="C57" s="8">
        <v>2354702</v>
      </c>
      <c r="D57" s="8"/>
      <c r="E57" s="8">
        <v>171455654067</v>
      </c>
      <c r="F57" s="8"/>
      <c r="G57" s="8">
        <v>165252821530</v>
      </c>
      <c r="H57" s="8"/>
      <c r="I57" s="8">
        <f t="shared" si="0"/>
        <v>6202832537</v>
      </c>
      <c r="J57" s="8"/>
      <c r="K57" s="8">
        <v>2354702</v>
      </c>
      <c r="L57" s="8"/>
      <c r="M57" s="8">
        <v>171455654067</v>
      </c>
      <c r="N57" s="8"/>
      <c r="O57" s="8">
        <v>167827582206</v>
      </c>
      <c r="P57" s="8"/>
      <c r="Q57" s="8">
        <f t="shared" si="1"/>
        <v>3628071861</v>
      </c>
    </row>
    <row r="58" spans="1:17">
      <c r="A58" s="1" t="s">
        <v>77</v>
      </c>
      <c r="C58" s="8">
        <v>2394808</v>
      </c>
      <c r="D58" s="8"/>
      <c r="E58" s="8">
        <v>46539926346</v>
      </c>
      <c r="F58" s="8"/>
      <c r="G58" s="8">
        <v>47135066069</v>
      </c>
      <c r="H58" s="8"/>
      <c r="I58" s="8">
        <f t="shared" si="0"/>
        <v>-595139723</v>
      </c>
      <c r="J58" s="8"/>
      <c r="K58" s="8">
        <v>2394808</v>
      </c>
      <c r="L58" s="8"/>
      <c r="M58" s="8">
        <v>46539926346</v>
      </c>
      <c r="N58" s="8"/>
      <c r="O58" s="8">
        <v>46135231334</v>
      </c>
      <c r="P58" s="8"/>
      <c r="Q58" s="8">
        <f t="shared" si="1"/>
        <v>404695012</v>
      </c>
    </row>
    <row r="59" spans="1:17">
      <c r="A59" s="1" t="s">
        <v>79</v>
      </c>
      <c r="C59" s="8">
        <v>9291184</v>
      </c>
      <c r="D59" s="8"/>
      <c r="E59" s="8">
        <v>137707290697</v>
      </c>
      <c r="F59" s="8"/>
      <c r="G59" s="8">
        <v>109260714215</v>
      </c>
      <c r="H59" s="8"/>
      <c r="I59" s="8">
        <f t="shared" si="0"/>
        <v>28446576482</v>
      </c>
      <c r="J59" s="8"/>
      <c r="K59" s="8">
        <v>9291184</v>
      </c>
      <c r="L59" s="8"/>
      <c r="M59" s="8">
        <v>137707290697</v>
      </c>
      <c r="N59" s="8"/>
      <c r="O59" s="8">
        <v>121821540194</v>
      </c>
      <c r="P59" s="8"/>
      <c r="Q59" s="8">
        <f t="shared" si="1"/>
        <v>15885750503</v>
      </c>
    </row>
    <row r="60" spans="1:17">
      <c r="A60" s="1" t="s">
        <v>86</v>
      </c>
      <c r="C60" s="8">
        <v>30464339</v>
      </c>
      <c r="D60" s="8"/>
      <c r="E60" s="8">
        <v>268005224219</v>
      </c>
      <c r="F60" s="8"/>
      <c r="G60" s="8">
        <v>132608934523</v>
      </c>
      <c r="H60" s="8"/>
      <c r="I60" s="8">
        <f t="shared" si="0"/>
        <v>135396289696</v>
      </c>
      <c r="J60" s="8"/>
      <c r="K60" s="8">
        <v>30464339</v>
      </c>
      <c r="L60" s="8"/>
      <c r="M60" s="8">
        <v>268005224219</v>
      </c>
      <c r="N60" s="8"/>
      <c r="O60" s="8">
        <v>181379952416</v>
      </c>
      <c r="P60" s="8"/>
      <c r="Q60" s="8">
        <f t="shared" si="1"/>
        <v>86625271803</v>
      </c>
    </row>
    <row r="61" spans="1:17">
      <c r="A61" s="1" t="s">
        <v>15</v>
      </c>
      <c r="C61" s="8">
        <v>36685966</v>
      </c>
      <c r="D61" s="8"/>
      <c r="E61" s="8">
        <v>136936155306</v>
      </c>
      <c r="F61" s="8"/>
      <c r="G61" s="8">
        <v>138759539531</v>
      </c>
      <c r="H61" s="8"/>
      <c r="I61" s="8">
        <f t="shared" si="0"/>
        <v>-1823384225</v>
      </c>
      <c r="J61" s="8"/>
      <c r="K61" s="8">
        <v>36685966</v>
      </c>
      <c r="L61" s="8"/>
      <c r="M61" s="8">
        <v>136936155306</v>
      </c>
      <c r="N61" s="8"/>
      <c r="O61" s="8">
        <v>142479243350</v>
      </c>
      <c r="P61" s="8"/>
      <c r="Q61" s="8">
        <f t="shared" si="1"/>
        <v>-5543088044</v>
      </c>
    </row>
    <row r="62" spans="1:17">
      <c r="A62" s="1" t="s">
        <v>98</v>
      </c>
      <c r="C62" s="8">
        <v>14900000</v>
      </c>
      <c r="D62" s="8"/>
      <c r="E62" s="8">
        <v>68872754250</v>
      </c>
      <c r="F62" s="8"/>
      <c r="G62" s="8">
        <v>66232306594</v>
      </c>
      <c r="H62" s="8"/>
      <c r="I62" s="8">
        <f t="shared" si="0"/>
        <v>2640447656</v>
      </c>
      <c r="J62" s="8"/>
      <c r="K62" s="8">
        <v>14900000</v>
      </c>
      <c r="L62" s="8"/>
      <c r="M62" s="8">
        <v>68872754250</v>
      </c>
      <c r="N62" s="8"/>
      <c r="O62" s="8">
        <v>66232306594</v>
      </c>
      <c r="P62" s="8"/>
      <c r="Q62" s="8">
        <f t="shared" si="1"/>
        <v>2640447656</v>
      </c>
    </row>
    <row r="63" spans="1:17">
      <c r="A63" s="1" t="s">
        <v>76</v>
      </c>
      <c r="C63" s="8">
        <v>15563307</v>
      </c>
      <c r="D63" s="8"/>
      <c r="E63" s="8">
        <v>305546430136</v>
      </c>
      <c r="F63" s="8"/>
      <c r="G63" s="8">
        <v>285970087830</v>
      </c>
      <c r="H63" s="8"/>
      <c r="I63" s="8">
        <f t="shared" si="0"/>
        <v>19576342306</v>
      </c>
      <c r="J63" s="8"/>
      <c r="K63" s="8">
        <v>15563307</v>
      </c>
      <c r="L63" s="8"/>
      <c r="M63" s="8">
        <v>305546430136</v>
      </c>
      <c r="N63" s="8"/>
      <c r="O63" s="8">
        <v>292396330619</v>
      </c>
      <c r="P63" s="8"/>
      <c r="Q63" s="8">
        <f t="shared" si="1"/>
        <v>13150099517</v>
      </c>
    </row>
    <row r="64" spans="1:17">
      <c r="A64" s="1" t="s">
        <v>22</v>
      </c>
      <c r="C64" s="8">
        <v>35015988</v>
      </c>
      <c r="D64" s="8"/>
      <c r="E64" s="8">
        <v>157330545778</v>
      </c>
      <c r="F64" s="8"/>
      <c r="G64" s="8">
        <v>145983254202</v>
      </c>
      <c r="H64" s="8"/>
      <c r="I64" s="8">
        <f t="shared" si="0"/>
        <v>11347291576</v>
      </c>
      <c r="J64" s="8"/>
      <c r="K64" s="8">
        <v>35015988</v>
      </c>
      <c r="L64" s="8"/>
      <c r="M64" s="8">
        <v>157330545778</v>
      </c>
      <c r="N64" s="8"/>
      <c r="O64" s="8">
        <v>145391524273</v>
      </c>
      <c r="P64" s="8"/>
      <c r="Q64" s="8">
        <f t="shared" si="1"/>
        <v>11939021505</v>
      </c>
    </row>
    <row r="65" spans="1:17">
      <c r="A65" s="1" t="s">
        <v>75</v>
      </c>
      <c r="C65" s="8">
        <v>17498748</v>
      </c>
      <c r="D65" s="8"/>
      <c r="E65" s="8">
        <v>94974682253</v>
      </c>
      <c r="F65" s="8"/>
      <c r="G65" s="8">
        <v>91813228428</v>
      </c>
      <c r="H65" s="8"/>
      <c r="I65" s="8">
        <f t="shared" si="0"/>
        <v>3161453825</v>
      </c>
      <c r="J65" s="8"/>
      <c r="K65" s="8">
        <v>17498748</v>
      </c>
      <c r="L65" s="8"/>
      <c r="M65" s="8">
        <v>94974682253</v>
      </c>
      <c r="N65" s="8"/>
      <c r="O65" s="8">
        <v>87130248351</v>
      </c>
      <c r="P65" s="8"/>
      <c r="Q65" s="8">
        <f t="shared" si="1"/>
        <v>7844433902</v>
      </c>
    </row>
    <row r="66" spans="1:17">
      <c r="A66" s="1" t="s">
        <v>30</v>
      </c>
      <c r="C66" s="8">
        <v>711922</v>
      </c>
      <c r="D66" s="8"/>
      <c r="E66" s="8">
        <v>106096294729</v>
      </c>
      <c r="F66" s="8"/>
      <c r="G66" s="8">
        <v>105347575969</v>
      </c>
      <c r="H66" s="8"/>
      <c r="I66" s="8">
        <f t="shared" si="0"/>
        <v>748718760</v>
      </c>
      <c r="J66" s="8"/>
      <c r="K66" s="8">
        <v>711922</v>
      </c>
      <c r="L66" s="8"/>
      <c r="M66" s="8">
        <v>106096294729</v>
      </c>
      <c r="N66" s="8"/>
      <c r="O66" s="8">
        <v>104856635028</v>
      </c>
      <c r="P66" s="8"/>
      <c r="Q66" s="8">
        <f t="shared" si="1"/>
        <v>1239659701</v>
      </c>
    </row>
    <row r="67" spans="1:17">
      <c r="A67" s="1" t="s">
        <v>34</v>
      </c>
      <c r="C67" s="8">
        <v>571017</v>
      </c>
      <c r="D67" s="8"/>
      <c r="E67" s="8">
        <v>104101406919</v>
      </c>
      <c r="F67" s="8"/>
      <c r="G67" s="8">
        <v>104078702141</v>
      </c>
      <c r="H67" s="8"/>
      <c r="I67" s="8">
        <f t="shared" si="0"/>
        <v>22704778</v>
      </c>
      <c r="J67" s="8"/>
      <c r="K67" s="8">
        <v>571017</v>
      </c>
      <c r="L67" s="8"/>
      <c r="M67" s="8">
        <v>104101406919</v>
      </c>
      <c r="N67" s="8"/>
      <c r="O67" s="8">
        <v>104231959392</v>
      </c>
      <c r="P67" s="8"/>
      <c r="Q67" s="8">
        <f t="shared" si="1"/>
        <v>-130552473</v>
      </c>
    </row>
    <row r="68" spans="1:17">
      <c r="A68" s="1" t="s">
        <v>55</v>
      </c>
      <c r="C68" s="8">
        <v>50958510</v>
      </c>
      <c r="D68" s="8"/>
      <c r="E68" s="8">
        <v>453364996446</v>
      </c>
      <c r="F68" s="8"/>
      <c r="G68" s="8">
        <v>389057411571</v>
      </c>
      <c r="H68" s="8"/>
      <c r="I68" s="8">
        <f t="shared" si="0"/>
        <v>64307584875</v>
      </c>
      <c r="J68" s="8"/>
      <c r="K68" s="8">
        <v>50958510</v>
      </c>
      <c r="L68" s="8"/>
      <c r="M68" s="8">
        <v>453364996446</v>
      </c>
      <c r="N68" s="8"/>
      <c r="O68" s="8">
        <v>396631052765</v>
      </c>
      <c r="P68" s="8"/>
      <c r="Q68" s="8">
        <f t="shared" si="1"/>
        <v>56733943681</v>
      </c>
    </row>
    <row r="69" spans="1:17">
      <c r="A69" s="1" t="s">
        <v>50</v>
      </c>
      <c r="C69" s="8">
        <v>8868106</v>
      </c>
      <c r="D69" s="8"/>
      <c r="E69" s="8">
        <v>53597271877</v>
      </c>
      <c r="F69" s="8"/>
      <c r="G69" s="8">
        <v>54038038915</v>
      </c>
      <c r="H69" s="8"/>
      <c r="I69" s="8">
        <f t="shared" si="0"/>
        <v>-440767038</v>
      </c>
      <c r="J69" s="8"/>
      <c r="K69" s="8">
        <v>8868106</v>
      </c>
      <c r="L69" s="8"/>
      <c r="M69" s="8">
        <v>53597271877</v>
      </c>
      <c r="N69" s="8"/>
      <c r="O69" s="8">
        <v>58181249077</v>
      </c>
      <c r="P69" s="8"/>
      <c r="Q69" s="8">
        <f t="shared" si="1"/>
        <v>-4583977200</v>
      </c>
    </row>
    <row r="70" spans="1:17">
      <c r="A70" s="1" t="s">
        <v>33</v>
      </c>
      <c r="C70" s="8">
        <v>5929047</v>
      </c>
      <c r="D70" s="8"/>
      <c r="E70" s="8">
        <v>165909602145</v>
      </c>
      <c r="F70" s="8"/>
      <c r="G70" s="8">
        <v>161489275267</v>
      </c>
      <c r="H70" s="8"/>
      <c r="I70" s="8">
        <f t="shared" si="0"/>
        <v>4420326878</v>
      </c>
      <c r="J70" s="8"/>
      <c r="K70" s="8">
        <v>5929047</v>
      </c>
      <c r="L70" s="8"/>
      <c r="M70" s="8">
        <v>165909602145</v>
      </c>
      <c r="N70" s="8"/>
      <c r="O70" s="8">
        <v>165025536769</v>
      </c>
      <c r="P70" s="8"/>
      <c r="Q70" s="8">
        <f t="shared" si="1"/>
        <v>884065376</v>
      </c>
    </row>
    <row r="71" spans="1:17">
      <c r="A71" s="1" t="s">
        <v>62</v>
      </c>
      <c r="C71" s="8">
        <v>2171106</v>
      </c>
      <c r="D71" s="8"/>
      <c r="E71" s="8">
        <v>317361533533</v>
      </c>
      <c r="F71" s="8"/>
      <c r="G71" s="8">
        <v>306246865748</v>
      </c>
      <c r="H71" s="8"/>
      <c r="I71" s="8">
        <f t="shared" si="0"/>
        <v>11114667785</v>
      </c>
      <c r="J71" s="8"/>
      <c r="K71" s="8">
        <v>2171106</v>
      </c>
      <c r="L71" s="8"/>
      <c r="M71" s="8">
        <v>317361533533</v>
      </c>
      <c r="N71" s="8"/>
      <c r="O71" s="8">
        <v>286715265079</v>
      </c>
      <c r="P71" s="8"/>
      <c r="Q71" s="8">
        <f t="shared" si="1"/>
        <v>30646268454</v>
      </c>
    </row>
    <row r="72" spans="1:17">
      <c r="A72" s="1" t="s">
        <v>27</v>
      </c>
      <c r="C72" s="8">
        <v>18989479</v>
      </c>
      <c r="D72" s="8"/>
      <c r="E72" s="8">
        <v>330338602999</v>
      </c>
      <c r="F72" s="8"/>
      <c r="G72" s="8">
        <v>290131675891</v>
      </c>
      <c r="H72" s="8"/>
      <c r="I72" s="8">
        <f t="shared" si="0"/>
        <v>40206927108</v>
      </c>
      <c r="J72" s="8"/>
      <c r="K72" s="8">
        <v>18989479</v>
      </c>
      <c r="L72" s="8"/>
      <c r="M72" s="8">
        <v>330338602999</v>
      </c>
      <c r="N72" s="8"/>
      <c r="O72" s="8">
        <v>274086658031</v>
      </c>
      <c r="P72" s="8"/>
      <c r="Q72" s="8">
        <f t="shared" si="1"/>
        <v>56251944968</v>
      </c>
    </row>
    <row r="73" spans="1:17">
      <c r="A73" s="1" t="s">
        <v>51</v>
      </c>
      <c r="C73" s="8">
        <v>848141494</v>
      </c>
      <c r="D73" s="8"/>
      <c r="E73" s="8">
        <v>1078318571649</v>
      </c>
      <c r="F73" s="8"/>
      <c r="G73" s="8">
        <v>1001291747665</v>
      </c>
      <c r="H73" s="8"/>
      <c r="I73" s="8">
        <f t="shared" ref="I73:I99" si="2">E73-G73</f>
        <v>77026823984</v>
      </c>
      <c r="J73" s="8"/>
      <c r="K73" s="8">
        <v>848141494</v>
      </c>
      <c r="L73" s="8"/>
      <c r="M73" s="8">
        <v>1078318571649</v>
      </c>
      <c r="N73" s="8"/>
      <c r="O73" s="8">
        <v>923260685916</v>
      </c>
      <c r="P73" s="8"/>
      <c r="Q73" s="8">
        <f t="shared" ref="Q73:Q99" si="3">M73-O73</f>
        <v>155057885733</v>
      </c>
    </row>
    <row r="74" spans="1:17">
      <c r="A74" s="1" t="s">
        <v>70</v>
      </c>
      <c r="C74" s="8">
        <v>84855799</v>
      </c>
      <c r="D74" s="8"/>
      <c r="E74" s="8">
        <v>36608293636</v>
      </c>
      <c r="F74" s="8"/>
      <c r="G74" s="8">
        <v>36608293636</v>
      </c>
      <c r="H74" s="8"/>
      <c r="I74" s="8">
        <f t="shared" si="2"/>
        <v>0</v>
      </c>
      <c r="J74" s="8"/>
      <c r="K74" s="8">
        <v>84855799</v>
      </c>
      <c r="L74" s="8"/>
      <c r="M74" s="8">
        <v>36608293636</v>
      </c>
      <c r="N74" s="8"/>
      <c r="O74" s="8">
        <v>36608293636</v>
      </c>
      <c r="P74" s="8"/>
      <c r="Q74" s="8">
        <f t="shared" si="3"/>
        <v>0</v>
      </c>
    </row>
    <row r="75" spans="1:17">
      <c r="A75" s="1" t="s">
        <v>24</v>
      </c>
      <c r="C75" s="8">
        <v>4000000</v>
      </c>
      <c r="D75" s="8"/>
      <c r="E75" s="8">
        <v>238572000000</v>
      </c>
      <c r="F75" s="8"/>
      <c r="G75" s="8">
        <v>222706962000</v>
      </c>
      <c r="H75" s="8"/>
      <c r="I75" s="8">
        <f t="shared" si="2"/>
        <v>15865038000</v>
      </c>
      <c r="J75" s="8"/>
      <c r="K75" s="8">
        <v>4000000</v>
      </c>
      <c r="L75" s="8"/>
      <c r="M75" s="8">
        <v>238572000000</v>
      </c>
      <c r="N75" s="8"/>
      <c r="O75" s="8">
        <v>191851650000</v>
      </c>
      <c r="P75" s="8"/>
      <c r="Q75" s="8">
        <f t="shared" si="3"/>
        <v>46720350000</v>
      </c>
    </row>
    <row r="76" spans="1:17">
      <c r="A76" s="1" t="s">
        <v>47</v>
      </c>
      <c r="C76" s="8">
        <v>11740461</v>
      </c>
      <c r="D76" s="8"/>
      <c r="E76" s="8">
        <v>262005088020</v>
      </c>
      <c r="F76" s="8"/>
      <c r="G76" s="8">
        <v>242165059083</v>
      </c>
      <c r="H76" s="8"/>
      <c r="I76" s="8">
        <f t="shared" si="2"/>
        <v>19840028937</v>
      </c>
      <c r="J76" s="8"/>
      <c r="K76" s="8">
        <v>11740461</v>
      </c>
      <c r="L76" s="8"/>
      <c r="M76" s="8">
        <v>262005088020</v>
      </c>
      <c r="N76" s="8"/>
      <c r="O76" s="8">
        <v>254419194603</v>
      </c>
      <c r="P76" s="8"/>
      <c r="Q76" s="8">
        <f t="shared" si="3"/>
        <v>7585893417</v>
      </c>
    </row>
    <row r="77" spans="1:17">
      <c r="A77" s="1" t="s">
        <v>43</v>
      </c>
      <c r="C77" s="8">
        <v>5277048</v>
      </c>
      <c r="D77" s="8"/>
      <c r="E77" s="8">
        <v>62633055798</v>
      </c>
      <c r="F77" s="8"/>
      <c r="G77" s="8">
        <v>62737968790</v>
      </c>
      <c r="H77" s="8"/>
      <c r="I77" s="8">
        <f t="shared" si="2"/>
        <v>-104912992</v>
      </c>
      <c r="J77" s="8"/>
      <c r="K77" s="8">
        <v>5277048</v>
      </c>
      <c r="L77" s="8"/>
      <c r="M77" s="8">
        <v>62633055798</v>
      </c>
      <c r="N77" s="8"/>
      <c r="O77" s="8">
        <v>66567292972</v>
      </c>
      <c r="P77" s="8"/>
      <c r="Q77" s="8">
        <f t="shared" si="3"/>
        <v>-3934237174</v>
      </c>
    </row>
    <row r="78" spans="1:17">
      <c r="A78" s="1" t="s">
        <v>73</v>
      </c>
      <c r="C78" s="8">
        <v>5991796</v>
      </c>
      <c r="D78" s="8"/>
      <c r="E78" s="8">
        <v>271600203509</v>
      </c>
      <c r="F78" s="8"/>
      <c r="G78" s="8">
        <v>245061472155</v>
      </c>
      <c r="H78" s="8"/>
      <c r="I78" s="8">
        <f t="shared" si="2"/>
        <v>26538731354</v>
      </c>
      <c r="J78" s="8"/>
      <c r="K78" s="8">
        <v>5991796</v>
      </c>
      <c r="L78" s="8"/>
      <c r="M78" s="8">
        <v>271600203509</v>
      </c>
      <c r="N78" s="8"/>
      <c r="O78" s="8">
        <v>255220805205</v>
      </c>
      <c r="P78" s="8"/>
      <c r="Q78" s="8">
        <f t="shared" si="3"/>
        <v>16379398304</v>
      </c>
    </row>
    <row r="79" spans="1:17">
      <c r="A79" s="1" t="s">
        <v>20</v>
      </c>
      <c r="C79" s="8">
        <v>47016512</v>
      </c>
      <c r="D79" s="8"/>
      <c r="E79" s="8">
        <v>682356750802</v>
      </c>
      <c r="F79" s="8"/>
      <c r="G79" s="8">
        <v>638891560511</v>
      </c>
      <c r="H79" s="8"/>
      <c r="I79" s="8">
        <f t="shared" si="2"/>
        <v>43465190291</v>
      </c>
      <c r="J79" s="8"/>
      <c r="K79" s="8">
        <v>47016512</v>
      </c>
      <c r="L79" s="8"/>
      <c r="M79" s="8">
        <v>682356750802</v>
      </c>
      <c r="N79" s="8"/>
      <c r="O79" s="8">
        <v>635619987048</v>
      </c>
      <c r="P79" s="8"/>
      <c r="Q79" s="8">
        <f t="shared" si="3"/>
        <v>46736763754</v>
      </c>
    </row>
    <row r="80" spans="1:17">
      <c r="A80" s="1" t="s">
        <v>37</v>
      </c>
      <c r="C80" s="8">
        <v>75000</v>
      </c>
      <c r="D80" s="8"/>
      <c r="E80" s="8">
        <v>219973439062</v>
      </c>
      <c r="F80" s="8"/>
      <c r="G80" s="8">
        <v>215730000000</v>
      </c>
      <c r="H80" s="8"/>
      <c r="I80" s="8">
        <f t="shared" si="2"/>
        <v>4243439062</v>
      </c>
      <c r="J80" s="8"/>
      <c r="K80" s="8">
        <v>75000</v>
      </c>
      <c r="L80" s="8"/>
      <c r="M80" s="8">
        <v>219973439062</v>
      </c>
      <c r="N80" s="8"/>
      <c r="O80" s="8">
        <v>218351718750</v>
      </c>
      <c r="P80" s="8"/>
      <c r="Q80" s="8">
        <f t="shared" si="3"/>
        <v>1621720312</v>
      </c>
    </row>
    <row r="81" spans="1:17">
      <c r="A81" s="1" t="s">
        <v>38</v>
      </c>
      <c r="C81" s="8">
        <v>114900</v>
      </c>
      <c r="D81" s="8"/>
      <c r="E81" s="8">
        <v>335488885236</v>
      </c>
      <c r="F81" s="8"/>
      <c r="G81" s="8">
        <v>330806825136</v>
      </c>
      <c r="H81" s="8"/>
      <c r="I81" s="8">
        <f t="shared" si="2"/>
        <v>4682060100</v>
      </c>
      <c r="J81" s="8"/>
      <c r="K81" s="8">
        <v>114900</v>
      </c>
      <c r="L81" s="8"/>
      <c r="M81" s="8">
        <v>335488885236</v>
      </c>
      <c r="N81" s="8"/>
      <c r="O81" s="8">
        <v>334514374099</v>
      </c>
      <c r="P81" s="8"/>
      <c r="Q81" s="8">
        <f t="shared" si="3"/>
        <v>974511137</v>
      </c>
    </row>
    <row r="82" spans="1:17">
      <c r="A82" s="1" t="s">
        <v>40</v>
      </c>
      <c r="C82" s="8">
        <v>3700000</v>
      </c>
      <c r="D82" s="8"/>
      <c r="E82" s="8">
        <v>51050431800</v>
      </c>
      <c r="F82" s="8"/>
      <c r="G82" s="8">
        <v>52742304900</v>
      </c>
      <c r="H82" s="8"/>
      <c r="I82" s="8">
        <f t="shared" si="2"/>
        <v>-1691873100</v>
      </c>
      <c r="J82" s="8"/>
      <c r="K82" s="8">
        <v>3700000</v>
      </c>
      <c r="L82" s="8"/>
      <c r="M82" s="8">
        <v>51050431800</v>
      </c>
      <c r="N82" s="8"/>
      <c r="O82" s="8">
        <v>48696521400</v>
      </c>
      <c r="P82" s="8"/>
      <c r="Q82" s="8">
        <f t="shared" si="3"/>
        <v>2353910400</v>
      </c>
    </row>
    <row r="83" spans="1:17">
      <c r="A83" s="1" t="s">
        <v>99</v>
      </c>
      <c r="C83" s="8">
        <v>15000000</v>
      </c>
      <c r="D83" s="8"/>
      <c r="E83" s="8">
        <v>97068982500</v>
      </c>
      <c r="F83" s="8"/>
      <c r="G83" s="8">
        <v>72585000000</v>
      </c>
      <c r="H83" s="8"/>
      <c r="I83" s="8">
        <f t="shared" si="2"/>
        <v>24483982500</v>
      </c>
      <c r="J83" s="8"/>
      <c r="K83" s="8">
        <v>15000000</v>
      </c>
      <c r="L83" s="8"/>
      <c r="M83" s="8">
        <v>97068982500</v>
      </c>
      <c r="N83" s="8"/>
      <c r="O83" s="8">
        <v>72585000000</v>
      </c>
      <c r="P83" s="8"/>
      <c r="Q83" s="8">
        <f t="shared" si="3"/>
        <v>24483982500</v>
      </c>
    </row>
    <row r="84" spans="1:17">
      <c r="A84" s="1" t="s">
        <v>36</v>
      </c>
      <c r="C84" s="8">
        <v>104300</v>
      </c>
      <c r="D84" s="8"/>
      <c r="E84" s="8">
        <v>305217001250</v>
      </c>
      <c r="F84" s="8"/>
      <c r="G84" s="8">
        <v>300018936962</v>
      </c>
      <c r="H84" s="8"/>
      <c r="I84" s="8">
        <f t="shared" si="2"/>
        <v>5198064288</v>
      </c>
      <c r="J84" s="8"/>
      <c r="K84" s="8">
        <v>104300</v>
      </c>
      <c r="L84" s="8"/>
      <c r="M84" s="8">
        <v>305217001250</v>
      </c>
      <c r="N84" s="8"/>
      <c r="O84" s="8">
        <v>303508619400</v>
      </c>
      <c r="P84" s="8"/>
      <c r="Q84" s="8">
        <f t="shared" si="3"/>
        <v>1708381850</v>
      </c>
    </row>
    <row r="85" spans="1:17">
      <c r="A85" s="1" t="s">
        <v>71</v>
      </c>
      <c r="C85" s="8">
        <v>144094</v>
      </c>
      <c r="D85" s="8"/>
      <c r="E85" s="8">
        <v>465025344184</v>
      </c>
      <c r="F85" s="8"/>
      <c r="G85" s="8">
        <v>469178840959</v>
      </c>
      <c r="H85" s="8"/>
      <c r="I85" s="8">
        <f t="shared" si="2"/>
        <v>-4153496775</v>
      </c>
      <c r="J85" s="8"/>
      <c r="K85" s="8">
        <v>144094</v>
      </c>
      <c r="L85" s="8"/>
      <c r="M85" s="8">
        <v>465025344184</v>
      </c>
      <c r="N85" s="8"/>
      <c r="O85" s="8">
        <v>469999186458</v>
      </c>
      <c r="P85" s="8"/>
      <c r="Q85" s="8">
        <f t="shared" si="3"/>
        <v>-4973842274</v>
      </c>
    </row>
    <row r="86" spans="1:17">
      <c r="A86" s="1" t="s">
        <v>41</v>
      </c>
      <c r="C86" s="8">
        <v>65468220</v>
      </c>
      <c r="D86" s="8"/>
      <c r="E86" s="8">
        <v>98529127713</v>
      </c>
      <c r="F86" s="8"/>
      <c r="G86" s="8">
        <v>98529127713</v>
      </c>
      <c r="H86" s="8"/>
      <c r="I86" s="8">
        <f t="shared" si="2"/>
        <v>0</v>
      </c>
      <c r="J86" s="8"/>
      <c r="K86" s="8">
        <v>65468220</v>
      </c>
      <c r="L86" s="8"/>
      <c r="M86" s="8">
        <v>98529127713</v>
      </c>
      <c r="N86" s="8"/>
      <c r="O86" s="8">
        <v>98529127713</v>
      </c>
      <c r="P86" s="8"/>
      <c r="Q86" s="8">
        <f t="shared" si="3"/>
        <v>0</v>
      </c>
    </row>
    <row r="87" spans="1:17">
      <c r="A87" s="1" t="s">
        <v>16</v>
      </c>
      <c r="C87" s="8">
        <v>76822053</v>
      </c>
      <c r="D87" s="8"/>
      <c r="E87" s="8">
        <v>261168169303</v>
      </c>
      <c r="F87" s="8"/>
      <c r="G87" s="8">
        <v>239990673384</v>
      </c>
      <c r="H87" s="8"/>
      <c r="I87" s="8">
        <f t="shared" si="2"/>
        <v>21177495919</v>
      </c>
      <c r="J87" s="8"/>
      <c r="K87" s="8">
        <v>76822053</v>
      </c>
      <c r="L87" s="8"/>
      <c r="M87" s="8">
        <v>261168169303</v>
      </c>
      <c r="N87" s="8"/>
      <c r="O87" s="8">
        <v>239966954794</v>
      </c>
      <c r="P87" s="8"/>
      <c r="Q87" s="8">
        <f t="shared" si="3"/>
        <v>21201214509</v>
      </c>
    </row>
    <row r="88" spans="1:17">
      <c r="A88" s="1" t="s">
        <v>101</v>
      </c>
      <c r="C88" s="8">
        <v>61328678</v>
      </c>
      <c r="D88" s="8"/>
      <c r="E88" s="8">
        <v>478565613072</v>
      </c>
      <c r="F88" s="8"/>
      <c r="G88" s="8">
        <v>576428244522</v>
      </c>
      <c r="H88" s="8"/>
      <c r="I88" s="8">
        <f t="shared" si="2"/>
        <v>-97862631450</v>
      </c>
      <c r="J88" s="8"/>
      <c r="K88" s="8">
        <v>61328678</v>
      </c>
      <c r="L88" s="8"/>
      <c r="M88" s="8">
        <v>478565613072</v>
      </c>
      <c r="N88" s="8"/>
      <c r="O88" s="8">
        <v>576428244522</v>
      </c>
      <c r="P88" s="8"/>
      <c r="Q88" s="8">
        <f t="shared" si="3"/>
        <v>-97862631450</v>
      </c>
    </row>
    <row r="89" spans="1:17">
      <c r="A89" s="1" t="s">
        <v>97</v>
      </c>
      <c r="C89" s="8">
        <v>35793109</v>
      </c>
      <c r="D89" s="8"/>
      <c r="E89" s="8">
        <v>119371369704</v>
      </c>
      <c r="F89" s="8"/>
      <c r="G89" s="8">
        <v>108846844469</v>
      </c>
      <c r="H89" s="8"/>
      <c r="I89" s="8">
        <f t="shared" si="2"/>
        <v>10524525235</v>
      </c>
      <c r="J89" s="8"/>
      <c r="K89" s="8">
        <v>35793109</v>
      </c>
      <c r="L89" s="8"/>
      <c r="M89" s="8">
        <v>119371369704</v>
      </c>
      <c r="N89" s="8"/>
      <c r="O89" s="8">
        <v>108846844469</v>
      </c>
      <c r="P89" s="8"/>
      <c r="Q89" s="8">
        <f t="shared" si="3"/>
        <v>10524525235</v>
      </c>
    </row>
    <row r="90" spans="1:17">
      <c r="A90" s="1" t="s">
        <v>118</v>
      </c>
      <c r="C90" s="8">
        <v>4500</v>
      </c>
      <c r="D90" s="8"/>
      <c r="E90" s="8">
        <v>4415949464</v>
      </c>
      <c r="F90" s="8"/>
      <c r="G90" s="8">
        <v>4348461698</v>
      </c>
      <c r="H90" s="8"/>
      <c r="I90" s="8">
        <f t="shared" si="2"/>
        <v>67487766</v>
      </c>
      <c r="J90" s="8"/>
      <c r="K90" s="8">
        <v>4500</v>
      </c>
      <c r="L90" s="8"/>
      <c r="M90" s="8">
        <v>4415949464</v>
      </c>
      <c r="N90" s="8"/>
      <c r="O90" s="8">
        <v>4364163851</v>
      </c>
      <c r="P90" s="8"/>
      <c r="Q90" s="8">
        <f t="shared" si="3"/>
        <v>51785613</v>
      </c>
    </row>
    <row r="91" spans="1:17">
      <c r="A91" s="1" t="s">
        <v>126</v>
      </c>
      <c r="C91" s="8">
        <v>68131</v>
      </c>
      <c r="D91" s="8"/>
      <c r="E91" s="8">
        <v>55966283872</v>
      </c>
      <c r="F91" s="8"/>
      <c r="G91" s="8">
        <v>56570072216</v>
      </c>
      <c r="H91" s="8"/>
      <c r="I91" s="8">
        <f t="shared" si="2"/>
        <v>-603788344</v>
      </c>
      <c r="J91" s="8"/>
      <c r="K91" s="8">
        <v>68131</v>
      </c>
      <c r="L91" s="8"/>
      <c r="M91" s="8">
        <v>55966283872</v>
      </c>
      <c r="N91" s="8"/>
      <c r="O91" s="8">
        <v>54658405768</v>
      </c>
      <c r="P91" s="8"/>
      <c r="Q91" s="8">
        <f t="shared" si="3"/>
        <v>1307878104</v>
      </c>
    </row>
    <row r="92" spans="1:17">
      <c r="A92" s="1" t="s">
        <v>138</v>
      </c>
      <c r="C92" s="8">
        <v>188385</v>
      </c>
      <c r="D92" s="8"/>
      <c r="E92" s="8">
        <v>177803207326</v>
      </c>
      <c r="F92" s="8"/>
      <c r="G92" s="8">
        <v>178688456346</v>
      </c>
      <c r="H92" s="8"/>
      <c r="I92" s="8">
        <f t="shared" si="2"/>
        <v>-885249020</v>
      </c>
      <c r="J92" s="8"/>
      <c r="K92" s="8">
        <v>188385</v>
      </c>
      <c r="L92" s="8"/>
      <c r="M92" s="8">
        <v>177803207326</v>
      </c>
      <c r="N92" s="8"/>
      <c r="O92" s="8">
        <v>178085733609</v>
      </c>
      <c r="P92" s="8"/>
      <c r="Q92" s="8">
        <f t="shared" si="3"/>
        <v>-282526283</v>
      </c>
    </row>
    <row r="93" spans="1:17">
      <c r="A93" s="1" t="s">
        <v>111</v>
      </c>
      <c r="C93" s="8">
        <v>43100</v>
      </c>
      <c r="D93" s="8"/>
      <c r="E93" s="8">
        <v>30289068111</v>
      </c>
      <c r="F93" s="8"/>
      <c r="G93" s="8">
        <v>29755155900</v>
      </c>
      <c r="H93" s="8"/>
      <c r="I93" s="8">
        <f t="shared" si="2"/>
        <v>533912211</v>
      </c>
      <c r="J93" s="8"/>
      <c r="K93" s="8">
        <v>43100</v>
      </c>
      <c r="L93" s="8"/>
      <c r="M93" s="8">
        <v>30289068111</v>
      </c>
      <c r="N93" s="8"/>
      <c r="O93" s="8">
        <v>29570480656</v>
      </c>
      <c r="P93" s="8"/>
      <c r="Q93" s="8">
        <f t="shared" si="3"/>
        <v>718587455</v>
      </c>
    </row>
    <row r="94" spans="1:17">
      <c r="A94" s="1" t="s">
        <v>115</v>
      </c>
      <c r="C94" s="8">
        <v>61700</v>
      </c>
      <c r="D94" s="8"/>
      <c r="E94" s="8">
        <v>41539398619</v>
      </c>
      <c r="F94" s="8"/>
      <c r="G94" s="8">
        <v>40784944388</v>
      </c>
      <c r="H94" s="8"/>
      <c r="I94" s="8">
        <f t="shared" si="2"/>
        <v>754454231</v>
      </c>
      <c r="J94" s="8"/>
      <c r="K94" s="8">
        <v>61700</v>
      </c>
      <c r="L94" s="8"/>
      <c r="M94" s="8">
        <v>41539398619</v>
      </c>
      <c r="N94" s="8"/>
      <c r="O94" s="8">
        <v>41251482466</v>
      </c>
      <c r="P94" s="8"/>
      <c r="Q94" s="8">
        <f t="shared" si="3"/>
        <v>287916153</v>
      </c>
    </row>
    <row r="95" spans="1:17">
      <c r="A95" s="1" t="s">
        <v>121</v>
      </c>
      <c r="C95" s="8">
        <v>13000</v>
      </c>
      <c r="D95" s="8"/>
      <c r="E95" s="8">
        <v>8142763856</v>
      </c>
      <c r="F95" s="8"/>
      <c r="G95" s="8">
        <v>8039172635</v>
      </c>
      <c r="H95" s="8"/>
      <c r="I95" s="8">
        <f t="shared" si="2"/>
        <v>103591221</v>
      </c>
      <c r="J95" s="8"/>
      <c r="K95" s="8">
        <v>13000</v>
      </c>
      <c r="L95" s="8"/>
      <c r="M95" s="8">
        <v>8142763856</v>
      </c>
      <c r="N95" s="8"/>
      <c r="O95" s="8">
        <v>7992188317</v>
      </c>
      <c r="P95" s="8"/>
      <c r="Q95" s="8">
        <f t="shared" si="3"/>
        <v>150575539</v>
      </c>
    </row>
    <row r="96" spans="1:17">
      <c r="A96" s="1" t="s">
        <v>124</v>
      </c>
      <c r="C96" s="8">
        <v>600</v>
      </c>
      <c r="D96" s="8"/>
      <c r="E96" s="8">
        <v>365933662</v>
      </c>
      <c r="F96" s="8"/>
      <c r="G96" s="8">
        <v>364391941</v>
      </c>
      <c r="H96" s="8"/>
      <c r="I96" s="8">
        <f t="shared" si="2"/>
        <v>1541721</v>
      </c>
      <c r="J96" s="8"/>
      <c r="K96" s="8">
        <v>600</v>
      </c>
      <c r="L96" s="8"/>
      <c r="M96" s="8">
        <v>365933662</v>
      </c>
      <c r="N96" s="8"/>
      <c r="O96" s="8">
        <v>362501690</v>
      </c>
      <c r="P96" s="8"/>
      <c r="Q96" s="8">
        <f t="shared" si="3"/>
        <v>3431972</v>
      </c>
    </row>
    <row r="97" spans="1:17">
      <c r="A97" s="1" t="s">
        <v>129</v>
      </c>
      <c r="C97" s="8">
        <v>98000</v>
      </c>
      <c r="D97" s="8"/>
      <c r="E97" s="8">
        <v>63982401087</v>
      </c>
      <c r="F97" s="8"/>
      <c r="G97" s="8">
        <v>63051569831</v>
      </c>
      <c r="H97" s="8"/>
      <c r="I97" s="8">
        <f t="shared" si="2"/>
        <v>930831256</v>
      </c>
      <c r="J97" s="8"/>
      <c r="K97" s="8">
        <v>98000</v>
      </c>
      <c r="L97" s="8"/>
      <c r="M97" s="8">
        <v>63982401087</v>
      </c>
      <c r="N97" s="8"/>
      <c r="O97" s="8">
        <v>62601728094</v>
      </c>
      <c r="P97" s="8"/>
      <c r="Q97" s="8">
        <f t="shared" si="3"/>
        <v>1380672993</v>
      </c>
    </row>
    <row r="98" spans="1:17">
      <c r="A98" s="1" t="s">
        <v>132</v>
      </c>
      <c r="C98" s="8">
        <v>3100</v>
      </c>
      <c r="D98" s="8"/>
      <c r="E98" s="8">
        <v>1993217663</v>
      </c>
      <c r="F98" s="8"/>
      <c r="G98" s="8">
        <v>1968112214</v>
      </c>
      <c r="H98" s="8"/>
      <c r="I98" s="8">
        <f t="shared" si="2"/>
        <v>25105449</v>
      </c>
      <c r="J98" s="8"/>
      <c r="K98" s="8">
        <v>3100</v>
      </c>
      <c r="L98" s="8"/>
      <c r="M98" s="8">
        <v>1993217663</v>
      </c>
      <c r="N98" s="8"/>
      <c r="O98" s="8">
        <v>1964764047</v>
      </c>
      <c r="P98" s="8"/>
      <c r="Q98" s="8">
        <f t="shared" si="3"/>
        <v>28453616</v>
      </c>
    </row>
    <row r="99" spans="1:17">
      <c r="A99" s="1" t="s">
        <v>135</v>
      </c>
      <c r="C99" s="8">
        <v>207373</v>
      </c>
      <c r="D99" s="8"/>
      <c r="E99" s="8">
        <v>200597012700</v>
      </c>
      <c r="F99" s="8"/>
      <c r="G99" s="8">
        <v>200597012700</v>
      </c>
      <c r="H99" s="8"/>
      <c r="I99" s="8">
        <f t="shared" si="2"/>
        <v>0</v>
      </c>
      <c r="J99" s="8"/>
      <c r="K99" s="8">
        <v>207373</v>
      </c>
      <c r="L99" s="8"/>
      <c r="M99" s="8">
        <v>200597012700</v>
      </c>
      <c r="N99" s="8"/>
      <c r="O99" s="8">
        <v>200019983169</v>
      </c>
      <c r="P99" s="8"/>
      <c r="Q99" s="8">
        <f t="shared" si="3"/>
        <v>577029531</v>
      </c>
    </row>
    <row r="100" spans="1:17" ht="24.75" thickBot="1">
      <c r="C100" s="8"/>
      <c r="D100" s="8"/>
      <c r="E100" s="17">
        <f>SUM(E8:E99)</f>
        <v>25336275367150</v>
      </c>
      <c r="F100" s="8"/>
      <c r="G100" s="17">
        <f>SUM(G8:G99)</f>
        <v>23384435900846</v>
      </c>
      <c r="H100" s="8"/>
      <c r="I100" s="17">
        <f>SUM(I8:I99)</f>
        <v>1951839466304</v>
      </c>
      <c r="J100" s="8"/>
      <c r="K100" s="8"/>
      <c r="L100" s="8"/>
      <c r="M100" s="17">
        <f>SUM(M8:M99)</f>
        <v>25336275367150</v>
      </c>
      <c r="N100" s="8"/>
      <c r="O100" s="17">
        <f>SUM(O8:O99)</f>
        <v>23288174513745</v>
      </c>
      <c r="P100" s="8"/>
      <c r="Q100" s="17">
        <f>SUM(Q8:Q99)</f>
        <v>2048100853405</v>
      </c>
    </row>
    <row r="101" spans="1:17" ht="24.75" thickTop="1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5" spans="1:17">
      <c r="I105" s="8"/>
      <c r="J105" s="8"/>
      <c r="K105" s="8"/>
      <c r="L105" s="8"/>
      <c r="M105" s="8"/>
      <c r="N105" s="8"/>
      <c r="O105" s="8"/>
      <c r="P105" s="8"/>
      <c r="Q105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59"/>
  <sheetViews>
    <sheetView rightToLeft="1" workbookViewId="0">
      <selection activeCell="T40" sqref="T40:T44"/>
    </sheetView>
  </sheetViews>
  <sheetFormatPr defaultRowHeight="24"/>
  <cols>
    <col min="1" max="1" width="30.140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2.42578125" style="1" bestFit="1" customWidth="1"/>
    <col min="20" max="20" width="16.7109375" style="1" bestFit="1" customWidth="1"/>
    <col min="21" max="21" width="15.42578125" style="1" bestFit="1" customWidth="1"/>
    <col min="22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163</v>
      </c>
      <c r="L6" s="20" t="s">
        <v>163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</row>
    <row r="7" spans="1:17" ht="24.75">
      <c r="A7" s="20" t="s">
        <v>3</v>
      </c>
      <c r="C7" s="20" t="s">
        <v>7</v>
      </c>
      <c r="E7" s="20" t="s">
        <v>170</v>
      </c>
      <c r="G7" s="20" t="s">
        <v>171</v>
      </c>
      <c r="I7" s="20" t="s">
        <v>173</v>
      </c>
      <c r="K7" s="20" t="s">
        <v>7</v>
      </c>
      <c r="M7" s="20" t="s">
        <v>170</v>
      </c>
      <c r="O7" s="20" t="s">
        <v>171</v>
      </c>
      <c r="Q7" s="20" t="s">
        <v>173</v>
      </c>
    </row>
    <row r="8" spans="1:17">
      <c r="A8" s="1" t="s">
        <v>54</v>
      </c>
      <c r="C8" s="8">
        <v>35793109</v>
      </c>
      <c r="D8" s="8"/>
      <c r="E8" s="8">
        <v>108846844469</v>
      </c>
      <c r="F8" s="8"/>
      <c r="G8" s="8">
        <v>108768487984</v>
      </c>
      <c r="H8" s="8"/>
      <c r="I8" s="8">
        <f>E8-G8</f>
        <v>78356485</v>
      </c>
      <c r="J8" s="8"/>
      <c r="K8" s="8">
        <v>35793109</v>
      </c>
      <c r="L8" s="8"/>
      <c r="M8" s="8">
        <v>108846844469</v>
      </c>
      <c r="N8" s="8"/>
      <c r="O8" s="8">
        <v>108768487984</v>
      </c>
      <c r="P8" s="8"/>
      <c r="Q8" s="8">
        <f>M8-O8</f>
        <v>78356485</v>
      </c>
    </row>
    <row r="9" spans="1:17">
      <c r="A9" s="1" t="s">
        <v>58</v>
      </c>
      <c r="C9" s="8">
        <v>800000</v>
      </c>
      <c r="D9" s="8"/>
      <c r="E9" s="8">
        <v>3992219119</v>
      </c>
      <c r="F9" s="8"/>
      <c r="G9" s="8">
        <v>3314360384</v>
      </c>
      <c r="H9" s="8"/>
      <c r="I9" s="8">
        <f t="shared" ref="I9:I38" si="0">E9-G9</f>
        <v>677858735</v>
      </c>
      <c r="J9" s="8"/>
      <c r="K9" s="8">
        <v>800000</v>
      </c>
      <c r="L9" s="8"/>
      <c r="M9" s="8">
        <v>3992219119</v>
      </c>
      <c r="N9" s="8"/>
      <c r="O9" s="8">
        <v>3314360384</v>
      </c>
      <c r="P9" s="8"/>
      <c r="Q9" s="8">
        <f t="shared" ref="Q9:Q38" si="1">M9-O9</f>
        <v>677858735</v>
      </c>
    </row>
    <row r="10" spans="1:17">
      <c r="A10" s="1" t="s">
        <v>53</v>
      </c>
      <c r="C10" s="8">
        <v>2000000</v>
      </c>
      <c r="D10" s="8"/>
      <c r="E10" s="8">
        <v>38375744939</v>
      </c>
      <c r="F10" s="8"/>
      <c r="G10" s="8">
        <v>31789719000</v>
      </c>
      <c r="H10" s="8"/>
      <c r="I10" s="8">
        <f t="shared" si="0"/>
        <v>6586025939</v>
      </c>
      <c r="J10" s="8"/>
      <c r="K10" s="8">
        <v>2000000</v>
      </c>
      <c r="L10" s="8"/>
      <c r="M10" s="8">
        <v>38375744939</v>
      </c>
      <c r="N10" s="8"/>
      <c r="O10" s="8">
        <v>31789719000</v>
      </c>
      <c r="P10" s="8"/>
      <c r="Q10" s="8">
        <f t="shared" si="1"/>
        <v>6586025939</v>
      </c>
    </row>
    <row r="11" spans="1:17">
      <c r="A11" s="1" t="s">
        <v>96</v>
      </c>
      <c r="C11" s="8">
        <v>8176766</v>
      </c>
      <c r="D11" s="8"/>
      <c r="E11" s="8">
        <v>147425837897</v>
      </c>
      <c r="F11" s="8"/>
      <c r="G11" s="8">
        <v>147425837897</v>
      </c>
      <c r="H11" s="8"/>
      <c r="I11" s="8">
        <f t="shared" si="0"/>
        <v>0</v>
      </c>
      <c r="J11" s="8"/>
      <c r="K11" s="8">
        <v>8176766</v>
      </c>
      <c r="L11" s="8"/>
      <c r="M11" s="8">
        <v>147425837897</v>
      </c>
      <c r="N11" s="8"/>
      <c r="O11" s="8">
        <v>147425837897</v>
      </c>
      <c r="P11" s="8"/>
      <c r="Q11" s="8">
        <f t="shared" si="1"/>
        <v>0</v>
      </c>
    </row>
    <row r="12" spans="1:17">
      <c r="A12" s="1" t="s">
        <v>90</v>
      </c>
      <c r="C12" s="8">
        <v>475337</v>
      </c>
      <c r="D12" s="8"/>
      <c r="E12" s="8">
        <v>15275338786</v>
      </c>
      <c r="F12" s="8"/>
      <c r="G12" s="8">
        <v>15545537679</v>
      </c>
      <c r="H12" s="8"/>
      <c r="I12" s="8">
        <f t="shared" si="0"/>
        <v>-270198893</v>
      </c>
      <c r="J12" s="8"/>
      <c r="K12" s="8">
        <v>775337</v>
      </c>
      <c r="L12" s="8"/>
      <c r="M12" s="8">
        <v>24206878075</v>
      </c>
      <c r="N12" s="8"/>
      <c r="O12" s="8">
        <v>25356811161</v>
      </c>
      <c r="P12" s="8"/>
      <c r="Q12" s="8">
        <f t="shared" si="1"/>
        <v>-1149933086</v>
      </c>
    </row>
    <row r="13" spans="1:17">
      <c r="A13" s="1" t="s">
        <v>25</v>
      </c>
      <c r="C13" s="8">
        <v>37577588</v>
      </c>
      <c r="D13" s="8"/>
      <c r="E13" s="8">
        <v>91546793141</v>
      </c>
      <c r="F13" s="8"/>
      <c r="G13" s="8">
        <v>97120403701</v>
      </c>
      <c r="H13" s="8"/>
      <c r="I13" s="8">
        <f t="shared" si="0"/>
        <v>-5573610560</v>
      </c>
      <c r="J13" s="8"/>
      <c r="K13" s="8">
        <v>41326245</v>
      </c>
      <c r="L13" s="8"/>
      <c r="M13" s="8">
        <v>100368114659</v>
      </c>
      <c r="N13" s="8"/>
      <c r="O13" s="8">
        <v>106808919989</v>
      </c>
      <c r="P13" s="8"/>
      <c r="Q13" s="8">
        <f t="shared" si="1"/>
        <v>-6440805330</v>
      </c>
    </row>
    <row r="14" spans="1:17">
      <c r="A14" s="1" t="s">
        <v>28</v>
      </c>
      <c r="C14" s="8">
        <v>200000</v>
      </c>
      <c r="D14" s="8"/>
      <c r="E14" s="8">
        <v>26978517143</v>
      </c>
      <c r="F14" s="8"/>
      <c r="G14" s="8">
        <v>25447680065</v>
      </c>
      <c r="H14" s="8"/>
      <c r="I14" s="8">
        <f t="shared" si="0"/>
        <v>1530837078</v>
      </c>
      <c r="J14" s="8"/>
      <c r="K14" s="8">
        <v>200000</v>
      </c>
      <c r="L14" s="8"/>
      <c r="M14" s="8">
        <v>26978517143</v>
      </c>
      <c r="N14" s="8"/>
      <c r="O14" s="8">
        <v>25447680065</v>
      </c>
      <c r="P14" s="8"/>
      <c r="Q14" s="8">
        <f t="shared" si="1"/>
        <v>1530837078</v>
      </c>
    </row>
    <row r="15" spans="1:17">
      <c r="A15" s="1" t="s">
        <v>86</v>
      </c>
      <c r="C15" s="8">
        <v>200000</v>
      </c>
      <c r="D15" s="8"/>
      <c r="E15" s="8">
        <v>1742309415</v>
      </c>
      <c r="F15" s="8"/>
      <c r="G15" s="8">
        <v>1190769017</v>
      </c>
      <c r="H15" s="8"/>
      <c r="I15" s="8">
        <f t="shared" si="0"/>
        <v>551540398</v>
      </c>
      <c r="J15" s="8"/>
      <c r="K15" s="8">
        <v>200000</v>
      </c>
      <c r="L15" s="8"/>
      <c r="M15" s="8">
        <v>1742309415</v>
      </c>
      <c r="N15" s="8"/>
      <c r="O15" s="8">
        <v>1190769017</v>
      </c>
      <c r="P15" s="8"/>
      <c r="Q15" s="8">
        <f t="shared" si="1"/>
        <v>551540398</v>
      </c>
    </row>
    <row r="16" spans="1:17">
      <c r="A16" s="1" t="s">
        <v>76</v>
      </c>
      <c r="C16" s="8">
        <v>204273</v>
      </c>
      <c r="D16" s="8"/>
      <c r="E16" s="8">
        <v>4010387145</v>
      </c>
      <c r="F16" s="8"/>
      <c r="G16" s="8">
        <v>3837788172</v>
      </c>
      <c r="H16" s="8"/>
      <c r="I16" s="8">
        <f t="shared" si="0"/>
        <v>172598973</v>
      </c>
      <c r="J16" s="8"/>
      <c r="K16" s="8">
        <v>204273</v>
      </c>
      <c r="L16" s="8"/>
      <c r="M16" s="8">
        <v>4010387145</v>
      </c>
      <c r="N16" s="8"/>
      <c r="O16" s="8">
        <v>3837788172</v>
      </c>
      <c r="P16" s="8"/>
      <c r="Q16" s="8">
        <f t="shared" si="1"/>
        <v>172598973</v>
      </c>
    </row>
    <row r="17" spans="1:17">
      <c r="A17" s="1" t="s">
        <v>88</v>
      </c>
      <c r="C17" s="8">
        <v>1400000</v>
      </c>
      <c r="D17" s="8"/>
      <c r="E17" s="8">
        <v>10010083540</v>
      </c>
      <c r="F17" s="8"/>
      <c r="G17" s="8">
        <v>9713856592</v>
      </c>
      <c r="H17" s="8"/>
      <c r="I17" s="8">
        <f t="shared" si="0"/>
        <v>296226948</v>
      </c>
      <c r="J17" s="8"/>
      <c r="K17" s="8">
        <v>1400000</v>
      </c>
      <c r="L17" s="8"/>
      <c r="M17" s="8">
        <v>10010083540</v>
      </c>
      <c r="N17" s="8"/>
      <c r="O17" s="8">
        <v>9713856592</v>
      </c>
      <c r="P17" s="8"/>
      <c r="Q17" s="8">
        <f t="shared" si="1"/>
        <v>296226948</v>
      </c>
    </row>
    <row r="18" spans="1:17">
      <c r="A18" s="1" t="s">
        <v>100</v>
      </c>
      <c r="C18" s="8">
        <v>15000000</v>
      </c>
      <c r="D18" s="8"/>
      <c r="E18" s="8">
        <v>72585000000</v>
      </c>
      <c r="F18" s="8"/>
      <c r="G18" s="8">
        <v>72650907150</v>
      </c>
      <c r="H18" s="8"/>
      <c r="I18" s="8">
        <f t="shared" si="0"/>
        <v>-65907150</v>
      </c>
      <c r="J18" s="8"/>
      <c r="K18" s="8">
        <v>15000000</v>
      </c>
      <c r="L18" s="8"/>
      <c r="M18" s="8">
        <v>72585000000</v>
      </c>
      <c r="N18" s="8"/>
      <c r="O18" s="8">
        <v>72650907150</v>
      </c>
      <c r="P18" s="8"/>
      <c r="Q18" s="8">
        <f t="shared" si="1"/>
        <v>-65907150</v>
      </c>
    </row>
    <row r="19" spans="1:17">
      <c r="A19" s="1" t="s">
        <v>75</v>
      </c>
      <c r="C19" s="8">
        <v>802003</v>
      </c>
      <c r="D19" s="8"/>
      <c r="E19" s="8">
        <v>6129811075</v>
      </c>
      <c r="F19" s="8"/>
      <c r="G19" s="8">
        <v>5239982005</v>
      </c>
      <c r="H19" s="8"/>
      <c r="I19" s="8">
        <f t="shared" si="0"/>
        <v>889829070</v>
      </c>
      <c r="J19" s="8"/>
      <c r="K19" s="8">
        <v>2802003</v>
      </c>
      <c r="L19" s="8"/>
      <c r="M19" s="8">
        <v>20869584529</v>
      </c>
      <c r="N19" s="8"/>
      <c r="O19" s="8">
        <v>18222275007</v>
      </c>
      <c r="P19" s="8"/>
      <c r="Q19" s="8">
        <f t="shared" si="1"/>
        <v>2647309522</v>
      </c>
    </row>
    <row r="20" spans="1:17">
      <c r="A20" s="1" t="s">
        <v>73</v>
      </c>
      <c r="C20" s="8">
        <v>202230</v>
      </c>
      <c r="D20" s="8"/>
      <c r="E20" s="8">
        <v>9247229738</v>
      </c>
      <c r="F20" s="8"/>
      <c r="G20" s="8">
        <v>8613995511</v>
      </c>
      <c r="H20" s="8"/>
      <c r="I20" s="8">
        <f t="shared" si="0"/>
        <v>633234227</v>
      </c>
      <c r="J20" s="8"/>
      <c r="K20" s="8">
        <v>202230</v>
      </c>
      <c r="L20" s="8"/>
      <c r="M20" s="8">
        <v>9247229738</v>
      </c>
      <c r="N20" s="8"/>
      <c r="O20" s="8">
        <v>8613995511</v>
      </c>
      <c r="P20" s="8"/>
      <c r="Q20" s="8">
        <f t="shared" si="1"/>
        <v>633234227</v>
      </c>
    </row>
    <row r="21" spans="1:17">
      <c r="A21" s="1" t="s">
        <v>81</v>
      </c>
      <c r="C21" s="8">
        <v>800000</v>
      </c>
      <c r="D21" s="8"/>
      <c r="E21" s="8">
        <v>2813161510</v>
      </c>
      <c r="F21" s="8"/>
      <c r="G21" s="8">
        <v>2575782358</v>
      </c>
      <c r="H21" s="8"/>
      <c r="I21" s="8">
        <f t="shared" si="0"/>
        <v>237379152</v>
      </c>
      <c r="J21" s="8"/>
      <c r="K21" s="8">
        <v>800000</v>
      </c>
      <c r="L21" s="8"/>
      <c r="M21" s="8">
        <v>2813161510</v>
      </c>
      <c r="N21" s="8"/>
      <c r="O21" s="8">
        <v>2575782358</v>
      </c>
      <c r="P21" s="8"/>
      <c r="Q21" s="8">
        <f t="shared" si="1"/>
        <v>237379152</v>
      </c>
    </row>
    <row r="22" spans="1:17">
      <c r="A22" s="1" t="s">
        <v>74</v>
      </c>
      <c r="C22" s="8">
        <v>100000</v>
      </c>
      <c r="D22" s="8"/>
      <c r="E22" s="8">
        <v>5964300032</v>
      </c>
      <c r="F22" s="8"/>
      <c r="G22" s="8">
        <v>5746603053</v>
      </c>
      <c r="H22" s="8"/>
      <c r="I22" s="8">
        <f t="shared" si="0"/>
        <v>217696979</v>
      </c>
      <c r="J22" s="8"/>
      <c r="K22" s="8">
        <v>100000</v>
      </c>
      <c r="L22" s="8"/>
      <c r="M22" s="8">
        <v>5964300032</v>
      </c>
      <c r="N22" s="8"/>
      <c r="O22" s="8">
        <v>5746603053</v>
      </c>
      <c r="P22" s="8"/>
      <c r="Q22" s="8">
        <f t="shared" si="1"/>
        <v>217696979</v>
      </c>
    </row>
    <row r="23" spans="1:17" s="23" customFormat="1">
      <c r="A23" s="23" t="s">
        <v>51</v>
      </c>
      <c r="C23" s="24">
        <v>5887398</v>
      </c>
      <c r="D23" s="24"/>
      <c r="E23" s="24">
        <v>7579853978</v>
      </c>
      <c r="F23" s="24"/>
      <c r="G23" s="24">
        <v>6408839984</v>
      </c>
      <c r="H23" s="24"/>
      <c r="I23" s="24">
        <f t="shared" si="0"/>
        <v>1171013994</v>
      </c>
      <c r="J23" s="24"/>
      <c r="K23" s="24">
        <v>848141494</v>
      </c>
      <c r="L23" s="24"/>
      <c r="M23" s="24">
        <v>930559359343</v>
      </c>
      <c r="N23" s="24"/>
      <c r="O23" s="24">
        <v>960727298993</v>
      </c>
      <c r="P23" s="24"/>
      <c r="Q23" s="24">
        <v>-30167939650</v>
      </c>
    </row>
    <row r="24" spans="1:17">
      <c r="A24" s="1" t="s">
        <v>55</v>
      </c>
      <c r="C24" s="8">
        <v>7648983</v>
      </c>
      <c r="D24" s="8"/>
      <c r="E24" s="8">
        <v>67722385275</v>
      </c>
      <c r="F24" s="8"/>
      <c r="G24" s="8">
        <v>59535182237</v>
      </c>
      <c r="H24" s="8"/>
      <c r="I24" s="8">
        <f t="shared" si="0"/>
        <v>8187203038</v>
      </c>
      <c r="J24" s="8"/>
      <c r="K24" s="8">
        <v>7648983</v>
      </c>
      <c r="L24" s="8"/>
      <c r="M24" s="8">
        <v>67722385275</v>
      </c>
      <c r="N24" s="8"/>
      <c r="O24" s="8">
        <v>59535182237</v>
      </c>
      <c r="P24" s="8"/>
      <c r="Q24" s="8">
        <f t="shared" si="1"/>
        <v>8187203038</v>
      </c>
    </row>
    <row r="25" spans="1:17">
      <c r="A25" s="1" t="s">
        <v>87</v>
      </c>
      <c r="C25" s="8">
        <v>200000</v>
      </c>
      <c r="D25" s="8"/>
      <c r="E25" s="8">
        <v>2497053637</v>
      </c>
      <c r="F25" s="8"/>
      <c r="G25" s="8">
        <v>1648134899</v>
      </c>
      <c r="H25" s="8"/>
      <c r="I25" s="8">
        <f t="shared" si="0"/>
        <v>848918738</v>
      </c>
      <c r="J25" s="8"/>
      <c r="K25" s="8">
        <v>200000</v>
      </c>
      <c r="L25" s="8"/>
      <c r="M25" s="8">
        <v>2497053637</v>
      </c>
      <c r="N25" s="8"/>
      <c r="O25" s="8">
        <v>1648134899</v>
      </c>
      <c r="P25" s="8"/>
      <c r="Q25" s="8">
        <f t="shared" si="1"/>
        <v>848918738</v>
      </c>
    </row>
    <row r="26" spans="1:17">
      <c r="A26" s="1" t="s">
        <v>39</v>
      </c>
      <c r="C26" s="8">
        <v>3707653</v>
      </c>
      <c r="D26" s="8"/>
      <c r="E26" s="8">
        <v>29115303919</v>
      </c>
      <c r="F26" s="8"/>
      <c r="G26" s="8">
        <v>26546760241</v>
      </c>
      <c r="H26" s="8"/>
      <c r="I26" s="8">
        <f t="shared" si="0"/>
        <v>2568543678</v>
      </c>
      <c r="J26" s="8"/>
      <c r="K26" s="8">
        <v>3707653</v>
      </c>
      <c r="L26" s="8"/>
      <c r="M26" s="8">
        <v>29115303919</v>
      </c>
      <c r="N26" s="8"/>
      <c r="O26" s="8">
        <v>26546760241</v>
      </c>
      <c r="P26" s="8"/>
      <c r="Q26" s="8">
        <f t="shared" si="1"/>
        <v>2568543678</v>
      </c>
    </row>
    <row r="27" spans="1:17">
      <c r="A27" s="1" t="s">
        <v>174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17987582</v>
      </c>
      <c r="L27" s="8"/>
      <c r="M27" s="8">
        <v>36083089492</v>
      </c>
      <c r="N27" s="8"/>
      <c r="O27" s="8">
        <v>59274042765</v>
      </c>
      <c r="P27" s="8"/>
      <c r="Q27" s="8">
        <f t="shared" si="1"/>
        <v>-23190953273</v>
      </c>
    </row>
    <row r="28" spans="1:17">
      <c r="A28" s="1" t="s">
        <v>48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2033556</v>
      </c>
      <c r="L28" s="8"/>
      <c r="M28" s="8">
        <v>9537651138</v>
      </c>
      <c r="N28" s="8"/>
      <c r="O28" s="8">
        <v>9864706926</v>
      </c>
      <c r="P28" s="8"/>
      <c r="Q28" s="8">
        <f t="shared" si="1"/>
        <v>-327055788</v>
      </c>
    </row>
    <row r="29" spans="1:17">
      <c r="A29" s="1" t="s">
        <v>16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74822053</v>
      </c>
      <c r="L29" s="8"/>
      <c r="M29" s="8">
        <v>233519627413</v>
      </c>
      <c r="N29" s="8"/>
      <c r="O29" s="8">
        <v>234435868345</v>
      </c>
      <c r="P29" s="8"/>
      <c r="Q29" s="8">
        <f t="shared" si="1"/>
        <v>-916240932</v>
      </c>
    </row>
    <row r="30" spans="1:17">
      <c r="A30" s="1" t="s">
        <v>175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3208908</v>
      </c>
      <c r="L30" s="8"/>
      <c r="M30" s="8">
        <v>18167171326</v>
      </c>
      <c r="N30" s="8"/>
      <c r="O30" s="8">
        <v>18724214034</v>
      </c>
      <c r="P30" s="8"/>
      <c r="Q30" s="8">
        <f t="shared" si="1"/>
        <v>-557042708</v>
      </c>
    </row>
    <row r="31" spans="1:17">
      <c r="A31" s="1" t="s">
        <v>176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472580</v>
      </c>
      <c r="L31" s="8"/>
      <c r="M31" s="8">
        <v>270409461973</v>
      </c>
      <c r="N31" s="8"/>
      <c r="O31" s="8">
        <v>213098219674</v>
      </c>
      <c r="P31" s="8"/>
      <c r="Q31" s="8">
        <f t="shared" si="1"/>
        <v>57311242299</v>
      </c>
    </row>
    <row r="32" spans="1:17">
      <c r="A32" s="1" t="s">
        <v>177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43199</v>
      </c>
      <c r="L32" s="8"/>
      <c r="M32" s="8">
        <v>23897586940</v>
      </c>
      <c r="N32" s="8"/>
      <c r="O32" s="8">
        <v>19358375726</v>
      </c>
      <c r="P32" s="8"/>
      <c r="Q32" s="8">
        <f t="shared" si="1"/>
        <v>4539211214</v>
      </c>
    </row>
    <row r="33" spans="1:21">
      <c r="A33" s="1" t="s">
        <v>178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50335</v>
      </c>
      <c r="L33" s="8"/>
      <c r="M33" s="8">
        <v>27706379558</v>
      </c>
      <c r="N33" s="8"/>
      <c r="O33" s="8">
        <v>22556166629</v>
      </c>
      <c r="P33" s="8"/>
      <c r="Q33" s="8">
        <f t="shared" si="1"/>
        <v>5150212929</v>
      </c>
    </row>
    <row r="34" spans="1:21">
      <c r="A34" s="1" t="s">
        <v>94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120000</v>
      </c>
      <c r="L34" s="8"/>
      <c r="M34" s="8">
        <v>3516166137</v>
      </c>
      <c r="N34" s="8"/>
      <c r="O34" s="8">
        <v>3628680091</v>
      </c>
      <c r="P34" s="8"/>
      <c r="Q34" s="8">
        <f t="shared" si="1"/>
        <v>-112513954</v>
      </c>
    </row>
    <row r="35" spans="1:21">
      <c r="A35" s="1" t="s">
        <v>179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33309</v>
      </c>
      <c r="L35" s="8"/>
      <c r="M35" s="8">
        <v>553492868</v>
      </c>
      <c r="N35" s="8"/>
      <c r="O35" s="8">
        <v>553337435</v>
      </c>
      <c r="P35" s="8"/>
      <c r="Q35" s="8">
        <f t="shared" si="1"/>
        <v>155433</v>
      </c>
    </row>
    <row r="36" spans="1:21">
      <c r="A36" s="1" t="s">
        <v>126</v>
      </c>
      <c r="C36" s="8">
        <v>67569</v>
      </c>
      <c r="D36" s="8"/>
      <c r="E36" s="8">
        <v>55047782447</v>
      </c>
      <c r="F36" s="8"/>
      <c r="G36" s="8">
        <v>54207538702</v>
      </c>
      <c r="H36" s="8"/>
      <c r="I36" s="8">
        <f t="shared" si="0"/>
        <v>840243745</v>
      </c>
      <c r="J36" s="8"/>
      <c r="K36" s="8">
        <v>67569</v>
      </c>
      <c r="L36" s="8"/>
      <c r="M36" s="8">
        <v>55047788447</v>
      </c>
      <c r="N36" s="8"/>
      <c r="O36" s="8">
        <v>54207538702</v>
      </c>
      <c r="P36" s="8"/>
      <c r="Q36" s="8">
        <f t="shared" si="1"/>
        <v>840249745</v>
      </c>
      <c r="S36" s="3"/>
      <c r="T36" s="3"/>
      <c r="U36" s="3"/>
    </row>
    <row r="37" spans="1:21">
      <c r="A37" s="1" t="s">
        <v>180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1800</v>
      </c>
      <c r="L37" s="8"/>
      <c r="M37" s="8">
        <v>1800000000</v>
      </c>
      <c r="N37" s="8"/>
      <c r="O37" s="8">
        <v>1790675381</v>
      </c>
      <c r="P37" s="8"/>
      <c r="Q37" s="8">
        <f t="shared" si="1"/>
        <v>9324619</v>
      </c>
    </row>
    <row r="38" spans="1:21">
      <c r="A38" s="1" t="s">
        <v>181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58848</v>
      </c>
      <c r="L38" s="8"/>
      <c r="M38" s="8">
        <v>58848000000</v>
      </c>
      <c r="N38" s="8"/>
      <c r="O38" s="8">
        <v>57692359284</v>
      </c>
      <c r="P38" s="8"/>
      <c r="Q38" s="8">
        <f t="shared" si="1"/>
        <v>1155640716</v>
      </c>
    </row>
    <row r="39" spans="1:21" ht="24.75" thickBot="1">
      <c r="C39" s="8"/>
      <c r="D39" s="8"/>
      <c r="E39" s="17">
        <f>SUM(E8:E38)</f>
        <v>706905957205</v>
      </c>
      <c r="F39" s="8"/>
      <c r="G39" s="17">
        <f>SUM(G8:G38)</f>
        <v>687328166631</v>
      </c>
      <c r="H39" s="8"/>
      <c r="I39" s="17">
        <f>SUM(I8:I38)</f>
        <v>19577790574</v>
      </c>
      <c r="J39" s="8"/>
      <c r="K39" s="8"/>
      <c r="L39" s="8"/>
      <c r="M39" s="17">
        <f>SUM(M8:M38)</f>
        <v>2346416729676</v>
      </c>
      <c r="N39" s="8"/>
      <c r="O39" s="17">
        <f>SUM(O8:O38)</f>
        <v>2315105354702</v>
      </c>
      <c r="P39" s="8"/>
      <c r="Q39" s="17">
        <f>SUM(Q8:Q38)</f>
        <v>31311374974</v>
      </c>
      <c r="T39" s="3"/>
    </row>
    <row r="40" spans="1:21" ht="24.75" thickTop="1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T40" s="25"/>
    </row>
    <row r="41" spans="1:21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T41" s="25"/>
    </row>
    <row r="42" spans="1:21">
      <c r="E42" s="3"/>
      <c r="I42" s="4"/>
      <c r="J42" s="4"/>
      <c r="K42" s="4"/>
      <c r="L42" s="4"/>
      <c r="M42" s="4"/>
      <c r="N42" s="4"/>
      <c r="O42" s="4"/>
      <c r="P42" s="4"/>
      <c r="Q42" s="4"/>
      <c r="T42" s="25"/>
    </row>
    <row r="43" spans="1:21">
      <c r="E43" s="3"/>
      <c r="I43" s="4"/>
      <c r="J43" s="4"/>
      <c r="K43" s="4"/>
      <c r="L43" s="4"/>
      <c r="M43" s="4"/>
      <c r="N43" s="4"/>
      <c r="O43" s="4"/>
      <c r="P43" s="4"/>
      <c r="Q43" s="4"/>
      <c r="T43" s="25"/>
    </row>
    <row r="44" spans="1:21">
      <c r="E44" s="22"/>
      <c r="I44" s="8"/>
      <c r="J44" s="8"/>
      <c r="K44" s="8"/>
      <c r="L44" s="8"/>
      <c r="M44" s="8"/>
      <c r="N44" s="8"/>
      <c r="O44" s="8"/>
      <c r="P44" s="8"/>
      <c r="Q44" s="8"/>
      <c r="T44" s="23"/>
    </row>
    <row r="45" spans="1:21">
      <c r="E45" s="22"/>
      <c r="I45" s="4"/>
      <c r="J45" s="4"/>
      <c r="K45" s="4"/>
      <c r="L45" s="4"/>
      <c r="M45" s="4"/>
      <c r="N45" s="4"/>
      <c r="O45" s="4"/>
      <c r="P45" s="4"/>
      <c r="Q45" s="4"/>
    </row>
    <row r="46" spans="1:21">
      <c r="I46" s="4"/>
      <c r="J46" s="4"/>
      <c r="K46" s="4"/>
      <c r="L46" s="4"/>
      <c r="M46" s="4"/>
      <c r="N46" s="4"/>
      <c r="O46" s="4"/>
      <c r="P46" s="4"/>
      <c r="Q46" s="4"/>
    </row>
    <row r="47" spans="1:21">
      <c r="I47" s="4"/>
      <c r="J47" s="4"/>
      <c r="K47" s="4"/>
      <c r="L47" s="4"/>
      <c r="M47" s="4"/>
      <c r="N47" s="4"/>
      <c r="O47" s="4"/>
      <c r="P47" s="4"/>
      <c r="Q47" s="4"/>
    </row>
    <row r="48" spans="1:21">
      <c r="I48" s="4"/>
      <c r="J48" s="4"/>
      <c r="K48" s="4"/>
      <c r="L48" s="4"/>
      <c r="M48" s="4"/>
      <c r="N48" s="4"/>
      <c r="O48" s="4"/>
      <c r="P48" s="4"/>
      <c r="Q48" s="4"/>
    </row>
    <row r="49" spans="9:17">
      <c r="I49" s="4"/>
      <c r="J49" s="4"/>
      <c r="K49" s="4"/>
      <c r="L49" s="4"/>
      <c r="M49" s="4"/>
      <c r="N49" s="4"/>
      <c r="O49" s="4"/>
      <c r="P49" s="4"/>
      <c r="Q49" s="4"/>
    </row>
    <row r="50" spans="9:17">
      <c r="I50" s="4"/>
      <c r="J50" s="4"/>
      <c r="K50" s="4"/>
      <c r="L50" s="4"/>
      <c r="M50" s="4"/>
      <c r="N50" s="4"/>
      <c r="O50" s="4"/>
      <c r="P50" s="4"/>
      <c r="Q50" s="4"/>
    </row>
    <row r="51" spans="9:17">
      <c r="I51" s="4"/>
      <c r="J51" s="4"/>
      <c r="K51" s="4"/>
      <c r="L51" s="4"/>
      <c r="M51" s="4"/>
      <c r="N51" s="4"/>
      <c r="O51" s="4"/>
      <c r="P51" s="4"/>
      <c r="Q51" s="4"/>
    </row>
    <row r="52" spans="9:17">
      <c r="I52" s="4"/>
      <c r="J52" s="4"/>
      <c r="K52" s="4"/>
      <c r="L52" s="4"/>
      <c r="M52" s="4"/>
      <c r="N52" s="4"/>
      <c r="O52" s="4"/>
      <c r="P52" s="4"/>
      <c r="Q52" s="4"/>
    </row>
    <row r="53" spans="9:17">
      <c r="I53" s="4"/>
      <c r="J53" s="4"/>
      <c r="K53" s="4"/>
      <c r="L53" s="4"/>
      <c r="M53" s="4"/>
      <c r="N53" s="4"/>
      <c r="O53" s="4"/>
      <c r="P53" s="4"/>
      <c r="Q53" s="4"/>
    </row>
    <row r="54" spans="9:17">
      <c r="I54" s="4"/>
      <c r="J54" s="4"/>
      <c r="K54" s="4"/>
      <c r="L54" s="4"/>
      <c r="M54" s="4"/>
      <c r="N54" s="4"/>
      <c r="O54" s="4"/>
      <c r="P54" s="4"/>
      <c r="Q54" s="4"/>
    </row>
    <row r="55" spans="9:17">
      <c r="I55" s="4"/>
      <c r="J55" s="4"/>
      <c r="K55" s="4"/>
      <c r="L55" s="4"/>
      <c r="M55" s="4"/>
      <c r="N55" s="4"/>
      <c r="O55" s="4"/>
      <c r="P55" s="4"/>
      <c r="Q55" s="4"/>
    </row>
    <row r="56" spans="9:17">
      <c r="I56" s="4"/>
      <c r="J56" s="4"/>
      <c r="K56" s="4"/>
      <c r="L56" s="4"/>
      <c r="M56" s="4"/>
      <c r="N56" s="4"/>
      <c r="O56" s="4"/>
      <c r="P56" s="4"/>
      <c r="Q56" s="4"/>
    </row>
    <row r="57" spans="9:17">
      <c r="I57" s="4"/>
      <c r="J57" s="4"/>
      <c r="K57" s="4"/>
      <c r="L57" s="4"/>
      <c r="M57" s="4"/>
      <c r="N57" s="4"/>
      <c r="O57" s="4"/>
      <c r="P57" s="4"/>
      <c r="Q57" s="4"/>
    </row>
    <row r="58" spans="9:17">
      <c r="I58" s="4"/>
      <c r="J58" s="4"/>
      <c r="K58" s="4"/>
      <c r="L58" s="4"/>
      <c r="M58" s="4"/>
      <c r="N58" s="4"/>
      <c r="O58" s="4"/>
      <c r="P58" s="4"/>
      <c r="Q58" s="4"/>
    </row>
    <row r="59" spans="9:17">
      <c r="I59" s="4"/>
      <c r="J59" s="4"/>
      <c r="K59" s="4"/>
      <c r="L59" s="4"/>
      <c r="M59" s="4"/>
      <c r="N59" s="4"/>
      <c r="O59" s="4"/>
      <c r="P59" s="4"/>
      <c r="Q5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3"/>
  <sheetViews>
    <sheetView rightToLeft="1" topLeftCell="A91" workbookViewId="0">
      <selection activeCell="A6" sqref="A6:A23"/>
    </sheetView>
  </sheetViews>
  <sheetFormatPr defaultRowHeight="24"/>
  <cols>
    <col min="1" max="1" width="35.7109375" style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J6" s="20" t="s">
        <v>162</v>
      </c>
      <c r="K6" s="20" t="s">
        <v>162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  <c r="R6" s="20" t="s">
        <v>163</v>
      </c>
      <c r="S6" s="20" t="s">
        <v>163</v>
      </c>
      <c r="T6" s="20" t="s">
        <v>163</v>
      </c>
      <c r="U6" s="20" t="s">
        <v>163</v>
      </c>
    </row>
    <row r="7" spans="1:21" ht="24.75">
      <c r="A7" s="20" t="s">
        <v>3</v>
      </c>
      <c r="C7" s="20" t="s">
        <v>182</v>
      </c>
      <c r="E7" s="20" t="s">
        <v>183</v>
      </c>
      <c r="G7" s="20" t="s">
        <v>184</v>
      </c>
      <c r="I7" s="20" t="s">
        <v>147</v>
      </c>
      <c r="K7" s="20" t="s">
        <v>185</v>
      </c>
      <c r="M7" s="20" t="s">
        <v>182</v>
      </c>
      <c r="O7" s="20" t="s">
        <v>183</v>
      </c>
      <c r="Q7" s="20" t="s">
        <v>184</v>
      </c>
      <c r="S7" s="20" t="s">
        <v>147</v>
      </c>
      <c r="U7" s="20" t="s">
        <v>185</v>
      </c>
    </row>
    <row r="8" spans="1:21">
      <c r="A8" s="1" t="s">
        <v>54</v>
      </c>
      <c r="C8" s="8">
        <v>0</v>
      </c>
      <c r="D8" s="8"/>
      <c r="E8" s="8">
        <v>0</v>
      </c>
      <c r="F8" s="8"/>
      <c r="G8" s="8">
        <v>78356485</v>
      </c>
      <c r="H8" s="8"/>
      <c r="I8" s="8">
        <f>G8+E8+C8</f>
        <v>78356485</v>
      </c>
      <c r="J8" s="8"/>
      <c r="K8" s="9">
        <f>I8/$I$102</f>
        <v>3.9781950977872659E-5</v>
      </c>
      <c r="L8" s="8"/>
      <c r="M8" s="8">
        <v>0</v>
      </c>
      <c r="N8" s="8"/>
      <c r="O8" s="8">
        <v>0</v>
      </c>
      <c r="P8" s="8"/>
      <c r="Q8" s="8">
        <v>78356485</v>
      </c>
      <c r="R8" s="8"/>
      <c r="S8" s="8">
        <f>Q8+O8+M8</f>
        <v>78356485</v>
      </c>
      <c r="U8" s="9">
        <f>S8/$S$102</f>
        <v>3.7795253537732279E-5</v>
      </c>
    </row>
    <row r="9" spans="1:21">
      <c r="A9" s="1" t="s">
        <v>58</v>
      </c>
      <c r="C9" s="8">
        <v>0</v>
      </c>
      <c r="D9" s="8"/>
      <c r="E9" s="8">
        <v>66990037583</v>
      </c>
      <c r="F9" s="8"/>
      <c r="G9" s="8">
        <v>677858735</v>
      </c>
      <c r="H9" s="8"/>
      <c r="I9" s="8">
        <f>G9+E9+C9</f>
        <v>67667896318</v>
      </c>
      <c r="J9" s="8"/>
      <c r="K9" s="9">
        <f t="shared" ref="K9:K72" si="0">I9/$I$102</f>
        <v>3.4355304913159974E-2</v>
      </c>
      <c r="L9" s="8"/>
      <c r="M9" s="8">
        <v>0</v>
      </c>
      <c r="N9" s="8"/>
      <c r="O9" s="8">
        <v>107961673681</v>
      </c>
      <c r="P9" s="8"/>
      <c r="Q9" s="8">
        <v>677858735</v>
      </c>
      <c r="R9" s="8"/>
      <c r="S9" s="8">
        <f t="shared" ref="S9:S72" si="1">Q9+O9+M9</f>
        <v>108639532416</v>
      </c>
      <c r="U9" s="9">
        <f t="shared" ref="U9:U72" si="2">S9/$S$102</f>
        <v>5.2402282617493676E-2</v>
      </c>
    </row>
    <row r="10" spans="1:21">
      <c r="A10" s="1" t="s">
        <v>53</v>
      </c>
      <c r="C10" s="8">
        <v>0</v>
      </c>
      <c r="D10" s="8"/>
      <c r="E10" s="8">
        <v>0</v>
      </c>
      <c r="F10" s="8"/>
      <c r="G10" s="8">
        <v>6586025939</v>
      </c>
      <c r="H10" s="8"/>
      <c r="I10" s="8">
        <f>G10+E10+C10</f>
        <v>6586025939</v>
      </c>
      <c r="J10" s="8"/>
      <c r="K10" s="9">
        <f t="shared" si="0"/>
        <v>3.3437559258087668E-3</v>
      </c>
      <c r="L10" s="8"/>
      <c r="M10" s="8">
        <v>0</v>
      </c>
      <c r="N10" s="8"/>
      <c r="O10" s="8">
        <v>0</v>
      </c>
      <c r="P10" s="8"/>
      <c r="Q10" s="8">
        <v>6586025939</v>
      </c>
      <c r="R10" s="8"/>
      <c r="S10" s="8">
        <f t="shared" si="1"/>
        <v>6586025939</v>
      </c>
      <c r="U10" s="9">
        <f t="shared" si="2"/>
        <v>3.1767698636633113E-3</v>
      </c>
    </row>
    <row r="11" spans="1:21">
      <c r="A11" s="1" t="s">
        <v>96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ref="I11:I72" si="3">G11+E11+C11</f>
        <v>0</v>
      </c>
      <c r="J11" s="8"/>
      <c r="K11" s="9">
        <f t="shared" si="0"/>
        <v>0</v>
      </c>
      <c r="L11" s="8"/>
      <c r="M11" s="8">
        <v>0</v>
      </c>
      <c r="N11" s="8"/>
      <c r="O11" s="8">
        <v>0</v>
      </c>
      <c r="P11" s="8"/>
      <c r="Q11" s="8">
        <v>0</v>
      </c>
      <c r="R11" s="8"/>
      <c r="S11" s="8">
        <f t="shared" si="1"/>
        <v>0</v>
      </c>
      <c r="U11" s="9">
        <f t="shared" si="2"/>
        <v>0</v>
      </c>
    </row>
    <row r="12" spans="1:21">
      <c r="A12" s="1" t="s">
        <v>90</v>
      </c>
      <c r="C12" s="8">
        <v>0</v>
      </c>
      <c r="D12" s="8"/>
      <c r="E12" s="8">
        <v>21531802904</v>
      </c>
      <c r="F12" s="8"/>
      <c r="G12" s="8">
        <v>-270198893</v>
      </c>
      <c r="H12" s="8"/>
      <c r="I12" s="8">
        <f>G12+E12+C12</f>
        <v>21261604011</v>
      </c>
      <c r="J12" s="8"/>
      <c r="K12" s="9">
        <f t="shared" si="0"/>
        <v>1.0794615001892221E-2</v>
      </c>
      <c r="L12" s="8"/>
      <c r="M12" s="8">
        <v>0</v>
      </c>
      <c r="N12" s="8"/>
      <c r="O12" s="8">
        <v>-44</v>
      </c>
      <c r="P12" s="8"/>
      <c r="Q12" s="8">
        <v>-1149933086</v>
      </c>
      <c r="R12" s="8"/>
      <c r="S12" s="8">
        <f t="shared" si="1"/>
        <v>-1149933130</v>
      </c>
      <c r="U12" s="9">
        <f t="shared" si="2"/>
        <v>-5.5467028925286846E-4</v>
      </c>
    </row>
    <row r="13" spans="1:21">
      <c r="A13" s="1" t="s">
        <v>25</v>
      </c>
      <c r="C13" s="8">
        <v>0</v>
      </c>
      <c r="D13" s="8"/>
      <c r="E13" s="8">
        <v>0</v>
      </c>
      <c r="F13" s="8"/>
      <c r="G13" s="8">
        <v>-5573610560</v>
      </c>
      <c r="H13" s="8"/>
      <c r="I13" s="8">
        <f t="shared" si="3"/>
        <v>-5573610560</v>
      </c>
      <c r="J13" s="8"/>
      <c r="K13" s="9">
        <f t="shared" si="0"/>
        <v>-2.829747940680001E-3</v>
      </c>
      <c r="L13" s="8"/>
      <c r="M13" s="8">
        <v>0</v>
      </c>
      <c r="N13" s="8"/>
      <c r="O13" s="8">
        <v>0</v>
      </c>
      <c r="P13" s="8"/>
      <c r="Q13" s="8">
        <v>-6440805330</v>
      </c>
      <c r="R13" s="8"/>
      <c r="S13" s="8">
        <f t="shared" si="1"/>
        <v>-6440805330</v>
      </c>
      <c r="U13" s="9">
        <f t="shared" si="2"/>
        <v>-3.1067226973559036E-3</v>
      </c>
    </row>
    <row r="14" spans="1:21">
      <c r="A14" s="1" t="s">
        <v>28</v>
      </c>
      <c r="C14" s="8">
        <v>0</v>
      </c>
      <c r="D14" s="8"/>
      <c r="E14" s="8">
        <v>9173430448</v>
      </c>
      <c r="F14" s="8"/>
      <c r="G14" s="8">
        <v>1530837078</v>
      </c>
      <c r="H14" s="8"/>
      <c r="I14" s="8">
        <f t="shared" si="3"/>
        <v>10704267526</v>
      </c>
      <c r="J14" s="8"/>
      <c r="K14" s="9">
        <f t="shared" si="0"/>
        <v>5.4346062865551752E-3</v>
      </c>
      <c r="L14" s="8"/>
      <c r="M14" s="8">
        <v>0</v>
      </c>
      <c r="N14" s="8"/>
      <c r="O14" s="8">
        <v>3255827934</v>
      </c>
      <c r="P14" s="8"/>
      <c r="Q14" s="8">
        <v>1530837078</v>
      </c>
      <c r="R14" s="8"/>
      <c r="S14" s="8">
        <f t="shared" si="1"/>
        <v>4786665012</v>
      </c>
      <c r="U14" s="9">
        <f t="shared" si="2"/>
        <v>2.3088480516798618E-3</v>
      </c>
    </row>
    <row r="15" spans="1:21">
      <c r="A15" s="1" t="s">
        <v>86</v>
      </c>
      <c r="C15" s="8">
        <v>0</v>
      </c>
      <c r="D15" s="8"/>
      <c r="E15" s="8">
        <v>135396289696</v>
      </c>
      <c r="F15" s="8"/>
      <c r="G15" s="8">
        <v>551540398</v>
      </c>
      <c r="H15" s="8"/>
      <c r="I15" s="8">
        <f t="shared" si="3"/>
        <v>135947830094</v>
      </c>
      <c r="J15" s="8"/>
      <c r="K15" s="9">
        <f t="shared" si="0"/>
        <v>6.9021344083360428E-2</v>
      </c>
      <c r="L15" s="8"/>
      <c r="M15" s="8">
        <v>0</v>
      </c>
      <c r="N15" s="8"/>
      <c r="O15" s="8">
        <v>86625271803</v>
      </c>
      <c r="P15" s="8"/>
      <c r="Q15" s="8">
        <v>551540398</v>
      </c>
      <c r="R15" s="8"/>
      <c r="S15" s="8">
        <f t="shared" si="1"/>
        <v>87176812201</v>
      </c>
      <c r="U15" s="9">
        <f t="shared" si="2"/>
        <v>4.204973870060745E-2</v>
      </c>
    </row>
    <row r="16" spans="1:21">
      <c r="A16" s="1" t="s">
        <v>76</v>
      </c>
      <c r="C16" s="8">
        <v>0</v>
      </c>
      <c r="D16" s="8"/>
      <c r="E16" s="8">
        <v>19576342306</v>
      </c>
      <c r="F16" s="8"/>
      <c r="G16" s="8">
        <v>172598973</v>
      </c>
      <c r="H16" s="8"/>
      <c r="I16" s="8">
        <f t="shared" si="3"/>
        <v>19748941279</v>
      </c>
      <c r="J16" s="8"/>
      <c r="K16" s="9">
        <f t="shared" si="0"/>
        <v>1.0026629114693746E-2</v>
      </c>
      <c r="L16" s="8"/>
      <c r="M16" s="8">
        <v>0</v>
      </c>
      <c r="N16" s="8"/>
      <c r="O16" s="8">
        <v>13150099517</v>
      </c>
      <c r="P16" s="8"/>
      <c r="Q16" s="8">
        <v>172598973</v>
      </c>
      <c r="R16" s="8"/>
      <c r="S16" s="8">
        <f t="shared" si="1"/>
        <v>13322698490</v>
      </c>
      <c r="U16" s="9">
        <f t="shared" si="2"/>
        <v>6.426204126388683E-3</v>
      </c>
    </row>
    <row r="17" spans="1:21">
      <c r="A17" s="1" t="s">
        <v>88</v>
      </c>
      <c r="C17" s="8">
        <v>0</v>
      </c>
      <c r="D17" s="8"/>
      <c r="E17" s="8">
        <v>63431815473</v>
      </c>
      <c r="F17" s="8"/>
      <c r="G17" s="8">
        <v>296226948</v>
      </c>
      <c r="H17" s="8"/>
      <c r="I17" s="8">
        <f t="shared" si="3"/>
        <v>63728042421</v>
      </c>
      <c r="J17" s="8"/>
      <c r="K17" s="9">
        <f t="shared" si="0"/>
        <v>3.2355022810275517E-2</v>
      </c>
      <c r="L17" s="8"/>
      <c r="M17" s="8">
        <v>0</v>
      </c>
      <c r="N17" s="8"/>
      <c r="O17" s="8">
        <v>58238527423</v>
      </c>
      <c r="P17" s="8"/>
      <c r="Q17" s="8">
        <v>296226948</v>
      </c>
      <c r="R17" s="8"/>
      <c r="S17" s="8">
        <f t="shared" si="1"/>
        <v>58534754371</v>
      </c>
      <c r="U17" s="9">
        <f t="shared" si="2"/>
        <v>2.8234241010438733E-2</v>
      </c>
    </row>
    <row r="18" spans="1:21">
      <c r="A18" s="1" t="s">
        <v>100</v>
      </c>
      <c r="C18" s="8">
        <v>0</v>
      </c>
      <c r="D18" s="8"/>
      <c r="E18" s="8">
        <v>0</v>
      </c>
      <c r="F18" s="8"/>
      <c r="G18" s="8">
        <v>-65907150</v>
      </c>
      <c r="H18" s="8"/>
      <c r="I18" s="8">
        <f t="shared" si="3"/>
        <v>-65907150</v>
      </c>
      <c r="J18" s="8"/>
      <c r="K18" s="9">
        <f t="shared" si="0"/>
        <v>-3.3461365838338719E-5</v>
      </c>
      <c r="L18" s="8"/>
      <c r="M18" s="8">
        <v>0</v>
      </c>
      <c r="N18" s="8"/>
      <c r="O18" s="8">
        <v>0</v>
      </c>
      <c r="P18" s="8"/>
      <c r="Q18" s="8">
        <v>-65907150</v>
      </c>
      <c r="R18" s="8"/>
      <c r="S18" s="8">
        <f t="shared" si="1"/>
        <v>-65907150</v>
      </c>
      <c r="U18" s="9">
        <f t="shared" si="2"/>
        <v>-3.1790316324160685E-5</v>
      </c>
    </row>
    <row r="19" spans="1:21">
      <c r="A19" s="1" t="s">
        <v>75</v>
      </c>
      <c r="C19" s="8">
        <v>0</v>
      </c>
      <c r="D19" s="8"/>
      <c r="E19" s="8">
        <v>3161453825</v>
      </c>
      <c r="F19" s="8"/>
      <c r="G19" s="8">
        <v>889829070</v>
      </c>
      <c r="H19" s="8"/>
      <c r="I19" s="8">
        <f t="shared" si="3"/>
        <v>4051282895</v>
      </c>
      <c r="J19" s="8"/>
      <c r="K19" s="9">
        <f t="shared" si="0"/>
        <v>2.0568551221559267E-3</v>
      </c>
      <c r="L19" s="8"/>
      <c r="M19" s="8">
        <v>0</v>
      </c>
      <c r="N19" s="8"/>
      <c r="O19" s="8">
        <v>7844433902</v>
      </c>
      <c r="P19" s="8"/>
      <c r="Q19" s="8">
        <v>2647309522</v>
      </c>
      <c r="R19" s="8"/>
      <c r="S19" s="8">
        <f t="shared" si="1"/>
        <v>10491743424</v>
      </c>
      <c r="U19" s="9">
        <f t="shared" si="2"/>
        <v>5.0606928419889606E-3</v>
      </c>
    </row>
    <row r="20" spans="1:21">
      <c r="A20" s="1" t="s">
        <v>73</v>
      </c>
      <c r="C20" s="8">
        <v>0</v>
      </c>
      <c r="D20" s="8"/>
      <c r="E20" s="8">
        <v>26538731354</v>
      </c>
      <c r="F20" s="8"/>
      <c r="G20" s="8">
        <v>633234227</v>
      </c>
      <c r="H20" s="8"/>
      <c r="I20" s="8">
        <f t="shared" si="3"/>
        <v>27171965581</v>
      </c>
      <c r="J20" s="8"/>
      <c r="K20" s="9">
        <f t="shared" si="0"/>
        <v>1.3795332992741893E-2</v>
      </c>
      <c r="L20" s="8"/>
      <c r="M20" s="8">
        <v>0</v>
      </c>
      <c r="N20" s="8"/>
      <c r="O20" s="8">
        <v>16379398304</v>
      </c>
      <c r="P20" s="8"/>
      <c r="Q20" s="8">
        <v>633234227</v>
      </c>
      <c r="R20" s="8"/>
      <c r="S20" s="8">
        <f t="shared" si="1"/>
        <v>17012632531</v>
      </c>
      <c r="U20" s="9">
        <f t="shared" si="2"/>
        <v>8.2060439522448833E-3</v>
      </c>
    </row>
    <row r="21" spans="1:21">
      <c r="A21" s="1" t="s">
        <v>81</v>
      </c>
      <c r="C21" s="8">
        <v>0</v>
      </c>
      <c r="D21" s="8"/>
      <c r="E21" s="8">
        <v>71307631210</v>
      </c>
      <c r="F21" s="8"/>
      <c r="G21" s="8">
        <v>237379152</v>
      </c>
      <c r="H21" s="8"/>
      <c r="I21" s="8">
        <f t="shared" si="3"/>
        <v>71545010362</v>
      </c>
      <c r="J21" s="8"/>
      <c r="K21" s="9">
        <f t="shared" si="0"/>
        <v>3.6323733701588014E-2</v>
      </c>
      <c r="L21" s="8"/>
      <c r="M21" s="8">
        <v>0</v>
      </c>
      <c r="N21" s="8"/>
      <c r="O21" s="8">
        <v>44542870716</v>
      </c>
      <c r="P21" s="8"/>
      <c r="Q21" s="8">
        <v>237379152</v>
      </c>
      <c r="R21" s="8"/>
      <c r="S21" s="8">
        <f t="shared" si="1"/>
        <v>44780249868</v>
      </c>
      <c r="U21" s="9">
        <f t="shared" si="2"/>
        <v>2.1599755237158257E-2</v>
      </c>
    </row>
    <row r="22" spans="1:21">
      <c r="A22" s="1" t="s">
        <v>74</v>
      </c>
      <c r="C22" s="8">
        <v>0</v>
      </c>
      <c r="D22" s="8"/>
      <c r="E22" s="8">
        <v>8762409121</v>
      </c>
      <c r="F22" s="8"/>
      <c r="G22" s="8">
        <v>217696979</v>
      </c>
      <c r="H22" s="8"/>
      <c r="I22" s="8">
        <f t="shared" si="3"/>
        <v>8980106100</v>
      </c>
      <c r="J22" s="8"/>
      <c r="K22" s="9">
        <f t="shared" si="0"/>
        <v>4.5592415311418739E-3</v>
      </c>
      <c r="L22" s="8"/>
      <c r="M22" s="8">
        <v>0</v>
      </c>
      <c r="N22" s="8"/>
      <c r="O22" s="8">
        <v>4075163565</v>
      </c>
      <c r="P22" s="8"/>
      <c r="Q22" s="8">
        <v>217696979</v>
      </c>
      <c r="R22" s="8"/>
      <c r="S22" s="8">
        <f t="shared" si="1"/>
        <v>4292860544</v>
      </c>
      <c r="U22" s="9">
        <f t="shared" si="2"/>
        <v>2.0706614476467045E-3</v>
      </c>
    </row>
    <row r="23" spans="1:21">
      <c r="A23" s="1" t="s">
        <v>51</v>
      </c>
      <c r="C23" s="8">
        <v>0</v>
      </c>
      <c r="D23" s="8"/>
      <c r="E23" s="8">
        <v>77026823984</v>
      </c>
      <c r="F23" s="8"/>
      <c r="G23" s="8">
        <v>1171013994</v>
      </c>
      <c r="H23" s="8"/>
      <c r="I23" s="8">
        <f t="shared" si="3"/>
        <v>78197837978</v>
      </c>
      <c r="J23" s="8"/>
      <c r="K23" s="9">
        <f t="shared" si="0"/>
        <v>3.970140514874327E-2</v>
      </c>
      <c r="L23" s="8"/>
      <c r="M23" s="8">
        <v>0</v>
      </c>
      <c r="N23" s="8"/>
      <c r="O23" s="8">
        <v>155057885733</v>
      </c>
      <c r="P23" s="8"/>
      <c r="Q23" s="8">
        <v>-30167939650</v>
      </c>
      <c r="R23" s="8"/>
      <c r="S23" s="8">
        <f t="shared" si="1"/>
        <v>124889946083</v>
      </c>
      <c r="U23" s="9">
        <f t="shared" si="2"/>
        <v>6.0240670271525056E-2</v>
      </c>
    </row>
    <row r="24" spans="1:21">
      <c r="A24" s="1" t="s">
        <v>55</v>
      </c>
      <c r="C24" s="8">
        <v>0</v>
      </c>
      <c r="D24" s="8"/>
      <c r="E24" s="8">
        <v>64307584875</v>
      </c>
      <c r="F24" s="8"/>
      <c r="G24" s="8">
        <v>8187203038</v>
      </c>
      <c r="H24" s="8"/>
      <c r="I24" s="8">
        <f t="shared" si="3"/>
        <v>72494787913</v>
      </c>
      <c r="J24" s="8"/>
      <c r="K24" s="9">
        <f t="shared" si="0"/>
        <v>3.680594017082621E-2</v>
      </c>
      <c r="L24" s="8"/>
      <c r="M24" s="8">
        <v>0</v>
      </c>
      <c r="N24" s="8"/>
      <c r="O24" s="8">
        <v>56733943681</v>
      </c>
      <c r="P24" s="8"/>
      <c r="Q24" s="8">
        <v>8187203038</v>
      </c>
      <c r="R24" s="8"/>
      <c r="S24" s="8">
        <f t="shared" si="1"/>
        <v>64921146719</v>
      </c>
      <c r="U24" s="9">
        <f t="shared" si="2"/>
        <v>3.1314717603845056E-2</v>
      </c>
    </row>
    <row r="25" spans="1:21">
      <c r="A25" s="1" t="s">
        <v>87</v>
      </c>
      <c r="C25" s="8">
        <v>0</v>
      </c>
      <c r="D25" s="8"/>
      <c r="E25" s="8">
        <v>20279156289</v>
      </c>
      <c r="F25" s="8"/>
      <c r="G25" s="8">
        <v>848918738</v>
      </c>
      <c r="H25" s="8"/>
      <c r="I25" s="8">
        <f t="shared" si="3"/>
        <v>21128075027</v>
      </c>
      <c r="J25" s="8"/>
      <c r="K25" s="9">
        <f t="shared" si="0"/>
        <v>1.0726821717193281E-2</v>
      </c>
      <c r="L25" s="8"/>
      <c r="M25" s="8">
        <v>0</v>
      </c>
      <c r="N25" s="8"/>
      <c r="O25" s="8">
        <v>27847330338</v>
      </c>
      <c r="P25" s="8"/>
      <c r="Q25" s="8">
        <v>848918738</v>
      </c>
      <c r="R25" s="8"/>
      <c r="S25" s="8">
        <f t="shared" si="1"/>
        <v>28696249076</v>
      </c>
      <c r="U25" s="9">
        <f t="shared" si="2"/>
        <v>1.384163683975022E-2</v>
      </c>
    </row>
    <row r="26" spans="1:21">
      <c r="A26" s="1" t="s">
        <v>39</v>
      </c>
      <c r="C26" s="8">
        <v>0</v>
      </c>
      <c r="D26" s="8"/>
      <c r="E26" s="8">
        <v>16312134951</v>
      </c>
      <c r="F26" s="8"/>
      <c r="G26" s="8">
        <v>2568543678</v>
      </c>
      <c r="H26" s="8"/>
      <c r="I26" s="8">
        <f t="shared" si="3"/>
        <v>18880678629</v>
      </c>
      <c r="J26" s="8"/>
      <c r="K26" s="9">
        <f t="shared" si="0"/>
        <v>9.5858081388904316E-3</v>
      </c>
      <c r="L26" s="8"/>
      <c r="M26" s="8">
        <v>0</v>
      </c>
      <c r="N26" s="8"/>
      <c r="O26" s="8">
        <v>11883294669</v>
      </c>
      <c r="P26" s="8"/>
      <c r="Q26" s="8">
        <v>2568543678</v>
      </c>
      <c r="R26" s="8"/>
      <c r="S26" s="8">
        <f t="shared" si="1"/>
        <v>14451838347</v>
      </c>
      <c r="U26" s="9">
        <f t="shared" si="2"/>
        <v>6.9708447796144341E-3</v>
      </c>
    </row>
    <row r="27" spans="1:21">
      <c r="A27" s="1" t="s">
        <v>174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3"/>
        <v>0</v>
      </c>
      <c r="J27" s="8"/>
      <c r="K27" s="9">
        <f t="shared" si="0"/>
        <v>0</v>
      </c>
      <c r="L27" s="8"/>
      <c r="M27" s="8">
        <v>0</v>
      </c>
      <c r="N27" s="8"/>
      <c r="O27" s="8">
        <v>0</v>
      </c>
      <c r="P27" s="8"/>
      <c r="Q27" s="8">
        <v>-23190953273</v>
      </c>
      <c r="R27" s="8"/>
      <c r="S27" s="8">
        <f t="shared" si="1"/>
        <v>-23190953273</v>
      </c>
      <c r="U27" s="9">
        <f t="shared" si="2"/>
        <v>-1.1186157198536115E-2</v>
      </c>
    </row>
    <row r="28" spans="1:21">
      <c r="A28" s="1" t="s">
        <v>48</v>
      </c>
      <c r="C28" s="8">
        <v>0</v>
      </c>
      <c r="D28" s="8"/>
      <c r="E28" s="8">
        <v>6025358603</v>
      </c>
      <c r="F28" s="8"/>
      <c r="G28" s="8">
        <v>0</v>
      </c>
      <c r="H28" s="8"/>
      <c r="I28" s="8">
        <f t="shared" si="3"/>
        <v>6025358603</v>
      </c>
      <c r="J28" s="8"/>
      <c r="K28" s="9">
        <f t="shared" si="0"/>
        <v>3.059102518044924E-3</v>
      </c>
      <c r="L28" s="8"/>
      <c r="M28" s="8">
        <v>0</v>
      </c>
      <c r="N28" s="8"/>
      <c r="O28" s="8">
        <v>5176424894</v>
      </c>
      <c r="P28" s="8"/>
      <c r="Q28" s="8">
        <v>-327055788</v>
      </c>
      <c r="R28" s="8"/>
      <c r="S28" s="8">
        <f t="shared" si="1"/>
        <v>4849369106</v>
      </c>
      <c r="U28" s="9">
        <f t="shared" si="2"/>
        <v>2.3390933738198709E-3</v>
      </c>
    </row>
    <row r="29" spans="1:21">
      <c r="A29" s="1" t="s">
        <v>16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3"/>
        <v>0</v>
      </c>
      <c r="J29" s="8"/>
      <c r="K29" s="9">
        <f t="shared" si="0"/>
        <v>0</v>
      </c>
      <c r="L29" s="8"/>
      <c r="M29" s="8">
        <v>0</v>
      </c>
      <c r="N29" s="8"/>
      <c r="O29" s="8">
        <v>0</v>
      </c>
      <c r="P29" s="8"/>
      <c r="Q29" s="8">
        <v>-916240932</v>
      </c>
      <c r="R29" s="8"/>
      <c r="S29" s="8">
        <f t="shared" si="1"/>
        <v>-916240932</v>
      </c>
      <c r="U29" s="9">
        <f t="shared" si="2"/>
        <v>-4.4194884860631657E-4</v>
      </c>
    </row>
    <row r="30" spans="1:21">
      <c r="A30" s="1" t="s">
        <v>175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3"/>
        <v>0</v>
      </c>
      <c r="J30" s="8"/>
      <c r="K30" s="9">
        <f t="shared" si="0"/>
        <v>0</v>
      </c>
      <c r="L30" s="8"/>
      <c r="M30" s="8">
        <v>0</v>
      </c>
      <c r="N30" s="8"/>
      <c r="O30" s="8">
        <v>0</v>
      </c>
      <c r="P30" s="8"/>
      <c r="Q30" s="8">
        <v>-557042708</v>
      </c>
      <c r="R30" s="8"/>
      <c r="S30" s="8">
        <f t="shared" si="1"/>
        <v>-557042708</v>
      </c>
      <c r="U30" s="9">
        <f t="shared" si="2"/>
        <v>-2.6868957151670301E-4</v>
      </c>
    </row>
    <row r="31" spans="1:21">
      <c r="A31" s="1" t="s">
        <v>176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3"/>
        <v>0</v>
      </c>
      <c r="J31" s="8"/>
      <c r="K31" s="9">
        <f t="shared" si="0"/>
        <v>0</v>
      </c>
      <c r="L31" s="8"/>
      <c r="M31" s="8">
        <v>0</v>
      </c>
      <c r="N31" s="8"/>
      <c r="O31" s="8">
        <v>0</v>
      </c>
      <c r="P31" s="8"/>
      <c r="Q31" s="8">
        <v>57311242299</v>
      </c>
      <c r="R31" s="8"/>
      <c r="S31" s="8">
        <f t="shared" si="1"/>
        <v>57311242299</v>
      </c>
      <c r="U31" s="9">
        <f t="shared" si="2"/>
        <v>2.7644079915696975E-2</v>
      </c>
    </row>
    <row r="32" spans="1:21">
      <c r="A32" s="1" t="s">
        <v>177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3"/>
        <v>0</v>
      </c>
      <c r="J32" s="8"/>
      <c r="K32" s="9">
        <f t="shared" si="0"/>
        <v>0</v>
      </c>
      <c r="L32" s="8"/>
      <c r="M32" s="8">
        <v>0</v>
      </c>
      <c r="N32" s="8"/>
      <c r="O32" s="8">
        <v>0</v>
      </c>
      <c r="P32" s="8"/>
      <c r="Q32" s="8">
        <v>4539211214</v>
      </c>
      <c r="R32" s="8"/>
      <c r="S32" s="8">
        <f t="shared" si="1"/>
        <v>4539211214</v>
      </c>
      <c r="U32" s="9">
        <f t="shared" si="2"/>
        <v>2.1894887027467799E-3</v>
      </c>
    </row>
    <row r="33" spans="1:21">
      <c r="A33" s="1" t="s">
        <v>178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3"/>
        <v>0</v>
      </c>
      <c r="J33" s="8"/>
      <c r="K33" s="9">
        <f t="shared" si="0"/>
        <v>0</v>
      </c>
      <c r="L33" s="8"/>
      <c r="M33" s="8">
        <v>0</v>
      </c>
      <c r="N33" s="8"/>
      <c r="O33" s="8">
        <v>0</v>
      </c>
      <c r="P33" s="8"/>
      <c r="Q33" s="8">
        <v>5150212929</v>
      </c>
      <c r="R33" s="8"/>
      <c r="S33" s="8">
        <f t="shared" si="1"/>
        <v>5150212929</v>
      </c>
      <c r="U33" s="9">
        <f t="shared" si="2"/>
        <v>2.4842054033544481E-3</v>
      </c>
    </row>
    <row r="34" spans="1:21">
      <c r="A34" s="1" t="s">
        <v>94</v>
      </c>
      <c r="C34" s="8">
        <v>0</v>
      </c>
      <c r="D34" s="8"/>
      <c r="E34" s="8">
        <v>4043469351</v>
      </c>
      <c r="F34" s="8"/>
      <c r="G34" s="8">
        <v>0</v>
      </c>
      <c r="H34" s="8"/>
      <c r="I34" s="8">
        <f t="shared" si="3"/>
        <v>4043469351</v>
      </c>
      <c r="J34" s="8"/>
      <c r="K34" s="9">
        <f t="shared" si="0"/>
        <v>2.0528881496153454E-3</v>
      </c>
      <c r="L34" s="8"/>
      <c r="M34" s="8">
        <v>0</v>
      </c>
      <c r="N34" s="8"/>
      <c r="O34" s="8">
        <v>-7162717165</v>
      </c>
      <c r="P34" s="8"/>
      <c r="Q34" s="8">
        <v>-112513954</v>
      </c>
      <c r="R34" s="8"/>
      <c r="S34" s="8">
        <f t="shared" si="1"/>
        <v>-7275231119</v>
      </c>
      <c r="U34" s="9">
        <f t="shared" si="2"/>
        <v>-3.5092080086058567E-3</v>
      </c>
    </row>
    <row r="35" spans="1:21">
      <c r="A35" s="1" t="s">
        <v>179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3"/>
        <v>0</v>
      </c>
      <c r="J35" s="8"/>
      <c r="K35" s="9">
        <f t="shared" si="0"/>
        <v>0</v>
      </c>
      <c r="L35" s="8"/>
      <c r="M35" s="8">
        <v>0</v>
      </c>
      <c r="N35" s="8"/>
      <c r="O35" s="8">
        <v>0</v>
      </c>
      <c r="P35" s="8"/>
      <c r="Q35" s="8">
        <v>155433</v>
      </c>
      <c r="R35" s="8"/>
      <c r="S35" s="8">
        <f t="shared" si="1"/>
        <v>155433</v>
      </c>
      <c r="U35" s="9">
        <f t="shared" si="2"/>
        <v>7.4973113496991862E-8</v>
      </c>
    </row>
    <row r="36" spans="1:21">
      <c r="A36" s="1" t="s">
        <v>92</v>
      </c>
      <c r="C36" s="8">
        <v>0</v>
      </c>
      <c r="D36" s="8"/>
      <c r="E36" s="8">
        <v>-397936753</v>
      </c>
      <c r="F36" s="8"/>
      <c r="G36" s="8">
        <v>0</v>
      </c>
      <c r="H36" s="8"/>
      <c r="I36" s="8">
        <f t="shared" si="3"/>
        <v>-397936753</v>
      </c>
      <c r="J36" s="8"/>
      <c r="K36" s="9">
        <f t="shared" si="0"/>
        <v>-2.0203433576863257E-4</v>
      </c>
      <c r="L36" s="8"/>
      <c r="M36" s="8">
        <v>0</v>
      </c>
      <c r="N36" s="8"/>
      <c r="O36" s="8">
        <v>-17907153930</v>
      </c>
      <c r="P36" s="8"/>
      <c r="Q36" s="8">
        <v>0</v>
      </c>
      <c r="R36" s="8"/>
      <c r="S36" s="8">
        <f t="shared" si="1"/>
        <v>-17907153930</v>
      </c>
      <c r="U36" s="9">
        <f t="shared" si="2"/>
        <v>-8.6375163832776436E-3</v>
      </c>
    </row>
    <row r="37" spans="1:21">
      <c r="A37" s="1" t="s">
        <v>82</v>
      </c>
      <c r="C37" s="8">
        <v>0</v>
      </c>
      <c r="D37" s="8"/>
      <c r="E37" s="8">
        <v>15286746599</v>
      </c>
      <c r="F37" s="8"/>
      <c r="G37" s="8">
        <v>0</v>
      </c>
      <c r="H37" s="8"/>
      <c r="I37" s="8">
        <f t="shared" si="3"/>
        <v>15286746599</v>
      </c>
      <c r="J37" s="8"/>
      <c r="K37" s="9">
        <f t="shared" si="0"/>
        <v>7.7611521728237253E-3</v>
      </c>
      <c r="L37" s="8"/>
      <c r="M37" s="8">
        <v>0</v>
      </c>
      <c r="N37" s="8"/>
      <c r="O37" s="8">
        <v>-10191164399</v>
      </c>
      <c r="P37" s="8"/>
      <c r="Q37" s="8">
        <v>0</v>
      </c>
      <c r="R37" s="8"/>
      <c r="S37" s="8">
        <f t="shared" si="1"/>
        <v>-10191164399</v>
      </c>
      <c r="U37" s="9">
        <f t="shared" si="2"/>
        <v>-4.9157085377798141E-3</v>
      </c>
    </row>
    <row r="38" spans="1:21">
      <c r="A38" s="1" t="s">
        <v>60</v>
      </c>
      <c r="C38" s="8">
        <v>0</v>
      </c>
      <c r="D38" s="8"/>
      <c r="E38" s="8">
        <v>3515803630</v>
      </c>
      <c r="F38" s="8"/>
      <c r="G38" s="8">
        <v>0</v>
      </c>
      <c r="H38" s="8"/>
      <c r="I38" s="8">
        <f t="shared" si="3"/>
        <v>3515803630</v>
      </c>
      <c r="J38" s="8"/>
      <c r="K38" s="9">
        <f t="shared" si="0"/>
        <v>1.7849898149015586E-3</v>
      </c>
      <c r="L38" s="8"/>
      <c r="M38" s="8">
        <v>0</v>
      </c>
      <c r="N38" s="8"/>
      <c r="O38" s="8">
        <v>23000980375</v>
      </c>
      <c r="P38" s="8"/>
      <c r="Q38" s="8">
        <v>0</v>
      </c>
      <c r="R38" s="8"/>
      <c r="S38" s="8">
        <f t="shared" si="1"/>
        <v>23000980375</v>
      </c>
      <c r="U38" s="9">
        <f t="shared" si="2"/>
        <v>1.1094523763917299E-2</v>
      </c>
    </row>
    <row r="39" spans="1:21">
      <c r="A39" s="1" t="s">
        <v>93</v>
      </c>
      <c r="C39" s="8">
        <v>0</v>
      </c>
      <c r="D39" s="8"/>
      <c r="E39" s="8">
        <v>-14523117974</v>
      </c>
      <c r="F39" s="8"/>
      <c r="G39" s="8">
        <v>0</v>
      </c>
      <c r="H39" s="8"/>
      <c r="I39" s="8">
        <f t="shared" si="3"/>
        <v>-14523117974</v>
      </c>
      <c r="J39" s="8"/>
      <c r="K39" s="9">
        <f t="shared" si="0"/>
        <v>-7.3734543769737671E-3</v>
      </c>
      <c r="L39" s="8"/>
      <c r="M39" s="8">
        <v>0</v>
      </c>
      <c r="N39" s="8"/>
      <c r="O39" s="8">
        <v>-14657591289</v>
      </c>
      <c r="P39" s="8"/>
      <c r="Q39" s="8">
        <v>0</v>
      </c>
      <c r="R39" s="8"/>
      <c r="S39" s="8">
        <f t="shared" si="1"/>
        <v>-14657591289</v>
      </c>
      <c r="U39" s="9">
        <f t="shared" si="2"/>
        <v>-7.0700897190604075E-3</v>
      </c>
    </row>
    <row r="40" spans="1:21">
      <c r="A40" s="1" t="s">
        <v>59</v>
      </c>
      <c r="C40" s="8">
        <v>0</v>
      </c>
      <c r="D40" s="8"/>
      <c r="E40" s="8">
        <v>29181331800</v>
      </c>
      <c r="F40" s="8"/>
      <c r="G40" s="8">
        <v>0</v>
      </c>
      <c r="H40" s="8"/>
      <c r="I40" s="8">
        <f t="shared" si="3"/>
        <v>29181331800</v>
      </c>
      <c r="J40" s="8"/>
      <c r="K40" s="9">
        <f t="shared" si="0"/>
        <v>1.4815497544799727E-2</v>
      </c>
      <c r="L40" s="8"/>
      <c r="M40" s="8">
        <v>0</v>
      </c>
      <c r="N40" s="8"/>
      <c r="O40" s="8">
        <v>25622632800</v>
      </c>
      <c r="P40" s="8"/>
      <c r="Q40" s="8">
        <v>0</v>
      </c>
      <c r="R40" s="8"/>
      <c r="S40" s="8">
        <f t="shared" si="1"/>
        <v>25622632800</v>
      </c>
      <c r="U40" s="9">
        <f t="shared" si="2"/>
        <v>1.2359077911422585E-2</v>
      </c>
    </row>
    <row r="41" spans="1:21">
      <c r="A41" s="1" t="s">
        <v>17</v>
      </c>
      <c r="C41" s="8">
        <v>0</v>
      </c>
      <c r="D41" s="8"/>
      <c r="E41" s="8">
        <v>11899749687</v>
      </c>
      <c r="F41" s="8"/>
      <c r="G41" s="8">
        <v>0</v>
      </c>
      <c r="H41" s="8"/>
      <c r="I41" s="8">
        <f t="shared" si="3"/>
        <v>11899749687</v>
      </c>
      <c r="J41" s="8"/>
      <c r="K41" s="9">
        <f t="shared" si="0"/>
        <v>6.0415581262634422E-3</v>
      </c>
      <c r="L41" s="8"/>
      <c r="M41" s="8">
        <v>0</v>
      </c>
      <c r="N41" s="8"/>
      <c r="O41" s="8">
        <v>24275489361</v>
      </c>
      <c r="P41" s="8"/>
      <c r="Q41" s="8">
        <v>0</v>
      </c>
      <c r="R41" s="8"/>
      <c r="S41" s="8">
        <f t="shared" si="1"/>
        <v>24275489361</v>
      </c>
      <c r="U41" s="9">
        <f t="shared" si="2"/>
        <v>1.170928322207814E-2</v>
      </c>
    </row>
    <row r="42" spans="1:21">
      <c r="A42" s="1" t="s">
        <v>19</v>
      </c>
      <c r="C42" s="8">
        <v>0</v>
      </c>
      <c r="D42" s="8"/>
      <c r="E42" s="8">
        <v>6553337549</v>
      </c>
      <c r="F42" s="8"/>
      <c r="G42" s="8">
        <v>0</v>
      </c>
      <c r="H42" s="8"/>
      <c r="I42" s="8">
        <f t="shared" si="3"/>
        <v>6553337549</v>
      </c>
      <c r="J42" s="8"/>
      <c r="K42" s="9">
        <f t="shared" si="0"/>
        <v>3.3271598785444521E-3</v>
      </c>
      <c r="L42" s="8"/>
      <c r="M42" s="8">
        <v>0</v>
      </c>
      <c r="N42" s="8"/>
      <c r="O42" s="8">
        <v>-42378249478</v>
      </c>
      <c r="P42" s="8"/>
      <c r="Q42" s="8">
        <v>0</v>
      </c>
      <c r="R42" s="8"/>
      <c r="S42" s="8">
        <f t="shared" si="1"/>
        <v>-42378249478</v>
      </c>
      <c r="U42" s="9">
        <f t="shared" si="2"/>
        <v>-2.0441150257139284E-2</v>
      </c>
    </row>
    <row r="43" spans="1:21">
      <c r="A43" s="1" t="s">
        <v>57</v>
      </c>
      <c r="C43" s="8">
        <v>0</v>
      </c>
      <c r="D43" s="8"/>
      <c r="E43" s="8">
        <v>60292263008</v>
      </c>
      <c r="F43" s="8"/>
      <c r="G43" s="8">
        <v>0</v>
      </c>
      <c r="H43" s="8"/>
      <c r="I43" s="8">
        <f t="shared" si="3"/>
        <v>60292263008</v>
      </c>
      <c r="J43" s="8"/>
      <c r="K43" s="9">
        <f t="shared" si="0"/>
        <v>3.0610661661625852E-2</v>
      </c>
      <c r="L43" s="8"/>
      <c r="M43" s="8">
        <v>0</v>
      </c>
      <c r="N43" s="8"/>
      <c r="O43" s="8">
        <v>51589437218</v>
      </c>
      <c r="P43" s="8"/>
      <c r="Q43" s="8">
        <v>0</v>
      </c>
      <c r="R43" s="8"/>
      <c r="S43" s="8">
        <f t="shared" si="1"/>
        <v>51589437218</v>
      </c>
      <c r="U43" s="9">
        <f t="shared" si="2"/>
        <v>2.4884167015955753E-2</v>
      </c>
    </row>
    <row r="44" spans="1:21">
      <c r="A44" s="1" t="s">
        <v>61</v>
      </c>
      <c r="C44" s="8">
        <v>0</v>
      </c>
      <c r="D44" s="8"/>
      <c r="E44" s="8">
        <v>198972171991</v>
      </c>
      <c r="F44" s="8"/>
      <c r="G44" s="8">
        <v>0</v>
      </c>
      <c r="H44" s="8"/>
      <c r="I44" s="8">
        <f t="shared" si="3"/>
        <v>198972171991</v>
      </c>
      <c r="J44" s="8"/>
      <c r="K44" s="9">
        <f t="shared" si="0"/>
        <v>0.10101909487270658</v>
      </c>
      <c r="L44" s="8"/>
      <c r="M44" s="8">
        <v>0</v>
      </c>
      <c r="N44" s="8"/>
      <c r="O44" s="8">
        <v>212882080671</v>
      </c>
      <c r="P44" s="8"/>
      <c r="Q44" s="8">
        <v>0</v>
      </c>
      <c r="R44" s="8"/>
      <c r="S44" s="8">
        <f t="shared" si="1"/>
        <v>212882080671</v>
      </c>
      <c r="U44" s="9">
        <f t="shared" si="2"/>
        <v>0.10268367975669684</v>
      </c>
    </row>
    <row r="45" spans="1:21">
      <c r="A45" s="1" t="s">
        <v>80</v>
      </c>
      <c r="C45" s="8">
        <v>0</v>
      </c>
      <c r="D45" s="8"/>
      <c r="E45" s="8">
        <v>3860720245</v>
      </c>
      <c r="F45" s="8"/>
      <c r="G45" s="8">
        <v>0</v>
      </c>
      <c r="H45" s="8"/>
      <c r="I45" s="8">
        <f t="shared" si="3"/>
        <v>3860720245</v>
      </c>
      <c r="J45" s="8"/>
      <c r="K45" s="9">
        <f t="shared" si="0"/>
        <v>1.9601055806149361E-3</v>
      </c>
      <c r="L45" s="8"/>
      <c r="M45" s="8">
        <v>0</v>
      </c>
      <c r="N45" s="8"/>
      <c r="O45" s="8">
        <v>-9605978349</v>
      </c>
      <c r="P45" s="8"/>
      <c r="Q45" s="8">
        <v>0</v>
      </c>
      <c r="R45" s="8"/>
      <c r="S45" s="8">
        <f t="shared" si="1"/>
        <v>-9605978349</v>
      </c>
      <c r="U45" s="9">
        <f t="shared" si="2"/>
        <v>-4.6334440241726244E-3</v>
      </c>
    </row>
    <row r="46" spans="1:21">
      <c r="A46" s="1" t="s">
        <v>35</v>
      </c>
      <c r="C46" s="8">
        <v>0</v>
      </c>
      <c r="D46" s="8"/>
      <c r="E46" s="8">
        <v>3669693662</v>
      </c>
      <c r="F46" s="8"/>
      <c r="G46" s="8">
        <v>0</v>
      </c>
      <c r="H46" s="8"/>
      <c r="I46" s="8">
        <f t="shared" si="3"/>
        <v>3669693662</v>
      </c>
      <c r="J46" s="8"/>
      <c r="K46" s="9">
        <f t="shared" si="0"/>
        <v>1.8631204981373781E-3</v>
      </c>
      <c r="L46" s="8"/>
      <c r="M46" s="8">
        <v>0</v>
      </c>
      <c r="N46" s="8"/>
      <c r="O46" s="8">
        <v>2385916905</v>
      </c>
      <c r="P46" s="8"/>
      <c r="Q46" s="8">
        <v>0</v>
      </c>
      <c r="R46" s="8"/>
      <c r="S46" s="8">
        <f t="shared" si="1"/>
        <v>2385916905</v>
      </c>
      <c r="U46" s="9">
        <f t="shared" si="2"/>
        <v>1.150847110413854E-3</v>
      </c>
    </row>
    <row r="47" spans="1:21">
      <c r="A47" s="1" t="s">
        <v>56</v>
      </c>
      <c r="C47" s="8">
        <v>0</v>
      </c>
      <c r="D47" s="8"/>
      <c r="E47" s="8">
        <v>3270424500</v>
      </c>
      <c r="F47" s="8"/>
      <c r="G47" s="8">
        <v>0</v>
      </c>
      <c r="H47" s="8"/>
      <c r="I47" s="8">
        <f t="shared" si="3"/>
        <v>3270424500</v>
      </c>
      <c r="J47" s="8"/>
      <c r="K47" s="9">
        <f t="shared" si="0"/>
        <v>1.6604096921375901E-3</v>
      </c>
      <c r="L47" s="8"/>
      <c r="M47" s="8">
        <v>0</v>
      </c>
      <c r="N47" s="8"/>
      <c r="O47" s="8">
        <v>7942459500</v>
      </c>
      <c r="P47" s="8"/>
      <c r="Q47" s="8">
        <v>0</v>
      </c>
      <c r="R47" s="8"/>
      <c r="S47" s="8">
        <f t="shared" si="1"/>
        <v>7942459500</v>
      </c>
      <c r="U47" s="9">
        <f t="shared" si="2"/>
        <v>3.8310456437099026E-3</v>
      </c>
    </row>
    <row r="48" spans="1:21">
      <c r="A48" s="1" t="s">
        <v>32</v>
      </c>
      <c r="C48" s="8">
        <v>0</v>
      </c>
      <c r="D48" s="8"/>
      <c r="E48" s="8">
        <v>7399568536</v>
      </c>
      <c r="F48" s="8"/>
      <c r="G48" s="8">
        <v>0</v>
      </c>
      <c r="H48" s="8"/>
      <c r="I48" s="8">
        <f t="shared" si="3"/>
        <v>7399568536</v>
      </c>
      <c r="J48" s="8"/>
      <c r="K48" s="9">
        <f t="shared" si="0"/>
        <v>3.7567952768243875E-3</v>
      </c>
      <c r="L48" s="8"/>
      <c r="M48" s="8">
        <v>0</v>
      </c>
      <c r="N48" s="8"/>
      <c r="O48" s="8">
        <v>763447547</v>
      </c>
      <c r="P48" s="8"/>
      <c r="Q48" s="8">
        <v>0</v>
      </c>
      <c r="R48" s="8"/>
      <c r="S48" s="8">
        <f t="shared" si="1"/>
        <v>763447547</v>
      </c>
      <c r="U48" s="9">
        <f t="shared" si="2"/>
        <v>3.682489535055685E-4</v>
      </c>
    </row>
    <row r="49" spans="1:21">
      <c r="A49" s="1" t="s">
        <v>44</v>
      </c>
      <c r="C49" s="8">
        <v>0</v>
      </c>
      <c r="D49" s="8"/>
      <c r="E49" s="8">
        <v>10617254433</v>
      </c>
      <c r="F49" s="8"/>
      <c r="G49" s="8">
        <v>0</v>
      </c>
      <c r="H49" s="8"/>
      <c r="I49" s="8">
        <f t="shared" si="3"/>
        <v>10617254433</v>
      </c>
      <c r="J49" s="8"/>
      <c r="K49" s="9">
        <f t="shared" si="0"/>
        <v>5.3904293355324347E-3</v>
      </c>
      <c r="L49" s="8"/>
      <c r="M49" s="8">
        <v>0</v>
      </c>
      <c r="N49" s="8"/>
      <c r="O49" s="8">
        <v>13763585240</v>
      </c>
      <c r="P49" s="8"/>
      <c r="Q49" s="8">
        <v>0</v>
      </c>
      <c r="R49" s="8"/>
      <c r="S49" s="8">
        <f t="shared" si="1"/>
        <v>13763585240</v>
      </c>
      <c r="U49" s="9">
        <f t="shared" si="2"/>
        <v>6.6388658671198654E-3</v>
      </c>
    </row>
    <row r="50" spans="1:21">
      <c r="A50" s="1" t="s">
        <v>66</v>
      </c>
      <c r="C50" s="8">
        <v>0</v>
      </c>
      <c r="D50" s="8"/>
      <c r="E50" s="8">
        <v>50283524750</v>
      </c>
      <c r="F50" s="8"/>
      <c r="G50" s="8">
        <v>0</v>
      </c>
      <c r="H50" s="8"/>
      <c r="I50" s="8">
        <f t="shared" si="3"/>
        <v>50283524750</v>
      </c>
      <c r="J50" s="8"/>
      <c r="K50" s="9">
        <f t="shared" si="0"/>
        <v>2.5529178811417415E-2</v>
      </c>
      <c r="L50" s="8"/>
      <c r="M50" s="8">
        <v>0</v>
      </c>
      <c r="N50" s="8"/>
      <c r="O50" s="8">
        <v>46161924361</v>
      </c>
      <c r="P50" s="8"/>
      <c r="Q50" s="8">
        <v>0</v>
      </c>
      <c r="R50" s="8"/>
      <c r="S50" s="8">
        <f t="shared" si="1"/>
        <v>46161924361</v>
      </c>
      <c r="U50" s="9">
        <f t="shared" si="2"/>
        <v>2.2266205981720785E-2</v>
      </c>
    </row>
    <row r="51" spans="1:21">
      <c r="A51" s="1" t="s">
        <v>65</v>
      </c>
      <c r="C51" s="8">
        <v>0</v>
      </c>
      <c r="D51" s="8"/>
      <c r="E51" s="8">
        <v>205348493</v>
      </c>
      <c r="F51" s="8"/>
      <c r="G51" s="8">
        <v>0</v>
      </c>
      <c r="H51" s="8"/>
      <c r="I51" s="8">
        <f t="shared" si="3"/>
        <v>205348493</v>
      </c>
      <c r="J51" s="8"/>
      <c r="K51" s="9">
        <f t="shared" si="0"/>
        <v>1.0425638263260568E-4</v>
      </c>
      <c r="L51" s="8"/>
      <c r="M51" s="8">
        <v>0</v>
      </c>
      <c r="N51" s="8"/>
      <c r="O51" s="8">
        <v>2591302412</v>
      </c>
      <c r="P51" s="8"/>
      <c r="Q51" s="8">
        <v>0</v>
      </c>
      <c r="R51" s="8"/>
      <c r="S51" s="8">
        <f t="shared" si="1"/>
        <v>2591302412</v>
      </c>
      <c r="U51" s="9">
        <f t="shared" si="2"/>
        <v>1.2499148175735191E-3</v>
      </c>
    </row>
    <row r="52" spans="1:21">
      <c r="A52" s="1" t="s">
        <v>78</v>
      </c>
      <c r="C52" s="8">
        <v>0</v>
      </c>
      <c r="D52" s="8"/>
      <c r="E52" s="8">
        <v>42814855998</v>
      </c>
      <c r="F52" s="8"/>
      <c r="G52" s="8">
        <v>0</v>
      </c>
      <c r="H52" s="8"/>
      <c r="I52" s="8">
        <f t="shared" si="3"/>
        <v>42814855998</v>
      </c>
      <c r="J52" s="8"/>
      <c r="K52" s="9">
        <f t="shared" si="0"/>
        <v>2.1737301034331916E-2</v>
      </c>
      <c r="L52" s="8"/>
      <c r="M52" s="8">
        <v>0</v>
      </c>
      <c r="N52" s="8"/>
      <c r="O52" s="8">
        <v>59988092299</v>
      </c>
      <c r="P52" s="8"/>
      <c r="Q52" s="8">
        <v>0</v>
      </c>
      <c r="R52" s="8"/>
      <c r="S52" s="8">
        <f t="shared" si="1"/>
        <v>59988092299</v>
      </c>
      <c r="U52" s="9">
        <f t="shared" si="2"/>
        <v>2.8935258615615415E-2</v>
      </c>
    </row>
    <row r="53" spans="1:21">
      <c r="A53" s="1" t="s">
        <v>64</v>
      </c>
      <c r="C53" s="8">
        <v>0</v>
      </c>
      <c r="D53" s="8"/>
      <c r="E53" s="8">
        <v>33989668998</v>
      </c>
      <c r="F53" s="8"/>
      <c r="G53" s="8">
        <v>0</v>
      </c>
      <c r="H53" s="8"/>
      <c r="I53" s="8">
        <f t="shared" si="3"/>
        <v>33989668998</v>
      </c>
      <c r="J53" s="8"/>
      <c r="K53" s="9">
        <f t="shared" si="0"/>
        <v>1.7256712649023936E-2</v>
      </c>
      <c r="L53" s="8"/>
      <c r="M53" s="8">
        <v>0</v>
      </c>
      <c r="N53" s="8"/>
      <c r="O53" s="8">
        <v>46016782643</v>
      </c>
      <c r="P53" s="8"/>
      <c r="Q53" s="8">
        <v>0</v>
      </c>
      <c r="R53" s="8"/>
      <c r="S53" s="8">
        <f t="shared" si="1"/>
        <v>46016782643</v>
      </c>
      <c r="U53" s="9">
        <f t="shared" si="2"/>
        <v>2.2196196868490246E-2</v>
      </c>
    </row>
    <row r="54" spans="1:21">
      <c r="A54" s="1" t="s">
        <v>46</v>
      </c>
      <c r="C54" s="8">
        <v>0</v>
      </c>
      <c r="D54" s="8"/>
      <c r="E54" s="8">
        <v>25963486521</v>
      </c>
      <c r="F54" s="8"/>
      <c r="G54" s="8">
        <v>0</v>
      </c>
      <c r="H54" s="8"/>
      <c r="I54" s="8">
        <f t="shared" si="3"/>
        <v>25963486521</v>
      </c>
      <c r="J54" s="8"/>
      <c r="K54" s="9">
        <f t="shared" si="0"/>
        <v>1.3181782567110809E-2</v>
      </c>
      <c r="L54" s="8"/>
      <c r="M54" s="8">
        <v>0</v>
      </c>
      <c r="N54" s="8"/>
      <c r="O54" s="8">
        <v>48162750089</v>
      </c>
      <c r="P54" s="8"/>
      <c r="Q54" s="8">
        <v>0</v>
      </c>
      <c r="R54" s="8"/>
      <c r="S54" s="8">
        <f t="shared" si="1"/>
        <v>48162750089</v>
      </c>
      <c r="U54" s="9">
        <f t="shared" si="2"/>
        <v>2.3231304348174789E-2</v>
      </c>
    </row>
    <row r="55" spans="1:21">
      <c r="A55" s="1" t="s">
        <v>95</v>
      </c>
      <c r="C55" s="8">
        <v>0</v>
      </c>
      <c r="D55" s="8"/>
      <c r="E55" s="8">
        <v>4470588210</v>
      </c>
      <c r="F55" s="8"/>
      <c r="G55" s="8">
        <v>0</v>
      </c>
      <c r="H55" s="8"/>
      <c r="I55" s="8">
        <f t="shared" si="3"/>
        <v>4470588210</v>
      </c>
      <c r="J55" s="8"/>
      <c r="K55" s="9">
        <f t="shared" si="0"/>
        <v>2.26973837599371E-3</v>
      </c>
      <c r="L55" s="8"/>
      <c r="M55" s="8">
        <v>0</v>
      </c>
      <c r="N55" s="8"/>
      <c r="O55" s="8">
        <v>7315038885</v>
      </c>
      <c r="P55" s="8"/>
      <c r="Q55" s="8">
        <v>0</v>
      </c>
      <c r="R55" s="8"/>
      <c r="S55" s="8">
        <f t="shared" si="1"/>
        <v>7315038885</v>
      </c>
      <c r="U55" s="9">
        <f t="shared" si="2"/>
        <v>3.5284092860590338E-3</v>
      </c>
    </row>
    <row r="56" spans="1:21">
      <c r="A56" s="1" t="s">
        <v>63</v>
      </c>
      <c r="C56" s="8">
        <v>0</v>
      </c>
      <c r="D56" s="8"/>
      <c r="E56" s="8">
        <v>2341933171</v>
      </c>
      <c r="F56" s="8"/>
      <c r="G56" s="8">
        <v>0</v>
      </c>
      <c r="H56" s="8"/>
      <c r="I56" s="8">
        <f t="shared" si="3"/>
        <v>2341933171</v>
      </c>
      <c r="J56" s="8"/>
      <c r="K56" s="9">
        <f t="shared" si="0"/>
        <v>1.189010336568516E-3</v>
      </c>
      <c r="L56" s="8"/>
      <c r="M56" s="8">
        <v>0</v>
      </c>
      <c r="N56" s="8"/>
      <c r="O56" s="8">
        <v>14841320677</v>
      </c>
      <c r="P56" s="8"/>
      <c r="Q56" s="8">
        <v>0</v>
      </c>
      <c r="R56" s="8"/>
      <c r="S56" s="8">
        <f t="shared" si="1"/>
        <v>14841320677</v>
      </c>
      <c r="U56" s="9">
        <f t="shared" si="2"/>
        <v>7.1587115963918421E-3</v>
      </c>
    </row>
    <row r="57" spans="1:21">
      <c r="A57" s="1" t="s">
        <v>21</v>
      </c>
      <c r="C57" s="8">
        <v>0</v>
      </c>
      <c r="D57" s="8"/>
      <c r="E57" s="8">
        <v>54559309809</v>
      </c>
      <c r="F57" s="8"/>
      <c r="G57" s="8">
        <v>0</v>
      </c>
      <c r="H57" s="8"/>
      <c r="I57" s="8">
        <f t="shared" si="3"/>
        <v>54559309809</v>
      </c>
      <c r="J57" s="8"/>
      <c r="K57" s="9">
        <f t="shared" si="0"/>
        <v>2.7700014723838175E-2</v>
      </c>
      <c r="L57" s="8"/>
      <c r="M57" s="8">
        <v>0</v>
      </c>
      <c r="N57" s="8"/>
      <c r="O57" s="8">
        <v>56832614384</v>
      </c>
      <c r="P57" s="8"/>
      <c r="Q57" s="8">
        <v>0</v>
      </c>
      <c r="R57" s="8"/>
      <c r="S57" s="8">
        <f t="shared" si="1"/>
        <v>56832614384</v>
      </c>
      <c r="U57" s="9">
        <f t="shared" si="2"/>
        <v>2.7413213722584037E-2</v>
      </c>
    </row>
    <row r="58" spans="1:21">
      <c r="A58" s="1" t="s">
        <v>83</v>
      </c>
      <c r="C58" s="8">
        <v>0</v>
      </c>
      <c r="D58" s="8"/>
      <c r="E58" s="8">
        <v>302969580833</v>
      </c>
      <c r="F58" s="8"/>
      <c r="G58" s="8">
        <v>0</v>
      </c>
      <c r="H58" s="8"/>
      <c r="I58" s="8">
        <f t="shared" si="3"/>
        <v>302969580833</v>
      </c>
      <c r="J58" s="8"/>
      <c r="K58" s="9">
        <f t="shared" si="0"/>
        <v>0.15381906184899738</v>
      </c>
      <c r="L58" s="8"/>
      <c r="M58" s="8">
        <v>0</v>
      </c>
      <c r="N58" s="8"/>
      <c r="O58" s="8">
        <v>282379415145</v>
      </c>
      <c r="P58" s="8"/>
      <c r="Q58" s="8">
        <v>0</v>
      </c>
      <c r="R58" s="8"/>
      <c r="S58" s="8">
        <f t="shared" si="1"/>
        <v>282379415145</v>
      </c>
      <c r="U58" s="9">
        <f t="shared" si="2"/>
        <v>0.13620572169925479</v>
      </c>
    </row>
    <row r="59" spans="1:21">
      <c r="A59" s="1" t="s">
        <v>31</v>
      </c>
      <c r="C59" s="8">
        <v>0</v>
      </c>
      <c r="D59" s="8"/>
      <c r="E59" s="8">
        <v>1670283428</v>
      </c>
      <c r="F59" s="8"/>
      <c r="G59" s="8">
        <v>0</v>
      </c>
      <c r="H59" s="8"/>
      <c r="I59" s="8">
        <f t="shared" si="3"/>
        <v>1670283428</v>
      </c>
      <c r="J59" s="8"/>
      <c r="K59" s="9">
        <f t="shared" si="0"/>
        <v>8.4801064585591222E-4</v>
      </c>
      <c r="L59" s="8"/>
      <c r="M59" s="8">
        <v>0</v>
      </c>
      <c r="N59" s="8"/>
      <c r="O59" s="8">
        <v>13217025383</v>
      </c>
      <c r="P59" s="8"/>
      <c r="Q59" s="8">
        <v>0</v>
      </c>
      <c r="R59" s="8"/>
      <c r="S59" s="8">
        <f t="shared" si="1"/>
        <v>13217025383</v>
      </c>
      <c r="U59" s="9">
        <f t="shared" si="2"/>
        <v>6.3752326991840949E-3</v>
      </c>
    </row>
    <row r="60" spans="1:21">
      <c r="A60" s="1" t="s">
        <v>29</v>
      </c>
      <c r="C60" s="8">
        <v>0</v>
      </c>
      <c r="D60" s="8"/>
      <c r="E60" s="8">
        <v>12255723962</v>
      </c>
      <c r="F60" s="8"/>
      <c r="G60" s="8">
        <v>0</v>
      </c>
      <c r="H60" s="8"/>
      <c r="I60" s="8">
        <f t="shared" si="3"/>
        <v>12255723962</v>
      </c>
      <c r="J60" s="8"/>
      <c r="K60" s="9">
        <f t="shared" si="0"/>
        <v>6.2222879172620276E-3</v>
      </c>
      <c r="L60" s="8"/>
      <c r="M60" s="8">
        <v>0</v>
      </c>
      <c r="N60" s="8"/>
      <c r="O60" s="8">
        <v>20099387297</v>
      </c>
      <c r="P60" s="8"/>
      <c r="Q60" s="8">
        <v>0</v>
      </c>
      <c r="R60" s="8"/>
      <c r="S60" s="8">
        <f t="shared" si="1"/>
        <v>20099387297</v>
      </c>
      <c r="U60" s="9">
        <f t="shared" si="2"/>
        <v>9.6949402317267099E-3</v>
      </c>
    </row>
    <row r="61" spans="1:21">
      <c r="A61" s="1" t="s">
        <v>45</v>
      </c>
      <c r="C61" s="8">
        <v>0</v>
      </c>
      <c r="D61" s="8"/>
      <c r="E61" s="8">
        <v>1777583431</v>
      </c>
      <c r="F61" s="8"/>
      <c r="G61" s="8">
        <v>0</v>
      </c>
      <c r="H61" s="8"/>
      <c r="I61" s="8">
        <f t="shared" si="3"/>
        <v>1777583431</v>
      </c>
      <c r="J61" s="8"/>
      <c r="K61" s="9">
        <f t="shared" si="0"/>
        <v>9.0248735520896185E-4</v>
      </c>
      <c r="L61" s="8"/>
      <c r="M61" s="8">
        <v>0</v>
      </c>
      <c r="N61" s="8"/>
      <c r="O61" s="8">
        <v>-9721159388</v>
      </c>
      <c r="P61" s="8"/>
      <c r="Q61" s="8">
        <v>0</v>
      </c>
      <c r="R61" s="8"/>
      <c r="S61" s="8">
        <f t="shared" si="1"/>
        <v>-9721159388</v>
      </c>
      <c r="U61" s="9">
        <f t="shared" si="2"/>
        <v>-4.6890016027411937E-3</v>
      </c>
    </row>
    <row r="62" spans="1:21">
      <c r="A62" s="1" t="s">
        <v>18</v>
      </c>
      <c r="C62" s="8">
        <v>0</v>
      </c>
      <c r="D62" s="8"/>
      <c r="E62" s="8">
        <v>5790713557</v>
      </c>
      <c r="F62" s="8"/>
      <c r="G62" s="8">
        <v>0</v>
      </c>
      <c r="H62" s="8"/>
      <c r="I62" s="8">
        <f t="shared" si="3"/>
        <v>5790713557</v>
      </c>
      <c r="J62" s="8"/>
      <c r="K62" s="9">
        <f t="shared" si="0"/>
        <v>2.9399721395296972E-3</v>
      </c>
      <c r="L62" s="8"/>
      <c r="M62" s="8">
        <v>0</v>
      </c>
      <c r="N62" s="8"/>
      <c r="O62" s="8">
        <v>3649550076</v>
      </c>
      <c r="P62" s="8"/>
      <c r="Q62" s="8">
        <v>0</v>
      </c>
      <c r="R62" s="8"/>
      <c r="S62" s="8">
        <f t="shared" si="1"/>
        <v>3649550076</v>
      </c>
      <c r="U62" s="9">
        <f t="shared" si="2"/>
        <v>1.7603606187933277E-3</v>
      </c>
    </row>
    <row r="63" spans="1:21">
      <c r="A63" s="1" t="s">
        <v>42</v>
      </c>
      <c r="C63" s="8">
        <v>0</v>
      </c>
      <c r="D63" s="8"/>
      <c r="E63" s="8">
        <v>8462693380</v>
      </c>
      <c r="F63" s="8"/>
      <c r="G63" s="8">
        <v>0</v>
      </c>
      <c r="H63" s="8"/>
      <c r="I63" s="8">
        <f t="shared" si="3"/>
        <v>8462693380</v>
      </c>
      <c r="J63" s="8"/>
      <c r="K63" s="9">
        <f t="shared" si="0"/>
        <v>4.2965486926056914E-3</v>
      </c>
      <c r="L63" s="8"/>
      <c r="M63" s="8">
        <v>0</v>
      </c>
      <c r="N63" s="8"/>
      <c r="O63" s="8">
        <v>59238853664</v>
      </c>
      <c r="P63" s="8"/>
      <c r="Q63" s="8">
        <v>0</v>
      </c>
      <c r="R63" s="8"/>
      <c r="S63" s="8">
        <f t="shared" si="1"/>
        <v>59238853664</v>
      </c>
      <c r="U63" s="9">
        <f t="shared" si="2"/>
        <v>2.857386333135669E-2</v>
      </c>
    </row>
    <row r="64" spans="1:21">
      <c r="A64" s="1" t="s">
        <v>84</v>
      </c>
      <c r="C64" s="8">
        <v>0</v>
      </c>
      <c r="D64" s="8"/>
      <c r="E64" s="8">
        <v>138259814860</v>
      </c>
      <c r="F64" s="8"/>
      <c r="G64" s="8">
        <v>0</v>
      </c>
      <c r="H64" s="8"/>
      <c r="I64" s="8">
        <f t="shared" si="3"/>
        <v>138259814860</v>
      </c>
      <c r="J64" s="8"/>
      <c r="K64" s="9">
        <f t="shared" si="0"/>
        <v>7.0195149475761581E-2</v>
      </c>
      <c r="L64" s="8"/>
      <c r="M64" s="8">
        <v>0</v>
      </c>
      <c r="N64" s="8"/>
      <c r="O64" s="8">
        <v>188955080309</v>
      </c>
      <c r="P64" s="8"/>
      <c r="Q64" s="8">
        <v>0</v>
      </c>
      <c r="R64" s="8"/>
      <c r="S64" s="8">
        <f t="shared" si="1"/>
        <v>188955080309</v>
      </c>
      <c r="U64" s="9">
        <f t="shared" si="2"/>
        <v>9.1142490216619826E-2</v>
      </c>
    </row>
    <row r="65" spans="1:21">
      <c r="A65" s="1" t="s">
        <v>26</v>
      </c>
      <c r="C65" s="8">
        <v>0</v>
      </c>
      <c r="D65" s="8"/>
      <c r="E65" s="8">
        <v>70658565075</v>
      </c>
      <c r="F65" s="8"/>
      <c r="G65" s="8">
        <v>0</v>
      </c>
      <c r="H65" s="8"/>
      <c r="I65" s="8">
        <f t="shared" si="3"/>
        <v>70658565075</v>
      </c>
      <c r="J65" s="8"/>
      <c r="K65" s="9">
        <f t="shared" si="0"/>
        <v>3.5873681316619492E-2</v>
      </c>
      <c r="L65" s="8"/>
      <c r="M65" s="8">
        <v>0</v>
      </c>
      <c r="N65" s="8"/>
      <c r="O65" s="8">
        <v>105307668900</v>
      </c>
      <c r="P65" s="8"/>
      <c r="Q65" s="8">
        <v>0</v>
      </c>
      <c r="R65" s="8"/>
      <c r="S65" s="8">
        <f t="shared" si="1"/>
        <v>105307668900</v>
      </c>
      <c r="U65" s="9">
        <f t="shared" si="2"/>
        <v>5.0795158123071296E-2</v>
      </c>
    </row>
    <row r="66" spans="1:21">
      <c r="A66" s="1" t="s">
        <v>89</v>
      </c>
      <c r="C66" s="8">
        <v>0</v>
      </c>
      <c r="D66" s="8"/>
      <c r="E66" s="8">
        <v>6216269011</v>
      </c>
      <c r="F66" s="8"/>
      <c r="G66" s="8">
        <v>0</v>
      </c>
      <c r="H66" s="8"/>
      <c r="I66" s="8">
        <f t="shared" si="3"/>
        <v>6216269011</v>
      </c>
      <c r="J66" s="8"/>
      <c r="K66" s="9">
        <f t="shared" si="0"/>
        <v>3.1560286179359754E-3</v>
      </c>
      <c r="L66" s="8"/>
      <c r="M66" s="8">
        <v>0</v>
      </c>
      <c r="N66" s="8"/>
      <c r="O66" s="8">
        <v>-5007550035</v>
      </c>
      <c r="P66" s="8"/>
      <c r="Q66" s="8">
        <v>0</v>
      </c>
      <c r="R66" s="8"/>
      <c r="S66" s="8">
        <f t="shared" si="1"/>
        <v>-5007550035</v>
      </c>
      <c r="U66" s="9">
        <f t="shared" si="2"/>
        <v>-2.4153919509751509E-3</v>
      </c>
    </row>
    <row r="67" spans="1:21">
      <c r="A67" s="1" t="s">
        <v>68</v>
      </c>
      <c r="C67" s="8">
        <v>0</v>
      </c>
      <c r="D67" s="8"/>
      <c r="E67" s="8">
        <v>5855544175</v>
      </c>
      <c r="F67" s="8"/>
      <c r="G67" s="8">
        <v>0</v>
      </c>
      <c r="H67" s="8"/>
      <c r="I67" s="8">
        <f t="shared" si="3"/>
        <v>5855544175</v>
      </c>
      <c r="J67" s="8"/>
      <c r="K67" s="9">
        <f t="shared" si="0"/>
        <v>2.9728869450769495E-3</v>
      </c>
      <c r="L67" s="8"/>
      <c r="M67" s="8">
        <v>0</v>
      </c>
      <c r="N67" s="8"/>
      <c r="O67" s="8">
        <v>6711745182</v>
      </c>
      <c r="P67" s="8"/>
      <c r="Q67" s="8">
        <v>0</v>
      </c>
      <c r="R67" s="8"/>
      <c r="S67" s="8">
        <f t="shared" si="1"/>
        <v>6711745182</v>
      </c>
      <c r="U67" s="9">
        <f t="shared" si="2"/>
        <v>3.2374105453344807E-3</v>
      </c>
    </row>
    <row r="68" spans="1:21">
      <c r="A68" s="1" t="s">
        <v>49</v>
      </c>
      <c r="C68" s="8">
        <v>0</v>
      </c>
      <c r="D68" s="8"/>
      <c r="E68" s="8">
        <v>24839277512</v>
      </c>
      <c r="F68" s="8"/>
      <c r="G68" s="8">
        <v>0</v>
      </c>
      <c r="H68" s="8"/>
      <c r="I68" s="8">
        <f t="shared" si="3"/>
        <v>24839277512</v>
      </c>
      <c r="J68" s="8"/>
      <c r="K68" s="9">
        <f t="shared" si="0"/>
        <v>1.2611016437352426E-2</v>
      </c>
      <c r="L68" s="8"/>
      <c r="M68" s="8">
        <v>0</v>
      </c>
      <c r="N68" s="8"/>
      <c r="O68" s="8">
        <v>23554487296</v>
      </c>
      <c r="P68" s="8"/>
      <c r="Q68" s="8">
        <v>0</v>
      </c>
      <c r="R68" s="8"/>
      <c r="S68" s="8">
        <f t="shared" si="1"/>
        <v>23554487296</v>
      </c>
      <c r="U68" s="9">
        <f t="shared" si="2"/>
        <v>1.136150784843927E-2</v>
      </c>
    </row>
    <row r="69" spans="1:21">
      <c r="A69" s="1" t="s">
        <v>52</v>
      </c>
      <c r="C69" s="8">
        <v>0</v>
      </c>
      <c r="D69" s="8"/>
      <c r="E69" s="8">
        <v>14920265524</v>
      </c>
      <c r="F69" s="8"/>
      <c r="G69" s="8">
        <v>0</v>
      </c>
      <c r="H69" s="8"/>
      <c r="I69" s="8">
        <f t="shared" si="3"/>
        <v>14920265524</v>
      </c>
      <c r="J69" s="8"/>
      <c r="K69" s="9">
        <f t="shared" si="0"/>
        <v>7.5750880307177068E-3</v>
      </c>
      <c r="L69" s="8"/>
      <c r="M69" s="8">
        <v>0</v>
      </c>
      <c r="N69" s="8"/>
      <c r="O69" s="8">
        <v>14520615555</v>
      </c>
      <c r="P69" s="8"/>
      <c r="Q69" s="8">
        <v>0</v>
      </c>
      <c r="R69" s="8"/>
      <c r="S69" s="8">
        <f t="shared" si="1"/>
        <v>14520615555</v>
      </c>
      <c r="U69" s="9">
        <f t="shared" si="2"/>
        <v>7.0040194685247054E-3</v>
      </c>
    </row>
    <row r="70" spans="1:21">
      <c r="A70" s="1" t="s">
        <v>91</v>
      </c>
      <c r="C70" s="8">
        <v>0</v>
      </c>
      <c r="D70" s="8"/>
      <c r="E70" s="8">
        <v>18744776356</v>
      </c>
      <c r="F70" s="8"/>
      <c r="G70" s="8">
        <v>0</v>
      </c>
      <c r="H70" s="8"/>
      <c r="I70" s="8">
        <f t="shared" si="3"/>
        <v>18744776356</v>
      </c>
      <c r="J70" s="8"/>
      <c r="K70" s="9">
        <f t="shared" si="0"/>
        <v>9.5168099243550623E-3</v>
      </c>
      <c r="L70" s="8"/>
      <c r="M70" s="8">
        <v>0</v>
      </c>
      <c r="N70" s="8"/>
      <c r="O70" s="8">
        <v>15757327624</v>
      </c>
      <c r="P70" s="8"/>
      <c r="Q70" s="8">
        <v>0</v>
      </c>
      <c r="R70" s="8"/>
      <c r="S70" s="8">
        <f t="shared" si="1"/>
        <v>15757327624</v>
      </c>
      <c r="U70" s="9">
        <f t="shared" si="2"/>
        <v>7.600547582324456E-3</v>
      </c>
    </row>
    <row r="71" spans="1:21">
      <c r="A71" s="1" t="s">
        <v>67</v>
      </c>
      <c r="C71" s="8">
        <v>0</v>
      </c>
      <c r="D71" s="8"/>
      <c r="E71" s="8">
        <v>2501299685</v>
      </c>
      <c r="F71" s="8"/>
      <c r="G71" s="8">
        <v>0</v>
      </c>
      <c r="H71" s="8"/>
      <c r="I71" s="8">
        <f t="shared" si="3"/>
        <v>2501299685</v>
      </c>
      <c r="J71" s="8"/>
      <c r="K71" s="9">
        <f t="shared" si="0"/>
        <v>1.2699214551244653E-3</v>
      </c>
      <c r="L71" s="8"/>
      <c r="M71" s="8">
        <v>0</v>
      </c>
      <c r="N71" s="8"/>
      <c r="O71" s="8">
        <v>-9504938800</v>
      </c>
      <c r="P71" s="8"/>
      <c r="Q71" s="8">
        <v>0</v>
      </c>
      <c r="R71" s="8"/>
      <c r="S71" s="8">
        <f t="shared" si="1"/>
        <v>-9504938800</v>
      </c>
      <c r="U71" s="9">
        <f t="shared" si="2"/>
        <v>-4.5847075938466198E-3</v>
      </c>
    </row>
    <row r="72" spans="1:21">
      <c r="A72" s="1" t="s">
        <v>69</v>
      </c>
      <c r="C72" s="8">
        <v>0</v>
      </c>
      <c r="D72" s="8"/>
      <c r="E72" s="8">
        <v>-942502543</v>
      </c>
      <c r="F72" s="8"/>
      <c r="G72" s="8">
        <v>0</v>
      </c>
      <c r="H72" s="8"/>
      <c r="I72" s="8">
        <f t="shared" si="3"/>
        <v>-942502543</v>
      </c>
      <c r="J72" s="8"/>
      <c r="K72" s="9">
        <f t="shared" si="0"/>
        <v>-4.7851291392341449E-4</v>
      </c>
      <c r="L72" s="8"/>
      <c r="M72" s="8">
        <v>0</v>
      </c>
      <c r="N72" s="8"/>
      <c r="O72" s="8">
        <v>11152946761</v>
      </c>
      <c r="P72" s="8"/>
      <c r="Q72" s="8">
        <v>0</v>
      </c>
      <c r="R72" s="8"/>
      <c r="S72" s="8">
        <f t="shared" si="1"/>
        <v>11152946761</v>
      </c>
      <c r="U72" s="9">
        <f t="shared" si="2"/>
        <v>5.3796242968890831E-3</v>
      </c>
    </row>
    <row r="73" spans="1:21">
      <c r="A73" s="1" t="s">
        <v>85</v>
      </c>
      <c r="C73" s="8">
        <v>0</v>
      </c>
      <c r="D73" s="8"/>
      <c r="E73" s="8">
        <v>19296498600</v>
      </c>
      <c r="F73" s="8"/>
      <c r="G73" s="8">
        <v>0</v>
      </c>
      <c r="H73" s="8"/>
      <c r="I73" s="8">
        <f t="shared" ref="I73:I101" si="4">G73+E73+C73</f>
        <v>19296498600</v>
      </c>
      <c r="J73" s="8"/>
      <c r="K73" s="9">
        <f t="shared" ref="K73:K101" si="5">I73/$I$102</f>
        <v>9.7969218674087855E-3</v>
      </c>
      <c r="L73" s="8"/>
      <c r="M73" s="8">
        <v>0</v>
      </c>
      <c r="N73" s="8"/>
      <c r="O73" s="8">
        <v>10906716600</v>
      </c>
      <c r="P73" s="8"/>
      <c r="Q73" s="8">
        <v>0</v>
      </c>
      <c r="R73" s="8"/>
      <c r="S73" s="8">
        <f t="shared" ref="S73:S101" si="6">Q73+O73+M73</f>
        <v>10906716600</v>
      </c>
      <c r="U73" s="9">
        <f t="shared" ref="U73:U101" si="7">S73/$S$102</f>
        <v>5.2608551693097685E-3</v>
      </c>
    </row>
    <row r="74" spans="1:21">
      <c r="A74" s="1" t="s">
        <v>72</v>
      </c>
      <c r="C74" s="8">
        <v>0</v>
      </c>
      <c r="D74" s="8"/>
      <c r="E74" s="8">
        <v>1585881545</v>
      </c>
      <c r="F74" s="8"/>
      <c r="G74" s="8">
        <v>0</v>
      </c>
      <c r="H74" s="8"/>
      <c r="I74" s="8">
        <f t="shared" si="4"/>
        <v>1585881545</v>
      </c>
      <c r="J74" s="8"/>
      <c r="K74" s="9">
        <f t="shared" si="5"/>
        <v>8.051594182651628E-4</v>
      </c>
      <c r="L74" s="8"/>
      <c r="M74" s="8">
        <v>0</v>
      </c>
      <c r="N74" s="8"/>
      <c r="O74" s="8">
        <v>1251880745</v>
      </c>
      <c r="P74" s="8"/>
      <c r="Q74" s="8">
        <v>0</v>
      </c>
      <c r="R74" s="8"/>
      <c r="S74" s="8">
        <f t="shared" si="6"/>
        <v>1251880745</v>
      </c>
      <c r="U74" s="9">
        <f t="shared" si="7"/>
        <v>6.0384472524871642E-4</v>
      </c>
    </row>
    <row r="75" spans="1:21">
      <c r="A75" s="1" t="s">
        <v>23</v>
      </c>
      <c r="C75" s="8">
        <v>0</v>
      </c>
      <c r="D75" s="8"/>
      <c r="E75" s="8">
        <v>6202832537</v>
      </c>
      <c r="F75" s="8"/>
      <c r="G75" s="8">
        <v>0</v>
      </c>
      <c r="H75" s="8"/>
      <c r="I75" s="8">
        <f t="shared" si="4"/>
        <v>6202832537</v>
      </c>
      <c r="J75" s="8"/>
      <c r="K75" s="9">
        <f t="shared" si="5"/>
        <v>3.1492068577462034E-3</v>
      </c>
      <c r="L75" s="8"/>
      <c r="M75" s="8">
        <v>0</v>
      </c>
      <c r="N75" s="8"/>
      <c r="O75" s="8">
        <v>3628071861</v>
      </c>
      <c r="P75" s="8"/>
      <c r="Q75" s="8">
        <v>0</v>
      </c>
      <c r="R75" s="8"/>
      <c r="S75" s="8">
        <f t="shared" si="6"/>
        <v>3628071861</v>
      </c>
      <c r="U75" s="9">
        <f t="shared" si="7"/>
        <v>1.7500006009663039E-3</v>
      </c>
    </row>
    <row r="76" spans="1:21">
      <c r="A76" s="1" t="s">
        <v>77</v>
      </c>
      <c r="C76" s="8">
        <v>0</v>
      </c>
      <c r="D76" s="8"/>
      <c r="E76" s="8">
        <v>-595139722</v>
      </c>
      <c r="F76" s="8"/>
      <c r="G76" s="8">
        <v>0</v>
      </c>
      <c r="H76" s="8"/>
      <c r="I76" s="8">
        <f t="shared" si="4"/>
        <v>-595139722</v>
      </c>
      <c r="J76" s="8"/>
      <c r="K76" s="9">
        <f t="shared" si="5"/>
        <v>-3.0215519807440017E-4</v>
      </c>
      <c r="L76" s="8"/>
      <c r="M76" s="8">
        <v>0</v>
      </c>
      <c r="N76" s="8"/>
      <c r="O76" s="8">
        <v>404695012</v>
      </c>
      <c r="P76" s="8"/>
      <c r="Q76" s="8">
        <v>0</v>
      </c>
      <c r="R76" s="8"/>
      <c r="S76" s="8">
        <f t="shared" si="6"/>
        <v>404695012</v>
      </c>
      <c r="U76" s="9">
        <f t="shared" si="7"/>
        <v>1.9520465452215738E-4</v>
      </c>
    </row>
    <row r="77" spans="1:21">
      <c r="A77" s="1" t="s">
        <v>79</v>
      </c>
      <c r="C77" s="8">
        <v>0</v>
      </c>
      <c r="D77" s="8"/>
      <c r="E77" s="8">
        <v>28446576482</v>
      </c>
      <c r="F77" s="8"/>
      <c r="G77" s="8">
        <v>0</v>
      </c>
      <c r="H77" s="8"/>
      <c r="I77" s="8">
        <f t="shared" si="4"/>
        <v>28446576482</v>
      </c>
      <c r="J77" s="8"/>
      <c r="K77" s="9">
        <f t="shared" si="5"/>
        <v>1.4442458860874493E-2</v>
      </c>
      <c r="L77" s="8"/>
      <c r="M77" s="8">
        <v>0</v>
      </c>
      <c r="N77" s="8"/>
      <c r="O77" s="8">
        <v>15885750503</v>
      </c>
      <c r="P77" s="8"/>
      <c r="Q77" s="8">
        <v>0</v>
      </c>
      <c r="R77" s="8"/>
      <c r="S77" s="8">
        <f t="shared" si="6"/>
        <v>15885750503</v>
      </c>
      <c r="U77" s="9">
        <f t="shared" si="7"/>
        <v>7.6624923629236693E-3</v>
      </c>
    </row>
    <row r="78" spans="1:21">
      <c r="A78" s="1" t="s">
        <v>15</v>
      </c>
      <c r="C78" s="8">
        <v>0</v>
      </c>
      <c r="D78" s="8"/>
      <c r="E78" s="8">
        <v>-1823384224</v>
      </c>
      <c r="F78" s="8"/>
      <c r="G78" s="8">
        <v>0</v>
      </c>
      <c r="H78" s="8"/>
      <c r="I78" s="8">
        <f t="shared" si="4"/>
        <v>-1823384224</v>
      </c>
      <c r="J78" s="8"/>
      <c r="K78" s="9">
        <f t="shared" si="5"/>
        <v>-9.2574063031278632E-4</v>
      </c>
      <c r="L78" s="8"/>
      <c r="M78" s="8">
        <v>0</v>
      </c>
      <c r="N78" s="8"/>
      <c r="O78" s="8">
        <v>-5543088043</v>
      </c>
      <c r="P78" s="8"/>
      <c r="Q78" s="8">
        <v>0</v>
      </c>
      <c r="R78" s="8"/>
      <c r="S78" s="8">
        <f t="shared" si="6"/>
        <v>-5543088043</v>
      </c>
      <c r="U78" s="9">
        <f t="shared" si="7"/>
        <v>-2.6737087296240664E-3</v>
      </c>
    </row>
    <row r="79" spans="1:21">
      <c r="A79" s="1" t="s">
        <v>98</v>
      </c>
      <c r="C79" s="8">
        <v>0</v>
      </c>
      <c r="D79" s="8"/>
      <c r="E79" s="8">
        <v>2640447656</v>
      </c>
      <c r="F79" s="8"/>
      <c r="G79" s="8">
        <v>0</v>
      </c>
      <c r="H79" s="8"/>
      <c r="I79" s="8">
        <f t="shared" si="4"/>
        <v>2640447656</v>
      </c>
      <c r="J79" s="8"/>
      <c r="K79" s="9">
        <f t="shared" si="5"/>
        <v>1.3405675255932011E-3</v>
      </c>
      <c r="L79" s="8"/>
      <c r="M79" s="8">
        <v>0</v>
      </c>
      <c r="N79" s="8"/>
      <c r="O79" s="8">
        <v>2640447656</v>
      </c>
      <c r="P79" s="8"/>
      <c r="Q79" s="8">
        <v>0</v>
      </c>
      <c r="R79" s="8"/>
      <c r="S79" s="8">
        <f t="shared" si="6"/>
        <v>2640447656</v>
      </c>
      <c r="U79" s="9">
        <f t="shared" si="7"/>
        <v>1.2736200278972557E-3</v>
      </c>
    </row>
    <row r="80" spans="1:21">
      <c r="A80" s="1" t="s">
        <v>22</v>
      </c>
      <c r="C80" s="8">
        <v>0</v>
      </c>
      <c r="D80" s="8"/>
      <c r="E80" s="8">
        <v>11347291576</v>
      </c>
      <c r="F80" s="8"/>
      <c r="G80" s="8">
        <v>0</v>
      </c>
      <c r="H80" s="8"/>
      <c r="I80" s="8">
        <f t="shared" si="4"/>
        <v>11347291576</v>
      </c>
      <c r="J80" s="8"/>
      <c r="K80" s="9">
        <f t="shared" si="5"/>
        <v>5.7610725801196848E-3</v>
      </c>
      <c r="L80" s="8"/>
      <c r="M80" s="8">
        <v>0</v>
      </c>
      <c r="N80" s="8"/>
      <c r="O80" s="8">
        <v>11939021505</v>
      </c>
      <c r="P80" s="8"/>
      <c r="Q80" s="8">
        <v>0</v>
      </c>
      <c r="R80" s="8"/>
      <c r="S80" s="8">
        <f t="shared" si="6"/>
        <v>11939021505</v>
      </c>
      <c r="U80" s="9">
        <f t="shared" si="7"/>
        <v>5.758787479733336E-3</v>
      </c>
    </row>
    <row r="81" spans="1:21">
      <c r="A81" s="1" t="s">
        <v>30</v>
      </c>
      <c r="C81" s="8">
        <v>0</v>
      </c>
      <c r="D81" s="8"/>
      <c r="E81" s="8">
        <v>748718760</v>
      </c>
      <c r="F81" s="8"/>
      <c r="G81" s="8">
        <v>0</v>
      </c>
      <c r="H81" s="8"/>
      <c r="I81" s="8">
        <f t="shared" si="4"/>
        <v>748718760</v>
      </c>
      <c r="J81" s="8"/>
      <c r="K81" s="9">
        <f t="shared" si="5"/>
        <v>3.8012798821352958E-4</v>
      </c>
      <c r="L81" s="8"/>
      <c r="M81" s="8">
        <v>0</v>
      </c>
      <c r="N81" s="8"/>
      <c r="O81" s="8">
        <v>1239659701</v>
      </c>
      <c r="P81" s="8"/>
      <c r="Q81" s="8">
        <v>0</v>
      </c>
      <c r="R81" s="8"/>
      <c r="S81" s="8">
        <f t="shared" si="6"/>
        <v>1239659701</v>
      </c>
      <c r="U81" s="9">
        <f t="shared" si="7"/>
        <v>5.9794990420772938E-4</v>
      </c>
    </row>
    <row r="82" spans="1:21">
      <c r="A82" s="1" t="s">
        <v>34</v>
      </c>
      <c r="C82" s="8">
        <v>0</v>
      </c>
      <c r="D82" s="8"/>
      <c r="E82" s="8">
        <v>22704778</v>
      </c>
      <c r="F82" s="8"/>
      <c r="G82" s="8">
        <v>0</v>
      </c>
      <c r="H82" s="8"/>
      <c r="I82" s="8">
        <f t="shared" si="4"/>
        <v>22704778</v>
      </c>
      <c r="J82" s="8"/>
      <c r="K82" s="9">
        <f t="shared" si="5"/>
        <v>1.1527321131869069E-5</v>
      </c>
      <c r="L82" s="8"/>
      <c r="M82" s="8">
        <v>0</v>
      </c>
      <c r="N82" s="8"/>
      <c r="O82" s="8">
        <v>-130552472</v>
      </c>
      <c r="P82" s="8"/>
      <c r="Q82" s="8">
        <v>0</v>
      </c>
      <c r="R82" s="8"/>
      <c r="S82" s="8">
        <f t="shared" si="6"/>
        <v>-130552472</v>
      </c>
      <c r="U82" s="9">
        <f t="shared" si="7"/>
        <v>-6.297198986424281E-5</v>
      </c>
    </row>
    <row r="83" spans="1:21">
      <c r="A83" s="1" t="s">
        <v>50</v>
      </c>
      <c r="C83" s="8">
        <v>0</v>
      </c>
      <c r="D83" s="8"/>
      <c r="E83" s="8">
        <v>-440767037</v>
      </c>
      <c r="F83" s="8"/>
      <c r="G83" s="8">
        <v>0</v>
      </c>
      <c r="H83" s="8"/>
      <c r="I83" s="8">
        <f t="shared" si="4"/>
        <v>-440767037</v>
      </c>
      <c r="J83" s="8"/>
      <c r="K83" s="9">
        <f t="shared" si="5"/>
        <v>-2.2377946967115978E-4</v>
      </c>
      <c r="L83" s="8"/>
      <c r="M83" s="8">
        <v>0</v>
      </c>
      <c r="N83" s="8"/>
      <c r="O83" s="8">
        <v>-4583977199</v>
      </c>
      <c r="P83" s="8"/>
      <c r="Q83" s="8">
        <v>0</v>
      </c>
      <c r="R83" s="8"/>
      <c r="S83" s="8">
        <f t="shared" si="6"/>
        <v>-4583977199</v>
      </c>
      <c r="U83" s="9">
        <f t="shared" si="7"/>
        <v>-2.2110815773243126E-3</v>
      </c>
    </row>
    <row r="84" spans="1:21">
      <c r="A84" s="1" t="s">
        <v>33</v>
      </c>
      <c r="C84" s="8">
        <v>0</v>
      </c>
      <c r="D84" s="8"/>
      <c r="E84" s="8">
        <v>4420326878</v>
      </c>
      <c r="F84" s="8"/>
      <c r="G84" s="8">
        <v>0</v>
      </c>
      <c r="H84" s="8"/>
      <c r="I84" s="8">
        <f t="shared" si="4"/>
        <v>4420326878</v>
      </c>
      <c r="J84" s="8"/>
      <c r="K84" s="9">
        <f t="shared" si="5"/>
        <v>2.2442204645444332E-3</v>
      </c>
      <c r="L84" s="8"/>
      <c r="M84" s="8">
        <v>0</v>
      </c>
      <c r="N84" s="8"/>
      <c r="O84" s="8">
        <v>884065376</v>
      </c>
      <c r="P84" s="8"/>
      <c r="Q84" s="8">
        <v>0</v>
      </c>
      <c r="R84" s="8"/>
      <c r="S84" s="8">
        <f t="shared" si="6"/>
        <v>884065376</v>
      </c>
      <c r="U84" s="9">
        <f t="shared" si="7"/>
        <v>4.2642896793865389E-4</v>
      </c>
    </row>
    <row r="85" spans="1:21">
      <c r="A85" s="1" t="s">
        <v>62</v>
      </c>
      <c r="C85" s="8">
        <v>0</v>
      </c>
      <c r="D85" s="8"/>
      <c r="E85" s="8">
        <v>11114667785</v>
      </c>
      <c r="F85" s="8"/>
      <c r="G85" s="8">
        <v>0</v>
      </c>
      <c r="H85" s="8"/>
      <c r="I85" s="8">
        <f t="shared" si="4"/>
        <v>11114667785</v>
      </c>
      <c r="J85" s="8"/>
      <c r="K85" s="9">
        <f t="shared" si="5"/>
        <v>5.6429684021457897E-3</v>
      </c>
      <c r="L85" s="8"/>
      <c r="M85" s="8">
        <v>0</v>
      </c>
      <c r="N85" s="8"/>
      <c r="O85" s="8">
        <v>30646268454</v>
      </c>
      <c r="P85" s="8"/>
      <c r="Q85" s="8">
        <v>0</v>
      </c>
      <c r="R85" s="8"/>
      <c r="S85" s="8">
        <f t="shared" si="6"/>
        <v>30646268454</v>
      </c>
      <c r="U85" s="9">
        <f t="shared" si="7"/>
        <v>1.4782228761337833E-2</v>
      </c>
    </row>
    <row r="86" spans="1:21">
      <c r="A86" s="1" t="s">
        <v>27</v>
      </c>
      <c r="C86" s="8">
        <v>0</v>
      </c>
      <c r="D86" s="8"/>
      <c r="E86" s="8">
        <v>40206927108</v>
      </c>
      <c r="F86" s="8"/>
      <c r="G86" s="8">
        <v>0</v>
      </c>
      <c r="H86" s="8"/>
      <c r="I86" s="8">
        <f t="shared" si="4"/>
        <v>40206927108</v>
      </c>
      <c r="J86" s="8"/>
      <c r="K86" s="9">
        <f t="shared" si="5"/>
        <v>2.0413243437111241E-2</v>
      </c>
      <c r="L86" s="8"/>
      <c r="M86" s="8">
        <v>0</v>
      </c>
      <c r="N86" s="8"/>
      <c r="O86" s="8">
        <v>56251944968</v>
      </c>
      <c r="P86" s="8"/>
      <c r="Q86" s="8">
        <v>0</v>
      </c>
      <c r="R86" s="8"/>
      <c r="S86" s="8">
        <f t="shared" si="6"/>
        <v>56251944968</v>
      </c>
      <c r="U86" s="9">
        <f t="shared" si="7"/>
        <v>2.7133127807559557E-2</v>
      </c>
    </row>
    <row r="87" spans="1:21">
      <c r="A87" s="1" t="s">
        <v>70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4"/>
        <v>0</v>
      </c>
      <c r="J87" s="8"/>
      <c r="K87" s="9">
        <f t="shared" si="5"/>
        <v>0</v>
      </c>
      <c r="L87" s="8"/>
      <c r="M87" s="8">
        <v>0</v>
      </c>
      <c r="N87" s="8"/>
      <c r="O87" s="8">
        <v>0</v>
      </c>
      <c r="P87" s="8"/>
      <c r="Q87" s="8">
        <v>0</v>
      </c>
      <c r="R87" s="8"/>
      <c r="S87" s="8">
        <f t="shared" si="6"/>
        <v>0</v>
      </c>
      <c r="U87" s="9">
        <f t="shared" si="7"/>
        <v>0</v>
      </c>
    </row>
    <row r="88" spans="1:21">
      <c r="A88" s="1" t="s">
        <v>24</v>
      </c>
      <c r="C88" s="8">
        <v>0</v>
      </c>
      <c r="D88" s="8"/>
      <c r="E88" s="8">
        <v>15865038000</v>
      </c>
      <c r="F88" s="8"/>
      <c r="G88" s="8">
        <v>0</v>
      </c>
      <c r="H88" s="8"/>
      <c r="I88" s="8">
        <f t="shared" si="4"/>
        <v>15865038000</v>
      </c>
      <c r="J88" s="8"/>
      <c r="K88" s="9">
        <f t="shared" si="5"/>
        <v>8.0547534001568204E-3</v>
      </c>
      <c r="L88" s="8"/>
      <c r="M88" s="8">
        <v>0</v>
      </c>
      <c r="N88" s="8"/>
      <c r="O88" s="8">
        <v>46720350000</v>
      </c>
      <c r="P88" s="8"/>
      <c r="Q88" s="8">
        <v>0</v>
      </c>
      <c r="R88" s="8"/>
      <c r="S88" s="8">
        <f t="shared" si="6"/>
        <v>46720350000</v>
      </c>
      <c r="U88" s="9">
        <f t="shared" si="7"/>
        <v>2.2535562610058249E-2</v>
      </c>
    </row>
    <row r="89" spans="1:21">
      <c r="A89" s="1" t="s">
        <v>47</v>
      </c>
      <c r="C89" s="8">
        <v>0</v>
      </c>
      <c r="D89" s="8"/>
      <c r="E89" s="8">
        <v>19840028937</v>
      </c>
      <c r="F89" s="8"/>
      <c r="G89" s="8">
        <v>0</v>
      </c>
      <c r="H89" s="8"/>
      <c r="I89" s="8">
        <f t="shared" si="4"/>
        <v>19840028937</v>
      </c>
      <c r="J89" s="8"/>
      <c r="K89" s="9">
        <f t="shared" si="5"/>
        <v>1.0072874741271371E-2</v>
      </c>
      <c r="L89" s="8"/>
      <c r="M89" s="8">
        <v>0</v>
      </c>
      <c r="N89" s="8"/>
      <c r="O89" s="8">
        <v>7585893417</v>
      </c>
      <c r="P89" s="8"/>
      <c r="Q89" s="8">
        <v>0</v>
      </c>
      <c r="R89" s="8"/>
      <c r="S89" s="8">
        <f t="shared" si="6"/>
        <v>7585893417</v>
      </c>
      <c r="U89" s="9">
        <f t="shared" si="7"/>
        <v>3.6590559799323467E-3</v>
      </c>
    </row>
    <row r="90" spans="1:21">
      <c r="A90" s="1" t="s">
        <v>43</v>
      </c>
      <c r="C90" s="8">
        <v>0</v>
      </c>
      <c r="D90" s="8"/>
      <c r="E90" s="8">
        <v>-104912991</v>
      </c>
      <c r="F90" s="8"/>
      <c r="G90" s="8">
        <v>0</v>
      </c>
      <c r="H90" s="8"/>
      <c r="I90" s="8">
        <f t="shared" si="4"/>
        <v>-104912991</v>
      </c>
      <c r="J90" s="8"/>
      <c r="K90" s="9">
        <f t="shared" si="5"/>
        <v>-5.3264812285849671E-5</v>
      </c>
      <c r="L90" s="8"/>
      <c r="M90" s="8">
        <v>0</v>
      </c>
      <c r="N90" s="8"/>
      <c r="O90" s="8">
        <v>-3934237173</v>
      </c>
      <c r="P90" s="8"/>
      <c r="Q90" s="8">
        <v>0</v>
      </c>
      <c r="R90" s="8"/>
      <c r="S90" s="8">
        <f t="shared" si="6"/>
        <v>-3934237173</v>
      </c>
      <c r="U90" s="9">
        <f t="shared" si="7"/>
        <v>-1.8976794509236354E-3</v>
      </c>
    </row>
    <row r="91" spans="1:21">
      <c r="A91" s="1" t="s">
        <v>20</v>
      </c>
      <c r="C91" s="8">
        <v>0</v>
      </c>
      <c r="D91" s="8"/>
      <c r="E91" s="8">
        <v>43465190291</v>
      </c>
      <c r="F91" s="8"/>
      <c r="G91" s="8">
        <v>0</v>
      </c>
      <c r="H91" s="8"/>
      <c r="I91" s="8">
        <f t="shared" si="4"/>
        <v>43465190291</v>
      </c>
      <c r="J91" s="8"/>
      <c r="K91" s="9">
        <f t="shared" si="5"/>
        <v>2.206747877218419E-2</v>
      </c>
      <c r="L91" s="8"/>
      <c r="M91" s="8">
        <v>0</v>
      </c>
      <c r="N91" s="8"/>
      <c r="O91" s="8">
        <v>46736763754</v>
      </c>
      <c r="P91" s="8"/>
      <c r="Q91" s="8">
        <v>0</v>
      </c>
      <c r="R91" s="8"/>
      <c r="S91" s="8">
        <f t="shared" si="6"/>
        <v>46736763754</v>
      </c>
      <c r="U91" s="9">
        <f t="shared" si="7"/>
        <v>2.2543479784928152E-2</v>
      </c>
    </row>
    <row r="92" spans="1:21">
      <c r="A92" s="1" t="s">
        <v>37</v>
      </c>
      <c r="C92" s="8">
        <v>0</v>
      </c>
      <c r="D92" s="8"/>
      <c r="E92" s="8">
        <v>4243439062</v>
      </c>
      <c r="F92" s="8"/>
      <c r="G92" s="8">
        <v>0</v>
      </c>
      <c r="H92" s="8"/>
      <c r="I92" s="8">
        <f t="shared" si="4"/>
        <v>4243439062</v>
      </c>
      <c r="J92" s="8"/>
      <c r="K92" s="9">
        <f t="shared" si="5"/>
        <v>2.1544136996711114E-3</v>
      </c>
      <c r="L92" s="8"/>
      <c r="M92" s="8">
        <v>0</v>
      </c>
      <c r="N92" s="8"/>
      <c r="O92" s="8">
        <v>1621720312</v>
      </c>
      <c r="P92" s="8"/>
      <c r="Q92" s="8">
        <v>0</v>
      </c>
      <c r="R92" s="8"/>
      <c r="S92" s="8">
        <f t="shared" si="6"/>
        <v>1621720312</v>
      </c>
      <c r="U92" s="9">
        <f t="shared" si="7"/>
        <v>7.8223685454152636E-4</v>
      </c>
    </row>
    <row r="93" spans="1:21">
      <c r="A93" s="1" t="s">
        <v>38</v>
      </c>
      <c r="C93" s="8">
        <v>0</v>
      </c>
      <c r="D93" s="8"/>
      <c r="E93" s="8">
        <v>4682060100</v>
      </c>
      <c r="F93" s="8"/>
      <c r="G93" s="8">
        <v>0</v>
      </c>
      <c r="H93" s="8"/>
      <c r="I93" s="8">
        <f t="shared" si="4"/>
        <v>4682060100</v>
      </c>
      <c r="J93" s="8"/>
      <c r="K93" s="9">
        <f t="shared" si="5"/>
        <v>2.377103635693377E-3</v>
      </c>
      <c r="L93" s="8"/>
      <c r="M93" s="8">
        <v>0</v>
      </c>
      <c r="N93" s="8"/>
      <c r="O93" s="8">
        <v>974511137</v>
      </c>
      <c r="P93" s="8"/>
      <c r="Q93" s="8">
        <v>0</v>
      </c>
      <c r="R93" s="8"/>
      <c r="S93" s="8">
        <f t="shared" si="6"/>
        <v>974511137</v>
      </c>
      <c r="U93" s="9">
        <f t="shared" si="7"/>
        <v>4.7005548421753162E-4</v>
      </c>
    </row>
    <row r="94" spans="1:21">
      <c r="A94" s="1" t="s">
        <v>40</v>
      </c>
      <c r="C94" s="8">
        <v>0</v>
      </c>
      <c r="D94" s="8"/>
      <c r="E94" s="8">
        <v>-1691873100</v>
      </c>
      <c r="F94" s="8"/>
      <c r="G94" s="8">
        <v>0</v>
      </c>
      <c r="H94" s="8"/>
      <c r="I94" s="8">
        <f t="shared" si="4"/>
        <v>-1691873100</v>
      </c>
      <c r="J94" s="8"/>
      <c r="K94" s="9">
        <f t="shared" si="5"/>
        <v>-8.5897182249792658E-4</v>
      </c>
      <c r="L94" s="8"/>
      <c r="M94" s="8">
        <v>0</v>
      </c>
      <c r="N94" s="8"/>
      <c r="O94" s="8">
        <v>2353910400</v>
      </c>
      <c r="P94" s="8"/>
      <c r="Q94" s="8">
        <v>0</v>
      </c>
      <c r="R94" s="8"/>
      <c r="S94" s="8">
        <f t="shared" si="6"/>
        <v>2353910400</v>
      </c>
      <c r="U94" s="9">
        <f t="shared" si="7"/>
        <v>1.1354087715025093E-3</v>
      </c>
    </row>
    <row r="95" spans="1:21">
      <c r="A95" s="1" t="s">
        <v>99</v>
      </c>
      <c r="C95" s="8">
        <v>0</v>
      </c>
      <c r="D95" s="8"/>
      <c r="E95" s="8">
        <v>24483982500</v>
      </c>
      <c r="F95" s="8"/>
      <c r="G95" s="8">
        <v>0</v>
      </c>
      <c r="H95" s="8"/>
      <c r="I95" s="8">
        <f t="shared" si="4"/>
        <v>24483982500</v>
      </c>
      <c r="J95" s="8"/>
      <c r="K95" s="9">
        <f t="shared" si="5"/>
        <v>1.2430631511330455E-2</v>
      </c>
      <c r="L95" s="8"/>
      <c r="M95" s="8">
        <v>0</v>
      </c>
      <c r="N95" s="8"/>
      <c r="O95" s="8">
        <v>24483982500</v>
      </c>
      <c r="P95" s="8"/>
      <c r="Q95" s="8">
        <v>0</v>
      </c>
      <c r="R95" s="8"/>
      <c r="S95" s="8">
        <f t="shared" si="6"/>
        <v>24483982500</v>
      </c>
      <c r="U95" s="9">
        <f t="shared" si="7"/>
        <v>1.1809849895651906E-2</v>
      </c>
    </row>
    <row r="96" spans="1:21">
      <c r="A96" s="1" t="s">
        <v>36</v>
      </c>
      <c r="C96" s="8">
        <v>0</v>
      </c>
      <c r="D96" s="8"/>
      <c r="E96" s="8">
        <v>5198064288</v>
      </c>
      <c r="F96" s="8"/>
      <c r="G96" s="8">
        <v>0</v>
      </c>
      <c r="H96" s="8"/>
      <c r="I96" s="8">
        <f t="shared" si="4"/>
        <v>5198064288</v>
      </c>
      <c r="J96" s="8"/>
      <c r="K96" s="9">
        <f t="shared" si="5"/>
        <v>2.6390813559981226E-3</v>
      </c>
      <c r="L96" s="8"/>
      <c r="M96" s="8">
        <v>0</v>
      </c>
      <c r="N96" s="8"/>
      <c r="O96" s="8">
        <v>1708381850</v>
      </c>
      <c r="P96" s="8"/>
      <c r="Q96" s="8">
        <v>0</v>
      </c>
      <c r="R96" s="8"/>
      <c r="S96" s="8">
        <f t="shared" si="6"/>
        <v>1708381850</v>
      </c>
      <c r="U96" s="9">
        <f t="shared" si="7"/>
        <v>8.2403805071156659E-4</v>
      </c>
    </row>
    <row r="97" spans="1:21">
      <c r="A97" s="1" t="s">
        <v>71</v>
      </c>
      <c r="C97" s="8">
        <v>0</v>
      </c>
      <c r="D97" s="8"/>
      <c r="E97" s="8">
        <v>-4153496775</v>
      </c>
      <c r="F97" s="8"/>
      <c r="G97" s="8">
        <v>0</v>
      </c>
      <c r="H97" s="8"/>
      <c r="I97" s="8">
        <f t="shared" si="4"/>
        <v>-4153496775</v>
      </c>
      <c r="J97" s="8"/>
      <c r="K97" s="9">
        <f t="shared" si="5"/>
        <v>-2.1087495832642594E-3</v>
      </c>
      <c r="L97" s="8"/>
      <c r="M97" s="8">
        <v>0</v>
      </c>
      <c r="N97" s="8"/>
      <c r="O97" s="8">
        <v>-4973842274</v>
      </c>
      <c r="P97" s="8"/>
      <c r="Q97" s="8">
        <v>0</v>
      </c>
      <c r="R97" s="8"/>
      <c r="S97" s="8">
        <f t="shared" si="6"/>
        <v>-4973842274</v>
      </c>
      <c r="U97" s="9">
        <f t="shared" si="7"/>
        <v>-2.3991330111671145E-3</v>
      </c>
    </row>
    <row r="98" spans="1:21">
      <c r="A98" s="1" t="s">
        <v>41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4"/>
        <v>0</v>
      </c>
      <c r="J98" s="8"/>
      <c r="K98" s="9">
        <f t="shared" si="5"/>
        <v>0</v>
      </c>
      <c r="L98" s="8"/>
      <c r="M98" s="8">
        <v>0</v>
      </c>
      <c r="N98" s="8"/>
      <c r="O98" s="8">
        <v>0</v>
      </c>
      <c r="P98" s="8"/>
      <c r="Q98" s="8">
        <v>0</v>
      </c>
      <c r="R98" s="8"/>
      <c r="S98" s="8">
        <f t="shared" si="6"/>
        <v>0</v>
      </c>
      <c r="U98" s="9">
        <f t="shared" si="7"/>
        <v>0</v>
      </c>
    </row>
    <row r="99" spans="1:21">
      <c r="A99" s="1" t="s">
        <v>16</v>
      </c>
      <c r="C99" s="8">
        <v>0</v>
      </c>
      <c r="D99" s="8"/>
      <c r="E99" s="8">
        <v>21177495919</v>
      </c>
      <c r="F99" s="8"/>
      <c r="G99" s="8">
        <v>0</v>
      </c>
      <c r="H99" s="8"/>
      <c r="I99" s="8">
        <f t="shared" si="4"/>
        <v>21177495919</v>
      </c>
      <c r="J99" s="8"/>
      <c r="K99" s="9">
        <f t="shared" si="5"/>
        <v>1.0751912933355246E-2</v>
      </c>
      <c r="L99" s="8"/>
      <c r="M99" s="8">
        <v>0</v>
      </c>
      <c r="N99" s="8"/>
      <c r="O99" s="8">
        <v>21201214509</v>
      </c>
      <c r="P99" s="8"/>
      <c r="Q99" s="8">
        <v>0</v>
      </c>
      <c r="R99" s="8"/>
      <c r="S99" s="8">
        <f>Q99+O99+M99</f>
        <v>21201214509</v>
      </c>
      <c r="U99" s="9">
        <f>S99/$S$102</f>
        <v>1.0226406629591706E-2</v>
      </c>
    </row>
    <row r="100" spans="1:21">
      <c r="A100" s="1" t="s">
        <v>101</v>
      </c>
      <c r="C100" s="8">
        <v>0</v>
      </c>
      <c r="D100" s="8"/>
      <c r="E100" s="8">
        <v>-97862631449</v>
      </c>
      <c r="F100" s="8"/>
      <c r="G100" s="8">
        <v>0</v>
      </c>
      <c r="H100" s="8"/>
      <c r="I100" s="8">
        <f t="shared" si="4"/>
        <v>-97862631449</v>
      </c>
      <c r="J100" s="8"/>
      <c r="K100" s="9">
        <f>I100/$I$102</f>
        <v>-4.9685312030902574E-2</v>
      </c>
      <c r="L100" s="8"/>
      <c r="M100" s="8">
        <v>0</v>
      </c>
      <c r="N100" s="8"/>
      <c r="O100" s="8">
        <v>-97862631449</v>
      </c>
      <c r="P100" s="8"/>
      <c r="Q100" s="8">
        <v>0</v>
      </c>
      <c r="R100" s="8"/>
      <c r="S100" s="8">
        <f t="shared" si="6"/>
        <v>-97862631449</v>
      </c>
      <c r="U100" s="9">
        <f t="shared" si="7"/>
        <v>-4.7204044023728312E-2</v>
      </c>
    </row>
    <row r="101" spans="1:21">
      <c r="A101" s="1" t="s">
        <v>97</v>
      </c>
      <c r="C101" s="8">
        <v>0</v>
      </c>
      <c r="D101" s="8"/>
      <c r="E101" s="8">
        <v>10524525235</v>
      </c>
      <c r="F101" s="8"/>
      <c r="G101" s="8">
        <v>0</v>
      </c>
      <c r="H101" s="8"/>
      <c r="I101" s="8">
        <f t="shared" si="4"/>
        <v>10524525235</v>
      </c>
      <c r="J101" s="8"/>
      <c r="K101" s="9">
        <f t="shared" si="5"/>
        <v>5.3433502914807087E-3</v>
      </c>
      <c r="L101" s="8"/>
      <c r="M101" s="8">
        <v>0</v>
      </c>
      <c r="N101" s="8"/>
      <c r="O101" s="8">
        <v>10524525235</v>
      </c>
      <c r="P101" s="8"/>
      <c r="Q101" s="8">
        <v>0</v>
      </c>
      <c r="R101" s="8"/>
      <c r="S101" s="8">
        <f t="shared" si="6"/>
        <v>10524525235</v>
      </c>
      <c r="U101" s="9">
        <f t="shared" si="7"/>
        <v>5.0765051497790687E-3</v>
      </c>
    </row>
    <row r="102" spans="1:21" ht="24.75" thickBot="1">
      <c r="A102" s="4"/>
      <c r="B102" s="4"/>
      <c r="C102" s="17">
        <f>SUM(C8:C101)</f>
        <v>0</v>
      </c>
      <c r="D102" s="8"/>
      <c r="E102" s="17">
        <f>SUM(E8:E101)</f>
        <v>1950911579821</v>
      </c>
      <c r="F102" s="8"/>
      <c r="G102" s="17">
        <f>SUM(G8:G101)</f>
        <v>18737546829</v>
      </c>
      <c r="H102" s="8"/>
      <c r="I102" s="17">
        <f>SUM(I8:I101)</f>
        <v>1969649126650</v>
      </c>
      <c r="J102" s="8"/>
      <c r="K102" s="11">
        <f>SUM(K8:K101)</f>
        <v>1.0000000000000002</v>
      </c>
      <c r="L102" s="8"/>
      <c r="M102" s="17">
        <f>SUM(M8:M101)</f>
        <v>0</v>
      </c>
      <c r="N102" s="8"/>
      <c r="O102" s="17">
        <f>SUM(O8:O101)</f>
        <v>2043877048727</v>
      </c>
      <c r="P102" s="8"/>
      <c r="Q102" s="17">
        <f>SUM(Q8:Q101)</f>
        <v>29306159894</v>
      </c>
      <c r="R102" s="8"/>
      <c r="S102" s="17">
        <f>SUM(S8:S101)</f>
        <v>2073183208621</v>
      </c>
      <c r="T102" s="4"/>
      <c r="U102" s="10">
        <f>SUM(U8:U101)</f>
        <v>0.99999999999999978</v>
      </c>
    </row>
    <row r="103" spans="1:21" ht="24.75" thickTop="1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</sheetData>
  <autoFilter ref="A7:A101" xr:uid="{00000000-0001-0000-0A00-000000000000}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4" workbookViewId="0">
      <selection activeCell="C21" sqref="C21:Q23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164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163</v>
      </c>
      <c r="L6" s="20" t="s">
        <v>163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</row>
    <row r="7" spans="1:17" ht="24.75">
      <c r="A7" s="20" t="s">
        <v>164</v>
      </c>
      <c r="C7" s="21" t="s">
        <v>186</v>
      </c>
      <c r="E7" s="21" t="s">
        <v>183</v>
      </c>
      <c r="G7" s="21" t="s">
        <v>184</v>
      </c>
      <c r="I7" s="21" t="s">
        <v>187</v>
      </c>
      <c r="K7" s="20" t="s">
        <v>186</v>
      </c>
      <c r="M7" s="20" t="s">
        <v>183</v>
      </c>
      <c r="O7" s="20" t="s">
        <v>184</v>
      </c>
      <c r="Q7" s="20" t="s">
        <v>187</v>
      </c>
    </row>
    <row r="8" spans="1:17">
      <c r="A8" s="1" t="s">
        <v>126</v>
      </c>
      <c r="C8" s="8">
        <v>0</v>
      </c>
      <c r="D8" s="8"/>
      <c r="E8" s="8">
        <v>-603788343</v>
      </c>
      <c r="F8" s="8"/>
      <c r="G8" s="8">
        <v>840243745</v>
      </c>
      <c r="H8" s="8"/>
      <c r="I8" s="8">
        <v>236455402</v>
      </c>
      <c r="J8" s="8"/>
      <c r="K8" s="8">
        <v>0</v>
      </c>
      <c r="L8" s="8"/>
      <c r="M8" s="8">
        <v>1307878104</v>
      </c>
      <c r="N8" s="8"/>
      <c r="O8" s="8">
        <v>840243745</v>
      </c>
      <c r="P8" s="8"/>
      <c r="Q8" s="8">
        <v>2148121849</v>
      </c>
    </row>
    <row r="9" spans="1:17">
      <c r="A9" s="1" t="s">
        <v>180</v>
      </c>
      <c r="C9" s="8">
        <v>0</v>
      </c>
      <c r="D9" s="8"/>
      <c r="E9" s="8">
        <v>0</v>
      </c>
      <c r="F9" s="8"/>
      <c r="G9" s="8">
        <v>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9324619</v>
      </c>
      <c r="P9" s="8"/>
      <c r="Q9" s="8">
        <v>9324619</v>
      </c>
    </row>
    <row r="10" spans="1:17">
      <c r="A10" s="1" t="s">
        <v>181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1155640716</v>
      </c>
      <c r="P10" s="8"/>
      <c r="Q10" s="8">
        <v>1155640716</v>
      </c>
    </row>
    <row r="11" spans="1:17">
      <c r="A11" s="1" t="s">
        <v>135</v>
      </c>
      <c r="C11" s="8">
        <v>3636559347</v>
      </c>
      <c r="D11" s="8"/>
      <c r="E11" s="8">
        <v>0</v>
      </c>
      <c r="F11" s="8"/>
      <c r="G11" s="8">
        <v>0</v>
      </c>
      <c r="H11" s="8"/>
      <c r="I11" s="8">
        <v>3636559347</v>
      </c>
      <c r="J11" s="8"/>
      <c r="K11" s="8">
        <v>4704376372</v>
      </c>
      <c r="L11" s="8"/>
      <c r="M11" s="8">
        <v>577029531</v>
      </c>
      <c r="N11" s="8"/>
      <c r="O11" s="8">
        <v>0</v>
      </c>
      <c r="P11" s="8"/>
      <c r="Q11" s="8">
        <v>5281405903</v>
      </c>
    </row>
    <row r="12" spans="1:17">
      <c r="A12" s="1" t="s">
        <v>138</v>
      </c>
      <c r="C12" s="8">
        <v>2644904604</v>
      </c>
      <c r="D12" s="8"/>
      <c r="E12" s="8">
        <v>-885249019</v>
      </c>
      <c r="F12" s="8"/>
      <c r="G12" s="8">
        <v>0</v>
      </c>
      <c r="H12" s="8"/>
      <c r="I12" s="8">
        <v>1759655585</v>
      </c>
      <c r="J12" s="8"/>
      <c r="K12" s="8">
        <v>5426293013</v>
      </c>
      <c r="L12" s="8"/>
      <c r="M12" s="8">
        <v>-282526282</v>
      </c>
      <c r="N12" s="8"/>
      <c r="O12" s="8">
        <v>0</v>
      </c>
      <c r="P12" s="8"/>
      <c r="Q12" s="8">
        <v>5143766731</v>
      </c>
    </row>
    <row r="13" spans="1:17">
      <c r="A13" s="1" t="s">
        <v>118</v>
      </c>
      <c r="C13" s="8">
        <v>0</v>
      </c>
      <c r="D13" s="8"/>
      <c r="E13" s="8">
        <v>67487766</v>
      </c>
      <c r="F13" s="8"/>
      <c r="G13" s="8">
        <v>0</v>
      </c>
      <c r="H13" s="8"/>
      <c r="I13" s="8">
        <v>67487766</v>
      </c>
      <c r="J13" s="8"/>
      <c r="K13" s="8">
        <v>0</v>
      </c>
      <c r="L13" s="8"/>
      <c r="M13" s="8">
        <v>51785613</v>
      </c>
      <c r="N13" s="8"/>
      <c r="O13" s="8">
        <v>0</v>
      </c>
      <c r="P13" s="8"/>
      <c r="Q13" s="8">
        <v>51785613</v>
      </c>
    </row>
    <row r="14" spans="1:17">
      <c r="A14" s="1" t="s">
        <v>111</v>
      </c>
      <c r="C14" s="8">
        <v>0</v>
      </c>
      <c r="D14" s="8"/>
      <c r="E14" s="8">
        <v>533912211</v>
      </c>
      <c r="F14" s="8"/>
      <c r="G14" s="8">
        <v>0</v>
      </c>
      <c r="H14" s="8"/>
      <c r="I14" s="8">
        <v>533912211</v>
      </c>
      <c r="J14" s="8"/>
      <c r="K14" s="8">
        <v>0</v>
      </c>
      <c r="L14" s="8"/>
      <c r="M14" s="8">
        <v>718587455</v>
      </c>
      <c r="N14" s="8"/>
      <c r="O14" s="8">
        <v>0</v>
      </c>
      <c r="P14" s="8"/>
      <c r="Q14" s="8">
        <v>718587455</v>
      </c>
    </row>
    <row r="15" spans="1:17">
      <c r="A15" s="1" t="s">
        <v>115</v>
      </c>
      <c r="C15" s="8">
        <v>0</v>
      </c>
      <c r="D15" s="8"/>
      <c r="E15" s="8">
        <v>754454231</v>
      </c>
      <c r="F15" s="8"/>
      <c r="G15" s="8">
        <v>0</v>
      </c>
      <c r="H15" s="8"/>
      <c r="I15" s="8">
        <v>754454231</v>
      </c>
      <c r="J15" s="8"/>
      <c r="K15" s="8">
        <v>0</v>
      </c>
      <c r="L15" s="8"/>
      <c r="M15" s="8">
        <v>287916153</v>
      </c>
      <c r="N15" s="8"/>
      <c r="O15" s="8">
        <v>0</v>
      </c>
      <c r="P15" s="8"/>
      <c r="Q15" s="8">
        <v>287916153</v>
      </c>
    </row>
    <row r="16" spans="1:17">
      <c r="A16" s="1" t="s">
        <v>121</v>
      </c>
      <c r="C16" s="8">
        <v>0</v>
      </c>
      <c r="D16" s="8"/>
      <c r="E16" s="8">
        <v>103591221</v>
      </c>
      <c r="F16" s="8"/>
      <c r="G16" s="8">
        <v>0</v>
      </c>
      <c r="H16" s="8"/>
      <c r="I16" s="8">
        <v>103591221</v>
      </c>
      <c r="J16" s="8"/>
      <c r="K16" s="8">
        <v>0</v>
      </c>
      <c r="L16" s="8"/>
      <c r="M16" s="8">
        <v>150575539</v>
      </c>
      <c r="N16" s="8"/>
      <c r="O16" s="8">
        <v>0</v>
      </c>
      <c r="P16" s="8"/>
      <c r="Q16" s="8">
        <v>150575539</v>
      </c>
    </row>
    <row r="17" spans="1:17">
      <c r="A17" s="1" t="s">
        <v>124</v>
      </c>
      <c r="C17" s="8">
        <v>0</v>
      </c>
      <c r="D17" s="8"/>
      <c r="E17" s="8">
        <v>1541721</v>
      </c>
      <c r="F17" s="8"/>
      <c r="G17" s="8">
        <v>0</v>
      </c>
      <c r="H17" s="8"/>
      <c r="I17" s="8">
        <v>1541721</v>
      </c>
      <c r="J17" s="8"/>
      <c r="K17" s="8">
        <v>0</v>
      </c>
      <c r="L17" s="8"/>
      <c r="M17" s="8">
        <v>3431972</v>
      </c>
      <c r="N17" s="8"/>
      <c r="O17" s="8">
        <v>0</v>
      </c>
      <c r="P17" s="8"/>
      <c r="Q17" s="8">
        <v>3431972</v>
      </c>
    </row>
    <row r="18" spans="1:17">
      <c r="A18" s="1" t="s">
        <v>129</v>
      </c>
      <c r="C18" s="8">
        <v>0</v>
      </c>
      <c r="D18" s="8"/>
      <c r="E18" s="8">
        <v>930831256</v>
      </c>
      <c r="F18" s="8"/>
      <c r="G18" s="8">
        <v>0</v>
      </c>
      <c r="H18" s="8"/>
      <c r="I18" s="8">
        <v>930831256</v>
      </c>
      <c r="J18" s="8"/>
      <c r="K18" s="8">
        <v>0</v>
      </c>
      <c r="L18" s="8"/>
      <c r="M18" s="8">
        <v>1380672993</v>
      </c>
      <c r="N18" s="8"/>
      <c r="O18" s="8">
        <v>0</v>
      </c>
      <c r="P18" s="8"/>
      <c r="Q18" s="8">
        <v>1380672993</v>
      </c>
    </row>
    <row r="19" spans="1:17">
      <c r="A19" s="1" t="s">
        <v>132</v>
      </c>
      <c r="C19" s="8">
        <v>0</v>
      </c>
      <c r="D19" s="8"/>
      <c r="E19" s="8">
        <v>25105447</v>
      </c>
      <c r="F19" s="8"/>
      <c r="G19" s="8">
        <v>0</v>
      </c>
      <c r="H19" s="8"/>
      <c r="I19" s="8">
        <v>25105449</v>
      </c>
      <c r="J19" s="8"/>
      <c r="K19" s="8">
        <v>0</v>
      </c>
      <c r="L19" s="8"/>
      <c r="M19" s="8">
        <v>28453616</v>
      </c>
      <c r="N19" s="8"/>
      <c r="O19" s="8">
        <v>0</v>
      </c>
      <c r="P19" s="8"/>
      <c r="Q19" s="8">
        <v>28453616</v>
      </c>
    </row>
    <row r="20" spans="1:17" ht="24.75" thickBot="1">
      <c r="C20" s="17">
        <f>SUM(C8:C19)</f>
        <v>6281463951</v>
      </c>
      <c r="D20" s="8"/>
      <c r="E20" s="17">
        <f>SUM(E8:E19)</f>
        <v>927886491</v>
      </c>
      <c r="F20" s="8"/>
      <c r="G20" s="17">
        <f>SUM(G8:G19)</f>
        <v>840243745</v>
      </c>
      <c r="H20" s="8"/>
      <c r="I20" s="17">
        <f>SUM(I8:I19)</f>
        <v>8049594189</v>
      </c>
      <c r="J20" s="8"/>
      <c r="K20" s="17">
        <f>SUM(K8:K19)</f>
        <v>10130669385</v>
      </c>
      <c r="L20" s="8"/>
      <c r="M20" s="17">
        <f>SUM(M8:M19)</f>
        <v>4223804694</v>
      </c>
      <c r="N20" s="8"/>
      <c r="O20" s="17">
        <f>SUM(O8:O19)</f>
        <v>2005209080</v>
      </c>
      <c r="P20" s="8"/>
      <c r="Q20" s="17">
        <f>SUM(Q8:Q19)</f>
        <v>16359683159</v>
      </c>
    </row>
    <row r="21" spans="1:17" ht="24.75" thickTop="1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</sheetData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7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>
      <c r="A3" s="19" t="s">
        <v>160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>
      <c r="A6" s="20" t="s">
        <v>188</v>
      </c>
      <c r="B6" s="20" t="s">
        <v>188</v>
      </c>
      <c r="C6" s="20" t="s">
        <v>188</v>
      </c>
      <c r="E6" s="20" t="s">
        <v>162</v>
      </c>
      <c r="F6" s="20" t="s">
        <v>162</v>
      </c>
      <c r="G6" s="20" t="s">
        <v>162</v>
      </c>
      <c r="I6" s="20" t="s">
        <v>163</v>
      </c>
      <c r="J6" s="20" t="s">
        <v>163</v>
      </c>
      <c r="K6" s="20" t="s">
        <v>163</v>
      </c>
    </row>
    <row r="7" spans="1:11" ht="24.75">
      <c r="A7" s="20" t="s">
        <v>189</v>
      </c>
      <c r="C7" s="20" t="s">
        <v>144</v>
      </c>
      <c r="E7" s="20" t="s">
        <v>190</v>
      </c>
      <c r="G7" s="20" t="s">
        <v>191</v>
      </c>
      <c r="I7" s="20" t="s">
        <v>190</v>
      </c>
      <c r="K7" s="20" t="s">
        <v>191</v>
      </c>
    </row>
    <row r="8" spans="1:11">
      <c r="A8" s="1" t="s">
        <v>150</v>
      </c>
      <c r="C8" s="4" t="s">
        <v>151</v>
      </c>
      <c r="D8" s="4"/>
      <c r="E8" s="6">
        <v>2257618</v>
      </c>
      <c r="F8" s="4"/>
      <c r="G8" s="9">
        <f>E8/$E$11</f>
        <v>8.3786509048378347E-4</v>
      </c>
      <c r="H8" s="4"/>
      <c r="I8" s="6">
        <v>4505730</v>
      </c>
      <c r="J8" s="4"/>
      <c r="K8" s="9">
        <f>I8/$I$11</f>
        <v>1.1748832360225395E-3</v>
      </c>
    </row>
    <row r="9" spans="1:11">
      <c r="A9" s="1" t="s">
        <v>154</v>
      </c>
      <c r="C9" s="4" t="s">
        <v>155</v>
      </c>
      <c r="D9" s="4"/>
      <c r="E9" s="6">
        <v>40776</v>
      </c>
      <c r="F9" s="4"/>
      <c r="G9" s="9">
        <f t="shared" ref="G9:G10" si="0">E9/$E$11</f>
        <v>1.5133112390832618E-5</v>
      </c>
      <c r="H9" s="4"/>
      <c r="I9" s="6">
        <v>81552</v>
      </c>
      <c r="J9" s="4"/>
      <c r="K9" s="9">
        <f t="shared" ref="K9:K10" si="1">I9/$I$11</f>
        <v>2.1264939901882746E-5</v>
      </c>
    </row>
    <row r="10" spans="1:11">
      <c r="A10" s="1" t="s">
        <v>157</v>
      </c>
      <c r="C10" s="4" t="s">
        <v>158</v>
      </c>
      <c r="D10" s="4"/>
      <c r="E10" s="6">
        <v>2692190284</v>
      </c>
      <c r="F10" s="4"/>
      <c r="G10" s="9">
        <f t="shared" si="0"/>
        <v>0.99914700179712534</v>
      </c>
      <c r="H10" s="4"/>
      <c r="I10" s="6">
        <v>3830457650</v>
      </c>
      <c r="J10" s="4"/>
      <c r="K10" s="9">
        <f t="shared" si="1"/>
        <v>0.99880385182407561</v>
      </c>
    </row>
    <row r="11" spans="1:11" ht="24.75" thickBot="1">
      <c r="C11" s="4"/>
      <c r="D11" s="4"/>
      <c r="E11" s="7">
        <f>SUM(E8:E10)</f>
        <v>2694488678</v>
      </c>
      <c r="F11" s="4"/>
      <c r="G11" s="11">
        <f>SUM(G8:G10)</f>
        <v>1</v>
      </c>
      <c r="H11" s="4"/>
      <c r="I11" s="7">
        <f>SUM(I8:I10)</f>
        <v>3835044932</v>
      </c>
      <c r="J11" s="4"/>
      <c r="K11" s="11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C16" s="4"/>
      <c r="D16" s="4"/>
      <c r="E16" s="4"/>
      <c r="F16" s="4"/>
      <c r="G16" s="4"/>
      <c r="H16" s="4"/>
      <c r="I16" s="4"/>
      <c r="J16" s="4"/>
      <c r="K16" s="4"/>
    </row>
    <row r="17" spans="3:11">
      <c r="C17" s="4"/>
      <c r="D17" s="4"/>
      <c r="E17" s="4"/>
      <c r="F17" s="4"/>
      <c r="G17" s="4"/>
      <c r="H17" s="4"/>
      <c r="I17" s="4"/>
      <c r="J17" s="4"/>
      <c r="K17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2023-12-31T13:49:41Z</dcterms:created>
  <dcterms:modified xsi:type="dcterms:W3CDTF">2023-12-31T14:01:05Z</dcterms:modified>
</cp:coreProperties>
</file>