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B8DF769C-3EEA-4202-B3D5-E9F5817C1461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C20" i="12"/>
  <c r="E20" i="12"/>
  <c r="G20" i="12"/>
  <c r="I20" i="12"/>
  <c r="K20" i="12"/>
  <c r="O20" i="12"/>
  <c r="M20" i="12"/>
  <c r="Q20" i="12"/>
  <c r="Q9" i="12"/>
  <c r="Q10" i="12"/>
  <c r="Q11" i="12"/>
  <c r="Q12" i="12"/>
  <c r="Q13" i="12"/>
  <c r="Q14" i="12"/>
  <c r="Q15" i="12"/>
  <c r="Q16" i="12"/>
  <c r="Q17" i="12"/>
  <c r="Q18" i="12"/>
  <c r="Q19" i="12"/>
  <c r="Q8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U9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8" i="11"/>
  <c r="K9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8" i="11"/>
  <c r="I92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" i="11"/>
  <c r="S10" i="11"/>
  <c r="S11" i="11"/>
  <c r="S12" i="11"/>
  <c r="S13" i="11"/>
  <c r="S14" i="11"/>
  <c r="S15" i="11"/>
  <c r="S16" i="11"/>
  <c r="S17" i="11"/>
  <c r="S18" i="11"/>
  <c r="S19" i="11"/>
  <c r="S8" i="11"/>
  <c r="I18" i="11"/>
  <c r="I19" i="11"/>
  <c r="I20" i="11"/>
  <c r="I21" i="11"/>
  <c r="I22" i="11"/>
  <c r="I9" i="11"/>
  <c r="I10" i="11"/>
  <c r="I11" i="11"/>
  <c r="I12" i="11"/>
  <c r="I13" i="11"/>
  <c r="I14" i="11"/>
  <c r="I15" i="11"/>
  <c r="I16" i="11"/>
  <c r="I17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3" i="11"/>
  <c r="I94" i="11"/>
  <c r="I8" i="11"/>
  <c r="C95" i="11"/>
  <c r="E95" i="11"/>
  <c r="G95" i="11"/>
  <c r="M95" i="11"/>
  <c r="O95" i="11"/>
  <c r="Q95" i="11"/>
  <c r="H24" i="10"/>
  <c r="H27" i="10"/>
  <c r="Q23" i="10"/>
  <c r="O23" i="10"/>
  <c r="M23" i="10"/>
  <c r="I23" i="10"/>
  <c r="G23" i="10"/>
  <c r="E23" i="10"/>
  <c r="Q99" i="9"/>
  <c r="O99" i="9"/>
  <c r="M99" i="9"/>
  <c r="I99" i="9"/>
  <c r="G99" i="9"/>
  <c r="E9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8" i="9"/>
  <c r="S9" i="7"/>
  <c r="S10" i="7"/>
  <c r="S11" i="7"/>
  <c r="S12" i="7"/>
  <c r="S8" i="7"/>
  <c r="M9" i="7"/>
  <c r="M10" i="7"/>
  <c r="M11" i="7"/>
  <c r="M12" i="7"/>
  <c r="M8" i="7"/>
  <c r="I13" i="7"/>
  <c r="K13" i="7"/>
  <c r="M13" i="7"/>
  <c r="O13" i="7"/>
  <c r="Q13" i="7"/>
  <c r="S11" i="6"/>
  <c r="M11" i="6"/>
  <c r="K11" i="6"/>
  <c r="O11" i="6"/>
  <c r="Q11" i="6"/>
  <c r="AK21" i="3"/>
  <c r="Q21" i="3"/>
  <c r="S21" i="3"/>
  <c r="W21" i="3"/>
  <c r="AA21" i="3"/>
  <c r="AG21" i="3"/>
  <c r="AI21" i="3"/>
  <c r="Y96" i="1"/>
  <c r="E96" i="1"/>
  <c r="G96" i="1"/>
  <c r="K96" i="1"/>
  <c r="O96" i="1"/>
  <c r="U96" i="1"/>
  <c r="W96" i="1"/>
  <c r="S95" i="11" l="1"/>
  <c r="I95" i="11"/>
  <c r="S13" i="7"/>
</calcChain>
</file>

<file path=xl/sharedStrings.xml><?xml version="1.0" encoding="utf-8"?>
<sst xmlns="http://schemas.openxmlformats.org/spreadsheetml/2006/main" count="730" uniqueCount="200">
  <si>
    <t>صندوق سرمایه‌گذاری توسعه اطلس مفید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</si>
  <si>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</si>
  <si>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</si>
  <si>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</si>
  <si>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</si>
  <si>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</si>
  <si>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</si>
  <si>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</si>
  <si>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</si>
  <si>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</si>
  <si>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</si>
  <si>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</si>
  <si>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</si>
  <si>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</si>
  <si>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</si>
  <si>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</si>
  <si>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</si>
  <si>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</si>
  <si>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</si>
  <si>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</si>
  <si>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</si>
  <si>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</si>
  <si>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</si>
  <si>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</si>
  <si>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</si>
  <si>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</si>
  <si>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</si>
  <si>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</si>
  <si>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</si>
  <si>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</si>
  <si>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</si>
  <si>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</si>
  <si>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</si>
  <si>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</si>
  <si>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</si>
  <si>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</si>
  <si>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</si>
  <si>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</si>
  <si>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تولیدی مخازن گازطبیعی آسیاناما</t>
  </si>
  <si>
    <t>ح . سرمایه‌گذاری‌ سپه‌</t>
  </si>
  <si>
    <t>ح. گسترش سوخت سبززاگرس(س. عام)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</si>
  <si>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</si>
  <si>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</si>
  <si>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</si>
  <si>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</si>
  <si>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</si>
  <si>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</si>
  <si>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</si>
  <si>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</si>
  <si>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</si>
  <si>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</si>
  <si>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</si>
  <si>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</si>
  <si>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</si>
  <si>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</si>
  <si>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</si>
  <si>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</si>
  <si>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</si>
  <si>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</si>
  <si>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</si>
  <si>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</si>
  <si>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</si>
  <si>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</si>
  <si>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</si>
  <si>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</si>
  <si>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</si>
  <si>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</si>
  <si>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</si>
  <si>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</si>
  <si>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</si>
  <si>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</si>
  <si>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</si>
  <si>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</si>
  <si>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</si>
  <si>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</si>
  <si>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</si>
  <si>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</si>
  <si>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</si>
  <si>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</si>
  <si>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</si>
  <si>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</si>
  <si>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</si>
  <si>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</si>
  <si>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</si>
  <si>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</si>
  <si>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</si>
  <si>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</si>
  <si>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</si>
  <si>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</si>
  <si>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</si>
  <si>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</si>
  <si>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</si>
  <si>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</si>
  <si>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</si>
  <si>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</si>
  <si>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</si>
  <si>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</si>
  <si>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</si>
  <si>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شمش طلا</t>
  </si>
  <si>
    <t>تولید برق عسلویه  مپنا</t>
  </si>
  <si>
    <t>پتروشیمی نوری</t>
  </si>
  <si>
    <t>صندوق س. اهرمی مفید-س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</si>
  <si>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</si>
  <si>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</si>
  <si>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</si>
  <si>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</si>
  <si>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</si>
  <si>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</si>
  <si>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</si>
  <si>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</si>
  <si>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</si>
  <si>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</si>
  <si>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</si>
  <si>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</si>
  <si>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</si>
  <si>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</si>
  <si>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</si>
  <si>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</si>
  <si>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اسنادخزانه-م6بودجه00-030723</t>
  </si>
  <si>
    <t>1400/02/22</t>
  </si>
  <si>
    <t>1403/07/23</t>
  </si>
  <si>
    <t>اسنادخزانه-م7بودجه01-040714</t>
  </si>
  <si>
    <t>1401/12/10</t>
  </si>
  <si>
    <t>1404/07/13</t>
  </si>
  <si>
    <t>گواهی اعتبارمولد رفاه0208</t>
  </si>
  <si>
    <t>1401/09/01</t>
  </si>
  <si>
    <t>مرابحه عام دولت94-ش.خ030816</t>
  </si>
  <si>
    <t>1400/09/16</t>
  </si>
  <si>
    <t>1403/08/16</t>
  </si>
  <si>
    <t>مرابحه عام دولت130-ش.خ031110</t>
  </si>
  <si>
    <t>1402/05/10</t>
  </si>
  <si>
    <t>1403/11/10</t>
  </si>
  <si>
    <t>اسناد خزانه-م3بودجه01-040520</t>
  </si>
  <si>
    <t>1401/05/18</t>
  </si>
  <si>
    <t>1404/05/19</t>
  </si>
  <si>
    <t>اسناد خزانه-م1بودجه01-040326</t>
  </si>
  <si>
    <t>1401/02/26</t>
  </si>
  <si>
    <t>1404/03/25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</si>
  <si>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</si>
  <si>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</si>
  <si>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</si>
  <si>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</si>
  <si>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</si>
  <si>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اسنادخزانه-م8بودجه01-040728</t>
  </si>
  <si>
    <t>1401/12/28</t>
  </si>
  <si>
    <t>1404/07/27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</si>
  <si>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</si>
  <si>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</si>
  <si>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</si>
  <si>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</si>
  <si>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</si>
  <si>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</si>
  <si>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</si>
  <si>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</si>
  <si>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</si>
  <si>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</si>
  <si>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</si>
  <si>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</si>
  <si>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</si>
  <si>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</si>
  <si>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</si>
  <si>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</si>
  <si>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</si>
  <si>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</si>
  <si>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</si>
  <si>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</si>
  <si>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</si>
  <si>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</si>
  <si>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</si>
  <si>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</si>
  <si>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</si>
  <si>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</si>
  <si>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</si>
  <si>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</si>
  <si>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</si>
  <si>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</si>
  <si>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</si>
  <si>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</si>
  <si>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</si>
  <si>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</si>
  <si>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</si>
  <si>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</si>
  <si>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</si>
  <si>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</si>
  <si>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</si>
  <si>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</si>
  <si>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</si>
  <si>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</si>
  <si>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</si>
  <si>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</si>
  <si>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</si>
  <si>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</si>
  <si>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</si>
  <si>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</si>
  <si>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1402/08/01</t>
  </si>
  <si>
    <t>-</t>
  </si>
  <si>
    <t>شرکت سرمايه گذاري تامين اجتماعي</t>
  </si>
  <si>
    <t xml:space="preserve">از ابتدای سال مالی </t>
  </si>
  <si>
    <t xml:space="preserve"> تا پایان ماه</t>
  </si>
  <si>
    <t xml:space="preserve">سایر درآمدها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</si>
</sst>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 applyAlignment="1"/>
    <xf numFmtId="164" fontId="2" fillId="0" borderId="2" xfId="1" applyNumberFormat="1" applyFont="1" applyBorder="1" applyAlignment="1"/>
    <xf numFmtId="37" fontId="2" fillId="0" borderId="2" xfId="0" applyNumberFormat="1" applyFont="1" applyBorder="1"/>
    <xf numFmtId="164" fontId="2" fillId="0" borderId="0" xfId="1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"/>
  <sheetViews>
    <sheetView rightToLeft="1" tabSelected="1" topLeftCell="B1" workbookViewId="0">
      <selection activeCell="Y99" sqref="Y99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.5703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.5703125" style="1" bestFit="1" customWidth="1"/>
    <col min="20" max="20" width="1" style="1" customWidth="1"/>
    <col min="21" max="21" width="20.855468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1" t="s">
        <v>15</v>
      </c>
      <c r="C9" s="7">
        <v>36685966</v>
      </c>
      <c r="D9" s="7"/>
      <c r="E9" s="7">
        <v>136531517967</v>
      </c>
      <c r="F9" s="7"/>
      <c r="G9" s="7">
        <v>142479243350.48599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36685966</v>
      </c>
      <c r="R9" s="7"/>
      <c r="S9" s="7">
        <v>3805</v>
      </c>
      <c r="T9" s="7"/>
      <c r="U9" s="7">
        <v>136531517967</v>
      </c>
      <c r="V9" s="7"/>
      <c r="W9" s="7">
        <v>138759539531.25101</v>
      </c>
      <c r="Y9" s="9">
        <v>5.9488195101029947E-3</v>
      </c>
    </row>
    <row r="10" spans="1:25">
      <c r="A10" s="1" t="s">
        <v>16</v>
      </c>
      <c r="C10" s="7">
        <v>74822053</v>
      </c>
      <c r="D10" s="7"/>
      <c r="E10" s="7">
        <v>240056465303</v>
      </c>
      <c r="F10" s="7"/>
      <c r="G10" s="7">
        <v>234435868345.21701</v>
      </c>
      <c r="H10" s="7"/>
      <c r="I10" s="7">
        <v>74822053</v>
      </c>
      <c r="J10" s="7"/>
      <c r="K10" s="7">
        <v>233519627413</v>
      </c>
      <c r="L10" s="7"/>
      <c r="M10" s="7">
        <v>-74822053</v>
      </c>
      <c r="N10" s="7"/>
      <c r="O10" s="7">
        <v>233519627413</v>
      </c>
      <c r="P10" s="7"/>
      <c r="Q10" s="7">
        <v>74822053</v>
      </c>
      <c r="R10" s="7"/>
      <c r="S10" s="7">
        <v>3140</v>
      </c>
      <c r="T10" s="7"/>
      <c r="U10" s="7">
        <v>233519627413</v>
      </c>
      <c r="V10" s="7"/>
      <c r="W10" s="7">
        <v>233543346003.80099</v>
      </c>
      <c r="Y10" s="9">
        <v>1.0012336577761922E-2</v>
      </c>
    </row>
    <row r="11" spans="1:25">
      <c r="A11" s="1" t="s">
        <v>17</v>
      </c>
      <c r="C11" s="7">
        <v>47883908</v>
      </c>
      <c r="D11" s="7"/>
      <c r="E11" s="7">
        <v>125482730975</v>
      </c>
      <c r="F11" s="7"/>
      <c r="G11" s="7">
        <v>164692535666.004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47883908</v>
      </c>
      <c r="R11" s="7"/>
      <c r="S11" s="7">
        <v>3720</v>
      </c>
      <c r="T11" s="7"/>
      <c r="U11" s="7">
        <v>125482730975</v>
      </c>
      <c r="V11" s="7"/>
      <c r="W11" s="7">
        <v>177068275340.328</v>
      </c>
      <c r="Y11" s="9">
        <v>7.5911696919951262E-3</v>
      </c>
    </row>
    <row r="12" spans="1:25">
      <c r="A12" s="1" t="s">
        <v>18</v>
      </c>
      <c r="C12" s="7">
        <v>51285230</v>
      </c>
      <c r="D12" s="7"/>
      <c r="E12" s="7">
        <v>92043287890</v>
      </c>
      <c r="F12" s="7"/>
      <c r="G12" s="7">
        <v>99309201453.162003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51285230</v>
      </c>
      <c r="R12" s="7"/>
      <c r="S12" s="7">
        <v>1906</v>
      </c>
      <c r="T12" s="7"/>
      <c r="U12" s="7">
        <v>92043287890</v>
      </c>
      <c r="V12" s="7"/>
      <c r="W12" s="7">
        <v>97168037972.139008</v>
      </c>
      <c r="Y12" s="9">
        <v>4.165732475041155E-3</v>
      </c>
    </row>
    <row r="13" spans="1:25">
      <c r="A13" s="1" t="s">
        <v>19</v>
      </c>
      <c r="C13" s="7">
        <v>43950422</v>
      </c>
      <c r="D13" s="7"/>
      <c r="E13" s="7">
        <v>197238373637</v>
      </c>
      <c r="F13" s="7"/>
      <c r="G13" s="7">
        <v>301890416394.68103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43950422</v>
      </c>
      <c r="R13" s="7"/>
      <c r="S13" s="7">
        <v>5790</v>
      </c>
      <c r="T13" s="7"/>
      <c r="U13" s="7">
        <v>197238373637</v>
      </c>
      <c r="V13" s="7"/>
      <c r="W13" s="7">
        <v>252958829366.88901</v>
      </c>
      <c r="Y13" s="9">
        <v>1.0844706061104043E-2</v>
      </c>
    </row>
    <row r="14" spans="1:25">
      <c r="A14" s="1" t="s">
        <v>20</v>
      </c>
      <c r="C14" s="7">
        <v>47016512</v>
      </c>
      <c r="D14" s="7"/>
      <c r="E14" s="7">
        <v>540953912102</v>
      </c>
      <c r="F14" s="7"/>
      <c r="G14" s="7">
        <v>635619987048.95996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47016512</v>
      </c>
      <c r="R14" s="7"/>
      <c r="S14" s="7">
        <v>13670</v>
      </c>
      <c r="T14" s="7"/>
      <c r="U14" s="7">
        <v>540953912102</v>
      </c>
      <c r="V14" s="7"/>
      <c r="W14" s="7">
        <v>638891560511.71204</v>
      </c>
      <c r="Y14" s="9">
        <v>2.7390193084031168E-2</v>
      </c>
    </row>
    <row r="15" spans="1:25">
      <c r="A15" s="1" t="s">
        <v>21</v>
      </c>
      <c r="C15" s="7">
        <v>114345585</v>
      </c>
      <c r="D15" s="7"/>
      <c r="E15" s="7">
        <v>651071057314</v>
      </c>
      <c r="F15" s="7"/>
      <c r="G15" s="7">
        <v>938874789634.005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114345585</v>
      </c>
      <c r="R15" s="7"/>
      <c r="S15" s="7">
        <v>8280</v>
      </c>
      <c r="T15" s="7"/>
      <c r="U15" s="7">
        <v>651071057314</v>
      </c>
      <c r="V15" s="7"/>
      <c r="W15" s="7">
        <v>941148094209.39001</v>
      </c>
      <c r="Y15" s="9">
        <v>4.0348362092021382E-2</v>
      </c>
    </row>
    <row r="16" spans="1:25">
      <c r="A16" s="1" t="s">
        <v>22</v>
      </c>
      <c r="C16" s="7">
        <v>35015988</v>
      </c>
      <c r="D16" s="7"/>
      <c r="E16" s="7">
        <v>95215739740</v>
      </c>
      <c r="F16" s="7"/>
      <c r="G16" s="7">
        <v>145391524273.83801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35015988</v>
      </c>
      <c r="R16" s="7"/>
      <c r="S16" s="7">
        <v>4194</v>
      </c>
      <c r="T16" s="7"/>
      <c r="U16" s="7">
        <v>95215739740</v>
      </c>
      <c r="V16" s="7"/>
      <c r="W16" s="7">
        <v>145983254202.65201</v>
      </c>
      <c r="Y16" s="9">
        <v>6.258510468417031E-3</v>
      </c>
    </row>
    <row r="17" spans="1:25">
      <c r="A17" s="1" t="s">
        <v>23</v>
      </c>
      <c r="C17" s="7">
        <v>2354702</v>
      </c>
      <c r="D17" s="7"/>
      <c r="E17" s="7">
        <v>189129900695</v>
      </c>
      <c r="F17" s="7"/>
      <c r="G17" s="7">
        <v>167827582206.26999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2354702</v>
      </c>
      <c r="R17" s="7"/>
      <c r="S17" s="7">
        <v>70600</v>
      </c>
      <c r="T17" s="7"/>
      <c r="U17" s="7">
        <v>189129900695</v>
      </c>
      <c r="V17" s="7"/>
      <c r="W17" s="7">
        <v>165252821530.85999</v>
      </c>
      <c r="Y17" s="9">
        <v>7.0846243230790378E-3</v>
      </c>
    </row>
    <row r="18" spans="1:25">
      <c r="A18" s="1" t="s">
        <v>24</v>
      </c>
      <c r="C18" s="7">
        <v>4000000</v>
      </c>
      <c r="D18" s="7"/>
      <c r="E18" s="7">
        <v>43701599265</v>
      </c>
      <c r="F18" s="7"/>
      <c r="G18" s="7">
        <v>191851650000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4000000</v>
      </c>
      <c r="R18" s="7"/>
      <c r="S18" s="7">
        <v>56010</v>
      </c>
      <c r="T18" s="7"/>
      <c r="U18" s="7">
        <v>43701599265</v>
      </c>
      <c r="V18" s="7"/>
      <c r="W18" s="7">
        <v>222706962000</v>
      </c>
      <c r="Y18" s="9">
        <v>9.5477653288334029E-3</v>
      </c>
    </row>
    <row r="19" spans="1:25">
      <c r="A19" s="1" t="s">
        <v>25</v>
      </c>
      <c r="C19" s="7">
        <v>41326245</v>
      </c>
      <c r="D19" s="7"/>
      <c r="E19" s="7">
        <v>66683128940</v>
      </c>
      <c r="F19" s="7"/>
      <c r="G19" s="7">
        <v>106808919989.85001</v>
      </c>
      <c r="H19" s="7"/>
      <c r="I19" s="7">
        <v>0</v>
      </c>
      <c r="J19" s="7"/>
      <c r="K19" s="7">
        <v>0</v>
      </c>
      <c r="L19" s="7"/>
      <c r="M19" s="7">
        <v>-3748657</v>
      </c>
      <c r="N19" s="7"/>
      <c r="O19" s="7">
        <v>8821321518</v>
      </c>
      <c r="P19" s="7"/>
      <c r="Q19" s="7">
        <v>37577588</v>
      </c>
      <c r="R19" s="7"/>
      <c r="S19" s="7">
        <v>2330</v>
      </c>
      <c r="T19" s="7"/>
      <c r="U19" s="7">
        <v>60634377640</v>
      </c>
      <c r="V19" s="7"/>
      <c r="W19" s="7">
        <v>87034823148.761993</v>
      </c>
      <c r="Y19" s="9">
        <v>3.7313070925052475E-3</v>
      </c>
    </row>
    <row r="20" spans="1:25">
      <c r="A20" s="1" t="s">
        <v>26</v>
      </c>
      <c r="C20" s="7">
        <v>8050000</v>
      </c>
      <c r="D20" s="7"/>
      <c r="E20" s="7">
        <v>1124505488548</v>
      </c>
      <c r="F20" s="7"/>
      <c r="G20" s="7">
        <v>1288578565575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8050000</v>
      </c>
      <c r="R20" s="7"/>
      <c r="S20" s="7">
        <v>165360</v>
      </c>
      <c r="T20" s="7"/>
      <c r="U20" s="7">
        <v>1124505488548</v>
      </c>
      <c r="V20" s="7"/>
      <c r="W20" s="7">
        <v>1323227669400</v>
      </c>
      <c r="Y20" s="9">
        <v>5.672865881961224E-2</v>
      </c>
    </row>
    <row r="21" spans="1:25">
      <c r="A21" s="1" t="s">
        <v>27</v>
      </c>
      <c r="C21" s="7">
        <v>18989479</v>
      </c>
      <c r="D21" s="7"/>
      <c r="E21" s="7">
        <v>188070412753</v>
      </c>
      <c r="F21" s="7"/>
      <c r="G21" s="7">
        <v>274086658031.27399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18989479</v>
      </c>
      <c r="R21" s="7"/>
      <c r="S21" s="7">
        <v>15370</v>
      </c>
      <c r="T21" s="7"/>
      <c r="U21" s="7">
        <v>188070412753</v>
      </c>
      <c r="V21" s="7"/>
      <c r="W21" s="7">
        <v>290131675891.23199</v>
      </c>
      <c r="Y21" s="9">
        <v>1.2438359048113794E-2</v>
      </c>
    </row>
    <row r="22" spans="1:25">
      <c r="A22" s="1" t="s">
        <v>28</v>
      </c>
      <c r="C22" s="7">
        <v>696260</v>
      </c>
      <c r="D22" s="7"/>
      <c r="E22" s="7">
        <v>109051313757</v>
      </c>
      <c r="F22" s="7"/>
      <c r="G22" s="7">
        <v>88591008384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696260</v>
      </c>
      <c r="R22" s="7"/>
      <c r="S22" s="7">
        <v>119450</v>
      </c>
      <c r="T22" s="7"/>
      <c r="U22" s="7">
        <v>109051313757</v>
      </c>
      <c r="V22" s="7"/>
      <c r="W22" s="7">
        <v>82673405870.850006</v>
      </c>
      <c r="Y22" s="9">
        <v>3.5443269087846187E-3</v>
      </c>
    </row>
    <row r="23" spans="1:25">
      <c r="A23" s="1" t="s">
        <v>29</v>
      </c>
      <c r="C23" s="7">
        <v>16438776</v>
      </c>
      <c r="D23" s="7"/>
      <c r="E23" s="7">
        <v>674650230225</v>
      </c>
      <c r="F23" s="7"/>
      <c r="G23" s="7">
        <v>481568246884.11603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16438776</v>
      </c>
      <c r="R23" s="7"/>
      <c r="S23" s="7">
        <v>29950</v>
      </c>
      <c r="T23" s="7"/>
      <c r="U23" s="7">
        <v>674650230225</v>
      </c>
      <c r="V23" s="7"/>
      <c r="W23" s="7">
        <v>489411910219.85999</v>
      </c>
      <c r="Y23" s="9">
        <v>2.0981787124891522E-2</v>
      </c>
    </row>
    <row r="24" spans="1:25">
      <c r="A24" s="1" t="s">
        <v>30</v>
      </c>
      <c r="C24" s="7">
        <v>3652785</v>
      </c>
      <c r="D24" s="7"/>
      <c r="E24" s="7">
        <v>185549205856</v>
      </c>
      <c r="F24" s="7"/>
      <c r="G24" s="7">
        <v>155735774355.53299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3652785</v>
      </c>
      <c r="R24" s="7"/>
      <c r="S24" s="7">
        <v>46070</v>
      </c>
      <c r="T24" s="7"/>
      <c r="U24" s="7">
        <v>185549205856</v>
      </c>
      <c r="V24" s="7"/>
      <c r="W24" s="7">
        <v>167282516310.547</v>
      </c>
      <c r="Y24" s="9">
        <v>7.1716402352515985E-3</v>
      </c>
    </row>
    <row r="25" spans="1:25">
      <c r="A25" s="1" t="s">
        <v>31</v>
      </c>
      <c r="C25" s="7">
        <v>5907825</v>
      </c>
      <c r="D25" s="7"/>
      <c r="E25" s="7">
        <v>47928680469</v>
      </c>
      <c r="F25" s="7"/>
      <c r="G25" s="7">
        <v>134308041601.38699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5907825</v>
      </c>
      <c r="R25" s="7"/>
      <c r="S25" s="7">
        <v>21740</v>
      </c>
      <c r="T25" s="7"/>
      <c r="U25" s="7">
        <v>47928680469</v>
      </c>
      <c r="V25" s="7"/>
      <c r="W25" s="7">
        <v>127671920612.77499</v>
      </c>
      <c r="Y25" s="9">
        <v>5.4734774617967432E-3</v>
      </c>
    </row>
    <row r="26" spans="1:25">
      <c r="A26" s="1" t="s">
        <v>32</v>
      </c>
      <c r="C26" s="7">
        <v>5929047</v>
      </c>
      <c r="D26" s="7"/>
      <c r="E26" s="7">
        <v>134728029809</v>
      </c>
      <c r="F26" s="7"/>
      <c r="G26" s="7">
        <v>165025536769.79999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5929047</v>
      </c>
      <c r="R26" s="7"/>
      <c r="S26" s="7">
        <v>27400</v>
      </c>
      <c r="T26" s="7"/>
      <c r="U26" s="7">
        <v>134728029809</v>
      </c>
      <c r="V26" s="7"/>
      <c r="W26" s="7">
        <v>161489275267.59</v>
      </c>
      <c r="Y26" s="9">
        <v>6.9232757230927042E-3</v>
      </c>
    </row>
    <row r="27" spans="1:25">
      <c r="A27" s="1" t="s">
        <v>33</v>
      </c>
      <c r="C27" s="7">
        <v>571017</v>
      </c>
      <c r="D27" s="7"/>
      <c r="E27" s="7">
        <v>75587414494</v>
      </c>
      <c r="F27" s="7"/>
      <c r="G27" s="7">
        <v>104231959392.326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571017</v>
      </c>
      <c r="R27" s="7"/>
      <c r="S27" s="7">
        <v>183360</v>
      </c>
      <c r="T27" s="7"/>
      <c r="U27" s="7">
        <v>75587414494</v>
      </c>
      <c r="V27" s="7"/>
      <c r="W27" s="7">
        <v>104078702141.136</v>
      </c>
      <c r="Y27" s="9">
        <v>4.4620025115026142E-3</v>
      </c>
    </row>
    <row r="28" spans="1:25">
      <c r="A28" s="1" t="s">
        <v>34</v>
      </c>
      <c r="C28" s="7">
        <v>1986863</v>
      </c>
      <c r="D28" s="7"/>
      <c r="E28" s="7">
        <v>4611550445</v>
      </c>
      <c r="F28" s="7"/>
      <c r="G28" s="7">
        <v>16294089612.487499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1986863</v>
      </c>
      <c r="R28" s="7"/>
      <c r="S28" s="7">
        <v>7600</v>
      </c>
      <c r="T28" s="7"/>
      <c r="U28" s="7">
        <v>4611550445</v>
      </c>
      <c r="V28" s="7"/>
      <c r="W28" s="7">
        <v>15010312855.139999</v>
      </c>
      <c r="Y28" s="9">
        <v>6.4351353620120785E-4</v>
      </c>
    </row>
    <row r="29" spans="1:25">
      <c r="A29" s="1" t="s">
        <v>35</v>
      </c>
      <c r="C29" s="7">
        <v>104300</v>
      </c>
      <c r="D29" s="7"/>
      <c r="E29" s="7">
        <v>214551462300</v>
      </c>
      <c r="F29" s="7"/>
      <c r="G29" s="7">
        <v>303508619400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104300</v>
      </c>
      <c r="R29" s="7"/>
      <c r="S29" s="7">
        <v>2880100</v>
      </c>
      <c r="T29" s="7"/>
      <c r="U29" s="7">
        <v>214551462300</v>
      </c>
      <c r="V29" s="7"/>
      <c r="W29" s="7">
        <v>300018936962.5</v>
      </c>
      <c r="Y29" s="9">
        <v>1.2862240042248934E-2</v>
      </c>
    </row>
    <row r="30" spans="1:25">
      <c r="A30" s="1" t="s">
        <v>36</v>
      </c>
      <c r="C30" s="7">
        <v>75000</v>
      </c>
      <c r="D30" s="7"/>
      <c r="E30" s="7">
        <v>101752031250</v>
      </c>
      <c r="F30" s="7"/>
      <c r="G30" s="7">
        <v>218351718750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75000</v>
      </c>
      <c r="R30" s="7"/>
      <c r="S30" s="7">
        <v>2880000</v>
      </c>
      <c r="T30" s="7"/>
      <c r="U30" s="7">
        <v>101752031250</v>
      </c>
      <c r="V30" s="7"/>
      <c r="W30" s="7">
        <v>215730000000</v>
      </c>
      <c r="Y30" s="9">
        <v>9.2486530097304724E-3</v>
      </c>
    </row>
    <row r="31" spans="1:25">
      <c r="A31" s="1" t="s">
        <v>37</v>
      </c>
      <c r="C31" s="7">
        <v>114900</v>
      </c>
      <c r="D31" s="7"/>
      <c r="E31" s="7">
        <v>146401433417</v>
      </c>
      <c r="F31" s="7"/>
      <c r="G31" s="7">
        <v>334514374099.5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114900</v>
      </c>
      <c r="R31" s="7"/>
      <c r="S31" s="7">
        <v>2882688</v>
      </c>
      <c r="T31" s="7"/>
      <c r="U31" s="7">
        <v>146401433417</v>
      </c>
      <c r="V31" s="7"/>
      <c r="W31" s="7">
        <v>330806825136</v>
      </c>
      <c r="Y31" s="9">
        <v>1.4182160751557264E-2</v>
      </c>
    </row>
    <row r="32" spans="1:25">
      <c r="A32" s="1" t="s">
        <v>38</v>
      </c>
      <c r="C32" s="7">
        <v>3700000</v>
      </c>
      <c r="D32" s="7"/>
      <c r="E32" s="7">
        <v>45403188699</v>
      </c>
      <c r="F32" s="7"/>
      <c r="G32" s="7">
        <v>48696521400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3700000</v>
      </c>
      <c r="R32" s="7"/>
      <c r="S32" s="7">
        <v>14340</v>
      </c>
      <c r="T32" s="7"/>
      <c r="U32" s="7">
        <v>45403188699</v>
      </c>
      <c r="V32" s="7"/>
      <c r="W32" s="7">
        <v>52742304900</v>
      </c>
      <c r="Y32" s="9">
        <v>2.2611378897395228E-3</v>
      </c>
    </row>
    <row r="33" spans="1:25">
      <c r="A33" s="1" t="s">
        <v>39</v>
      </c>
      <c r="C33" s="7">
        <v>17987582</v>
      </c>
      <c r="D33" s="7"/>
      <c r="E33" s="7">
        <v>36083089492</v>
      </c>
      <c r="F33" s="7"/>
      <c r="G33" s="7">
        <v>59274042765.736504</v>
      </c>
      <c r="H33" s="7"/>
      <c r="I33" s="7">
        <v>0</v>
      </c>
      <c r="J33" s="7"/>
      <c r="K33" s="7">
        <v>0</v>
      </c>
      <c r="L33" s="7"/>
      <c r="M33" s="7">
        <v>-17987582</v>
      </c>
      <c r="N33" s="7"/>
      <c r="O33" s="7">
        <v>0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Y33" s="9">
        <v>0</v>
      </c>
    </row>
    <row r="34" spans="1:25">
      <c r="A34" s="1" t="s">
        <v>40</v>
      </c>
      <c r="C34" s="7">
        <v>65468220</v>
      </c>
      <c r="D34" s="7"/>
      <c r="E34" s="7">
        <v>99210537051</v>
      </c>
      <c r="F34" s="7"/>
      <c r="G34" s="7">
        <v>98529127713.774002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65468220</v>
      </c>
      <c r="R34" s="7"/>
      <c r="S34" s="7">
        <v>1514</v>
      </c>
      <c r="T34" s="7"/>
      <c r="U34" s="7">
        <v>99210537051</v>
      </c>
      <c r="V34" s="7"/>
      <c r="W34" s="7">
        <v>98529127713.774002</v>
      </c>
      <c r="Y34" s="9">
        <v>4.2240843349377185E-3</v>
      </c>
    </row>
    <row r="35" spans="1:25">
      <c r="A35" s="1" t="s">
        <v>41</v>
      </c>
      <c r="C35" s="7">
        <v>42566739</v>
      </c>
      <c r="D35" s="7"/>
      <c r="E35" s="7">
        <v>240147011127</v>
      </c>
      <c r="F35" s="7"/>
      <c r="G35" s="7">
        <v>223415105247.57599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42566739</v>
      </c>
      <c r="R35" s="7"/>
      <c r="S35" s="7">
        <v>6480</v>
      </c>
      <c r="T35" s="7"/>
      <c r="U35" s="7">
        <v>240147011127</v>
      </c>
      <c r="V35" s="7"/>
      <c r="W35" s="7">
        <v>274191265531.116</v>
      </c>
      <c r="Y35" s="9">
        <v>1.175497090435342E-2</v>
      </c>
    </row>
    <row r="36" spans="1:25">
      <c r="A36" s="1" t="s">
        <v>42</v>
      </c>
      <c r="C36" s="7">
        <v>5277048</v>
      </c>
      <c r="D36" s="7"/>
      <c r="E36" s="7">
        <v>30634669457</v>
      </c>
      <c r="F36" s="7"/>
      <c r="G36" s="7">
        <v>66567292972.236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5277048</v>
      </c>
      <c r="R36" s="7"/>
      <c r="S36" s="7">
        <v>11960</v>
      </c>
      <c r="T36" s="7"/>
      <c r="U36" s="7">
        <v>30634669457</v>
      </c>
      <c r="V36" s="7"/>
      <c r="W36" s="7">
        <v>62737968790.223999</v>
      </c>
      <c r="Y36" s="9">
        <v>2.6896662674457963E-3</v>
      </c>
    </row>
    <row r="37" spans="1:25">
      <c r="A37" s="1" t="s">
        <v>43</v>
      </c>
      <c r="C37" s="7">
        <v>6206203</v>
      </c>
      <c r="D37" s="7"/>
      <c r="E37" s="7">
        <v>102002694925</v>
      </c>
      <c r="F37" s="7"/>
      <c r="G37" s="7">
        <v>115673926727.813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6206203</v>
      </c>
      <c r="R37" s="7"/>
      <c r="S37" s="7">
        <v>19260</v>
      </c>
      <c r="T37" s="7"/>
      <c r="U37" s="7">
        <v>102002694925</v>
      </c>
      <c r="V37" s="7"/>
      <c r="W37" s="7">
        <v>118820257534.80901</v>
      </c>
      <c r="Y37" s="9">
        <v>5.0939940317353228E-3</v>
      </c>
    </row>
    <row r="38" spans="1:25">
      <c r="A38" s="1" t="s">
        <v>44</v>
      </c>
      <c r="C38" s="7">
        <v>5588198</v>
      </c>
      <c r="D38" s="7"/>
      <c r="E38" s="7">
        <v>74292133110</v>
      </c>
      <c r="F38" s="7"/>
      <c r="G38" s="7">
        <v>88045929317.115005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5588198</v>
      </c>
      <c r="R38" s="7"/>
      <c r="S38" s="7">
        <v>13780</v>
      </c>
      <c r="T38" s="7"/>
      <c r="U38" s="7">
        <v>74292133110</v>
      </c>
      <c r="V38" s="7"/>
      <c r="W38" s="7">
        <v>76547186497.781998</v>
      </c>
      <c r="Y38" s="9">
        <v>3.2816871403565165E-3</v>
      </c>
    </row>
    <row r="39" spans="1:25">
      <c r="A39" s="1" t="s">
        <v>45</v>
      </c>
      <c r="C39" s="7">
        <v>9709626</v>
      </c>
      <c r="D39" s="7"/>
      <c r="E39" s="7">
        <v>112081179274</v>
      </c>
      <c r="F39" s="7"/>
      <c r="G39" s="7">
        <v>196608260384.36099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9709626</v>
      </c>
      <c r="R39" s="7"/>
      <c r="S39" s="7">
        <v>22670</v>
      </c>
      <c r="T39" s="7"/>
      <c r="U39" s="7">
        <v>112081179274</v>
      </c>
      <c r="V39" s="7"/>
      <c r="W39" s="7">
        <v>218807523952.55099</v>
      </c>
      <c r="Y39" s="9">
        <v>9.3805908541020402E-3</v>
      </c>
    </row>
    <row r="40" spans="1:25">
      <c r="A40" s="1" t="s">
        <v>46</v>
      </c>
      <c r="C40" s="7">
        <v>43199</v>
      </c>
      <c r="D40" s="7"/>
      <c r="E40" s="7">
        <v>13838639484</v>
      </c>
      <c r="F40" s="7"/>
      <c r="G40" s="7">
        <v>19358375726.757599</v>
      </c>
      <c r="H40" s="7"/>
      <c r="I40" s="7">
        <v>0</v>
      </c>
      <c r="J40" s="7"/>
      <c r="K40" s="7">
        <v>0</v>
      </c>
      <c r="L40" s="7"/>
      <c r="M40" s="7">
        <v>-43199</v>
      </c>
      <c r="N40" s="7"/>
      <c r="O40" s="7">
        <v>23897586940</v>
      </c>
      <c r="P40" s="7"/>
      <c r="Q40" s="7">
        <v>0</v>
      </c>
      <c r="R40" s="7"/>
      <c r="S40" s="7">
        <v>0</v>
      </c>
      <c r="T40" s="7"/>
      <c r="U40" s="7">
        <v>0</v>
      </c>
      <c r="V40" s="7"/>
      <c r="W40" s="7">
        <v>0</v>
      </c>
      <c r="Y40" s="9">
        <v>0</v>
      </c>
    </row>
    <row r="41" spans="1:25">
      <c r="A41" s="1" t="s">
        <v>47</v>
      </c>
      <c r="C41" s="7">
        <v>472580</v>
      </c>
      <c r="D41" s="7"/>
      <c r="E41" s="7">
        <v>151244026204</v>
      </c>
      <c r="F41" s="7"/>
      <c r="G41" s="7">
        <v>213098219674.07999</v>
      </c>
      <c r="H41" s="7"/>
      <c r="I41" s="7">
        <v>0</v>
      </c>
      <c r="J41" s="7"/>
      <c r="K41" s="7">
        <v>0</v>
      </c>
      <c r="L41" s="7"/>
      <c r="M41" s="7">
        <v>-472580</v>
      </c>
      <c r="N41" s="7"/>
      <c r="O41" s="7">
        <v>270409461973</v>
      </c>
      <c r="P41" s="7"/>
      <c r="Q41" s="7">
        <v>0</v>
      </c>
      <c r="R41" s="7"/>
      <c r="S41" s="7">
        <v>0</v>
      </c>
      <c r="T41" s="7"/>
      <c r="U41" s="7">
        <v>0</v>
      </c>
      <c r="V41" s="7"/>
      <c r="W41" s="7">
        <v>0</v>
      </c>
      <c r="Y41" s="9">
        <v>0</v>
      </c>
    </row>
    <row r="42" spans="1:25">
      <c r="A42" s="1" t="s">
        <v>48</v>
      </c>
      <c r="C42" s="7">
        <v>50335</v>
      </c>
      <c r="D42" s="7"/>
      <c r="E42" s="7">
        <v>16125679571</v>
      </c>
      <c r="F42" s="7"/>
      <c r="G42" s="7">
        <v>22556166629.004002</v>
      </c>
      <c r="H42" s="7"/>
      <c r="I42" s="7">
        <v>0</v>
      </c>
      <c r="J42" s="7"/>
      <c r="K42" s="7">
        <v>0</v>
      </c>
      <c r="L42" s="7"/>
      <c r="M42" s="7">
        <v>-50335</v>
      </c>
      <c r="N42" s="7"/>
      <c r="O42" s="7">
        <v>27706379558</v>
      </c>
      <c r="P42" s="7"/>
      <c r="Q42" s="7">
        <v>0</v>
      </c>
      <c r="R42" s="7"/>
      <c r="S42" s="7">
        <v>0</v>
      </c>
      <c r="T42" s="7"/>
      <c r="U42" s="7">
        <v>0</v>
      </c>
      <c r="V42" s="7"/>
      <c r="W42" s="7">
        <v>0</v>
      </c>
      <c r="Y42" s="9">
        <v>0</v>
      </c>
    </row>
    <row r="43" spans="1:25">
      <c r="A43" s="1" t="s">
        <v>49</v>
      </c>
      <c r="C43" s="7">
        <v>11740461</v>
      </c>
      <c r="D43" s="7"/>
      <c r="E43" s="7">
        <v>225979147072</v>
      </c>
      <c r="F43" s="7"/>
      <c r="G43" s="7">
        <v>254419194603.69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11740461</v>
      </c>
      <c r="R43" s="7"/>
      <c r="S43" s="7">
        <v>20750</v>
      </c>
      <c r="T43" s="7"/>
      <c r="U43" s="7">
        <v>225979147072</v>
      </c>
      <c r="V43" s="7"/>
      <c r="W43" s="7">
        <v>242165059083.78799</v>
      </c>
      <c r="Y43" s="9">
        <v>1.038196172320416E-2</v>
      </c>
    </row>
    <row r="44" spans="1:25">
      <c r="A44" s="1" t="s">
        <v>50</v>
      </c>
      <c r="C44" s="7">
        <v>22863192</v>
      </c>
      <c r="D44" s="7"/>
      <c r="E44" s="7">
        <v>98643756494</v>
      </c>
      <c r="F44" s="7"/>
      <c r="G44" s="7">
        <v>110908521317.088</v>
      </c>
      <c r="H44" s="7"/>
      <c r="I44" s="7">
        <v>0</v>
      </c>
      <c r="J44" s="7"/>
      <c r="K44" s="7">
        <v>0</v>
      </c>
      <c r="L44" s="7"/>
      <c r="M44" s="7">
        <v>-2033556</v>
      </c>
      <c r="N44" s="7"/>
      <c r="O44" s="7">
        <v>9537651138</v>
      </c>
      <c r="P44" s="7"/>
      <c r="Q44" s="7">
        <v>20829636</v>
      </c>
      <c r="R44" s="7"/>
      <c r="S44" s="7">
        <v>4839</v>
      </c>
      <c r="T44" s="7"/>
      <c r="U44" s="7">
        <v>89869933358</v>
      </c>
      <c r="V44" s="7"/>
      <c r="W44" s="7">
        <v>100194880682.806</v>
      </c>
      <c r="Y44" s="9">
        <v>4.2954975422362183E-3</v>
      </c>
    </row>
    <row r="45" spans="1:25">
      <c r="A45" s="1" t="s">
        <v>51</v>
      </c>
      <c r="C45" s="7">
        <v>86165365</v>
      </c>
      <c r="D45" s="7"/>
      <c r="E45" s="7">
        <v>306320619007</v>
      </c>
      <c r="F45" s="7"/>
      <c r="G45" s="7">
        <v>315630129773.35101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86165365</v>
      </c>
      <c r="R45" s="7"/>
      <c r="S45" s="7">
        <v>3670</v>
      </c>
      <c r="T45" s="7"/>
      <c r="U45" s="7">
        <v>306320619007</v>
      </c>
      <c r="V45" s="7"/>
      <c r="W45" s="7">
        <v>314345339557.177</v>
      </c>
      <c r="Y45" s="9">
        <v>1.3476433369444363E-2</v>
      </c>
    </row>
    <row r="46" spans="1:25">
      <c r="A46" s="1" t="s">
        <v>52</v>
      </c>
      <c r="C46" s="7">
        <v>8868106</v>
      </c>
      <c r="D46" s="7"/>
      <c r="E46" s="7">
        <v>65854388596</v>
      </c>
      <c r="F46" s="7"/>
      <c r="G46" s="7">
        <v>58181249077.379997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8868106</v>
      </c>
      <c r="R46" s="7"/>
      <c r="S46" s="7">
        <v>6130</v>
      </c>
      <c r="T46" s="7"/>
      <c r="U46" s="7">
        <v>65854388596</v>
      </c>
      <c r="V46" s="7"/>
      <c r="W46" s="7">
        <v>54038038915.808998</v>
      </c>
      <c r="Y46" s="9">
        <v>2.3166878563882134E-3</v>
      </c>
    </row>
    <row r="47" spans="1:25">
      <c r="A47" s="1" t="s">
        <v>53</v>
      </c>
      <c r="C47" s="7">
        <v>854028892</v>
      </c>
      <c r="D47" s="7"/>
      <c r="E47" s="7">
        <v>998735168169</v>
      </c>
      <c r="F47" s="7"/>
      <c r="G47" s="7">
        <v>961008479544.823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854028892</v>
      </c>
      <c r="R47" s="7"/>
      <c r="S47" s="7">
        <v>1187</v>
      </c>
      <c r="T47" s="7"/>
      <c r="U47" s="7">
        <v>967396214525</v>
      </c>
      <c r="V47" s="7"/>
      <c r="W47" s="7">
        <v>1007700587649.92</v>
      </c>
      <c r="Y47" s="9">
        <v>4.3201562475666803E-2</v>
      </c>
    </row>
    <row r="48" spans="1:25">
      <c r="A48" s="1" t="s">
        <v>54</v>
      </c>
      <c r="C48" s="7">
        <v>6700702</v>
      </c>
      <c r="D48" s="7"/>
      <c r="E48" s="7">
        <v>124658162320</v>
      </c>
      <c r="F48" s="7"/>
      <c r="G48" s="7">
        <v>194829360075.67499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6700702</v>
      </c>
      <c r="R48" s="7"/>
      <c r="S48" s="7">
        <v>29190</v>
      </c>
      <c r="T48" s="7"/>
      <c r="U48" s="7">
        <v>124658162320</v>
      </c>
      <c r="V48" s="7"/>
      <c r="W48" s="7">
        <v>194429710106.289</v>
      </c>
      <c r="Y48" s="9">
        <v>8.3354791802510222E-3</v>
      </c>
    </row>
    <row r="49" spans="1:25">
      <c r="A49" s="1" t="s">
        <v>55</v>
      </c>
      <c r="C49" s="7">
        <v>2000000</v>
      </c>
      <c r="D49" s="7"/>
      <c r="E49" s="7">
        <v>24609884668</v>
      </c>
      <c r="F49" s="7"/>
      <c r="G49" s="7">
        <v>31789719000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2000000</v>
      </c>
      <c r="R49" s="7"/>
      <c r="S49" s="7">
        <v>16250</v>
      </c>
      <c r="T49" s="7"/>
      <c r="U49" s="7">
        <v>24609884668</v>
      </c>
      <c r="V49" s="7"/>
      <c r="W49" s="7">
        <v>32306625000</v>
      </c>
      <c r="Y49" s="9">
        <v>1.3850311247414998E-3</v>
      </c>
    </row>
    <row r="50" spans="1:25">
      <c r="A50" s="1" t="s">
        <v>56</v>
      </c>
      <c r="C50" s="7">
        <v>35793109</v>
      </c>
      <c r="D50" s="7"/>
      <c r="E50" s="7">
        <v>81718837187</v>
      </c>
      <c r="F50" s="7"/>
      <c r="G50" s="7">
        <v>108768487984.433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35793109</v>
      </c>
      <c r="R50" s="7"/>
      <c r="S50" s="7">
        <v>3041</v>
      </c>
      <c r="T50" s="7"/>
      <c r="U50" s="7">
        <v>81718837187</v>
      </c>
      <c r="V50" s="7"/>
      <c r="W50" s="7">
        <v>108199205744.409</v>
      </c>
      <c r="Y50" s="9">
        <v>4.6386543821372774E-3</v>
      </c>
    </row>
    <row r="51" spans="1:25">
      <c r="A51" s="1" t="s">
        <v>57</v>
      </c>
      <c r="C51" s="7">
        <v>58607493</v>
      </c>
      <c r="D51" s="7"/>
      <c r="E51" s="7">
        <v>393261857619</v>
      </c>
      <c r="F51" s="7"/>
      <c r="G51" s="7">
        <v>456166235002.37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58607493</v>
      </c>
      <c r="R51" s="7"/>
      <c r="S51" s="7">
        <v>7700</v>
      </c>
      <c r="T51" s="7"/>
      <c r="U51" s="7">
        <v>393261857619</v>
      </c>
      <c r="V51" s="7"/>
      <c r="W51" s="7">
        <v>448592593808.20502</v>
      </c>
      <c r="Y51" s="9">
        <v>1.9231804769234945E-2</v>
      </c>
    </row>
    <row r="52" spans="1:25">
      <c r="A52" s="1" t="s">
        <v>58</v>
      </c>
      <c r="C52" s="7">
        <v>4700000</v>
      </c>
      <c r="D52" s="7"/>
      <c r="E52" s="7">
        <v>55034488319</v>
      </c>
      <c r="F52" s="7"/>
      <c r="G52" s="7">
        <v>43029442350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4700000</v>
      </c>
      <c r="R52" s="7"/>
      <c r="S52" s="7">
        <v>10210</v>
      </c>
      <c r="T52" s="7"/>
      <c r="U52" s="7">
        <v>55034488319</v>
      </c>
      <c r="V52" s="7"/>
      <c r="W52" s="7">
        <v>47701477350</v>
      </c>
      <c r="Y52" s="9">
        <v>2.0450304179375489E-3</v>
      </c>
    </row>
    <row r="53" spans="1:25">
      <c r="A53" s="1" t="s">
        <v>59</v>
      </c>
      <c r="C53" s="7">
        <v>51499515</v>
      </c>
      <c r="D53" s="7"/>
      <c r="E53" s="7">
        <v>229072448717</v>
      </c>
      <c r="F53" s="7"/>
      <c r="G53" s="7">
        <v>345041446049.95502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51499515</v>
      </c>
      <c r="R53" s="7"/>
      <c r="S53" s="7">
        <v>6570</v>
      </c>
      <c r="T53" s="7"/>
      <c r="U53" s="7">
        <v>229072448717</v>
      </c>
      <c r="V53" s="7"/>
      <c r="W53" s="7">
        <v>336338620259.37799</v>
      </c>
      <c r="Y53" s="9">
        <v>1.4419316703984103E-2</v>
      </c>
    </row>
    <row r="54" spans="1:25">
      <c r="A54" s="1" t="s">
        <v>60</v>
      </c>
      <c r="C54" s="7">
        <v>73149505</v>
      </c>
      <c r="D54" s="7"/>
      <c r="E54" s="7">
        <v>219991628516</v>
      </c>
      <c r="F54" s="7"/>
      <c r="G54" s="7">
        <v>323505766965.91699</v>
      </c>
      <c r="H54" s="7"/>
      <c r="I54" s="7">
        <v>17987582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91137087</v>
      </c>
      <c r="R54" s="7"/>
      <c r="S54" s="7">
        <v>4620</v>
      </c>
      <c r="T54" s="7"/>
      <c r="U54" s="7">
        <v>274062300008</v>
      </c>
      <c r="V54" s="7"/>
      <c r="W54" s="7">
        <v>418548074555.45697</v>
      </c>
      <c r="Y54" s="9">
        <v>1.7943753346563861E-2</v>
      </c>
    </row>
    <row r="55" spans="1:25">
      <c r="A55" s="1" t="s">
        <v>61</v>
      </c>
      <c r="C55" s="7">
        <v>35800000</v>
      </c>
      <c r="D55" s="7"/>
      <c r="E55" s="7">
        <v>232155711642</v>
      </c>
      <c r="F55" s="7"/>
      <c r="G55" s="7">
        <v>186831697500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35800000</v>
      </c>
      <c r="R55" s="7"/>
      <c r="S55" s="7">
        <v>5150</v>
      </c>
      <c r="T55" s="7"/>
      <c r="U55" s="7">
        <v>232155711642</v>
      </c>
      <c r="V55" s="7"/>
      <c r="W55" s="7">
        <v>183272998500</v>
      </c>
      <c r="Y55" s="9">
        <v>7.8571750298027793E-3</v>
      </c>
    </row>
    <row r="56" spans="1:25">
      <c r="A56" s="1" t="s">
        <v>62</v>
      </c>
      <c r="C56" s="7">
        <v>42612625</v>
      </c>
      <c r="D56" s="7"/>
      <c r="E56" s="7">
        <v>151380742521</v>
      </c>
      <c r="F56" s="7"/>
      <c r="G56" s="7">
        <v>170368219282.388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42612625</v>
      </c>
      <c r="R56" s="7"/>
      <c r="S56" s="7">
        <v>4482</v>
      </c>
      <c r="T56" s="7"/>
      <c r="U56" s="7">
        <v>151380742521</v>
      </c>
      <c r="V56" s="7"/>
      <c r="W56" s="7">
        <v>189853396027.763</v>
      </c>
      <c r="Y56" s="9">
        <v>8.1392860639675595E-3</v>
      </c>
    </row>
    <row r="57" spans="1:25">
      <c r="A57" s="1" t="s">
        <v>63</v>
      </c>
      <c r="C57" s="7">
        <v>60839861</v>
      </c>
      <c r="D57" s="7"/>
      <c r="E57" s="7">
        <v>856803580395</v>
      </c>
      <c r="F57" s="7"/>
      <c r="G57" s="7">
        <v>1232538864795.28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60839861</v>
      </c>
      <c r="R57" s="7"/>
      <c r="S57" s="7">
        <v>20610</v>
      </c>
      <c r="T57" s="7"/>
      <c r="U57" s="7">
        <v>856803580395</v>
      </c>
      <c r="V57" s="7"/>
      <c r="W57" s="7">
        <v>1246448773475.5</v>
      </c>
      <c r="Y57" s="9">
        <v>5.3437037965415282E-2</v>
      </c>
    </row>
    <row r="58" spans="1:25">
      <c r="A58" s="1" t="s">
        <v>64</v>
      </c>
      <c r="C58" s="7">
        <v>2171106</v>
      </c>
      <c r="D58" s="7"/>
      <c r="E58" s="7">
        <v>107499178977</v>
      </c>
      <c r="F58" s="7"/>
      <c r="G58" s="7">
        <v>286715265079.005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2171106</v>
      </c>
      <c r="R58" s="7"/>
      <c r="S58" s="7">
        <v>141900</v>
      </c>
      <c r="T58" s="7"/>
      <c r="U58" s="7">
        <v>107499178977</v>
      </c>
      <c r="V58" s="7"/>
      <c r="W58" s="7">
        <v>306246865748.66998</v>
      </c>
      <c r="Y58" s="9">
        <v>1.3129240238385763E-2</v>
      </c>
    </row>
    <row r="59" spans="1:25">
      <c r="A59" s="1" t="s">
        <v>65</v>
      </c>
      <c r="C59" s="7">
        <v>2739478</v>
      </c>
      <c r="D59" s="7"/>
      <c r="E59" s="7">
        <v>70208101002</v>
      </c>
      <c r="F59" s="7"/>
      <c r="G59" s="7">
        <v>87441248980.449005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2739478</v>
      </c>
      <c r="R59" s="7"/>
      <c r="S59" s="7">
        <v>36700</v>
      </c>
      <c r="T59" s="7"/>
      <c r="U59" s="7">
        <v>70208101002</v>
      </c>
      <c r="V59" s="7"/>
      <c r="W59" s="7">
        <v>99940636486.529999</v>
      </c>
      <c r="Y59" s="9">
        <v>4.2845977306611265E-3</v>
      </c>
    </row>
    <row r="60" spans="1:25">
      <c r="A60" s="1" t="s">
        <v>66</v>
      </c>
      <c r="C60" s="7">
        <v>7514971</v>
      </c>
      <c r="D60" s="7"/>
      <c r="E60" s="7">
        <v>187316025147</v>
      </c>
      <c r="F60" s="7"/>
      <c r="G60" s="7">
        <v>306952856947.57898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7514971</v>
      </c>
      <c r="R60" s="7"/>
      <c r="S60" s="7">
        <v>42700</v>
      </c>
      <c r="T60" s="7"/>
      <c r="U60" s="7">
        <v>187316025147</v>
      </c>
      <c r="V60" s="7"/>
      <c r="W60" s="7">
        <v>318979970592.88501</v>
      </c>
      <c r="Y60" s="9">
        <v>1.3675126616917553E-2</v>
      </c>
    </row>
    <row r="61" spans="1:25">
      <c r="A61" s="1" t="s">
        <v>67</v>
      </c>
      <c r="C61" s="7">
        <v>983703</v>
      </c>
      <c r="D61" s="7"/>
      <c r="E61" s="7">
        <v>21555989720</v>
      </c>
      <c r="F61" s="7"/>
      <c r="G61" s="7">
        <v>39113998686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983703</v>
      </c>
      <c r="R61" s="7"/>
      <c r="S61" s="7">
        <v>42440</v>
      </c>
      <c r="T61" s="7"/>
      <c r="U61" s="7">
        <v>21555989720</v>
      </c>
      <c r="V61" s="7"/>
      <c r="W61" s="7">
        <v>41499952605.846001</v>
      </c>
      <c r="Y61" s="9">
        <v>1.7791622007682268E-3</v>
      </c>
    </row>
    <row r="62" spans="1:25">
      <c r="A62" s="1" t="s">
        <v>68</v>
      </c>
      <c r="C62" s="7">
        <v>7538674</v>
      </c>
      <c r="D62" s="7"/>
      <c r="E62" s="7">
        <v>200339241899</v>
      </c>
      <c r="F62" s="7"/>
      <c r="G62" s="7">
        <v>426698047579.51801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7538674</v>
      </c>
      <c r="R62" s="7"/>
      <c r="S62" s="7">
        <v>56390</v>
      </c>
      <c r="T62" s="7"/>
      <c r="U62" s="7">
        <v>200339241899</v>
      </c>
      <c r="V62" s="7"/>
      <c r="W62" s="7">
        <v>422576447190.18298</v>
      </c>
      <c r="Y62" s="9">
        <v>1.8116455431079106E-2</v>
      </c>
    </row>
    <row r="63" spans="1:25">
      <c r="A63" s="1" t="s">
        <v>69</v>
      </c>
      <c r="C63" s="7">
        <v>10065086</v>
      </c>
      <c r="D63" s="7"/>
      <c r="E63" s="7">
        <v>69582526696</v>
      </c>
      <c r="F63" s="7"/>
      <c r="G63" s="7">
        <v>261635947006.54501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10065086</v>
      </c>
      <c r="R63" s="7"/>
      <c r="S63" s="7">
        <v>24950</v>
      </c>
      <c r="T63" s="7"/>
      <c r="U63" s="7">
        <v>69582526696</v>
      </c>
      <c r="V63" s="7"/>
      <c r="W63" s="7">
        <v>249629708520.58499</v>
      </c>
      <c r="Y63" s="9">
        <v>1.0701981898795017E-2</v>
      </c>
    </row>
    <row r="64" spans="1:25">
      <c r="A64" s="1" t="s">
        <v>70</v>
      </c>
      <c r="C64" s="7">
        <v>7299372</v>
      </c>
      <c r="D64" s="7"/>
      <c r="E64" s="7">
        <v>42546728474</v>
      </c>
      <c r="F64" s="7"/>
      <c r="G64" s="7">
        <v>33195928869.945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7299372</v>
      </c>
      <c r="R64" s="7"/>
      <c r="S64" s="7">
        <v>4693</v>
      </c>
      <c r="T64" s="7"/>
      <c r="U64" s="7">
        <v>42546728474</v>
      </c>
      <c r="V64" s="7"/>
      <c r="W64" s="7">
        <v>34052129876.8638</v>
      </c>
      <c r="Y64" s="9">
        <v>1.4598634101580185E-3</v>
      </c>
    </row>
    <row r="65" spans="1:25">
      <c r="A65" s="1" t="s">
        <v>71</v>
      </c>
      <c r="C65" s="7">
        <v>31604800</v>
      </c>
      <c r="D65" s="7"/>
      <c r="E65" s="7">
        <v>48893569592</v>
      </c>
      <c r="F65" s="7"/>
      <c r="G65" s="7">
        <v>122996581887.60001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31604800</v>
      </c>
      <c r="R65" s="7"/>
      <c r="S65" s="7">
        <v>4300</v>
      </c>
      <c r="T65" s="7"/>
      <c r="U65" s="7">
        <v>48893569592</v>
      </c>
      <c r="V65" s="7"/>
      <c r="W65" s="7">
        <v>135092031192</v>
      </c>
      <c r="Y65" s="9">
        <v>5.7915881929935277E-3</v>
      </c>
    </row>
    <row r="66" spans="1:25">
      <c r="A66" s="1" t="s">
        <v>72</v>
      </c>
      <c r="C66" s="7">
        <v>84855799</v>
      </c>
      <c r="D66" s="7"/>
      <c r="E66" s="7">
        <v>36876847481</v>
      </c>
      <c r="F66" s="7"/>
      <c r="G66" s="7">
        <v>36608293636.242302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84855799</v>
      </c>
      <c r="R66" s="7"/>
      <c r="S66" s="7">
        <v>434</v>
      </c>
      <c r="T66" s="7"/>
      <c r="U66" s="7">
        <v>36876847481</v>
      </c>
      <c r="V66" s="7"/>
      <c r="W66" s="7">
        <v>36608293636.242302</v>
      </c>
      <c r="Y66" s="9">
        <v>1.5694497989149829E-3</v>
      </c>
    </row>
    <row r="67" spans="1:25">
      <c r="A67" s="1" t="s">
        <v>73</v>
      </c>
      <c r="C67" s="7">
        <v>2800000</v>
      </c>
      <c r="D67" s="7"/>
      <c r="E67" s="7">
        <v>24957026276</v>
      </c>
      <c r="F67" s="7"/>
      <c r="G67" s="7">
        <v>30115738800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2800000</v>
      </c>
      <c r="R67" s="7"/>
      <c r="S67" s="7">
        <v>10700</v>
      </c>
      <c r="T67" s="7"/>
      <c r="U67" s="7">
        <v>24957026276</v>
      </c>
      <c r="V67" s="7"/>
      <c r="W67" s="7">
        <v>29781738000</v>
      </c>
      <c r="Y67" s="9">
        <v>1.276785615300164E-3</v>
      </c>
    </row>
    <row r="68" spans="1:25">
      <c r="A68" s="1" t="s">
        <v>74</v>
      </c>
      <c r="C68" s="7">
        <v>6194026</v>
      </c>
      <c r="D68" s="7"/>
      <c r="E68" s="7">
        <v>313139792885</v>
      </c>
      <c r="F68" s="7"/>
      <c r="G68" s="7">
        <v>263834800716.10501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6194026</v>
      </c>
      <c r="R68" s="7"/>
      <c r="S68" s="7">
        <v>41200</v>
      </c>
      <c r="T68" s="7"/>
      <c r="U68" s="7">
        <v>313139792885</v>
      </c>
      <c r="V68" s="7"/>
      <c r="W68" s="7">
        <v>253675467666.35999</v>
      </c>
      <c r="Y68" s="9">
        <v>1.0875429367854565E-2</v>
      </c>
    </row>
    <row r="69" spans="1:25">
      <c r="A69" s="1" t="s">
        <v>75</v>
      </c>
      <c r="C69" s="7">
        <v>1746408</v>
      </c>
      <c r="D69" s="7"/>
      <c r="E69" s="7">
        <v>104121274339</v>
      </c>
      <c r="F69" s="7"/>
      <c r="G69" s="7">
        <v>100359135393.444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1746408</v>
      </c>
      <c r="R69" s="7"/>
      <c r="S69" s="7">
        <v>55110</v>
      </c>
      <c r="T69" s="7"/>
      <c r="U69" s="7">
        <v>104121274339</v>
      </c>
      <c r="V69" s="7"/>
      <c r="W69" s="7">
        <v>95671889837.964005</v>
      </c>
      <c r="Y69" s="9">
        <v>4.10159046908862E-3</v>
      </c>
    </row>
    <row r="70" spans="1:25">
      <c r="A70" s="1" t="s">
        <v>76</v>
      </c>
      <c r="C70" s="7">
        <v>13094812</v>
      </c>
      <c r="D70" s="7"/>
      <c r="E70" s="7">
        <v>56760117404</v>
      </c>
      <c r="F70" s="7"/>
      <c r="G70" s="7">
        <v>85000343081.957993</v>
      </c>
      <c r="H70" s="7"/>
      <c r="I70" s="7">
        <v>300000</v>
      </c>
      <c r="J70" s="7"/>
      <c r="K70" s="7">
        <v>2134979409</v>
      </c>
      <c r="L70" s="7"/>
      <c r="M70" s="7">
        <v>-2000000</v>
      </c>
      <c r="N70" s="7"/>
      <c r="O70" s="7">
        <v>14739773454</v>
      </c>
      <c r="P70" s="7"/>
      <c r="Q70" s="7">
        <v>11394812</v>
      </c>
      <c r="R70" s="7"/>
      <c r="S70" s="7">
        <v>6960</v>
      </c>
      <c r="T70" s="7"/>
      <c r="U70" s="7">
        <v>50225996803</v>
      </c>
      <c r="V70" s="7"/>
      <c r="W70" s="7">
        <v>78836009565.455994</v>
      </c>
      <c r="Y70" s="9">
        <v>3.3798122520868443E-3</v>
      </c>
    </row>
    <row r="71" spans="1:25">
      <c r="A71" s="1" t="s">
        <v>77</v>
      </c>
      <c r="C71" s="7">
        <v>15767580</v>
      </c>
      <c r="D71" s="7"/>
      <c r="E71" s="7">
        <v>149284940089</v>
      </c>
      <c r="F71" s="7"/>
      <c r="G71" s="7">
        <v>296234118791.09998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15767580</v>
      </c>
      <c r="R71" s="7"/>
      <c r="S71" s="7">
        <v>18490</v>
      </c>
      <c r="T71" s="7"/>
      <c r="U71" s="7">
        <v>149284940089</v>
      </c>
      <c r="V71" s="7"/>
      <c r="W71" s="7">
        <v>289807876002.51001</v>
      </c>
      <c r="Y71" s="9">
        <v>1.242447728472725E-2</v>
      </c>
    </row>
    <row r="72" spans="1:25">
      <c r="A72" s="1" t="s">
        <v>78</v>
      </c>
      <c r="C72" s="7">
        <v>2394808</v>
      </c>
      <c r="D72" s="7"/>
      <c r="E72" s="7">
        <v>42193470885</v>
      </c>
      <c r="F72" s="7"/>
      <c r="G72" s="7">
        <v>46135231334.711998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2394808</v>
      </c>
      <c r="R72" s="7"/>
      <c r="S72" s="7">
        <v>19800</v>
      </c>
      <c r="T72" s="7"/>
      <c r="U72" s="7">
        <v>42193470885</v>
      </c>
      <c r="V72" s="7"/>
      <c r="W72" s="7">
        <v>47135066069.519997</v>
      </c>
      <c r="Y72" s="9">
        <v>2.0207475579090105E-3</v>
      </c>
    </row>
    <row r="73" spans="1:25">
      <c r="A73" s="1" t="s">
        <v>79</v>
      </c>
      <c r="C73" s="7">
        <v>38562564</v>
      </c>
      <c r="D73" s="7"/>
      <c r="E73" s="7">
        <v>195518159466</v>
      </c>
      <c r="F73" s="7"/>
      <c r="G73" s="7">
        <v>194042236959.14001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38562564</v>
      </c>
      <c r="R73" s="7"/>
      <c r="S73" s="7">
        <v>5510</v>
      </c>
      <c r="T73" s="7"/>
      <c r="U73" s="7">
        <v>195518159466</v>
      </c>
      <c r="V73" s="7"/>
      <c r="W73" s="7">
        <v>211215473260.54199</v>
      </c>
      <c r="Y73" s="9">
        <v>9.0551088048614371E-3</v>
      </c>
    </row>
    <row r="74" spans="1:25">
      <c r="A74" s="1" t="s">
        <v>80</v>
      </c>
      <c r="C74" s="7">
        <v>9291184</v>
      </c>
      <c r="D74" s="7"/>
      <c r="E74" s="7">
        <v>95020665968</v>
      </c>
      <c r="F74" s="7"/>
      <c r="G74" s="7">
        <v>121821540194.088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9291184</v>
      </c>
      <c r="R74" s="7"/>
      <c r="S74" s="7">
        <v>11830</v>
      </c>
      <c r="T74" s="7"/>
      <c r="U74" s="7">
        <v>95020665968</v>
      </c>
      <c r="V74" s="7"/>
      <c r="W74" s="7">
        <v>109260714215.01601</v>
      </c>
      <c r="Y74" s="9">
        <v>4.6841627653548823E-3</v>
      </c>
    </row>
    <row r="75" spans="1:25">
      <c r="A75" s="1" t="s">
        <v>81</v>
      </c>
      <c r="C75" s="7">
        <v>18307169</v>
      </c>
      <c r="D75" s="7"/>
      <c r="E75" s="7">
        <v>121593446031</v>
      </c>
      <c r="F75" s="7"/>
      <c r="G75" s="7">
        <v>140672405592.599</v>
      </c>
      <c r="H75" s="7"/>
      <c r="I75" s="7">
        <v>18307169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36614338</v>
      </c>
      <c r="R75" s="7"/>
      <c r="S75" s="7">
        <v>3495</v>
      </c>
      <c r="T75" s="7"/>
      <c r="U75" s="7">
        <v>121593446031</v>
      </c>
      <c r="V75" s="7"/>
      <c r="W75" s="7">
        <v>127205706997.70599</v>
      </c>
      <c r="Y75" s="9">
        <v>5.4534902186957135E-3</v>
      </c>
    </row>
    <row r="76" spans="1:25">
      <c r="A76" s="1" t="s">
        <v>82</v>
      </c>
      <c r="C76" s="7">
        <v>141710337</v>
      </c>
      <c r="D76" s="7"/>
      <c r="E76" s="7">
        <v>342977162031</v>
      </c>
      <c r="F76" s="7"/>
      <c r="G76" s="7">
        <v>456268732842.81897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141710337</v>
      </c>
      <c r="R76" s="7"/>
      <c r="S76" s="7">
        <v>3049</v>
      </c>
      <c r="T76" s="7"/>
      <c r="U76" s="7">
        <v>342977162031</v>
      </c>
      <c r="V76" s="7"/>
      <c r="W76" s="7">
        <v>429503972348.79797</v>
      </c>
      <c r="Y76" s="9">
        <v>1.841344832223105E-2</v>
      </c>
    </row>
    <row r="77" spans="1:25">
      <c r="A77" s="1" t="s">
        <v>83</v>
      </c>
      <c r="C77" s="7">
        <v>39431403</v>
      </c>
      <c r="D77" s="7"/>
      <c r="E77" s="7">
        <v>154486110711</v>
      </c>
      <c r="F77" s="7"/>
      <c r="G77" s="7">
        <v>342971878831.31299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39431403</v>
      </c>
      <c r="R77" s="7"/>
      <c r="S77" s="7">
        <v>8100</v>
      </c>
      <c r="T77" s="7"/>
      <c r="U77" s="7">
        <v>154486110711</v>
      </c>
      <c r="V77" s="7"/>
      <c r="W77" s="7">
        <v>317493967832.41498</v>
      </c>
      <c r="Y77" s="9">
        <v>1.3611419557616163E-2</v>
      </c>
    </row>
    <row r="78" spans="1:25">
      <c r="A78" s="1" t="s">
        <v>84</v>
      </c>
      <c r="C78" s="7">
        <v>295905864</v>
      </c>
      <c r="D78" s="7"/>
      <c r="E78" s="7">
        <v>1322173881454</v>
      </c>
      <c r="F78" s="7"/>
      <c r="G78" s="7">
        <v>1582501305707.5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295905864</v>
      </c>
      <c r="R78" s="7"/>
      <c r="S78" s="7">
        <v>5310</v>
      </c>
      <c r="T78" s="7"/>
      <c r="U78" s="7">
        <v>1322173881454</v>
      </c>
      <c r="V78" s="7"/>
      <c r="W78" s="7">
        <v>1561911140019.8501</v>
      </c>
      <c r="Y78" s="9">
        <v>6.6961359876123588E-2</v>
      </c>
    </row>
    <row r="79" spans="1:25">
      <c r="A79" s="1" t="s">
        <v>85</v>
      </c>
      <c r="C79" s="7">
        <v>35663432</v>
      </c>
      <c r="D79" s="7"/>
      <c r="E79" s="7">
        <v>1261441680148</v>
      </c>
      <c r="F79" s="7"/>
      <c r="G79" s="7">
        <v>1357782284398.6799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35663432</v>
      </c>
      <c r="R79" s="7"/>
      <c r="S79" s="7">
        <v>39730</v>
      </c>
      <c r="T79" s="7"/>
      <c r="U79" s="7">
        <v>1261441680148</v>
      </c>
      <c r="V79" s="7"/>
      <c r="W79" s="7">
        <v>1408477549847.51</v>
      </c>
      <c r="Y79" s="9">
        <v>6.0383442870880155E-2</v>
      </c>
    </row>
    <row r="80" spans="1:25">
      <c r="A80" s="1" t="s">
        <v>86</v>
      </c>
      <c r="C80" s="7">
        <v>21100000</v>
      </c>
      <c r="D80" s="7"/>
      <c r="E80" s="7">
        <v>189852690917</v>
      </c>
      <c r="F80" s="7"/>
      <c r="G80" s="7">
        <v>182897247600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21100000</v>
      </c>
      <c r="R80" s="7"/>
      <c r="S80" s="7">
        <v>8320</v>
      </c>
      <c r="T80" s="7"/>
      <c r="U80" s="7">
        <v>189852690917</v>
      </c>
      <c r="V80" s="7"/>
      <c r="W80" s="7">
        <v>174507465600</v>
      </c>
      <c r="Y80" s="9">
        <v>7.4813841234036846E-3</v>
      </c>
    </row>
    <row r="81" spans="1:25">
      <c r="A81" s="1" t="s">
        <v>87</v>
      </c>
      <c r="C81" s="7">
        <v>30664339</v>
      </c>
      <c r="D81" s="7"/>
      <c r="E81" s="7">
        <v>895321818725</v>
      </c>
      <c r="F81" s="7"/>
      <c r="G81" s="7">
        <v>758998965955.45496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30664339</v>
      </c>
      <c r="R81" s="7"/>
      <c r="S81" s="7">
        <v>23300</v>
      </c>
      <c r="T81" s="7"/>
      <c r="U81" s="7">
        <v>895321818725</v>
      </c>
      <c r="V81" s="7"/>
      <c r="W81" s="7">
        <v>710227948062.73499</v>
      </c>
      <c r="Y81" s="9">
        <v>3.0448485836207816E-2</v>
      </c>
    </row>
    <row r="82" spans="1:25">
      <c r="A82" s="1" t="s">
        <v>88</v>
      </c>
      <c r="C82" s="7">
        <v>7690378</v>
      </c>
      <c r="D82" s="7"/>
      <c r="E82" s="7">
        <v>74224435972</v>
      </c>
      <c r="F82" s="7"/>
      <c r="G82" s="7">
        <v>63373901879.960999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7690378</v>
      </c>
      <c r="R82" s="7"/>
      <c r="S82" s="7">
        <v>9280</v>
      </c>
      <c r="T82" s="7"/>
      <c r="U82" s="7">
        <v>74224435972</v>
      </c>
      <c r="V82" s="7"/>
      <c r="W82" s="7">
        <v>70942075928.352005</v>
      </c>
      <c r="Y82" s="9">
        <v>3.0413880501148679E-3</v>
      </c>
    </row>
    <row r="83" spans="1:25">
      <c r="A83" s="1" t="s">
        <v>89</v>
      </c>
      <c r="C83" s="7">
        <v>3208908</v>
      </c>
      <c r="D83" s="7"/>
      <c r="E83" s="7">
        <v>20170643243</v>
      </c>
      <c r="F83" s="7"/>
      <c r="G83" s="7">
        <v>18724214034.737999</v>
      </c>
      <c r="H83" s="7"/>
      <c r="I83" s="7">
        <v>0</v>
      </c>
      <c r="J83" s="7"/>
      <c r="K83" s="7">
        <v>0</v>
      </c>
      <c r="L83" s="7"/>
      <c r="M83" s="7">
        <v>-3208908</v>
      </c>
      <c r="N83" s="7"/>
      <c r="O83" s="7">
        <v>18167171326</v>
      </c>
      <c r="P83" s="7"/>
      <c r="Q83" s="7">
        <v>0</v>
      </c>
      <c r="R83" s="7"/>
      <c r="S83" s="7">
        <v>0</v>
      </c>
      <c r="T83" s="7"/>
      <c r="U83" s="7">
        <v>0</v>
      </c>
      <c r="V83" s="7"/>
      <c r="W83" s="7">
        <v>0</v>
      </c>
      <c r="Y83" s="9">
        <v>0</v>
      </c>
    </row>
    <row r="84" spans="1:25">
      <c r="A84" s="1" t="s">
        <v>90</v>
      </c>
      <c r="C84" s="7">
        <v>74633901</v>
      </c>
      <c r="D84" s="7"/>
      <c r="E84" s="7">
        <v>357099290238</v>
      </c>
      <c r="F84" s="7"/>
      <c r="G84" s="7">
        <v>517845008437.56897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74633901</v>
      </c>
      <c r="R84" s="7"/>
      <c r="S84" s="7">
        <v>6910</v>
      </c>
      <c r="T84" s="7"/>
      <c r="U84" s="7">
        <v>357099290238</v>
      </c>
      <c r="V84" s="7"/>
      <c r="W84" s="7">
        <v>512651720387.336</v>
      </c>
      <c r="Y84" s="9">
        <v>2.1978110956769294E-2</v>
      </c>
    </row>
    <row r="85" spans="1:25">
      <c r="A85" s="1" t="s">
        <v>91</v>
      </c>
      <c r="C85" s="7">
        <v>3474154</v>
      </c>
      <c r="D85" s="7"/>
      <c r="E85" s="7">
        <v>123397788056</v>
      </c>
      <c r="F85" s="7"/>
      <c r="G85" s="7">
        <v>270407701963.70999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3474154</v>
      </c>
      <c r="R85" s="7"/>
      <c r="S85" s="7">
        <v>75050</v>
      </c>
      <c r="T85" s="7"/>
      <c r="U85" s="7">
        <v>123397788056</v>
      </c>
      <c r="V85" s="7"/>
      <c r="W85" s="7">
        <v>259183882916.685</v>
      </c>
      <c r="Y85" s="9">
        <v>1.1111582991753716E-2</v>
      </c>
    </row>
    <row r="86" spans="1:25">
      <c r="A86" s="1" t="s">
        <v>92</v>
      </c>
      <c r="C86" s="7">
        <v>6000180</v>
      </c>
      <c r="D86" s="7"/>
      <c r="E86" s="7">
        <v>99751618142</v>
      </c>
      <c r="F86" s="7"/>
      <c r="G86" s="7">
        <v>196231356764.10001</v>
      </c>
      <c r="H86" s="7"/>
      <c r="I86" s="7">
        <v>0</v>
      </c>
      <c r="J86" s="7"/>
      <c r="K86" s="7">
        <v>0</v>
      </c>
      <c r="L86" s="7"/>
      <c r="M86" s="7">
        <v>-300000</v>
      </c>
      <c r="N86" s="7"/>
      <c r="O86" s="7">
        <v>8931539289</v>
      </c>
      <c r="P86" s="7"/>
      <c r="Q86" s="7">
        <v>5700180</v>
      </c>
      <c r="R86" s="7"/>
      <c r="S86" s="7">
        <v>29100</v>
      </c>
      <c r="T86" s="7"/>
      <c r="U86" s="7">
        <v>94764186859</v>
      </c>
      <c r="V86" s="7"/>
      <c r="W86" s="7">
        <v>164888280333.89999</v>
      </c>
      <c r="Y86" s="9">
        <v>7.0689959216585826E-3</v>
      </c>
    </row>
    <row r="87" spans="1:25">
      <c r="A87" s="1" t="s">
        <v>93</v>
      </c>
      <c r="C87" s="7">
        <v>58928048</v>
      </c>
      <c r="D87" s="7"/>
      <c r="E87" s="7">
        <v>209847803294</v>
      </c>
      <c r="F87" s="7"/>
      <c r="G87" s="7">
        <v>281171645349.12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58928048</v>
      </c>
      <c r="R87" s="7"/>
      <c r="S87" s="7">
        <v>4749</v>
      </c>
      <c r="T87" s="7"/>
      <c r="U87" s="7">
        <v>209847803294</v>
      </c>
      <c r="V87" s="7"/>
      <c r="W87" s="7">
        <v>278184196617.28601</v>
      </c>
      <c r="Y87" s="9">
        <v>1.192615355909663E-2</v>
      </c>
    </row>
    <row r="88" spans="1:25">
      <c r="A88" s="1" t="s">
        <v>94</v>
      </c>
      <c r="C88" s="7">
        <v>13343955</v>
      </c>
      <c r="D88" s="7"/>
      <c r="E88" s="7">
        <v>157096305767</v>
      </c>
      <c r="F88" s="7"/>
      <c r="G88" s="7">
        <v>321002314919.54999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13343955</v>
      </c>
      <c r="R88" s="7"/>
      <c r="S88" s="7">
        <v>22880</v>
      </c>
      <c r="T88" s="7"/>
      <c r="U88" s="7">
        <v>157096305767</v>
      </c>
      <c r="V88" s="7"/>
      <c r="W88" s="7">
        <v>303493097742.12</v>
      </c>
      <c r="Y88" s="9">
        <v>1.3011182273513571E-2</v>
      </c>
    </row>
    <row r="89" spans="1:25">
      <c r="A89" s="1" t="s">
        <v>95</v>
      </c>
      <c r="C89" s="7">
        <v>6763911</v>
      </c>
      <c r="D89" s="7"/>
      <c r="E89" s="7">
        <v>116773707796</v>
      </c>
      <c r="F89" s="7"/>
      <c r="G89" s="7">
        <v>158006144644.42499</v>
      </c>
      <c r="H89" s="7"/>
      <c r="I89" s="7">
        <v>6763911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13527822</v>
      </c>
      <c r="R89" s="7"/>
      <c r="S89" s="7">
        <v>11740</v>
      </c>
      <c r="T89" s="7"/>
      <c r="U89" s="7">
        <v>116773707796</v>
      </c>
      <c r="V89" s="7"/>
      <c r="W89" s="7">
        <v>157871671329.83401</v>
      </c>
      <c r="Y89" s="9">
        <v>6.7681838789034878E-3</v>
      </c>
    </row>
    <row r="90" spans="1:25">
      <c r="A90" s="1" t="s">
        <v>96</v>
      </c>
      <c r="C90" s="7">
        <v>5930960</v>
      </c>
      <c r="D90" s="7"/>
      <c r="E90" s="7">
        <v>76459855739</v>
      </c>
      <c r="F90" s="7"/>
      <c r="G90" s="7">
        <v>179346305370.95999</v>
      </c>
      <c r="H90" s="7"/>
      <c r="I90" s="7">
        <v>0</v>
      </c>
      <c r="J90" s="7"/>
      <c r="K90" s="7">
        <v>0</v>
      </c>
      <c r="L90" s="7"/>
      <c r="M90" s="7">
        <v>-120000</v>
      </c>
      <c r="N90" s="7"/>
      <c r="O90" s="7">
        <v>3516166137</v>
      </c>
      <c r="P90" s="7"/>
      <c r="Q90" s="7">
        <v>5810960</v>
      </c>
      <c r="R90" s="7"/>
      <c r="S90" s="7">
        <v>28480</v>
      </c>
      <c r="T90" s="7"/>
      <c r="U90" s="7">
        <v>74912857836</v>
      </c>
      <c r="V90" s="7"/>
      <c r="W90" s="7">
        <v>164511438762.23999</v>
      </c>
      <c r="Y90" s="9">
        <v>7.0528401856185105E-3</v>
      </c>
    </row>
    <row r="91" spans="1:25">
      <c r="A91" s="1" t="s">
        <v>97</v>
      </c>
      <c r="C91" s="7">
        <v>6220601</v>
      </c>
      <c r="D91" s="7"/>
      <c r="E91" s="7">
        <v>57218234204</v>
      </c>
      <c r="F91" s="7"/>
      <c r="G91" s="7">
        <v>64927678452.525002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6220601</v>
      </c>
      <c r="R91" s="7"/>
      <c r="S91" s="7">
        <v>10960</v>
      </c>
      <c r="T91" s="7"/>
      <c r="U91" s="7">
        <v>57218234204</v>
      </c>
      <c r="V91" s="7"/>
      <c r="W91" s="7">
        <v>67772129127.587997</v>
      </c>
      <c r="Y91" s="9">
        <v>2.9054879063260047E-3</v>
      </c>
    </row>
    <row r="92" spans="1:25">
      <c r="A92" s="1" t="s">
        <v>98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92947</v>
      </c>
      <c r="J92" s="7"/>
      <c r="K92" s="7">
        <v>299998732806</v>
      </c>
      <c r="L92" s="7"/>
      <c r="M92" s="7">
        <v>0</v>
      </c>
      <c r="N92" s="7"/>
      <c r="O92" s="7">
        <v>0</v>
      </c>
      <c r="P92" s="7"/>
      <c r="Q92" s="7">
        <v>92947</v>
      </c>
      <c r="R92" s="7"/>
      <c r="S92" s="7">
        <v>3226550</v>
      </c>
      <c r="T92" s="7"/>
      <c r="U92" s="7">
        <v>299998732806</v>
      </c>
      <c r="V92" s="7"/>
      <c r="W92" s="7">
        <v>299178387307.15997</v>
      </c>
      <c r="Y92" s="9">
        <v>1.2826204478814602E-2</v>
      </c>
    </row>
    <row r="93" spans="1:25">
      <c r="A93" s="1" t="s">
        <v>99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16329087</v>
      </c>
      <c r="J93" s="7"/>
      <c r="K93" s="7">
        <v>116916107783</v>
      </c>
      <c r="L93" s="7"/>
      <c r="M93" s="7">
        <v>0</v>
      </c>
      <c r="N93" s="7"/>
      <c r="O93" s="7">
        <v>0</v>
      </c>
      <c r="P93" s="7"/>
      <c r="Q93" s="7">
        <v>16329087</v>
      </c>
      <c r="R93" s="7"/>
      <c r="S93" s="7">
        <v>6930</v>
      </c>
      <c r="T93" s="7"/>
      <c r="U93" s="7">
        <v>116916107783</v>
      </c>
      <c r="V93" s="7"/>
      <c r="W93" s="7">
        <v>112487267501.186</v>
      </c>
      <c r="Y93" s="9">
        <v>4.8224897099670922E-3</v>
      </c>
    </row>
    <row r="94" spans="1:25">
      <c r="A94" s="1" t="s">
        <v>100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155693</v>
      </c>
      <c r="J94" s="7"/>
      <c r="K94" s="7">
        <v>21735094312</v>
      </c>
      <c r="L94" s="7"/>
      <c r="M94" s="7">
        <v>0</v>
      </c>
      <c r="N94" s="7"/>
      <c r="O94" s="7">
        <v>0</v>
      </c>
      <c r="P94" s="7"/>
      <c r="Q94" s="7">
        <v>155693</v>
      </c>
      <c r="R94" s="7"/>
      <c r="S94" s="7">
        <v>143610</v>
      </c>
      <c r="T94" s="7"/>
      <c r="U94" s="7">
        <v>21735094312</v>
      </c>
      <c r="V94" s="7"/>
      <c r="W94" s="7">
        <v>22226035253.206501</v>
      </c>
      <c r="Y94" s="9">
        <v>9.528618543500853E-4</v>
      </c>
    </row>
    <row r="95" spans="1:25">
      <c r="A95" s="1" t="s">
        <v>101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33309</v>
      </c>
      <c r="J95" s="7"/>
      <c r="K95" s="7">
        <v>553337435</v>
      </c>
      <c r="L95" s="7"/>
      <c r="M95" s="7">
        <v>-33309</v>
      </c>
      <c r="N95" s="7"/>
      <c r="O95" s="7">
        <v>553492868</v>
      </c>
      <c r="P95" s="7"/>
      <c r="Q95" s="7">
        <v>0</v>
      </c>
      <c r="R95" s="7"/>
      <c r="S95" s="7">
        <v>0</v>
      </c>
      <c r="T95" s="7"/>
      <c r="U95" s="7">
        <v>0</v>
      </c>
      <c r="V95" s="7"/>
      <c r="W95" s="7">
        <v>0</v>
      </c>
      <c r="Y95" s="9">
        <v>0</v>
      </c>
    </row>
    <row r="96" spans="1:25" ht="24.75" thickBot="1">
      <c r="C96" s="7"/>
      <c r="D96" s="7"/>
      <c r="E96" s="8">
        <f>SUM(E9:E95)</f>
        <v>17716478365555</v>
      </c>
      <c r="F96" s="7"/>
      <c r="G96" s="8">
        <f>SUM(G9:G95)</f>
        <v>22270846499787.16</v>
      </c>
      <c r="H96" s="7"/>
      <c r="I96" s="7"/>
      <c r="J96" s="7"/>
      <c r="K96" s="8">
        <f>SUM(K9:K95)</f>
        <v>674857879158</v>
      </c>
      <c r="L96" s="7"/>
      <c r="M96" s="7"/>
      <c r="N96" s="7"/>
      <c r="O96" s="8">
        <f>SUM(O9:O95)</f>
        <v>619800171614</v>
      </c>
      <c r="P96" s="7"/>
      <c r="Q96" s="7"/>
      <c r="R96" s="7"/>
      <c r="S96" s="7"/>
      <c r="T96" s="7"/>
      <c r="U96" s="8">
        <f>SUM(U9:U95)</f>
        <v>17905969978197</v>
      </c>
      <c r="V96" s="7"/>
      <c r="W96" s="8">
        <f>SUM(W9:W95)</f>
        <v>22437287914505.254</v>
      </c>
      <c r="Y96" s="10">
        <f>SUM(Y9:Y95)</f>
        <v>0.96191855745922306</v>
      </c>
    </row>
    <row r="97" spans="23:25" ht="24.75" thickTop="1">
      <c r="W97" s="3"/>
    </row>
    <row r="99" spans="23:25">
      <c r="Y99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0" t="s">
        <v>0</v>
      </c>
      <c r="B2" s="20"/>
      <c r="C2" s="20"/>
      <c r="D2" s="20"/>
      <c r="E2" s="20"/>
    </row>
    <row r="3" spans="1:5" ht="24.75">
      <c r="A3" s="20" t="s">
        <v>165</v>
      </c>
      <c r="B3" s="20"/>
      <c r="C3" s="20"/>
      <c r="D3" s="20"/>
      <c r="E3" s="20"/>
    </row>
    <row r="4" spans="1:5" ht="24.75">
      <c r="A4" s="20" t="s">
        <v>2</v>
      </c>
      <c r="B4" s="20"/>
      <c r="C4" s="20"/>
      <c r="D4" s="20"/>
      <c r="E4" s="20"/>
    </row>
    <row r="5" spans="1:5" ht="24.75">
      <c r="C5" s="20" t="s">
        <v>167</v>
      </c>
      <c r="E5" s="2" t="s">
        <v>197</v>
      </c>
    </row>
    <row r="6" spans="1:5" ht="24.75">
      <c r="A6" s="20" t="s">
        <v>189</v>
      </c>
      <c r="C6" s="21"/>
      <c r="E6" s="5" t="s">
        <v>198</v>
      </c>
    </row>
    <row r="7" spans="1:5" ht="24.75">
      <c r="A7" s="21" t="s">
        <v>189</v>
      </c>
      <c r="C7" s="21" t="s">
        <v>152</v>
      </c>
      <c r="E7" s="21" t="s">
        <v>152</v>
      </c>
    </row>
    <row r="8" spans="1:5">
      <c r="A8" s="1" t="s">
        <v>190</v>
      </c>
      <c r="C8" s="11">
        <v>10459358232</v>
      </c>
      <c r="D8" s="4"/>
      <c r="E8" s="11">
        <v>10459358232</v>
      </c>
    </row>
    <row r="9" spans="1:5" ht="25.5" thickBot="1">
      <c r="A9" s="2" t="s">
        <v>174</v>
      </c>
      <c r="C9" s="12">
        <v>10459358232</v>
      </c>
      <c r="E9" s="12">
        <v>10459358232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0" t="s">
        <v>0</v>
      </c>
      <c r="B2" s="20"/>
      <c r="C2" s="20"/>
      <c r="D2" s="20"/>
      <c r="E2" s="20"/>
      <c r="F2" s="20"/>
      <c r="G2" s="20"/>
    </row>
    <row r="3" spans="1:7" ht="24.75">
      <c r="A3" s="20" t="s">
        <v>165</v>
      </c>
      <c r="B3" s="20"/>
      <c r="C3" s="20"/>
      <c r="D3" s="20"/>
      <c r="E3" s="20"/>
      <c r="F3" s="20"/>
      <c r="G3" s="20"/>
    </row>
    <row r="4" spans="1:7" ht="24.75">
      <c r="A4" s="20" t="s">
        <v>2</v>
      </c>
      <c r="B4" s="20"/>
      <c r="C4" s="20"/>
      <c r="D4" s="20"/>
      <c r="E4" s="20"/>
      <c r="F4" s="20"/>
      <c r="G4" s="20"/>
    </row>
    <row r="6" spans="1:7" ht="24.75">
      <c r="A6" s="21" t="s">
        <v>169</v>
      </c>
      <c r="C6" s="21" t="s">
        <v>152</v>
      </c>
      <c r="E6" s="21" t="s">
        <v>182</v>
      </c>
      <c r="G6" s="21" t="s">
        <v>13</v>
      </c>
    </row>
    <row r="7" spans="1:7">
      <c r="A7" s="1" t="s">
        <v>191</v>
      </c>
      <c r="C7" s="3">
        <v>124735078856</v>
      </c>
      <c r="E7" s="9">
        <f>C7/$C$11</f>
        <v>0.8623527109228567</v>
      </c>
      <c r="G7" s="9">
        <v>5.3475708639526831E-3</v>
      </c>
    </row>
    <row r="8" spans="1:7">
      <c r="A8" s="1" t="s">
        <v>192</v>
      </c>
      <c r="C8" s="3">
        <v>8310088973</v>
      </c>
      <c r="E8" s="9">
        <f t="shared" ref="E8:E10" si="0">C8/$C$11</f>
        <v>5.7451583144062589E-2</v>
      </c>
      <c r="G8" s="9">
        <v>3.5626537519707255E-4</v>
      </c>
    </row>
    <row r="9" spans="1:7">
      <c r="A9" s="1" t="s">
        <v>193</v>
      </c>
      <c r="C9" s="3">
        <v>1140556254</v>
      </c>
      <c r="E9" s="9">
        <f t="shared" si="0"/>
        <v>7.8852058828806932E-3</v>
      </c>
      <c r="G9" s="9">
        <v>4.8897274515941286E-5</v>
      </c>
    </row>
    <row r="10" spans="1:7">
      <c r="A10" s="1" t="s">
        <v>199</v>
      </c>
      <c r="C10" s="11">
        <v>10459358232</v>
      </c>
      <c r="E10" s="9">
        <f t="shared" si="0"/>
        <v>7.2310500050200066E-2</v>
      </c>
      <c r="G10" s="9">
        <v>4.4840761596549389E-4</v>
      </c>
    </row>
    <row r="11" spans="1:7" ht="24.75" thickBot="1">
      <c r="C11" s="13">
        <f>SUM(C7:C10)</f>
        <v>144645082315</v>
      </c>
      <c r="E11" s="10">
        <f>SUM(E7:E10)</f>
        <v>1</v>
      </c>
      <c r="G11" s="14">
        <f>SUM(G7:G10)</f>
        <v>6.2011411296311906E-3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topLeftCell="H4" workbookViewId="0">
      <selection activeCell="AK15" sqref="AK15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>
      <c r="A6" s="21" t="s">
        <v>103</v>
      </c>
      <c r="B6" s="21" t="s">
        <v>103</v>
      </c>
      <c r="C6" s="21" t="s">
        <v>103</v>
      </c>
      <c r="D6" s="21" t="s">
        <v>103</v>
      </c>
      <c r="E6" s="21" t="s">
        <v>103</v>
      </c>
      <c r="F6" s="21" t="s">
        <v>103</v>
      </c>
      <c r="G6" s="21" t="s">
        <v>103</v>
      </c>
      <c r="H6" s="21" t="s">
        <v>103</v>
      </c>
      <c r="I6" s="21" t="s">
        <v>103</v>
      </c>
      <c r="J6" s="21" t="s">
        <v>103</v>
      </c>
      <c r="K6" s="21" t="s">
        <v>103</v>
      </c>
      <c r="L6" s="21" t="s">
        <v>103</v>
      </c>
      <c r="M6" s="21" t="s">
        <v>103</v>
      </c>
      <c r="O6" s="21" t="s">
        <v>194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0" t="s">
        <v>104</v>
      </c>
      <c r="C7" s="20" t="s">
        <v>105</v>
      </c>
      <c r="E7" s="20" t="s">
        <v>106</v>
      </c>
      <c r="G7" s="20" t="s">
        <v>107</v>
      </c>
      <c r="I7" s="20" t="s">
        <v>108</v>
      </c>
      <c r="K7" s="20" t="s">
        <v>109</v>
      </c>
      <c r="M7" s="20" t="s">
        <v>102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110</v>
      </c>
      <c r="AG7" s="20" t="s">
        <v>8</v>
      </c>
      <c r="AI7" s="20" t="s">
        <v>9</v>
      </c>
      <c r="AK7" s="20" t="s">
        <v>13</v>
      </c>
    </row>
    <row r="8" spans="1:37" ht="24.75">
      <c r="A8" s="21" t="s">
        <v>104</v>
      </c>
      <c r="C8" s="21" t="s">
        <v>105</v>
      </c>
      <c r="E8" s="21" t="s">
        <v>106</v>
      </c>
      <c r="G8" s="21" t="s">
        <v>107</v>
      </c>
      <c r="I8" s="21" t="s">
        <v>108</v>
      </c>
      <c r="K8" s="21" t="s">
        <v>109</v>
      </c>
      <c r="M8" s="21" t="s">
        <v>102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110</v>
      </c>
      <c r="AG8" s="21" t="s">
        <v>8</v>
      </c>
      <c r="AI8" s="21" t="s">
        <v>9</v>
      </c>
      <c r="AK8" s="21" t="s">
        <v>13</v>
      </c>
    </row>
    <row r="9" spans="1:37">
      <c r="A9" s="1" t="s">
        <v>111</v>
      </c>
      <c r="C9" s="4" t="s">
        <v>112</v>
      </c>
      <c r="D9" s="4"/>
      <c r="E9" s="4" t="s">
        <v>112</v>
      </c>
      <c r="F9" s="4"/>
      <c r="G9" s="4" t="s">
        <v>113</v>
      </c>
      <c r="H9" s="4"/>
      <c r="I9" s="4" t="s">
        <v>114</v>
      </c>
      <c r="J9" s="4"/>
      <c r="K9" s="11">
        <v>0</v>
      </c>
      <c r="L9" s="4"/>
      <c r="M9" s="11">
        <v>0</v>
      </c>
      <c r="N9" s="4"/>
      <c r="O9" s="11">
        <v>1800</v>
      </c>
      <c r="P9" s="4"/>
      <c r="Q9" s="11">
        <v>1549981744</v>
      </c>
      <c r="R9" s="4"/>
      <c r="S9" s="11">
        <v>1790675381</v>
      </c>
      <c r="T9" s="4"/>
      <c r="U9" s="11">
        <v>0</v>
      </c>
      <c r="V9" s="4"/>
      <c r="W9" s="11">
        <v>0</v>
      </c>
      <c r="X9" s="4"/>
      <c r="Y9" s="11">
        <v>1800</v>
      </c>
      <c r="Z9" s="4"/>
      <c r="AA9" s="11">
        <v>1800000000</v>
      </c>
      <c r="AB9" s="4"/>
      <c r="AC9" s="11">
        <v>0</v>
      </c>
      <c r="AD9" s="4"/>
      <c r="AE9" s="11">
        <v>0</v>
      </c>
      <c r="AF9" s="4"/>
      <c r="AG9" s="11">
        <v>0</v>
      </c>
      <c r="AH9" s="4"/>
      <c r="AI9" s="11">
        <v>0</v>
      </c>
      <c r="AK9" s="9">
        <v>0</v>
      </c>
    </row>
    <row r="10" spans="1:37">
      <c r="A10" s="1" t="s">
        <v>115</v>
      </c>
      <c r="C10" s="4" t="s">
        <v>112</v>
      </c>
      <c r="D10" s="4"/>
      <c r="E10" s="4" t="s">
        <v>112</v>
      </c>
      <c r="F10" s="4"/>
      <c r="G10" s="4" t="s">
        <v>116</v>
      </c>
      <c r="H10" s="4"/>
      <c r="I10" s="4" t="s">
        <v>117</v>
      </c>
      <c r="J10" s="4"/>
      <c r="K10" s="11">
        <v>0</v>
      </c>
      <c r="L10" s="4"/>
      <c r="M10" s="11">
        <v>0</v>
      </c>
      <c r="N10" s="4"/>
      <c r="O10" s="11">
        <v>4500</v>
      </c>
      <c r="P10" s="4"/>
      <c r="Q10" s="11">
        <v>3676266202</v>
      </c>
      <c r="R10" s="4"/>
      <c r="S10" s="11">
        <v>4364163851</v>
      </c>
      <c r="T10" s="4"/>
      <c r="U10" s="11">
        <v>0</v>
      </c>
      <c r="V10" s="4"/>
      <c r="W10" s="11">
        <v>0</v>
      </c>
      <c r="X10" s="4"/>
      <c r="Y10" s="11">
        <v>0</v>
      </c>
      <c r="Z10" s="4"/>
      <c r="AA10" s="11">
        <v>0</v>
      </c>
      <c r="AB10" s="4"/>
      <c r="AC10" s="11">
        <v>4500</v>
      </c>
      <c r="AD10" s="4"/>
      <c r="AE10" s="11">
        <v>966500</v>
      </c>
      <c r="AF10" s="4"/>
      <c r="AG10" s="11">
        <v>3676266202</v>
      </c>
      <c r="AH10" s="4"/>
      <c r="AI10" s="11">
        <v>4348461698</v>
      </c>
      <c r="AK10" s="9">
        <v>1.8642475951840442E-4</v>
      </c>
    </row>
    <row r="11" spans="1:37">
      <c r="A11" s="1" t="s">
        <v>118</v>
      </c>
      <c r="C11" s="4" t="s">
        <v>112</v>
      </c>
      <c r="D11" s="4"/>
      <c r="E11" s="4" t="s">
        <v>112</v>
      </c>
      <c r="F11" s="4"/>
      <c r="G11" s="4" t="s">
        <v>119</v>
      </c>
      <c r="H11" s="4"/>
      <c r="I11" s="4" t="s">
        <v>120</v>
      </c>
      <c r="J11" s="4"/>
      <c r="K11" s="11">
        <v>0</v>
      </c>
      <c r="L11" s="4"/>
      <c r="M11" s="11">
        <v>0</v>
      </c>
      <c r="N11" s="4"/>
      <c r="O11" s="11">
        <v>135700</v>
      </c>
      <c r="P11" s="4"/>
      <c r="Q11" s="11">
        <v>101132090189</v>
      </c>
      <c r="R11" s="4"/>
      <c r="S11" s="11">
        <v>108865944470</v>
      </c>
      <c r="T11" s="4"/>
      <c r="U11" s="11">
        <v>0</v>
      </c>
      <c r="V11" s="4"/>
      <c r="W11" s="11">
        <v>0</v>
      </c>
      <c r="X11" s="4"/>
      <c r="Y11" s="11">
        <v>0</v>
      </c>
      <c r="Z11" s="4"/>
      <c r="AA11" s="11">
        <v>0</v>
      </c>
      <c r="AB11" s="4"/>
      <c r="AC11" s="11">
        <v>135700</v>
      </c>
      <c r="AD11" s="4"/>
      <c r="AE11" s="11">
        <v>816490</v>
      </c>
      <c r="AF11" s="4"/>
      <c r="AG11" s="11">
        <v>101132090189</v>
      </c>
      <c r="AH11" s="4"/>
      <c r="AI11" s="11">
        <v>110777610918</v>
      </c>
      <c r="AK11" s="9">
        <v>4.7491942920665272E-3</v>
      </c>
    </row>
    <row r="12" spans="1:37">
      <c r="A12" s="1" t="s">
        <v>121</v>
      </c>
      <c r="C12" s="4" t="s">
        <v>112</v>
      </c>
      <c r="D12" s="4"/>
      <c r="E12" s="4" t="s">
        <v>112</v>
      </c>
      <c r="F12" s="4"/>
      <c r="G12" s="4" t="s">
        <v>122</v>
      </c>
      <c r="H12" s="4"/>
      <c r="I12" s="4" t="s">
        <v>123</v>
      </c>
      <c r="J12" s="4"/>
      <c r="K12" s="11">
        <v>0</v>
      </c>
      <c r="L12" s="4"/>
      <c r="M12" s="11">
        <v>0</v>
      </c>
      <c r="N12" s="4"/>
      <c r="O12" s="11">
        <v>83000</v>
      </c>
      <c r="P12" s="4"/>
      <c r="Q12" s="11">
        <v>51370539221</v>
      </c>
      <c r="R12" s="4"/>
      <c r="S12" s="11">
        <v>53010790052</v>
      </c>
      <c r="T12" s="4"/>
      <c r="U12" s="11">
        <v>15000</v>
      </c>
      <c r="V12" s="4"/>
      <c r="W12" s="11">
        <v>9590938042</v>
      </c>
      <c r="X12" s="4"/>
      <c r="Y12" s="11">
        <v>0</v>
      </c>
      <c r="Z12" s="4"/>
      <c r="AA12" s="11">
        <v>0</v>
      </c>
      <c r="AB12" s="4"/>
      <c r="AC12" s="11">
        <v>98000</v>
      </c>
      <c r="AD12" s="4"/>
      <c r="AE12" s="11">
        <v>643500</v>
      </c>
      <c r="AF12" s="4"/>
      <c r="AG12" s="11">
        <v>60961477263</v>
      </c>
      <c r="AH12" s="4"/>
      <c r="AI12" s="11">
        <v>63051569831</v>
      </c>
      <c r="AK12" s="9">
        <v>2.7031107916641599E-3</v>
      </c>
    </row>
    <row r="13" spans="1:37">
      <c r="A13" s="1" t="s">
        <v>124</v>
      </c>
      <c r="C13" s="4" t="s">
        <v>112</v>
      </c>
      <c r="D13" s="4"/>
      <c r="E13" s="4" t="s">
        <v>112</v>
      </c>
      <c r="F13" s="4"/>
      <c r="G13" s="4" t="s">
        <v>125</v>
      </c>
      <c r="H13" s="4"/>
      <c r="I13" s="4" t="s">
        <v>6</v>
      </c>
      <c r="J13" s="4"/>
      <c r="K13" s="11">
        <v>0</v>
      </c>
      <c r="L13" s="4"/>
      <c r="M13" s="11">
        <v>0</v>
      </c>
      <c r="N13" s="4"/>
      <c r="O13" s="11">
        <v>58848</v>
      </c>
      <c r="P13" s="4"/>
      <c r="Q13" s="11">
        <v>56411624526</v>
      </c>
      <c r="R13" s="4"/>
      <c r="S13" s="11">
        <v>57692359284</v>
      </c>
      <c r="T13" s="4"/>
      <c r="U13" s="11">
        <v>0</v>
      </c>
      <c r="V13" s="4"/>
      <c r="W13" s="11">
        <v>0</v>
      </c>
      <c r="X13" s="4"/>
      <c r="Y13" s="11">
        <v>58848</v>
      </c>
      <c r="Z13" s="4"/>
      <c r="AA13" s="11">
        <v>58848000000</v>
      </c>
      <c r="AB13" s="4"/>
      <c r="AC13" s="11">
        <v>0</v>
      </c>
      <c r="AD13" s="4"/>
      <c r="AE13" s="11">
        <v>0</v>
      </c>
      <c r="AF13" s="4"/>
      <c r="AG13" s="11">
        <v>0</v>
      </c>
      <c r="AH13" s="4"/>
      <c r="AI13" s="11">
        <v>0</v>
      </c>
      <c r="AK13" s="9">
        <v>0</v>
      </c>
    </row>
    <row r="14" spans="1:37">
      <c r="A14" s="1" t="s">
        <v>126</v>
      </c>
      <c r="C14" s="4" t="s">
        <v>112</v>
      </c>
      <c r="D14" s="4"/>
      <c r="E14" s="4" t="s">
        <v>112</v>
      </c>
      <c r="F14" s="4"/>
      <c r="G14" s="4" t="s">
        <v>127</v>
      </c>
      <c r="H14" s="4"/>
      <c r="I14" s="4" t="s">
        <v>128</v>
      </c>
      <c r="J14" s="4"/>
      <c r="K14" s="11">
        <v>17</v>
      </c>
      <c r="L14" s="4"/>
      <c r="M14" s="11">
        <v>17</v>
      </c>
      <c r="N14" s="4"/>
      <c r="O14" s="11">
        <v>188385</v>
      </c>
      <c r="P14" s="4"/>
      <c r="Q14" s="11">
        <v>175647766858</v>
      </c>
      <c r="R14" s="4"/>
      <c r="S14" s="11">
        <v>178085733609</v>
      </c>
      <c r="T14" s="4"/>
      <c r="U14" s="11">
        <v>0</v>
      </c>
      <c r="V14" s="4"/>
      <c r="W14" s="11">
        <v>0</v>
      </c>
      <c r="X14" s="4"/>
      <c r="Y14" s="11">
        <v>0</v>
      </c>
      <c r="Z14" s="4"/>
      <c r="AA14" s="11">
        <v>0</v>
      </c>
      <c r="AB14" s="4"/>
      <c r="AC14" s="11">
        <v>188385</v>
      </c>
      <c r="AD14" s="4"/>
      <c r="AE14" s="11">
        <v>948700</v>
      </c>
      <c r="AF14" s="4"/>
      <c r="AG14" s="11">
        <v>175647766858</v>
      </c>
      <c r="AH14" s="4"/>
      <c r="AI14" s="11">
        <v>178688456346</v>
      </c>
      <c r="AK14" s="9">
        <v>7.6606291641798784E-3</v>
      </c>
    </row>
    <row r="15" spans="1:37">
      <c r="A15" s="1" t="s">
        <v>129</v>
      </c>
      <c r="C15" s="4" t="s">
        <v>112</v>
      </c>
      <c r="D15" s="4"/>
      <c r="E15" s="4" t="s">
        <v>112</v>
      </c>
      <c r="F15" s="4"/>
      <c r="G15" s="4" t="s">
        <v>130</v>
      </c>
      <c r="H15" s="4"/>
      <c r="I15" s="4" t="s">
        <v>131</v>
      </c>
      <c r="J15" s="4"/>
      <c r="K15" s="11">
        <v>20.5</v>
      </c>
      <c r="L15" s="4"/>
      <c r="M15" s="11">
        <v>20.5</v>
      </c>
      <c r="N15" s="4"/>
      <c r="O15" s="11">
        <v>0</v>
      </c>
      <c r="P15" s="4"/>
      <c r="Q15" s="11">
        <v>0</v>
      </c>
      <c r="R15" s="4"/>
      <c r="S15" s="11">
        <v>0</v>
      </c>
      <c r="T15" s="4"/>
      <c r="U15" s="11">
        <v>207373</v>
      </c>
      <c r="V15" s="4"/>
      <c r="W15" s="11">
        <v>200019983169</v>
      </c>
      <c r="X15" s="4"/>
      <c r="Y15" s="11">
        <v>0</v>
      </c>
      <c r="Z15" s="4"/>
      <c r="AA15" s="11">
        <v>0</v>
      </c>
      <c r="AB15" s="4"/>
      <c r="AC15" s="11">
        <v>207373</v>
      </c>
      <c r="AD15" s="4"/>
      <c r="AE15" s="11">
        <v>967500</v>
      </c>
      <c r="AF15" s="4"/>
      <c r="AG15" s="11">
        <v>200019983169</v>
      </c>
      <c r="AH15" s="4"/>
      <c r="AI15" s="11">
        <v>200597012700</v>
      </c>
      <c r="AK15" s="9">
        <v>8.5998802449858466E-3</v>
      </c>
    </row>
    <row r="16" spans="1:37">
      <c r="A16" s="1" t="s">
        <v>132</v>
      </c>
      <c r="C16" s="4" t="s">
        <v>112</v>
      </c>
      <c r="D16" s="4"/>
      <c r="E16" s="4" t="s">
        <v>112</v>
      </c>
      <c r="F16" s="4"/>
      <c r="G16" s="4" t="s">
        <v>133</v>
      </c>
      <c r="H16" s="4"/>
      <c r="I16" s="4" t="s">
        <v>134</v>
      </c>
      <c r="J16" s="4"/>
      <c r="K16" s="11">
        <v>0</v>
      </c>
      <c r="L16" s="4"/>
      <c r="M16" s="11">
        <v>0</v>
      </c>
      <c r="N16" s="4"/>
      <c r="O16" s="11">
        <v>0</v>
      </c>
      <c r="P16" s="4"/>
      <c r="Q16" s="11">
        <v>0</v>
      </c>
      <c r="R16" s="4"/>
      <c r="S16" s="11">
        <v>0</v>
      </c>
      <c r="T16" s="4"/>
      <c r="U16" s="11">
        <v>61700</v>
      </c>
      <c r="V16" s="4"/>
      <c r="W16" s="11">
        <v>41251482466</v>
      </c>
      <c r="X16" s="4"/>
      <c r="Y16" s="11">
        <v>0</v>
      </c>
      <c r="Z16" s="4"/>
      <c r="AA16" s="11">
        <v>0</v>
      </c>
      <c r="AB16" s="4"/>
      <c r="AC16" s="11">
        <v>61700</v>
      </c>
      <c r="AD16" s="4"/>
      <c r="AE16" s="11">
        <v>661140</v>
      </c>
      <c r="AF16" s="4"/>
      <c r="AG16" s="11">
        <v>41251482466</v>
      </c>
      <c r="AH16" s="4"/>
      <c r="AI16" s="11">
        <v>40784944388</v>
      </c>
      <c r="AK16" s="9">
        <v>1.7485087779435691E-3</v>
      </c>
    </row>
    <row r="17" spans="1:37">
      <c r="A17" s="1" t="s">
        <v>135</v>
      </c>
      <c r="C17" s="4" t="s">
        <v>112</v>
      </c>
      <c r="D17" s="4"/>
      <c r="E17" s="4" t="s">
        <v>112</v>
      </c>
      <c r="F17" s="4"/>
      <c r="G17" s="4" t="s">
        <v>136</v>
      </c>
      <c r="H17" s="4"/>
      <c r="I17" s="4" t="s">
        <v>137</v>
      </c>
      <c r="J17" s="4"/>
      <c r="K17" s="11">
        <v>0</v>
      </c>
      <c r="L17" s="4"/>
      <c r="M17" s="11">
        <v>0</v>
      </c>
      <c r="N17" s="4"/>
      <c r="O17" s="11">
        <v>0</v>
      </c>
      <c r="P17" s="4"/>
      <c r="Q17" s="11">
        <v>0</v>
      </c>
      <c r="R17" s="4"/>
      <c r="S17" s="11">
        <v>0</v>
      </c>
      <c r="T17" s="4"/>
      <c r="U17" s="11">
        <v>43100</v>
      </c>
      <c r="V17" s="4"/>
      <c r="W17" s="11">
        <v>29570480656</v>
      </c>
      <c r="X17" s="4"/>
      <c r="Y17" s="11">
        <v>0</v>
      </c>
      <c r="Z17" s="4"/>
      <c r="AA17" s="11">
        <v>0</v>
      </c>
      <c r="AB17" s="4"/>
      <c r="AC17" s="11">
        <v>43100</v>
      </c>
      <c r="AD17" s="4"/>
      <c r="AE17" s="11">
        <v>690500</v>
      </c>
      <c r="AF17" s="4"/>
      <c r="AG17" s="11">
        <v>29570480656</v>
      </c>
      <c r="AH17" s="4"/>
      <c r="AI17" s="11">
        <v>29755155900</v>
      </c>
      <c r="AK17" s="9">
        <v>1.2756460027327421E-3</v>
      </c>
    </row>
    <row r="18" spans="1:37">
      <c r="A18" s="1" t="s">
        <v>138</v>
      </c>
      <c r="C18" s="4" t="s">
        <v>112</v>
      </c>
      <c r="D18" s="4"/>
      <c r="E18" s="4" t="s">
        <v>112</v>
      </c>
      <c r="F18" s="4"/>
      <c r="G18" s="4" t="s">
        <v>139</v>
      </c>
      <c r="H18" s="4"/>
      <c r="I18" s="4" t="s">
        <v>140</v>
      </c>
      <c r="J18" s="4"/>
      <c r="K18" s="11">
        <v>0</v>
      </c>
      <c r="L18" s="4"/>
      <c r="M18" s="11">
        <v>0</v>
      </c>
      <c r="N18" s="4"/>
      <c r="O18" s="11">
        <v>0</v>
      </c>
      <c r="P18" s="4"/>
      <c r="Q18" s="11">
        <v>0</v>
      </c>
      <c r="R18" s="4"/>
      <c r="S18" s="11">
        <v>0</v>
      </c>
      <c r="T18" s="4"/>
      <c r="U18" s="11">
        <v>13000</v>
      </c>
      <c r="V18" s="4"/>
      <c r="W18" s="11">
        <v>7992188317</v>
      </c>
      <c r="X18" s="4"/>
      <c r="Y18" s="11">
        <v>0</v>
      </c>
      <c r="Z18" s="4"/>
      <c r="AA18" s="11">
        <v>0</v>
      </c>
      <c r="AB18" s="4"/>
      <c r="AC18" s="11">
        <v>13000</v>
      </c>
      <c r="AD18" s="4"/>
      <c r="AE18" s="11">
        <v>618510</v>
      </c>
      <c r="AF18" s="4"/>
      <c r="AG18" s="11">
        <v>7992188317</v>
      </c>
      <c r="AH18" s="4"/>
      <c r="AI18" s="11">
        <v>8039172635</v>
      </c>
      <c r="AK18" s="9">
        <v>3.4465080511025635E-4</v>
      </c>
    </row>
    <row r="19" spans="1:37">
      <c r="A19" s="1" t="s">
        <v>141</v>
      </c>
      <c r="C19" s="4" t="s">
        <v>112</v>
      </c>
      <c r="D19" s="4"/>
      <c r="E19" s="4" t="s">
        <v>112</v>
      </c>
      <c r="F19" s="4"/>
      <c r="G19" s="4" t="s">
        <v>139</v>
      </c>
      <c r="H19" s="4"/>
      <c r="I19" s="4" t="s">
        <v>142</v>
      </c>
      <c r="J19" s="4"/>
      <c r="K19" s="11">
        <v>0</v>
      </c>
      <c r="L19" s="4"/>
      <c r="M19" s="11">
        <v>0</v>
      </c>
      <c r="N19" s="4"/>
      <c r="O19" s="11">
        <v>0</v>
      </c>
      <c r="P19" s="4"/>
      <c r="Q19" s="11">
        <v>0</v>
      </c>
      <c r="R19" s="4"/>
      <c r="S19" s="11">
        <v>0</v>
      </c>
      <c r="T19" s="4"/>
      <c r="U19" s="11">
        <v>600</v>
      </c>
      <c r="V19" s="4"/>
      <c r="W19" s="11">
        <v>362501690</v>
      </c>
      <c r="X19" s="4"/>
      <c r="Y19" s="11">
        <v>0</v>
      </c>
      <c r="Z19" s="4"/>
      <c r="AA19" s="11">
        <v>0</v>
      </c>
      <c r="AB19" s="4"/>
      <c r="AC19" s="11">
        <v>600</v>
      </c>
      <c r="AD19" s="4"/>
      <c r="AE19" s="11">
        <v>607430</v>
      </c>
      <c r="AF19" s="4"/>
      <c r="AG19" s="11">
        <v>362501690</v>
      </c>
      <c r="AH19" s="4"/>
      <c r="AI19" s="11">
        <v>364391941</v>
      </c>
      <c r="AK19" s="9">
        <v>1.5622002604418387E-5</v>
      </c>
    </row>
    <row r="20" spans="1:37">
      <c r="A20" s="1" t="s">
        <v>143</v>
      </c>
      <c r="C20" s="4" t="s">
        <v>112</v>
      </c>
      <c r="D20" s="4"/>
      <c r="E20" s="4" t="s">
        <v>112</v>
      </c>
      <c r="F20" s="4"/>
      <c r="G20" s="4" t="s">
        <v>144</v>
      </c>
      <c r="H20" s="4"/>
      <c r="I20" s="4" t="s">
        <v>145</v>
      </c>
      <c r="J20" s="4"/>
      <c r="K20" s="11">
        <v>0</v>
      </c>
      <c r="L20" s="4"/>
      <c r="M20" s="11">
        <v>0</v>
      </c>
      <c r="N20" s="4"/>
      <c r="O20" s="11">
        <v>0</v>
      </c>
      <c r="P20" s="4"/>
      <c r="Q20" s="11">
        <v>0</v>
      </c>
      <c r="R20" s="4"/>
      <c r="S20" s="11">
        <v>0</v>
      </c>
      <c r="T20" s="4"/>
      <c r="U20" s="11">
        <v>3100</v>
      </c>
      <c r="V20" s="4"/>
      <c r="W20" s="11">
        <v>1964764047</v>
      </c>
      <c r="X20" s="4"/>
      <c r="Y20" s="11">
        <v>0</v>
      </c>
      <c r="Z20" s="4"/>
      <c r="AA20" s="11">
        <v>0</v>
      </c>
      <c r="AB20" s="4"/>
      <c r="AC20" s="11">
        <v>3100</v>
      </c>
      <c r="AD20" s="4"/>
      <c r="AE20" s="11">
        <v>634990</v>
      </c>
      <c r="AF20" s="4"/>
      <c r="AG20" s="11">
        <v>1964764047</v>
      </c>
      <c r="AH20" s="4"/>
      <c r="AI20" s="11">
        <v>1968112214</v>
      </c>
      <c r="AK20" s="9">
        <v>8.4375779685247319E-5</v>
      </c>
    </row>
    <row r="21" spans="1:37" ht="24.75" thickBot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2">
        <f>SUM(Q9:Q20)</f>
        <v>389788268740</v>
      </c>
      <c r="R21" s="4"/>
      <c r="S21" s="12">
        <f>SUM(S9:S20)</f>
        <v>403809666647</v>
      </c>
      <c r="T21" s="4"/>
      <c r="U21" s="4"/>
      <c r="V21" s="4"/>
      <c r="W21" s="12">
        <f>SUM(W9:W20)</f>
        <v>290752338387</v>
      </c>
      <c r="X21" s="4"/>
      <c r="Y21" s="4"/>
      <c r="Z21" s="4"/>
      <c r="AA21" s="12">
        <f>SUM(AA9:AA20)</f>
        <v>60648000000</v>
      </c>
      <c r="AB21" s="4"/>
      <c r="AC21" s="4"/>
      <c r="AD21" s="4"/>
      <c r="AE21" s="4"/>
      <c r="AF21" s="4"/>
      <c r="AG21" s="12">
        <f>SUM(AG9:AG20)</f>
        <v>622579000857</v>
      </c>
      <c r="AH21" s="4"/>
      <c r="AI21" s="12">
        <f>SUM(AI9:AI20)</f>
        <v>638374888571</v>
      </c>
      <c r="AK21" s="14">
        <f>SUM(AK9:AK20)</f>
        <v>2.736804262049105E-2</v>
      </c>
    </row>
    <row r="22" spans="1:37" ht="24.7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20" t="s">
        <v>147</v>
      </c>
      <c r="C6" s="21" t="s">
        <v>148</v>
      </c>
      <c r="D6" s="21" t="s">
        <v>148</v>
      </c>
      <c r="E6" s="21" t="s">
        <v>148</v>
      </c>
      <c r="F6" s="21" t="s">
        <v>148</v>
      </c>
      <c r="G6" s="21" t="s">
        <v>148</v>
      </c>
      <c r="H6" s="21" t="s">
        <v>148</v>
      </c>
      <c r="I6" s="21" t="s">
        <v>148</v>
      </c>
      <c r="K6" s="21" t="s">
        <v>194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>
      <c r="A7" s="21" t="s">
        <v>147</v>
      </c>
      <c r="C7" s="21" t="s">
        <v>149</v>
      </c>
      <c r="E7" s="21" t="s">
        <v>150</v>
      </c>
      <c r="G7" s="21" t="s">
        <v>151</v>
      </c>
      <c r="I7" s="21" t="s">
        <v>109</v>
      </c>
      <c r="K7" s="21" t="s">
        <v>152</v>
      </c>
      <c r="M7" s="21" t="s">
        <v>153</v>
      </c>
      <c r="O7" s="21" t="s">
        <v>154</v>
      </c>
      <c r="Q7" s="21" t="s">
        <v>152</v>
      </c>
      <c r="S7" s="21" t="s">
        <v>146</v>
      </c>
    </row>
    <row r="8" spans="1:19">
      <c r="A8" s="1" t="s">
        <v>155</v>
      </c>
      <c r="C8" s="4" t="s">
        <v>156</v>
      </c>
      <c r="D8" s="4"/>
      <c r="E8" s="4" t="s">
        <v>157</v>
      </c>
      <c r="F8" s="4"/>
      <c r="G8" s="4" t="s">
        <v>158</v>
      </c>
      <c r="H8" s="4"/>
      <c r="I8" s="11">
        <v>5</v>
      </c>
      <c r="J8" s="4"/>
      <c r="K8" s="11">
        <v>549353866</v>
      </c>
      <c r="L8" s="11"/>
      <c r="M8" s="11">
        <v>2248112</v>
      </c>
      <c r="N8" s="11"/>
      <c r="O8" s="11">
        <v>504000</v>
      </c>
      <c r="P8" s="11"/>
      <c r="Q8" s="11">
        <v>551097978</v>
      </c>
      <c r="R8" s="4"/>
      <c r="S8" s="9">
        <v>2.3626356894664989E-5</v>
      </c>
    </row>
    <row r="9" spans="1:19">
      <c r="A9" s="1" t="s">
        <v>159</v>
      </c>
      <c r="C9" s="4" t="s">
        <v>160</v>
      </c>
      <c r="D9" s="4"/>
      <c r="E9" s="4" t="s">
        <v>157</v>
      </c>
      <c r="F9" s="4"/>
      <c r="G9" s="4" t="s">
        <v>161</v>
      </c>
      <c r="H9" s="4"/>
      <c r="I9" s="11">
        <v>5</v>
      </c>
      <c r="J9" s="4"/>
      <c r="K9" s="11">
        <v>12696860032</v>
      </c>
      <c r="L9" s="11"/>
      <c r="M9" s="11">
        <v>189901348842</v>
      </c>
      <c r="N9" s="11"/>
      <c r="O9" s="11">
        <v>197357704000</v>
      </c>
      <c r="P9" s="11"/>
      <c r="Q9" s="11">
        <v>5240504874</v>
      </c>
      <c r="R9" s="4"/>
      <c r="S9" s="9">
        <v>2.2466792367972611E-4</v>
      </c>
    </row>
    <row r="10" spans="1:19">
      <c r="A10" s="1" t="s">
        <v>162</v>
      </c>
      <c r="C10" s="4" t="s">
        <v>163</v>
      </c>
      <c r="D10" s="4"/>
      <c r="E10" s="4" t="s">
        <v>157</v>
      </c>
      <c r="F10" s="4"/>
      <c r="G10" s="4" t="s">
        <v>164</v>
      </c>
      <c r="H10" s="4"/>
      <c r="I10" s="11">
        <v>5</v>
      </c>
      <c r="J10" s="4"/>
      <c r="K10" s="11">
        <v>184570435859</v>
      </c>
      <c r="L10" s="11"/>
      <c r="M10" s="11">
        <v>776151002276</v>
      </c>
      <c r="N10" s="11"/>
      <c r="O10" s="11">
        <v>959748593044</v>
      </c>
      <c r="P10" s="11"/>
      <c r="Q10" s="11">
        <v>972845091</v>
      </c>
      <c r="R10" s="4"/>
      <c r="S10" s="9">
        <v>4.1707257585308795E-5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6">
        <f>SUM(K8:K10)</f>
        <v>197816649757</v>
      </c>
      <c r="L11" s="15"/>
      <c r="M11" s="16">
        <f>SUM(M8:M10)</f>
        <v>966054599230</v>
      </c>
      <c r="N11" s="15"/>
      <c r="O11" s="16">
        <f>SUM(O8:O10)</f>
        <v>1157106801044</v>
      </c>
      <c r="P11" s="15"/>
      <c r="Q11" s="16">
        <f>SUM(Q8:Q10)</f>
        <v>6764447943</v>
      </c>
      <c r="R11" s="4"/>
      <c r="S11" s="14">
        <f>SUM(S8:S10)</f>
        <v>2.9000153815969993E-4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15"/>
      <c r="L12" s="15"/>
      <c r="M12" s="15"/>
      <c r="N12" s="15"/>
      <c r="O12" s="15"/>
      <c r="P12" s="15"/>
      <c r="Q12" s="15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3:19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C20" sqref="C20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21" t="s">
        <v>166</v>
      </c>
      <c r="B6" s="21" t="s">
        <v>166</v>
      </c>
      <c r="C6" s="21" t="s">
        <v>166</v>
      </c>
      <c r="D6" s="21" t="s">
        <v>166</v>
      </c>
      <c r="E6" s="21" t="s">
        <v>166</v>
      </c>
      <c r="F6" s="21" t="s">
        <v>166</v>
      </c>
      <c r="G6" s="21" t="s">
        <v>166</v>
      </c>
      <c r="I6" s="21" t="s">
        <v>167</v>
      </c>
      <c r="J6" s="21" t="s">
        <v>167</v>
      </c>
      <c r="K6" s="21" t="s">
        <v>167</v>
      </c>
      <c r="L6" s="21" t="s">
        <v>167</v>
      </c>
      <c r="M6" s="21" t="s">
        <v>167</v>
      </c>
      <c r="O6" s="21" t="s">
        <v>168</v>
      </c>
      <c r="P6" s="21" t="s">
        <v>168</v>
      </c>
      <c r="Q6" s="21" t="s">
        <v>168</v>
      </c>
      <c r="R6" s="21" t="s">
        <v>168</v>
      </c>
      <c r="S6" s="21" t="s">
        <v>168</v>
      </c>
    </row>
    <row r="7" spans="1:19" ht="24.75">
      <c r="A7" s="21" t="s">
        <v>169</v>
      </c>
      <c r="C7" s="21" t="s">
        <v>170</v>
      </c>
      <c r="E7" s="21" t="s">
        <v>108</v>
      </c>
      <c r="G7" s="21" t="s">
        <v>109</v>
      </c>
      <c r="I7" s="21" t="s">
        <v>171</v>
      </c>
      <c r="K7" s="21" t="s">
        <v>172</v>
      </c>
      <c r="M7" s="21" t="s">
        <v>173</v>
      </c>
      <c r="O7" s="21" t="s">
        <v>171</v>
      </c>
      <c r="Q7" s="21" t="s">
        <v>172</v>
      </c>
      <c r="S7" s="21" t="s">
        <v>173</v>
      </c>
    </row>
    <row r="8" spans="1:19">
      <c r="A8" s="1" t="s">
        <v>129</v>
      </c>
      <c r="C8" s="4" t="s">
        <v>195</v>
      </c>
      <c r="D8" s="4"/>
      <c r="E8" s="4" t="s">
        <v>131</v>
      </c>
      <c r="F8" s="4"/>
      <c r="G8" s="11">
        <v>20.5</v>
      </c>
      <c r="H8" s="4"/>
      <c r="I8" s="11">
        <v>1067817025</v>
      </c>
      <c r="J8" s="4"/>
      <c r="K8" s="11">
        <v>0</v>
      </c>
      <c r="L8" s="4"/>
      <c r="M8" s="11">
        <f>I8-K8</f>
        <v>1067817025</v>
      </c>
      <c r="N8" s="4"/>
      <c r="O8" s="11">
        <v>1067817025</v>
      </c>
      <c r="P8" s="4"/>
      <c r="Q8" s="11">
        <v>0</v>
      </c>
      <c r="R8" s="4"/>
      <c r="S8" s="11">
        <f>O8-Q8</f>
        <v>1067817025</v>
      </c>
    </row>
    <row r="9" spans="1:19">
      <c r="A9" s="1" t="s">
        <v>126</v>
      </c>
      <c r="C9" s="4" t="s">
        <v>195</v>
      </c>
      <c r="D9" s="4"/>
      <c r="E9" s="4" t="s">
        <v>128</v>
      </c>
      <c r="F9" s="4"/>
      <c r="G9" s="11">
        <v>17</v>
      </c>
      <c r="H9" s="4"/>
      <c r="I9" s="11">
        <v>2781388409</v>
      </c>
      <c r="J9" s="4"/>
      <c r="K9" s="11">
        <v>0</v>
      </c>
      <c r="L9" s="4"/>
      <c r="M9" s="11">
        <f t="shared" ref="M9:M12" si="0">I9-K9</f>
        <v>2781388409</v>
      </c>
      <c r="N9" s="4"/>
      <c r="O9" s="11">
        <v>2781388409</v>
      </c>
      <c r="P9" s="4"/>
      <c r="Q9" s="11">
        <v>0</v>
      </c>
      <c r="R9" s="4"/>
      <c r="S9" s="11">
        <f t="shared" ref="S9:S12" si="1">O9-Q9</f>
        <v>2781388409</v>
      </c>
    </row>
    <row r="10" spans="1:19">
      <c r="A10" s="1" t="s">
        <v>155</v>
      </c>
      <c r="C10" s="11">
        <v>1</v>
      </c>
      <c r="D10" s="4"/>
      <c r="E10" s="4" t="s">
        <v>195</v>
      </c>
      <c r="F10" s="4"/>
      <c r="G10" s="11">
        <v>5</v>
      </c>
      <c r="H10" s="4"/>
      <c r="I10" s="11">
        <v>2248112</v>
      </c>
      <c r="J10" s="4"/>
      <c r="K10" s="11">
        <v>0</v>
      </c>
      <c r="L10" s="4"/>
      <c r="M10" s="11">
        <f t="shared" si="0"/>
        <v>2248112</v>
      </c>
      <c r="N10" s="4"/>
      <c r="O10" s="11">
        <v>2248112</v>
      </c>
      <c r="P10" s="4"/>
      <c r="Q10" s="11">
        <v>0</v>
      </c>
      <c r="R10" s="4"/>
      <c r="S10" s="11">
        <f t="shared" si="1"/>
        <v>2248112</v>
      </c>
    </row>
    <row r="11" spans="1:19">
      <c r="A11" s="1" t="s">
        <v>159</v>
      </c>
      <c r="C11" s="11">
        <v>25</v>
      </c>
      <c r="D11" s="4"/>
      <c r="E11" s="4" t="s">
        <v>195</v>
      </c>
      <c r="F11" s="4"/>
      <c r="G11" s="11">
        <v>5</v>
      </c>
      <c r="H11" s="4"/>
      <c r="I11" s="11">
        <v>40776</v>
      </c>
      <c r="J11" s="4"/>
      <c r="K11" s="11">
        <v>0</v>
      </c>
      <c r="L11" s="4"/>
      <c r="M11" s="11">
        <f t="shared" si="0"/>
        <v>40776</v>
      </c>
      <c r="N11" s="4"/>
      <c r="O11" s="11">
        <v>40776</v>
      </c>
      <c r="P11" s="4"/>
      <c r="Q11" s="11">
        <v>0</v>
      </c>
      <c r="R11" s="4"/>
      <c r="S11" s="11">
        <f t="shared" si="1"/>
        <v>40776</v>
      </c>
    </row>
    <row r="12" spans="1:19">
      <c r="A12" s="1" t="s">
        <v>162</v>
      </c>
      <c r="C12" s="11">
        <v>1</v>
      </c>
      <c r="D12" s="4"/>
      <c r="E12" s="4" t="s">
        <v>195</v>
      </c>
      <c r="F12" s="4"/>
      <c r="G12" s="11">
        <v>5</v>
      </c>
      <c r="H12" s="4"/>
      <c r="I12" s="11">
        <v>1138267366</v>
      </c>
      <c r="J12" s="4"/>
      <c r="K12" s="11">
        <v>0</v>
      </c>
      <c r="L12" s="4"/>
      <c r="M12" s="11">
        <f t="shared" si="0"/>
        <v>1138267366</v>
      </c>
      <c r="N12" s="4"/>
      <c r="O12" s="11">
        <v>1138267366</v>
      </c>
      <c r="P12" s="4"/>
      <c r="Q12" s="11">
        <v>0</v>
      </c>
      <c r="R12" s="4"/>
      <c r="S12" s="11">
        <f t="shared" si="1"/>
        <v>1138267366</v>
      </c>
    </row>
    <row r="13" spans="1:19" ht="24.75" thickBot="1">
      <c r="C13" s="4"/>
      <c r="D13" s="4"/>
      <c r="E13" s="4"/>
      <c r="F13" s="4"/>
      <c r="G13" s="4"/>
      <c r="H13" s="4"/>
      <c r="I13" s="12">
        <f>SUM(I8:I12)</f>
        <v>4989761688</v>
      </c>
      <c r="J13" s="4"/>
      <c r="K13" s="12">
        <f>SUM(K8:K12)</f>
        <v>0</v>
      </c>
      <c r="L13" s="4"/>
      <c r="M13" s="12">
        <f>SUM(M8:M12)</f>
        <v>4989761688</v>
      </c>
      <c r="N13" s="4"/>
      <c r="O13" s="12">
        <f>SUM(O8:O12)</f>
        <v>4989761688</v>
      </c>
      <c r="P13" s="4"/>
      <c r="Q13" s="12">
        <f>SUM(Q8:Q12)</f>
        <v>0</v>
      </c>
      <c r="R13" s="4"/>
      <c r="S13" s="12">
        <f>SUM(S8:S12)</f>
        <v>4989761688</v>
      </c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11"/>
      <c r="N14" s="11"/>
      <c r="O14" s="11"/>
      <c r="P14" s="11"/>
      <c r="Q14" s="11"/>
      <c r="R14" s="11"/>
      <c r="S14" s="11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3:19">
      <c r="M17" s="3"/>
      <c r="N17" s="3"/>
      <c r="O17" s="3"/>
      <c r="P17" s="3"/>
      <c r="Q17" s="3"/>
      <c r="R17" s="3"/>
      <c r="S1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3"/>
  <sheetViews>
    <sheetView rightToLeft="1" workbookViewId="0">
      <selection activeCell="G106" sqref="G106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3</v>
      </c>
      <c r="C6" s="21" t="s">
        <v>167</v>
      </c>
      <c r="D6" s="21" t="s">
        <v>167</v>
      </c>
      <c r="E6" s="21" t="s">
        <v>167</v>
      </c>
      <c r="F6" s="21" t="s">
        <v>167</v>
      </c>
      <c r="G6" s="21" t="s">
        <v>167</v>
      </c>
      <c r="H6" s="21" t="s">
        <v>167</v>
      </c>
      <c r="I6" s="21" t="s">
        <v>167</v>
      </c>
      <c r="K6" s="21" t="s">
        <v>168</v>
      </c>
      <c r="L6" s="21" t="s">
        <v>168</v>
      </c>
      <c r="M6" s="21" t="s">
        <v>168</v>
      </c>
      <c r="N6" s="21" t="s">
        <v>168</v>
      </c>
      <c r="O6" s="21" t="s">
        <v>168</v>
      </c>
      <c r="P6" s="21" t="s">
        <v>168</v>
      </c>
      <c r="Q6" s="21" t="s">
        <v>168</v>
      </c>
    </row>
    <row r="7" spans="1:17" ht="24.75">
      <c r="A7" s="21" t="s">
        <v>3</v>
      </c>
      <c r="C7" s="21" t="s">
        <v>7</v>
      </c>
      <c r="E7" s="21" t="s">
        <v>175</v>
      </c>
      <c r="G7" s="21" t="s">
        <v>176</v>
      </c>
      <c r="I7" s="21" t="s">
        <v>177</v>
      </c>
      <c r="K7" s="21" t="s">
        <v>7</v>
      </c>
      <c r="M7" s="21" t="s">
        <v>175</v>
      </c>
      <c r="O7" s="21" t="s">
        <v>176</v>
      </c>
      <c r="Q7" s="21" t="s">
        <v>177</v>
      </c>
    </row>
    <row r="8" spans="1:17">
      <c r="A8" s="1" t="s">
        <v>94</v>
      </c>
      <c r="C8" s="7">
        <v>13343955</v>
      </c>
      <c r="D8" s="7"/>
      <c r="E8" s="7">
        <v>303493097742</v>
      </c>
      <c r="F8" s="7"/>
      <c r="G8" s="7">
        <v>321002314919</v>
      </c>
      <c r="H8" s="7"/>
      <c r="I8" s="7">
        <f>E8-G8</f>
        <v>-17509217177</v>
      </c>
      <c r="J8" s="7"/>
      <c r="K8" s="7">
        <v>13343955</v>
      </c>
      <c r="L8" s="7"/>
      <c r="M8" s="7">
        <v>303493097742</v>
      </c>
      <c r="N8" s="7"/>
      <c r="O8" s="7">
        <v>321002314919</v>
      </c>
      <c r="P8" s="7"/>
      <c r="Q8" s="7">
        <f>M8-O8</f>
        <v>-17509217177</v>
      </c>
    </row>
    <row r="9" spans="1:17">
      <c r="A9" s="1" t="s">
        <v>83</v>
      </c>
      <c r="C9" s="7">
        <v>39431403</v>
      </c>
      <c r="D9" s="7"/>
      <c r="E9" s="7">
        <v>317493967832</v>
      </c>
      <c r="F9" s="7"/>
      <c r="G9" s="7">
        <v>342971878831</v>
      </c>
      <c r="H9" s="7"/>
      <c r="I9" s="7">
        <f t="shared" ref="I9:I72" si="0">E9-G9</f>
        <v>-25477910999</v>
      </c>
      <c r="J9" s="7"/>
      <c r="K9" s="7">
        <v>39431403</v>
      </c>
      <c r="L9" s="7"/>
      <c r="M9" s="7">
        <v>317493967832</v>
      </c>
      <c r="N9" s="7"/>
      <c r="O9" s="7">
        <v>342971878831</v>
      </c>
      <c r="P9" s="7"/>
      <c r="Q9" s="7">
        <f t="shared" ref="Q9:Q72" si="1">M9-O9</f>
        <v>-25477910999</v>
      </c>
    </row>
    <row r="10" spans="1:17">
      <c r="A10" s="1" t="s">
        <v>62</v>
      </c>
      <c r="C10" s="7">
        <v>42612625</v>
      </c>
      <c r="D10" s="7"/>
      <c r="E10" s="7">
        <v>189853396027</v>
      </c>
      <c r="F10" s="7"/>
      <c r="G10" s="7">
        <v>170368219282</v>
      </c>
      <c r="H10" s="7"/>
      <c r="I10" s="7">
        <f t="shared" si="0"/>
        <v>19485176745</v>
      </c>
      <c r="J10" s="7"/>
      <c r="K10" s="7">
        <v>42612625</v>
      </c>
      <c r="L10" s="7"/>
      <c r="M10" s="7">
        <v>189853396027</v>
      </c>
      <c r="N10" s="7"/>
      <c r="O10" s="7">
        <v>170368219282</v>
      </c>
      <c r="P10" s="7"/>
      <c r="Q10" s="7">
        <f t="shared" si="1"/>
        <v>19485176745</v>
      </c>
    </row>
    <row r="11" spans="1:17">
      <c r="A11" s="1" t="s">
        <v>95</v>
      </c>
      <c r="C11" s="7">
        <v>13527822</v>
      </c>
      <c r="D11" s="7"/>
      <c r="E11" s="7">
        <v>157871671329</v>
      </c>
      <c r="F11" s="7"/>
      <c r="G11" s="7">
        <v>158006144644</v>
      </c>
      <c r="H11" s="7"/>
      <c r="I11" s="7">
        <f t="shared" si="0"/>
        <v>-134473315</v>
      </c>
      <c r="J11" s="7"/>
      <c r="K11" s="7">
        <v>13527822</v>
      </c>
      <c r="L11" s="7"/>
      <c r="M11" s="7">
        <v>157871671329</v>
      </c>
      <c r="N11" s="7"/>
      <c r="O11" s="7">
        <v>158006144644</v>
      </c>
      <c r="P11" s="7"/>
      <c r="Q11" s="7">
        <f t="shared" si="1"/>
        <v>-134473315</v>
      </c>
    </row>
    <row r="12" spans="1:17">
      <c r="A12" s="1" t="s">
        <v>88</v>
      </c>
      <c r="C12" s="7">
        <v>7690378</v>
      </c>
      <c r="D12" s="7"/>
      <c r="E12" s="7">
        <v>70942075928</v>
      </c>
      <c r="F12" s="7"/>
      <c r="G12" s="7">
        <v>63373901879</v>
      </c>
      <c r="H12" s="7"/>
      <c r="I12" s="7">
        <f t="shared" si="0"/>
        <v>7568174049</v>
      </c>
      <c r="J12" s="7"/>
      <c r="K12" s="7">
        <v>7690378</v>
      </c>
      <c r="L12" s="7"/>
      <c r="M12" s="7">
        <v>70942075928</v>
      </c>
      <c r="N12" s="7"/>
      <c r="O12" s="7">
        <v>63373901879</v>
      </c>
      <c r="P12" s="7"/>
      <c r="Q12" s="7">
        <f t="shared" si="1"/>
        <v>7568174049</v>
      </c>
    </row>
    <row r="13" spans="1:17">
      <c r="A13" s="1" t="s">
        <v>61</v>
      </c>
      <c r="C13" s="7">
        <v>35800000</v>
      </c>
      <c r="D13" s="7"/>
      <c r="E13" s="7">
        <v>183272998500</v>
      </c>
      <c r="F13" s="7"/>
      <c r="G13" s="7">
        <v>186831697500</v>
      </c>
      <c r="H13" s="7"/>
      <c r="I13" s="7">
        <f t="shared" si="0"/>
        <v>-3558699000</v>
      </c>
      <c r="J13" s="7"/>
      <c r="K13" s="7">
        <v>35800000</v>
      </c>
      <c r="L13" s="7"/>
      <c r="M13" s="7">
        <v>183272998500</v>
      </c>
      <c r="N13" s="7"/>
      <c r="O13" s="7">
        <v>186831697500</v>
      </c>
      <c r="P13" s="7"/>
      <c r="Q13" s="7">
        <f t="shared" si="1"/>
        <v>-3558699000</v>
      </c>
    </row>
    <row r="14" spans="1:17">
      <c r="A14" s="1" t="s">
        <v>60</v>
      </c>
      <c r="C14" s="7">
        <v>91137087</v>
      </c>
      <c r="D14" s="7"/>
      <c r="E14" s="7">
        <v>418548074555</v>
      </c>
      <c r="F14" s="7"/>
      <c r="G14" s="7">
        <v>377576438457</v>
      </c>
      <c r="H14" s="7"/>
      <c r="I14" s="7">
        <f t="shared" si="0"/>
        <v>40971636098</v>
      </c>
      <c r="J14" s="7"/>
      <c r="K14" s="7">
        <v>91137087</v>
      </c>
      <c r="L14" s="7"/>
      <c r="M14" s="7">
        <v>418548074555</v>
      </c>
      <c r="N14" s="7"/>
      <c r="O14" s="7">
        <v>377576438457</v>
      </c>
      <c r="P14" s="7"/>
      <c r="Q14" s="7">
        <f t="shared" si="1"/>
        <v>40971636098</v>
      </c>
    </row>
    <row r="15" spans="1:17">
      <c r="A15" s="1" t="s">
        <v>17</v>
      </c>
      <c r="C15" s="7">
        <v>47883908</v>
      </c>
      <c r="D15" s="7"/>
      <c r="E15" s="7">
        <v>177068275340</v>
      </c>
      <c r="F15" s="7"/>
      <c r="G15" s="7">
        <v>164692535666</v>
      </c>
      <c r="H15" s="7"/>
      <c r="I15" s="7">
        <f t="shared" si="0"/>
        <v>12375739674</v>
      </c>
      <c r="J15" s="7"/>
      <c r="K15" s="7">
        <v>47883908</v>
      </c>
      <c r="L15" s="7"/>
      <c r="M15" s="7">
        <v>177068275340</v>
      </c>
      <c r="N15" s="7"/>
      <c r="O15" s="7">
        <v>164692535666</v>
      </c>
      <c r="P15" s="7"/>
      <c r="Q15" s="7">
        <f t="shared" si="1"/>
        <v>12375739674</v>
      </c>
    </row>
    <row r="16" spans="1:17">
      <c r="A16" s="1" t="s">
        <v>19</v>
      </c>
      <c r="C16" s="7">
        <v>43950422</v>
      </c>
      <c r="D16" s="7"/>
      <c r="E16" s="7">
        <v>252958829366</v>
      </c>
      <c r="F16" s="7"/>
      <c r="G16" s="7">
        <v>301890416394</v>
      </c>
      <c r="H16" s="7"/>
      <c r="I16" s="7">
        <f t="shared" si="0"/>
        <v>-48931587028</v>
      </c>
      <c r="J16" s="7"/>
      <c r="K16" s="7">
        <v>43950422</v>
      </c>
      <c r="L16" s="7"/>
      <c r="M16" s="7">
        <v>252958829366</v>
      </c>
      <c r="N16" s="7"/>
      <c r="O16" s="7">
        <v>301890416394</v>
      </c>
      <c r="P16" s="7"/>
      <c r="Q16" s="7">
        <f t="shared" si="1"/>
        <v>-48931587028</v>
      </c>
    </row>
    <row r="17" spans="1:17">
      <c r="A17" s="1" t="s">
        <v>59</v>
      </c>
      <c r="C17" s="7">
        <v>51499515</v>
      </c>
      <c r="D17" s="7"/>
      <c r="E17" s="7">
        <v>336338620259</v>
      </c>
      <c r="F17" s="7"/>
      <c r="G17" s="7">
        <v>345041446049</v>
      </c>
      <c r="H17" s="7"/>
      <c r="I17" s="7">
        <f t="shared" si="0"/>
        <v>-8702825790</v>
      </c>
      <c r="J17" s="7"/>
      <c r="K17" s="7">
        <v>51499515</v>
      </c>
      <c r="L17" s="7"/>
      <c r="M17" s="7">
        <v>336338620259</v>
      </c>
      <c r="N17" s="7"/>
      <c r="O17" s="7">
        <v>345041446049</v>
      </c>
      <c r="P17" s="7"/>
      <c r="Q17" s="7">
        <f t="shared" si="1"/>
        <v>-8702825790</v>
      </c>
    </row>
    <row r="18" spans="1:17">
      <c r="A18" s="1" t="s">
        <v>63</v>
      </c>
      <c r="C18" s="7">
        <v>60839861</v>
      </c>
      <c r="D18" s="7"/>
      <c r="E18" s="7">
        <v>1246448773475</v>
      </c>
      <c r="F18" s="7"/>
      <c r="G18" s="7">
        <v>1232538864795</v>
      </c>
      <c r="H18" s="7"/>
      <c r="I18" s="7">
        <f t="shared" si="0"/>
        <v>13909908680</v>
      </c>
      <c r="J18" s="7"/>
      <c r="K18" s="7">
        <v>60839861</v>
      </c>
      <c r="L18" s="7"/>
      <c r="M18" s="7">
        <v>1246448773475</v>
      </c>
      <c r="N18" s="7"/>
      <c r="O18" s="7">
        <v>1232538864795</v>
      </c>
      <c r="P18" s="7"/>
      <c r="Q18" s="7">
        <f t="shared" si="1"/>
        <v>13909908680</v>
      </c>
    </row>
    <row r="19" spans="1:17">
      <c r="A19" s="1" t="s">
        <v>81</v>
      </c>
      <c r="C19" s="7">
        <v>36614338</v>
      </c>
      <c r="D19" s="7"/>
      <c r="E19" s="7">
        <v>127205706997</v>
      </c>
      <c r="F19" s="7"/>
      <c r="G19" s="7">
        <v>140672405592</v>
      </c>
      <c r="H19" s="7"/>
      <c r="I19" s="7">
        <f t="shared" si="0"/>
        <v>-13466698595</v>
      </c>
      <c r="J19" s="7"/>
      <c r="K19" s="7">
        <v>36614338</v>
      </c>
      <c r="L19" s="7"/>
      <c r="M19" s="7">
        <v>127205706997</v>
      </c>
      <c r="N19" s="7"/>
      <c r="O19" s="7">
        <v>140672405592</v>
      </c>
      <c r="P19" s="7"/>
      <c r="Q19" s="7">
        <f t="shared" si="1"/>
        <v>-13466698595</v>
      </c>
    </row>
    <row r="20" spans="1:17">
      <c r="A20" s="1" t="s">
        <v>90</v>
      </c>
      <c r="C20" s="7">
        <v>74633901</v>
      </c>
      <c r="D20" s="7"/>
      <c r="E20" s="7">
        <v>512651720387</v>
      </c>
      <c r="F20" s="7"/>
      <c r="G20" s="7">
        <v>517845008437</v>
      </c>
      <c r="H20" s="7"/>
      <c r="I20" s="7">
        <f t="shared" si="0"/>
        <v>-5193288050</v>
      </c>
      <c r="J20" s="7"/>
      <c r="K20" s="7">
        <v>74633901</v>
      </c>
      <c r="L20" s="7"/>
      <c r="M20" s="7">
        <v>512651720387</v>
      </c>
      <c r="N20" s="7"/>
      <c r="O20" s="7">
        <v>517845008437</v>
      </c>
      <c r="P20" s="7"/>
      <c r="Q20" s="7">
        <f t="shared" si="1"/>
        <v>-5193288050</v>
      </c>
    </row>
    <row r="21" spans="1:17">
      <c r="A21" s="1" t="s">
        <v>34</v>
      </c>
      <c r="C21" s="7">
        <v>1986863</v>
      </c>
      <c r="D21" s="7"/>
      <c r="E21" s="7">
        <v>15010312855</v>
      </c>
      <c r="F21" s="7"/>
      <c r="G21" s="7">
        <v>16294089612</v>
      </c>
      <c r="H21" s="7"/>
      <c r="I21" s="7">
        <f t="shared" si="0"/>
        <v>-1283776757</v>
      </c>
      <c r="J21" s="7"/>
      <c r="K21" s="7">
        <v>1986863</v>
      </c>
      <c r="L21" s="7"/>
      <c r="M21" s="7">
        <v>15010312855</v>
      </c>
      <c r="N21" s="7"/>
      <c r="O21" s="7">
        <v>16294089612</v>
      </c>
      <c r="P21" s="7"/>
      <c r="Q21" s="7">
        <f t="shared" si="1"/>
        <v>-1283776757</v>
      </c>
    </row>
    <row r="22" spans="1:17">
      <c r="A22" s="1" t="s">
        <v>58</v>
      </c>
      <c r="C22" s="7">
        <v>4700000</v>
      </c>
      <c r="D22" s="7"/>
      <c r="E22" s="7">
        <v>47701477350</v>
      </c>
      <c r="F22" s="7"/>
      <c r="G22" s="7">
        <v>43029442350</v>
      </c>
      <c r="H22" s="7"/>
      <c r="I22" s="7">
        <f t="shared" si="0"/>
        <v>4672035000</v>
      </c>
      <c r="J22" s="7"/>
      <c r="K22" s="7">
        <v>4700000</v>
      </c>
      <c r="L22" s="7"/>
      <c r="M22" s="7">
        <v>47701477350</v>
      </c>
      <c r="N22" s="7"/>
      <c r="O22" s="7">
        <v>43029442350</v>
      </c>
      <c r="P22" s="7"/>
      <c r="Q22" s="7">
        <f t="shared" si="1"/>
        <v>4672035000</v>
      </c>
    </row>
    <row r="23" spans="1:17">
      <c r="A23" s="1" t="s">
        <v>31</v>
      </c>
      <c r="C23" s="7">
        <v>5907825</v>
      </c>
      <c r="D23" s="7"/>
      <c r="E23" s="7">
        <v>127671920612</v>
      </c>
      <c r="F23" s="7"/>
      <c r="G23" s="7">
        <v>134308041601</v>
      </c>
      <c r="H23" s="7"/>
      <c r="I23" s="7">
        <f t="shared" si="0"/>
        <v>-6636120989</v>
      </c>
      <c r="J23" s="7"/>
      <c r="K23" s="7">
        <v>5907825</v>
      </c>
      <c r="L23" s="7"/>
      <c r="M23" s="7">
        <v>127671920612</v>
      </c>
      <c r="N23" s="7"/>
      <c r="O23" s="7">
        <v>134308041601</v>
      </c>
      <c r="P23" s="7"/>
      <c r="Q23" s="7">
        <f t="shared" si="1"/>
        <v>-6636120989</v>
      </c>
    </row>
    <row r="24" spans="1:17">
      <c r="A24" s="1" t="s">
        <v>43</v>
      </c>
      <c r="C24" s="7">
        <v>6206203</v>
      </c>
      <c r="D24" s="7"/>
      <c r="E24" s="7">
        <v>118820257534</v>
      </c>
      <c r="F24" s="7"/>
      <c r="G24" s="7">
        <v>115673926727</v>
      </c>
      <c r="H24" s="7"/>
      <c r="I24" s="7">
        <f t="shared" si="0"/>
        <v>3146330807</v>
      </c>
      <c r="J24" s="7"/>
      <c r="K24" s="7">
        <v>6206203</v>
      </c>
      <c r="L24" s="7"/>
      <c r="M24" s="7">
        <v>118820257534</v>
      </c>
      <c r="N24" s="7"/>
      <c r="O24" s="7">
        <v>115673926727</v>
      </c>
      <c r="P24" s="7"/>
      <c r="Q24" s="7">
        <f t="shared" si="1"/>
        <v>3146330807</v>
      </c>
    </row>
    <row r="25" spans="1:17">
      <c r="A25" s="1" t="s">
        <v>96</v>
      </c>
      <c r="C25" s="7">
        <v>5810960</v>
      </c>
      <c r="D25" s="7"/>
      <c r="E25" s="7">
        <v>164511438762</v>
      </c>
      <c r="F25" s="7"/>
      <c r="G25" s="7">
        <v>175717625279</v>
      </c>
      <c r="H25" s="7"/>
      <c r="I25" s="7">
        <f t="shared" si="0"/>
        <v>-11206186517</v>
      </c>
      <c r="J25" s="7"/>
      <c r="K25" s="7">
        <v>5810960</v>
      </c>
      <c r="L25" s="7"/>
      <c r="M25" s="7">
        <v>164511438762</v>
      </c>
      <c r="N25" s="7"/>
      <c r="O25" s="7">
        <v>175717625279</v>
      </c>
      <c r="P25" s="7"/>
      <c r="Q25" s="7">
        <f t="shared" si="1"/>
        <v>-11206186517</v>
      </c>
    </row>
    <row r="26" spans="1:17">
      <c r="A26" s="1" t="s">
        <v>68</v>
      </c>
      <c r="C26" s="7">
        <v>7538674</v>
      </c>
      <c r="D26" s="7"/>
      <c r="E26" s="7">
        <v>422576447190</v>
      </c>
      <c r="F26" s="7"/>
      <c r="G26" s="7">
        <v>426698047579</v>
      </c>
      <c r="H26" s="7"/>
      <c r="I26" s="7">
        <f t="shared" si="0"/>
        <v>-4121600389</v>
      </c>
      <c r="J26" s="7"/>
      <c r="K26" s="7">
        <v>7538674</v>
      </c>
      <c r="L26" s="7"/>
      <c r="M26" s="7">
        <v>422576447190</v>
      </c>
      <c r="N26" s="7"/>
      <c r="O26" s="7">
        <v>426698047579</v>
      </c>
      <c r="P26" s="7"/>
      <c r="Q26" s="7">
        <f t="shared" si="1"/>
        <v>-4121600389</v>
      </c>
    </row>
    <row r="27" spans="1:17">
      <c r="A27" s="1" t="s">
        <v>67</v>
      </c>
      <c r="C27" s="7">
        <v>983703</v>
      </c>
      <c r="D27" s="7"/>
      <c r="E27" s="7">
        <v>41499952605</v>
      </c>
      <c r="F27" s="7"/>
      <c r="G27" s="7">
        <v>39113998686</v>
      </c>
      <c r="H27" s="7"/>
      <c r="I27" s="7">
        <f t="shared" si="0"/>
        <v>2385953919</v>
      </c>
      <c r="J27" s="7"/>
      <c r="K27" s="7">
        <v>983703</v>
      </c>
      <c r="L27" s="7"/>
      <c r="M27" s="7">
        <v>41499952605</v>
      </c>
      <c r="N27" s="7"/>
      <c r="O27" s="7">
        <v>39113998686</v>
      </c>
      <c r="P27" s="7"/>
      <c r="Q27" s="7">
        <f t="shared" si="1"/>
        <v>2385953919</v>
      </c>
    </row>
    <row r="28" spans="1:17">
      <c r="A28" s="1" t="s">
        <v>79</v>
      </c>
      <c r="C28" s="7">
        <v>38562564</v>
      </c>
      <c r="D28" s="7"/>
      <c r="E28" s="7">
        <v>211215473260</v>
      </c>
      <c r="F28" s="7"/>
      <c r="G28" s="7">
        <v>194042236959</v>
      </c>
      <c r="H28" s="7"/>
      <c r="I28" s="7">
        <f t="shared" si="0"/>
        <v>17173236301</v>
      </c>
      <c r="J28" s="7"/>
      <c r="K28" s="7">
        <v>38562564</v>
      </c>
      <c r="L28" s="7"/>
      <c r="M28" s="7">
        <v>211215473260</v>
      </c>
      <c r="N28" s="7"/>
      <c r="O28" s="7">
        <v>194042236959</v>
      </c>
      <c r="P28" s="7"/>
      <c r="Q28" s="7">
        <f t="shared" si="1"/>
        <v>17173236301</v>
      </c>
    </row>
    <row r="29" spans="1:17">
      <c r="A29" s="1" t="s">
        <v>66</v>
      </c>
      <c r="C29" s="7">
        <v>7514971</v>
      </c>
      <c r="D29" s="7"/>
      <c r="E29" s="7">
        <v>318979970592</v>
      </c>
      <c r="F29" s="7"/>
      <c r="G29" s="7">
        <v>306952856947</v>
      </c>
      <c r="H29" s="7"/>
      <c r="I29" s="7">
        <f t="shared" si="0"/>
        <v>12027113645</v>
      </c>
      <c r="J29" s="7"/>
      <c r="K29" s="7">
        <v>7514971</v>
      </c>
      <c r="L29" s="7"/>
      <c r="M29" s="7">
        <v>318979970592</v>
      </c>
      <c r="N29" s="7"/>
      <c r="O29" s="7">
        <v>306952856947</v>
      </c>
      <c r="P29" s="7"/>
      <c r="Q29" s="7">
        <f t="shared" si="1"/>
        <v>12027113645</v>
      </c>
    </row>
    <row r="30" spans="1:17">
      <c r="A30" s="1" t="s">
        <v>45</v>
      </c>
      <c r="C30" s="7">
        <v>9709626</v>
      </c>
      <c r="D30" s="7"/>
      <c r="E30" s="7">
        <v>218807523952</v>
      </c>
      <c r="F30" s="7"/>
      <c r="G30" s="7">
        <v>196608260384</v>
      </c>
      <c r="H30" s="7"/>
      <c r="I30" s="7">
        <f t="shared" si="0"/>
        <v>22199263568</v>
      </c>
      <c r="J30" s="7"/>
      <c r="K30" s="7">
        <v>9709626</v>
      </c>
      <c r="L30" s="7"/>
      <c r="M30" s="7">
        <v>218807523952</v>
      </c>
      <c r="N30" s="7"/>
      <c r="O30" s="7">
        <v>196608260384</v>
      </c>
      <c r="P30" s="7"/>
      <c r="Q30" s="7">
        <f t="shared" si="1"/>
        <v>22199263568</v>
      </c>
    </row>
    <row r="31" spans="1:17">
      <c r="A31" s="1" t="s">
        <v>97</v>
      </c>
      <c r="C31" s="7">
        <v>6220601</v>
      </c>
      <c r="D31" s="7"/>
      <c r="E31" s="7">
        <v>67772129127</v>
      </c>
      <c r="F31" s="7"/>
      <c r="G31" s="7">
        <v>64927678452</v>
      </c>
      <c r="H31" s="7"/>
      <c r="I31" s="7">
        <f t="shared" si="0"/>
        <v>2844450675</v>
      </c>
      <c r="J31" s="7"/>
      <c r="K31" s="7">
        <v>6220601</v>
      </c>
      <c r="L31" s="7"/>
      <c r="M31" s="7">
        <v>67772129127</v>
      </c>
      <c r="N31" s="7"/>
      <c r="O31" s="7">
        <v>64927678452</v>
      </c>
      <c r="P31" s="7"/>
      <c r="Q31" s="7">
        <f t="shared" si="1"/>
        <v>2844450675</v>
      </c>
    </row>
    <row r="32" spans="1:17">
      <c r="A32" s="1" t="s">
        <v>65</v>
      </c>
      <c r="C32" s="7">
        <v>2739478</v>
      </c>
      <c r="D32" s="7"/>
      <c r="E32" s="7">
        <v>99940636486</v>
      </c>
      <c r="F32" s="7"/>
      <c r="G32" s="7">
        <v>87441248980</v>
      </c>
      <c r="H32" s="7"/>
      <c r="I32" s="7">
        <f t="shared" si="0"/>
        <v>12499387506</v>
      </c>
      <c r="J32" s="7"/>
      <c r="K32" s="7">
        <v>2739478</v>
      </c>
      <c r="L32" s="7"/>
      <c r="M32" s="7">
        <v>99940636486</v>
      </c>
      <c r="N32" s="7"/>
      <c r="O32" s="7">
        <v>87441248980</v>
      </c>
      <c r="P32" s="7"/>
      <c r="Q32" s="7">
        <f t="shared" si="1"/>
        <v>12499387506</v>
      </c>
    </row>
    <row r="33" spans="1:17">
      <c r="A33" s="1" t="s">
        <v>21</v>
      </c>
      <c r="C33" s="7">
        <v>114345585</v>
      </c>
      <c r="D33" s="7"/>
      <c r="E33" s="7">
        <v>941148094209</v>
      </c>
      <c r="F33" s="7"/>
      <c r="G33" s="7">
        <v>938874789634</v>
      </c>
      <c r="H33" s="7"/>
      <c r="I33" s="7">
        <f t="shared" si="0"/>
        <v>2273304575</v>
      </c>
      <c r="J33" s="7"/>
      <c r="K33" s="7">
        <v>114345585</v>
      </c>
      <c r="L33" s="7"/>
      <c r="M33" s="7">
        <v>941148094209</v>
      </c>
      <c r="N33" s="7"/>
      <c r="O33" s="7">
        <v>938874789634</v>
      </c>
      <c r="P33" s="7"/>
      <c r="Q33" s="7">
        <f t="shared" si="1"/>
        <v>2273304575</v>
      </c>
    </row>
    <row r="34" spans="1:17">
      <c r="A34" s="1" t="s">
        <v>84</v>
      </c>
      <c r="C34" s="7">
        <v>295905864</v>
      </c>
      <c r="D34" s="7"/>
      <c r="E34" s="7">
        <v>1561911140019</v>
      </c>
      <c r="F34" s="7"/>
      <c r="G34" s="7">
        <v>1582501305707</v>
      </c>
      <c r="H34" s="7"/>
      <c r="I34" s="7">
        <f t="shared" si="0"/>
        <v>-20590165688</v>
      </c>
      <c r="J34" s="7"/>
      <c r="K34" s="7">
        <v>295905864</v>
      </c>
      <c r="L34" s="7"/>
      <c r="M34" s="7">
        <v>1561911140019</v>
      </c>
      <c r="N34" s="7"/>
      <c r="O34" s="7">
        <v>1582501305707</v>
      </c>
      <c r="P34" s="7"/>
      <c r="Q34" s="7">
        <f t="shared" si="1"/>
        <v>-20590165688</v>
      </c>
    </row>
    <row r="35" spans="1:17">
      <c r="A35" s="1" t="s">
        <v>82</v>
      </c>
      <c r="C35" s="7">
        <v>141710337</v>
      </c>
      <c r="D35" s="7"/>
      <c r="E35" s="7">
        <v>429503972348</v>
      </c>
      <c r="F35" s="7"/>
      <c r="G35" s="7">
        <v>456268732842</v>
      </c>
      <c r="H35" s="7"/>
      <c r="I35" s="7">
        <f t="shared" si="0"/>
        <v>-26764760494</v>
      </c>
      <c r="J35" s="7"/>
      <c r="K35" s="7">
        <v>141710337</v>
      </c>
      <c r="L35" s="7"/>
      <c r="M35" s="7">
        <v>429503972348</v>
      </c>
      <c r="N35" s="7"/>
      <c r="O35" s="7">
        <v>456268732842</v>
      </c>
      <c r="P35" s="7"/>
      <c r="Q35" s="7">
        <f t="shared" si="1"/>
        <v>-26764760494</v>
      </c>
    </row>
    <row r="36" spans="1:17">
      <c r="A36" s="1" t="s">
        <v>75</v>
      </c>
      <c r="C36" s="7">
        <v>1746408</v>
      </c>
      <c r="D36" s="7"/>
      <c r="E36" s="7">
        <v>95671889837</v>
      </c>
      <c r="F36" s="7"/>
      <c r="G36" s="7">
        <v>100359135393</v>
      </c>
      <c r="H36" s="7"/>
      <c r="I36" s="7">
        <f t="shared" si="0"/>
        <v>-4687245556</v>
      </c>
      <c r="J36" s="7"/>
      <c r="K36" s="7">
        <v>1746408</v>
      </c>
      <c r="L36" s="7"/>
      <c r="M36" s="7">
        <v>95671889837</v>
      </c>
      <c r="N36" s="7"/>
      <c r="O36" s="7">
        <v>100359135393</v>
      </c>
      <c r="P36" s="7"/>
      <c r="Q36" s="7">
        <f t="shared" si="1"/>
        <v>-4687245556</v>
      </c>
    </row>
    <row r="37" spans="1:17">
      <c r="A37" s="1" t="s">
        <v>30</v>
      </c>
      <c r="C37" s="7">
        <v>3652785</v>
      </c>
      <c r="D37" s="7"/>
      <c r="E37" s="7">
        <v>167282516310</v>
      </c>
      <c r="F37" s="7"/>
      <c r="G37" s="7">
        <v>155735774355</v>
      </c>
      <c r="H37" s="7"/>
      <c r="I37" s="7">
        <f t="shared" si="0"/>
        <v>11546741955</v>
      </c>
      <c r="J37" s="7"/>
      <c r="K37" s="7">
        <v>3652785</v>
      </c>
      <c r="L37" s="7"/>
      <c r="M37" s="7">
        <v>167282516310</v>
      </c>
      <c r="N37" s="7"/>
      <c r="O37" s="7">
        <v>155735774355</v>
      </c>
      <c r="P37" s="7"/>
      <c r="Q37" s="7">
        <f t="shared" si="1"/>
        <v>11546741955</v>
      </c>
    </row>
    <row r="38" spans="1:17">
      <c r="A38" s="1" t="s">
        <v>29</v>
      </c>
      <c r="C38" s="7">
        <v>16438776</v>
      </c>
      <c r="D38" s="7"/>
      <c r="E38" s="7">
        <v>489411910219</v>
      </c>
      <c r="F38" s="7"/>
      <c r="G38" s="7">
        <v>481568246884</v>
      </c>
      <c r="H38" s="7"/>
      <c r="I38" s="7">
        <f t="shared" si="0"/>
        <v>7843663335</v>
      </c>
      <c r="J38" s="7"/>
      <c r="K38" s="7">
        <v>16438776</v>
      </c>
      <c r="L38" s="7"/>
      <c r="M38" s="7">
        <v>489411910219</v>
      </c>
      <c r="N38" s="7"/>
      <c r="O38" s="7">
        <v>481568246884</v>
      </c>
      <c r="P38" s="7"/>
      <c r="Q38" s="7">
        <f t="shared" si="1"/>
        <v>7843663335</v>
      </c>
    </row>
    <row r="39" spans="1:17">
      <c r="A39" s="1" t="s">
        <v>50</v>
      </c>
      <c r="C39" s="7">
        <v>20829636</v>
      </c>
      <c r="D39" s="7"/>
      <c r="E39" s="7">
        <v>100194880682</v>
      </c>
      <c r="F39" s="7"/>
      <c r="G39" s="7">
        <v>101043814391</v>
      </c>
      <c r="H39" s="7"/>
      <c r="I39" s="7">
        <f t="shared" si="0"/>
        <v>-848933709</v>
      </c>
      <c r="J39" s="7"/>
      <c r="K39" s="7">
        <v>20829636</v>
      </c>
      <c r="L39" s="7"/>
      <c r="M39" s="7">
        <v>100194880682</v>
      </c>
      <c r="N39" s="7"/>
      <c r="O39" s="7">
        <v>101043814391</v>
      </c>
      <c r="P39" s="7"/>
      <c r="Q39" s="7">
        <f t="shared" si="1"/>
        <v>-848933709</v>
      </c>
    </row>
    <row r="40" spans="1:17">
      <c r="A40" s="1" t="s">
        <v>44</v>
      </c>
      <c r="C40" s="7">
        <v>5588198</v>
      </c>
      <c r="D40" s="7"/>
      <c r="E40" s="7">
        <v>76547186497</v>
      </c>
      <c r="F40" s="7"/>
      <c r="G40" s="7">
        <v>88045929317</v>
      </c>
      <c r="H40" s="7"/>
      <c r="I40" s="7">
        <f t="shared" si="0"/>
        <v>-11498742820</v>
      </c>
      <c r="J40" s="7"/>
      <c r="K40" s="7">
        <v>5588198</v>
      </c>
      <c r="L40" s="7"/>
      <c r="M40" s="7">
        <v>76547186497</v>
      </c>
      <c r="N40" s="7"/>
      <c r="O40" s="7">
        <v>88045929317</v>
      </c>
      <c r="P40" s="7"/>
      <c r="Q40" s="7">
        <f t="shared" si="1"/>
        <v>-11498742820</v>
      </c>
    </row>
    <row r="41" spans="1:17">
      <c r="A41" s="1" t="s">
        <v>18</v>
      </c>
      <c r="C41" s="7">
        <v>51285230</v>
      </c>
      <c r="D41" s="7"/>
      <c r="E41" s="7">
        <v>97168037972</v>
      </c>
      <c r="F41" s="7"/>
      <c r="G41" s="7">
        <v>99309201453</v>
      </c>
      <c r="H41" s="7"/>
      <c r="I41" s="7">
        <f t="shared" si="0"/>
        <v>-2141163481</v>
      </c>
      <c r="J41" s="7"/>
      <c r="K41" s="7">
        <v>51285230</v>
      </c>
      <c r="L41" s="7"/>
      <c r="M41" s="7">
        <v>97168037972</v>
      </c>
      <c r="N41" s="7"/>
      <c r="O41" s="7">
        <v>99309201453</v>
      </c>
      <c r="P41" s="7"/>
      <c r="Q41" s="7">
        <f t="shared" si="1"/>
        <v>-2141163481</v>
      </c>
    </row>
    <row r="42" spans="1:17">
      <c r="A42" s="1" t="s">
        <v>41</v>
      </c>
      <c r="C42" s="7">
        <v>42566739</v>
      </c>
      <c r="D42" s="7"/>
      <c r="E42" s="7">
        <v>274191265531</v>
      </c>
      <c r="F42" s="7"/>
      <c r="G42" s="7">
        <v>223415105247</v>
      </c>
      <c r="H42" s="7"/>
      <c r="I42" s="7">
        <f t="shared" si="0"/>
        <v>50776160284</v>
      </c>
      <c r="J42" s="7"/>
      <c r="K42" s="7">
        <v>42566739</v>
      </c>
      <c r="L42" s="7"/>
      <c r="M42" s="7">
        <v>274191265531</v>
      </c>
      <c r="N42" s="7"/>
      <c r="O42" s="7">
        <v>223415105247</v>
      </c>
      <c r="P42" s="7"/>
      <c r="Q42" s="7">
        <f t="shared" si="1"/>
        <v>50776160284</v>
      </c>
    </row>
    <row r="43" spans="1:17">
      <c r="A43" s="1" t="s">
        <v>85</v>
      </c>
      <c r="C43" s="7">
        <v>35663432</v>
      </c>
      <c r="D43" s="7"/>
      <c r="E43" s="7">
        <v>1408477549847</v>
      </c>
      <c r="F43" s="7"/>
      <c r="G43" s="7">
        <v>1357782284398</v>
      </c>
      <c r="H43" s="7"/>
      <c r="I43" s="7">
        <f t="shared" si="0"/>
        <v>50695265449</v>
      </c>
      <c r="J43" s="7"/>
      <c r="K43" s="7">
        <v>35663432</v>
      </c>
      <c r="L43" s="7"/>
      <c r="M43" s="7">
        <v>1408477549847</v>
      </c>
      <c r="N43" s="7"/>
      <c r="O43" s="7">
        <v>1357782284398</v>
      </c>
      <c r="P43" s="7"/>
      <c r="Q43" s="7">
        <f t="shared" si="1"/>
        <v>50695265449</v>
      </c>
    </row>
    <row r="44" spans="1:17">
      <c r="A44" s="1" t="s">
        <v>26</v>
      </c>
      <c r="C44" s="7">
        <v>8050000</v>
      </c>
      <c r="D44" s="7"/>
      <c r="E44" s="7">
        <v>1323227669400</v>
      </c>
      <c r="F44" s="7"/>
      <c r="G44" s="7">
        <v>1288578565575</v>
      </c>
      <c r="H44" s="7"/>
      <c r="I44" s="7">
        <f t="shared" si="0"/>
        <v>34649103825</v>
      </c>
      <c r="J44" s="7"/>
      <c r="K44" s="7">
        <v>8050000</v>
      </c>
      <c r="L44" s="7"/>
      <c r="M44" s="7">
        <v>1323227669400</v>
      </c>
      <c r="N44" s="7"/>
      <c r="O44" s="7">
        <v>1288578565575</v>
      </c>
      <c r="P44" s="7"/>
      <c r="Q44" s="7">
        <f t="shared" si="1"/>
        <v>34649103825</v>
      </c>
    </row>
    <row r="45" spans="1:17">
      <c r="A45" s="1" t="s">
        <v>28</v>
      </c>
      <c r="C45" s="7">
        <v>696260</v>
      </c>
      <c r="D45" s="7"/>
      <c r="E45" s="7">
        <v>82673405870</v>
      </c>
      <c r="F45" s="7"/>
      <c r="G45" s="7">
        <v>88591008384</v>
      </c>
      <c r="H45" s="7"/>
      <c r="I45" s="7">
        <f t="shared" si="0"/>
        <v>-5917602514</v>
      </c>
      <c r="J45" s="7"/>
      <c r="K45" s="7">
        <v>696260</v>
      </c>
      <c r="L45" s="7"/>
      <c r="M45" s="7">
        <v>82673405870</v>
      </c>
      <c r="N45" s="7"/>
      <c r="O45" s="7">
        <v>88591008384</v>
      </c>
      <c r="P45" s="7"/>
      <c r="Q45" s="7">
        <f t="shared" si="1"/>
        <v>-5917602514</v>
      </c>
    </row>
    <row r="46" spans="1:17">
      <c r="A46" s="1" t="s">
        <v>92</v>
      </c>
      <c r="C46" s="7">
        <v>5700180</v>
      </c>
      <c r="D46" s="7"/>
      <c r="E46" s="7">
        <v>164888280333</v>
      </c>
      <c r="F46" s="7"/>
      <c r="G46" s="7">
        <v>186420083282</v>
      </c>
      <c r="H46" s="7"/>
      <c r="I46" s="7">
        <f t="shared" si="0"/>
        <v>-21531802949</v>
      </c>
      <c r="J46" s="7"/>
      <c r="K46" s="7">
        <v>5700180</v>
      </c>
      <c r="L46" s="7"/>
      <c r="M46" s="7">
        <v>164888280333</v>
      </c>
      <c r="N46" s="7"/>
      <c r="O46" s="7">
        <v>186420083282</v>
      </c>
      <c r="P46" s="7"/>
      <c r="Q46" s="7">
        <f t="shared" si="1"/>
        <v>-21531802949</v>
      </c>
    </row>
    <row r="47" spans="1:17">
      <c r="A47" s="1" t="s">
        <v>91</v>
      </c>
      <c r="C47" s="7">
        <v>3474154</v>
      </c>
      <c r="D47" s="7"/>
      <c r="E47" s="7">
        <v>259183882916</v>
      </c>
      <c r="F47" s="7"/>
      <c r="G47" s="7">
        <v>270407701963</v>
      </c>
      <c r="H47" s="7"/>
      <c r="I47" s="7">
        <f t="shared" si="0"/>
        <v>-11223819047</v>
      </c>
      <c r="J47" s="7"/>
      <c r="K47" s="7">
        <v>3474154</v>
      </c>
      <c r="L47" s="7"/>
      <c r="M47" s="7">
        <v>259183882916</v>
      </c>
      <c r="N47" s="7"/>
      <c r="O47" s="7">
        <v>270407701963</v>
      </c>
      <c r="P47" s="7"/>
      <c r="Q47" s="7">
        <f t="shared" si="1"/>
        <v>-11223819047</v>
      </c>
    </row>
    <row r="48" spans="1:17">
      <c r="A48" s="1" t="s">
        <v>70</v>
      </c>
      <c r="C48" s="7">
        <v>7299372</v>
      </c>
      <c r="D48" s="7"/>
      <c r="E48" s="7">
        <v>34052129876</v>
      </c>
      <c r="F48" s="7"/>
      <c r="G48" s="7">
        <v>33195928869</v>
      </c>
      <c r="H48" s="7"/>
      <c r="I48" s="7">
        <f t="shared" si="0"/>
        <v>856201007</v>
      </c>
      <c r="J48" s="7"/>
      <c r="K48" s="7">
        <v>7299372</v>
      </c>
      <c r="L48" s="7"/>
      <c r="M48" s="7">
        <v>34052129876</v>
      </c>
      <c r="N48" s="7"/>
      <c r="O48" s="7">
        <v>33195928869</v>
      </c>
      <c r="P48" s="7"/>
      <c r="Q48" s="7">
        <f t="shared" si="1"/>
        <v>856201007</v>
      </c>
    </row>
    <row r="49" spans="1:17">
      <c r="A49" s="1" t="s">
        <v>51</v>
      </c>
      <c r="C49" s="7">
        <v>86165365</v>
      </c>
      <c r="D49" s="7"/>
      <c r="E49" s="7">
        <v>314345339557</v>
      </c>
      <c r="F49" s="7"/>
      <c r="G49" s="7">
        <v>315630129773</v>
      </c>
      <c r="H49" s="7"/>
      <c r="I49" s="7">
        <f t="shared" si="0"/>
        <v>-1284790216</v>
      </c>
      <c r="J49" s="7"/>
      <c r="K49" s="7">
        <v>86165365</v>
      </c>
      <c r="L49" s="7"/>
      <c r="M49" s="7">
        <v>314345339557</v>
      </c>
      <c r="N49" s="7"/>
      <c r="O49" s="7">
        <v>315630129773</v>
      </c>
      <c r="P49" s="7"/>
      <c r="Q49" s="7">
        <f t="shared" si="1"/>
        <v>-1284790216</v>
      </c>
    </row>
    <row r="50" spans="1:17">
      <c r="A50" s="1" t="s">
        <v>54</v>
      </c>
      <c r="C50" s="7">
        <v>6700702</v>
      </c>
      <c r="D50" s="7"/>
      <c r="E50" s="7">
        <v>194429710106</v>
      </c>
      <c r="F50" s="7"/>
      <c r="G50" s="7">
        <v>194829360075</v>
      </c>
      <c r="H50" s="7"/>
      <c r="I50" s="7">
        <f t="shared" si="0"/>
        <v>-399649969</v>
      </c>
      <c r="J50" s="7"/>
      <c r="K50" s="7">
        <v>6700702</v>
      </c>
      <c r="L50" s="7"/>
      <c r="M50" s="7">
        <v>194429710106</v>
      </c>
      <c r="N50" s="7"/>
      <c r="O50" s="7">
        <v>194829360075</v>
      </c>
      <c r="P50" s="7"/>
      <c r="Q50" s="7">
        <f t="shared" si="1"/>
        <v>-399649969</v>
      </c>
    </row>
    <row r="51" spans="1:17">
      <c r="A51" s="1" t="s">
        <v>93</v>
      </c>
      <c r="C51" s="7">
        <v>58928048</v>
      </c>
      <c r="D51" s="7"/>
      <c r="E51" s="7">
        <v>278184196617</v>
      </c>
      <c r="F51" s="7"/>
      <c r="G51" s="7">
        <v>281171645349</v>
      </c>
      <c r="H51" s="7"/>
      <c r="I51" s="7">
        <f t="shared" si="0"/>
        <v>-2987448732</v>
      </c>
      <c r="J51" s="7"/>
      <c r="K51" s="7">
        <v>58928048</v>
      </c>
      <c r="L51" s="7"/>
      <c r="M51" s="7">
        <v>278184196617</v>
      </c>
      <c r="N51" s="7"/>
      <c r="O51" s="7">
        <v>281171645349</v>
      </c>
      <c r="P51" s="7"/>
      <c r="Q51" s="7">
        <f t="shared" si="1"/>
        <v>-2987448732</v>
      </c>
    </row>
    <row r="52" spans="1:17">
      <c r="A52" s="1" t="s">
        <v>99</v>
      </c>
      <c r="C52" s="7">
        <v>16329087</v>
      </c>
      <c r="D52" s="7"/>
      <c r="E52" s="7">
        <v>112487267501</v>
      </c>
      <c r="F52" s="7"/>
      <c r="G52" s="7">
        <v>116916107783</v>
      </c>
      <c r="H52" s="7"/>
      <c r="I52" s="7">
        <f t="shared" si="0"/>
        <v>-4428840282</v>
      </c>
      <c r="J52" s="7"/>
      <c r="K52" s="7">
        <v>16329087</v>
      </c>
      <c r="L52" s="7"/>
      <c r="M52" s="7">
        <v>112487267501</v>
      </c>
      <c r="N52" s="7"/>
      <c r="O52" s="7">
        <v>116916107783</v>
      </c>
      <c r="P52" s="7"/>
      <c r="Q52" s="7">
        <f t="shared" si="1"/>
        <v>-4428840282</v>
      </c>
    </row>
    <row r="53" spans="1:17">
      <c r="A53" s="1" t="s">
        <v>69</v>
      </c>
      <c r="C53" s="7">
        <v>10065086</v>
      </c>
      <c r="D53" s="7"/>
      <c r="E53" s="7">
        <v>249629708520</v>
      </c>
      <c r="F53" s="7"/>
      <c r="G53" s="7">
        <v>261635947006</v>
      </c>
      <c r="H53" s="7"/>
      <c r="I53" s="7">
        <f t="shared" si="0"/>
        <v>-12006238486</v>
      </c>
      <c r="J53" s="7"/>
      <c r="K53" s="7">
        <v>10065086</v>
      </c>
      <c r="L53" s="7"/>
      <c r="M53" s="7">
        <v>249629708520</v>
      </c>
      <c r="N53" s="7"/>
      <c r="O53" s="7">
        <v>261635947006</v>
      </c>
      <c r="P53" s="7"/>
      <c r="Q53" s="7">
        <f t="shared" si="1"/>
        <v>-12006238486</v>
      </c>
    </row>
    <row r="54" spans="1:17">
      <c r="A54" s="1" t="s">
        <v>71</v>
      </c>
      <c r="C54" s="7">
        <v>31604800</v>
      </c>
      <c r="D54" s="7"/>
      <c r="E54" s="7">
        <v>135092031192</v>
      </c>
      <c r="F54" s="7"/>
      <c r="G54" s="7">
        <v>122996581887</v>
      </c>
      <c r="H54" s="7"/>
      <c r="I54" s="7">
        <f t="shared" si="0"/>
        <v>12095449305</v>
      </c>
      <c r="J54" s="7"/>
      <c r="K54" s="7">
        <v>31604800</v>
      </c>
      <c r="L54" s="7"/>
      <c r="M54" s="7">
        <v>135092031192</v>
      </c>
      <c r="N54" s="7"/>
      <c r="O54" s="7">
        <v>122996581887</v>
      </c>
      <c r="P54" s="7"/>
      <c r="Q54" s="7">
        <f t="shared" si="1"/>
        <v>12095449305</v>
      </c>
    </row>
    <row r="55" spans="1:17">
      <c r="A55" s="1" t="s">
        <v>86</v>
      </c>
      <c r="C55" s="7">
        <v>21100000</v>
      </c>
      <c r="D55" s="7"/>
      <c r="E55" s="7">
        <v>174507465600</v>
      </c>
      <c r="F55" s="7"/>
      <c r="G55" s="7">
        <v>182897247600</v>
      </c>
      <c r="H55" s="7"/>
      <c r="I55" s="7">
        <f t="shared" si="0"/>
        <v>-8389782000</v>
      </c>
      <c r="J55" s="7"/>
      <c r="K55" s="7">
        <v>21100000</v>
      </c>
      <c r="L55" s="7"/>
      <c r="M55" s="7">
        <v>174507465600</v>
      </c>
      <c r="N55" s="7"/>
      <c r="O55" s="7">
        <v>182897247600</v>
      </c>
      <c r="P55" s="7"/>
      <c r="Q55" s="7">
        <f t="shared" si="1"/>
        <v>-8389782000</v>
      </c>
    </row>
    <row r="56" spans="1:17">
      <c r="A56" s="1" t="s">
        <v>73</v>
      </c>
      <c r="C56" s="7">
        <v>2800000</v>
      </c>
      <c r="D56" s="7"/>
      <c r="E56" s="7">
        <v>29781738000</v>
      </c>
      <c r="F56" s="7"/>
      <c r="G56" s="7">
        <v>30115738800</v>
      </c>
      <c r="H56" s="7"/>
      <c r="I56" s="7">
        <f t="shared" si="0"/>
        <v>-334000800</v>
      </c>
      <c r="J56" s="7"/>
      <c r="K56" s="7">
        <v>2800000</v>
      </c>
      <c r="L56" s="7"/>
      <c r="M56" s="7">
        <v>29781738000</v>
      </c>
      <c r="N56" s="7"/>
      <c r="O56" s="7">
        <v>30115738800</v>
      </c>
      <c r="P56" s="7"/>
      <c r="Q56" s="7">
        <f t="shared" si="1"/>
        <v>-334000800</v>
      </c>
    </row>
    <row r="57" spans="1:17">
      <c r="A57" s="1" t="s">
        <v>23</v>
      </c>
      <c r="C57" s="7">
        <v>2354702</v>
      </c>
      <c r="D57" s="7"/>
      <c r="E57" s="7">
        <v>165252821530</v>
      </c>
      <c r="F57" s="7"/>
      <c r="G57" s="7">
        <v>167827582206</v>
      </c>
      <c r="H57" s="7"/>
      <c r="I57" s="7">
        <f t="shared" si="0"/>
        <v>-2574760676</v>
      </c>
      <c r="J57" s="7"/>
      <c r="K57" s="7">
        <v>2354702</v>
      </c>
      <c r="L57" s="7"/>
      <c r="M57" s="7">
        <v>165252821530</v>
      </c>
      <c r="N57" s="7"/>
      <c r="O57" s="7">
        <v>167827582206</v>
      </c>
      <c r="P57" s="7"/>
      <c r="Q57" s="7">
        <f t="shared" si="1"/>
        <v>-2574760676</v>
      </c>
    </row>
    <row r="58" spans="1:17">
      <c r="A58" s="1" t="s">
        <v>78</v>
      </c>
      <c r="C58" s="7">
        <v>2394808</v>
      </c>
      <c r="D58" s="7"/>
      <c r="E58" s="7">
        <v>47135066069</v>
      </c>
      <c r="F58" s="7"/>
      <c r="G58" s="7">
        <v>46135231334</v>
      </c>
      <c r="H58" s="7"/>
      <c r="I58" s="7">
        <f t="shared" si="0"/>
        <v>999834735</v>
      </c>
      <c r="J58" s="7"/>
      <c r="K58" s="7">
        <v>2394808</v>
      </c>
      <c r="L58" s="7"/>
      <c r="M58" s="7">
        <v>47135066069</v>
      </c>
      <c r="N58" s="7"/>
      <c r="O58" s="7">
        <v>46135231334</v>
      </c>
      <c r="P58" s="7"/>
      <c r="Q58" s="7">
        <f t="shared" si="1"/>
        <v>999834735</v>
      </c>
    </row>
    <row r="59" spans="1:17">
      <c r="A59" s="1" t="s">
        <v>80</v>
      </c>
      <c r="C59" s="7">
        <v>9291184</v>
      </c>
      <c r="D59" s="7"/>
      <c r="E59" s="7">
        <v>109260714215</v>
      </c>
      <c r="F59" s="7"/>
      <c r="G59" s="7">
        <v>121821540194</v>
      </c>
      <c r="H59" s="7"/>
      <c r="I59" s="7">
        <f t="shared" si="0"/>
        <v>-12560825979</v>
      </c>
      <c r="J59" s="7"/>
      <c r="K59" s="7">
        <v>9291184</v>
      </c>
      <c r="L59" s="7"/>
      <c r="M59" s="7">
        <v>109260714215</v>
      </c>
      <c r="N59" s="7"/>
      <c r="O59" s="7">
        <v>121821540194</v>
      </c>
      <c r="P59" s="7"/>
      <c r="Q59" s="7">
        <f t="shared" si="1"/>
        <v>-12560825979</v>
      </c>
    </row>
    <row r="60" spans="1:17">
      <c r="A60" s="1" t="s">
        <v>87</v>
      </c>
      <c r="C60" s="7">
        <v>30664339</v>
      </c>
      <c r="D60" s="7"/>
      <c r="E60" s="7">
        <v>710227948062</v>
      </c>
      <c r="F60" s="7"/>
      <c r="G60" s="7">
        <v>758998965955</v>
      </c>
      <c r="H60" s="7"/>
      <c r="I60" s="7">
        <f t="shared" si="0"/>
        <v>-48771017893</v>
      </c>
      <c r="J60" s="7"/>
      <c r="K60" s="7">
        <v>30664339</v>
      </c>
      <c r="L60" s="7"/>
      <c r="M60" s="7">
        <v>710227948062</v>
      </c>
      <c r="N60" s="7"/>
      <c r="O60" s="7">
        <v>758998965955</v>
      </c>
      <c r="P60" s="7"/>
      <c r="Q60" s="7">
        <f t="shared" si="1"/>
        <v>-48771017893</v>
      </c>
    </row>
    <row r="61" spans="1:17">
      <c r="A61" s="1" t="s">
        <v>15</v>
      </c>
      <c r="C61" s="7">
        <v>36685966</v>
      </c>
      <c r="D61" s="7"/>
      <c r="E61" s="7">
        <v>138759539531</v>
      </c>
      <c r="F61" s="7"/>
      <c r="G61" s="7">
        <v>142479243350</v>
      </c>
      <c r="H61" s="7"/>
      <c r="I61" s="7">
        <f t="shared" si="0"/>
        <v>-3719703819</v>
      </c>
      <c r="J61" s="7"/>
      <c r="K61" s="7">
        <v>36685966</v>
      </c>
      <c r="L61" s="7"/>
      <c r="M61" s="7">
        <v>138759539531</v>
      </c>
      <c r="N61" s="7"/>
      <c r="O61" s="7">
        <v>142479243350</v>
      </c>
      <c r="P61" s="7"/>
      <c r="Q61" s="7">
        <f t="shared" si="1"/>
        <v>-3719703819</v>
      </c>
    </row>
    <row r="62" spans="1:17">
      <c r="A62" s="1" t="s">
        <v>77</v>
      </c>
      <c r="C62" s="7">
        <v>15767580</v>
      </c>
      <c r="D62" s="7"/>
      <c r="E62" s="7">
        <v>289807876002</v>
      </c>
      <c r="F62" s="7"/>
      <c r="G62" s="7">
        <v>296234118791</v>
      </c>
      <c r="H62" s="7"/>
      <c r="I62" s="7">
        <f t="shared" si="0"/>
        <v>-6426242789</v>
      </c>
      <c r="J62" s="7"/>
      <c r="K62" s="7">
        <v>15767580</v>
      </c>
      <c r="L62" s="7"/>
      <c r="M62" s="7">
        <v>289807876002</v>
      </c>
      <c r="N62" s="7"/>
      <c r="O62" s="7">
        <v>296234118791</v>
      </c>
      <c r="P62" s="7"/>
      <c r="Q62" s="7">
        <f t="shared" si="1"/>
        <v>-6426242789</v>
      </c>
    </row>
    <row r="63" spans="1:17">
      <c r="A63" s="1" t="s">
        <v>22</v>
      </c>
      <c r="C63" s="7">
        <v>35015988</v>
      </c>
      <c r="D63" s="7"/>
      <c r="E63" s="7">
        <v>145983254202</v>
      </c>
      <c r="F63" s="7"/>
      <c r="G63" s="7">
        <v>145391524273</v>
      </c>
      <c r="H63" s="7"/>
      <c r="I63" s="7">
        <f t="shared" si="0"/>
        <v>591729929</v>
      </c>
      <c r="J63" s="7"/>
      <c r="K63" s="7">
        <v>35015988</v>
      </c>
      <c r="L63" s="7"/>
      <c r="M63" s="7">
        <v>145983254202</v>
      </c>
      <c r="N63" s="7"/>
      <c r="O63" s="7">
        <v>145391524273</v>
      </c>
      <c r="P63" s="7"/>
      <c r="Q63" s="7">
        <f t="shared" si="1"/>
        <v>591729929</v>
      </c>
    </row>
    <row r="64" spans="1:17">
      <c r="A64" s="1" t="s">
        <v>25</v>
      </c>
      <c r="C64" s="7">
        <v>37577588</v>
      </c>
      <c r="D64" s="7"/>
      <c r="E64" s="7">
        <v>87034823148</v>
      </c>
      <c r="F64" s="7"/>
      <c r="G64" s="7">
        <v>97120403701</v>
      </c>
      <c r="H64" s="7"/>
      <c r="I64" s="7">
        <f t="shared" si="0"/>
        <v>-10085580553</v>
      </c>
      <c r="J64" s="7"/>
      <c r="K64" s="7">
        <v>37577588</v>
      </c>
      <c r="L64" s="7"/>
      <c r="M64" s="7">
        <v>87034823148</v>
      </c>
      <c r="N64" s="7"/>
      <c r="O64" s="7">
        <v>97120403701</v>
      </c>
      <c r="P64" s="7"/>
      <c r="Q64" s="7">
        <f t="shared" si="1"/>
        <v>-10085580553</v>
      </c>
    </row>
    <row r="65" spans="1:17">
      <c r="A65" s="1" t="s">
        <v>76</v>
      </c>
      <c r="C65" s="7">
        <v>11394812</v>
      </c>
      <c r="D65" s="7"/>
      <c r="E65" s="7">
        <v>78836009565</v>
      </c>
      <c r="F65" s="7"/>
      <c r="G65" s="7">
        <v>74153029488</v>
      </c>
      <c r="H65" s="7"/>
      <c r="I65" s="7">
        <f t="shared" si="0"/>
        <v>4682980077</v>
      </c>
      <c r="J65" s="7"/>
      <c r="K65" s="7">
        <v>11394812</v>
      </c>
      <c r="L65" s="7"/>
      <c r="M65" s="7">
        <v>78836009565</v>
      </c>
      <c r="N65" s="7"/>
      <c r="O65" s="7">
        <v>74153029488</v>
      </c>
      <c r="P65" s="7"/>
      <c r="Q65" s="7">
        <f t="shared" si="1"/>
        <v>4682980077</v>
      </c>
    </row>
    <row r="66" spans="1:17">
      <c r="A66" s="1" t="s">
        <v>100</v>
      </c>
      <c r="C66" s="7">
        <v>155693</v>
      </c>
      <c r="D66" s="7"/>
      <c r="E66" s="7">
        <v>22226035253</v>
      </c>
      <c r="F66" s="7"/>
      <c r="G66" s="7">
        <v>21735094312</v>
      </c>
      <c r="H66" s="7"/>
      <c r="I66" s="7">
        <f t="shared" si="0"/>
        <v>490940941</v>
      </c>
      <c r="J66" s="7"/>
      <c r="K66" s="7">
        <v>155693</v>
      </c>
      <c r="L66" s="7"/>
      <c r="M66" s="7">
        <v>22226035253</v>
      </c>
      <c r="N66" s="7"/>
      <c r="O66" s="7">
        <v>21735094312</v>
      </c>
      <c r="P66" s="7"/>
      <c r="Q66" s="7">
        <f t="shared" si="1"/>
        <v>490940941</v>
      </c>
    </row>
    <row r="67" spans="1:17">
      <c r="A67" s="1" t="s">
        <v>33</v>
      </c>
      <c r="C67" s="7">
        <v>571017</v>
      </c>
      <c r="D67" s="7"/>
      <c r="E67" s="7">
        <v>104078702141</v>
      </c>
      <c r="F67" s="7"/>
      <c r="G67" s="7">
        <v>104231959392</v>
      </c>
      <c r="H67" s="7"/>
      <c r="I67" s="7">
        <f t="shared" si="0"/>
        <v>-153257251</v>
      </c>
      <c r="J67" s="7"/>
      <c r="K67" s="7">
        <v>571017</v>
      </c>
      <c r="L67" s="7"/>
      <c r="M67" s="7">
        <v>104078702141</v>
      </c>
      <c r="N67" s="7"/>
      <c r="O67" s="7">
        <v>104231959392</v>
      </c>
      <c r="P67" s="7"/>
      <c r="Q67" s="7">
        <f t="shared" si="1"/>
        <v>-153257251</v>
      </c>
    </row>
    <row r="68" spans="1:17">
      <c r="A68" s="1" t="s">
        <v>57</v>
      </c>
      <c r="C68" s="7">
        <v>58607493</v>
      </c>
      <c r="D68" s="7"/>
      <c r="E68" s="7">
        <v>448592593808</v>
      </c>
      <c r="F68" s="7"/>
      <c r="G68" s="7">
        <v>456166235002</v>
      </c>
      <c r="H68" s="7"/>
      <c r="I68" s="7">
        <f t="shared" si="0"/>
        <v>-7573641194</v>
      </c>
      <c r="J68" s="7"/>
      <c r="K68" s="7">
        <v>58607493</v>
      </c>
      <c r="L68" s="7"/>
      <c r="M68" s="7">
        <v>448592593808</v>
      </c>
      <c r="N68" s="7"/>
      <c r="O68" s="7">
        <v>456166235002</v>
      </c>
      <c r="P68" s="7"/>
      <c r="Q68" s="7">
        <f t="shared" si="1"/>
        <v>-7573641194</v>
      </c>
    </row>
    <row r="69" spans="1:17">
      <c r="A69" s="1" t="s">
        <v>52</v>
      </c>
      <c r="C69" s="7">
        <v>8868106</v>
      </c>
      <c r="D69" s="7"/>
      <c r="E69" s="7">
        <v>54038038915</v>
      </c>
      <c r="F69" s="7"/>
      <c r="G69" s="7">
        <v>58181249077</v>
      </c>
      <c r="H69" s="7"/>
      <c r="I69" s="7">
        <f t="shared" si="0"/>
        <v>-4143210162</v>
      </c>
      <c r="J69" s="7"/>
      <c r="K69" s="7">
        <v>8868106</v>
      </c>
      <c r="L69" s="7"/>
      <c r="M69" s="7">
        <v>54038038915</v>
      </c>
      <c r="N69" s="7"/>
      <c r="O69" s="7">
        <v>58181249077</v>
      </c>
      <c r="P69" s="7"/>
      <c r="Q69" s="7">
        <f t="shared" si="1"/>
        <v>-4143210162</v>
      </c>
    </row>
    <row r="70" spans="1:17">
      <c r="A70" s="1" t="s">
        <v>32</v>
      </c>
      <c r="C70" s="7">
        <v>5929047</v>
      </c>
      <c r="D70" s="7"/>
      <c r="E70" s="7">
        <v>161489275267</v>
      </c>
      <c r="F70" s="7"/>
      <c r="G70" s="7">
        <v>165025536769</v>
      </c>
      <c r="H70" s="7"/>
      <c r="I70" s="7">
        <f t="shared" si="0"/>
        <v>-3536261502</v>
      </c>
      <c r="J70" s="7"/>
      <c r="K70" s="7">
        <v>5929047</v>
      </c>
      <c r="L70" s="7"/>
      <c r="M70" s="7">
        <v>161489275267</v>
      </c>
      <c r="N70" s="7"/>
      <c r="O70" s="7">
        <v>165025536769</v>
      </c>
      <c r="P70" s="7"/>
      <c r="Q70" s="7">
        <f t="shared" si="1"/>
        <v>-3536261502</v>
      </c>
    </row>
    <row r="71" spans="1:17">
      <c r="A71" s="1" t="s">
        <v>64</v>
      </c>
      <c r="C71" s="7">
        <v>2171106</v>
      </c>
      <c r="D71" s="7"/>
      <c r="E71" s="7">
        <v>306246865748</v>
      </c>
      <c r="F71" s="7"/>
      <c r="G71" s="7">
        <v>286715265079</v>
      </c>
      <c r="H71" s="7"/>
      <c r="I71" s="7">
        <f t="shared" si="0"/>
        <v>19531600669</v>
      </c>
      <c r="J71" s="7"/>
      <c r="K71" s="7">
        <v>2171106</v>
      </c>
      <c r="L71" s="7"/>
      <c r="M71" s="7">
        <v>306246865748</v>
      </c>
      <c r="N71" s="7"/>
      <c r="O71" s="7">
        <v>286715265079</v>
      </c>
      <c r="P71" s="7"/>
      <c r="Q71" s="7">
        <f t="shared" si="1"/>
        <v>19531600669</v>
      </c>
    </row>
    <row r="72" spans="1:17">
      <c r="A72" s="1" t="s">
        <v>27</v>
      </c>
      <c r="C72" s="7">
        <v>18989479</v>
      </c>
      <c r="D72" s="7"/>
      <c r="E72" s="7">
        <v>290131675891</v>
      </c>
      <c r="F72" s="7"/>
      <c r="G72" s="7">
        <v>274086658031</v>
      </c>
      <c r="H72" s="7"/>
      <c r="I72" s="7">
        <f t="shared" si="0"/>
        <v>16045017860</v>
      </c>
      <c r="J72" s="7"/>
      <c r="K72" s="7">
        <v>18989479</v>
      </c>
      <c r="L72" s="7"/>
      <c r="M72" s="7">
        <v>290131675891</v>
      </c>
      <c r="N72" s="7"/>
      <c r="O72" s="7">
        <v>274086658031</v>
      </c>
      <c r="P72" s="7"/>
      <c r="Q72" s="7">
        <f t="shared" si="1"/>
        <v>16045017860</v>
      </c>
    </row>
    <row r="73" spans="1:17">
      <c r="A73" s="1" t="s">
        <v>56</v>
      </c>
      <c r="C73" s="7">
        <v>35793109</v>
      </c>
      <c r="D73" s="7"/>
      <c r="E73" s="7">
        <v>108199205744</v>
      </c>
      <c r="F73" s="7"/>
      <c r="G73" s="7">
        <v>108768487984</v>
      </c>
      <c r="H73" s="7"/>
      <c r="I73" s="7">
        <f t="shared" ref="I73:I98" si="2">E73-G73</f>
        <v>-569282240</v>
      </c>
      <c r="J73" s="7"/>
      <c r="K73" s="7">
        <v>35793109</v>
      </c>
      <c r="L73" s="7"/>
      <c r="M73" s="7">
        <v>108199205744</v>
      </c>
      <c r="N73" s="7"/>
      <c r="O73" s="7">
        <v>108768487984</v>
      </c>
      <c r="P73" s="7"/>
      <c r="Q73" s="7">
        <f t="shared" ref="Q73:Q98" si="3">M73-O73</f>
        <v>-569282240</v>
      </c>
    </row>
    <row r="74" spans="1:17">
      <c r="A74" s="1" t="s">
        <v>53</v>
      </c>
      <c r="C74" s="7">
        <v>854028892</v>
      </c>
      <c r="D74" s="7"/>
      <c r="E74" s="7">
        <v>1007700587649</v>
      </c>
      <c r="F74" s="7"/>
      <c r="G74" s="7">
        <v>929669525900</v>
      </c>
      <c r="H74" s="7"/>
      <c r="I74" s="7">
        <f t="shared" si="2"/>
        <v>78031061749</v>
      </c>
      <c r="J74" s="7"/>
      <c r="K74" s="7">
        <v>854028892</v>
      </c>
      <c r="L74" s="7"/>
      <c r="M74" s="7">
        <v>1007700587649</v>
      </c>
      <c r="N74" s="7"/>
      <c r="O74" s="7">
        <v>929669525900</v>
      </c>
      <c r="P74" s="7"/>
      <c r="Q74" s="7">
        <f t="shared" si="3"/>
        <v>78031061749</v>
      </c>
    </row>
    <row r="75" spans="1:17">
      <c r="A75" s="1" t="s">
        <v>55</v>
      </c>
      <c r="C75" s="7">
        <v>2000000</v>
      </c>
      <c r="D75" s="7"/>
      <c r="E75" s="7">
        <v>32306625000</v>
      </c>
      <c r="F75" s="7"/>
      <c r="G75" s="7">
        <v>31789719000</v>
      </c>
      <c r="H75" s="7"/>
      <c r="I75" s="7">
        <f t="shared" si="2"/>
        <v>516906000</v>
      </c>
      <c r="J75" s="7"/>
      <c r="K75" s="7">
        <v>2000000</v>
      </c>
      <c r="L75" s="7"/>
      <c r="M75" s="7">
        <v>32306625000</v>
      </c>
      <c r="N75" s="7"/>
      <c r="O75" s="7">
        <v>31789719000</v>
      </c>
      <c r="P75" s="7"/>
      <c r="Q75" s="7">
        <f t="shared" si="3"/>
        <v>516906000</v>
      </c>
    </row>
    <row r="76" spans="1:17">
      <c r="A76" s="1" t="s">
        <v>72</v>
      </c>
      <c r="C76" s="7">
        <v>84855799</v>
      </c>
      <c r="D76" s="7"/>
      <c r="E76" s="7">
        <v>36608293636</v>
      </c>
      <c r="F76" s="7"/>
      <c r="G76" s="7">
        <v>36608293636</v>
      </c>
      <c r="H76" s="7"/>
      <c r="I76" s="7">
        <f t="shared" si="2"/>
        <v>0</v>
      </c>
      <c r="J76" s="7"/>
      <c r="K76" s="7">
        <v>84855799</v>
      </c>
      <c r="L76" s="7"/>
      <c r="M76" s="7">
        <v>36608293636</v>
      </c>
      <c r="N76" s="7"/>
      <c r="O76" s="7">
        <v>36608293636</v>
      </c>
      <c r="P76" s="7"/>
      <c r="Q76" s="7">
        <f t="shared" si="3"/>
        <v>0</v>
      </c>
    </row>
    <row r="77" spans="1:17">
      <c r="A77" s="1" t="s">
        <v>24</v>
      </c>
      <c r="C77" s="7">
        <v>4000000</v>
      </c>
      <c r="D77" s="7"/>
      <c r="E77" s="7">
        <v>222706962000</v>
      </c>
      <c r="F77" s="7"/>
      <c r="G77" s="7">
        <v>191851650000</v>
      </c>
      <c r="H77" s="7"/>
      <c r="I77" s="7">
        <f t="shared" si="2"/>
        <v>30855312000</v>
      </c>
      <c r="J77" s="7"/>
      <c r="K77" s="7">
        <v>4000000</v>
      </c>
      <c r="L77" s="7"/>
      <c r="M77" s="7">
        <v>222706962000</v>
      </c>
      <c r="N77" s="7"/>
      <c r="O77" s="7">
        <v>191851650000</v>
      </c>
      <c r="P77" s="7"/>
      <c r="Q77" s="7">
        <f t="shared" si="3"/>
        <v>30855312000</v>
      </c>
    </row>
    <row r="78" spans="1:17">
      <c r="A78" s="1" t="s">
        <v>49</v>
      </c>
      <c r="C78" s="7">
        <v>11740461</v>
      </c>
      <c r="D78" s="7"/>
      <c r="E78" s="7">
        <v>242165059083</v>
      </c>
      <c r="F78" s="7"/>
      <c r="G78" s="7">
        <v>254419194603</v>
      </c>
      <c r="H78" s="7"/>
      <c r="I78" s="7">
        <f t="shared" si="2"/>
        <v>-12254135520</v>
      </c>
      <c r="J78" s="7"/>
      <c r="K78" s="7">
        <v>11740461</v>
      </c>
      <c r="L78" s="7"/>
      <c r="M78" s="7">
        <v>242165059083</v>
      </c>
      <c r="N78" s="7"/>
      <c r="O78" s="7">
        <v>254419194603</v>
      </c>
      <c r="P78" s="7"/>
      <c r="Q78" s="7">
        <f t="shared" si="3"/>
        <v>-12254135520</v>
      </c>
    </row>
    <row r="79" spans="1:17">
      <c r="A79" s="1" t="s">
        <v>42</v>
      </c>
      <c r="C79" s="7">
        <v>5277048</v>
      </c>
      <c r="D79" s="7"/>
      <c r="E79" s="7">
        <v>62737968790</v>
      </c>
      <c r="F79" s="7"/>
      <c r="G79" s="7">
        <v>66567292972</v>
      </c>
      <c r="H79" s="7"/>
      <c r="I79" s="7">
        <f t="shared" si="2"/>
        <v>-3829324182</v>
      </c>
      <c r="J79" s="7"/>
      <c r="K79" s="7">
        <v>5277048</v>
      </c>
      <c r="L79" s="7"/>
      <c r="M79" s="7">
        <v>62737968790</v>
      </c>
      <c r="N79" s="7"/>
      <c r="O79" s="7">
        <v>66567292972</v>
      </c>
      <c r="P79" s="7"/>
      <c r="Q79" s="7">
        <f t="shared" si="3"/>
        <v>-3829324182</v>
      </c>
    </row>
    <row r="80" spans="1:17">
      <c r="A80" s="1" t="s">
        <v>74</v>
      </c>
      <c r="C80" s="7">
        <v>6194026</v>
      </c>
      <c r="D80" s="7"/>
      <c r="E80" s="7">
        <v>253675467666</v>
      </c>
      <c r="F80" s="7"/>
      <c r="G80" s="7">
        <v>263834800716</v>
      </c>
      <c r="H80" s="7"/>
      <c r="I80" s="7">
        <f t="shared" si="2"/>
        <v>-10159333050</v>
      </c>
      <c r="J80" s="7"/>
      <c r="K80" s="7">
        <v>6194026</v>
      </c>
      <c r="L80" s="7"/>
      <c r="M80" s="7">
        <v>253675467666</v>
      </c>
      <c r="N80" s="7"/>
      <c r="O80" s="7">
        <v>263834800716</v>
      </c>
      <c r="P80" s="7"/>
      <c r="Q80" s="7">
        <f t="shared" si="3"/>
        <v>-10159333050</v>
      </c>
    </row>
    <row r="81" spans="1:17">
      <c r="A81" s="1" t="s">
        <v>20</v>
      </c>
      <c r="C81" s="7">
        <v>47016512</v>
      </c>
      <c r="D81" s="7"/>
      <c r="E81" s="7">
        <v>638891560511</v>
      </c>
      <c r="F81" s="7"/>
      <c r="G81" s="7">
        <v>635619987048</v>
      </c>
      <c r="H81" s="7"/>
      <c r="I81" s="7">
        <f t="shared" si="2"/>
        <v>3271573463</v>
      </c>
      <c r="J81" s="7"/>
      <c r="K81" s="7">
        <v>47016512</v>
      </c>
      <c r="L81" s="7"/>
      <c r="M81" s="7">
        <v>638891560511</v>
      </c>
      <c r="N81" s="7"/>
      <c r="O81" s="7">
        <v>635619987048</v>
      </c>
      <c r="P81" s="7"/>
      <c r="Q81" s="7">
        <f t="shared" si="3"/>
        <v>3271573463</v>
      </c>
    </row>
    <row r="82" spans="1:17">
      <c r="A82" s="1" t="s">
        <v>36</v>
      </c>
      <c r="C82" s="7">
        <v>75000</v>
      </c>
      <c r="D82" s="7"/>
      <c r="E82" s="7">
        <v>215730000000</v>
      </c>
      <c r="F82" s="7"/>
      <c r="G82" s="7">
        <v>218351718750</v>
      </c>
      <c r="H82" s="7"/>
      <c r="I82" s="7">
        <f t="shared" si="2"/>
        <v>-2621718750</v>
      </c>
      <c r="J82" s="7"/>
      <c r="K82" s="7">
        <v>75000</v>
      </c>
      <c r="L82" s="7"/>
      <c r="M82" s="7">
        <v>215730000000</v>
      </c>
      <c r="N82" s="7"/>
      <c r="O82" s="7">
        <v>218351718750</v>
      </c>
      <c r="P82" s="7"/>
      <c r="Q82" s="7">
        <f t="shared" si="3"/>
        <v>-2621718750</v>
      </c>
    </row>
    <row r="83" spans="1:17">
      <c r="A83" s="1" t="s">
        <v>37</v>
      </c>
      <c r="C83" s="7">
        <v>114900</v>
      </c>
      <c r="D83" s="7"/>
      <c r="E83" s="7">
        <v>330806825136</v>
      </c>
      <c r="F83" s="7"/>
      <c r="G83" s="7">
        <v>334514374099</v>
      </c>
      <c r="H83" s="7"/>
      <c r="I83" s="7">
        <f t="shared" si="2"/>
        <v>-3707548963</v>
      </c>
      <c r="J83" s="7"/>
      <c r="K83" s="7">
        <v>114900</v>
      </c>
      <c r="L83" s="7"/>
      <c r="M83" s="7">
        <v>330806825136</v>
      </c>
      <c r="N83" s="7"/>
      <c r="O83" s="7">
        <v>334514374099</v>
      </c>
      <c r="P83" s="7"/>
      <c r="Q83" s="7">
        <f t="shared" si="3"/>
        <v>-3707548963</v>
      </c>
    </row>
    <row r="84" spans="1:17">
      <c r="A84" s="1" t="s">
        <v>38</v>
      </c>
      <c r="C84" s="7">
        <v>3700000</v>
      </c>
      <c r="D84" s="7"/>
      <c r="E84" s="7">
        <v>52742304900</v>
      </c>
      <c r="F84" s="7"/>
      <c r="G84" s="7">
        <v>48696521400</v>
      </c>
      <c r="H84" s="7"/>
      <c r="I84" s="7">
        <f t="shared" si="2"/>
        <v>4045783500</v>
      </c>
      <c r="J84" s="7"/>
      <c r="K84" s="7">
        <v>3700000</v>
      </c>
      <c r="L84" s="7"/>
      <c r="M84" s="7">
        <v>52742304900</v>
      </c>
      <c r="N84" s="7"/>
      <c r="O84" s="7">
        <v>48696521400</v>
      </c>
      <c r="P84" s="7"/>
      <c r="Q84" s="7">
        <f t="shared" si="3"/>
        <v>4045783500</v>
      </c>
    </row>
    <row r="85" spans="1:17">
      <c r="A85" s="1" t="s">
        <v>35</v>
      </c>
      <c r="C85" s="7">
        <v>104300</v>
      </c>
      <c r="D85" s="7"/>
      <c r="E85" s="7">
        <v>300018936962</v>
      </c>
      <c r="F85" s="7"/>
      <c r="G85" s="7">
        <v>303508619400</v>
      </c>
      <c r="H85" s="7"/>
      <c r="I85" s="7">
        <f t="shared" si="2"/>
        <v>-3489682438</v>
      </c>
      <c r="J85" s="7"/>
      <c r="K85" s="7">
        <v>104300</v>
      </c>
      <c r="L85" s="7"/>
      <c r="M85" s="7">
        <v>300018936962</v>
      </c>
      <c r="N85" s="7"/>
      <c r="O85" s="7">
        <v>303508619400</v>
      </c>
      <c r="P85" s="7"/>
      <c r="Q85" s="7">
        <f t="shared" si="3"/>
        <v>-3489682438</v>
      </c>
    </row>
    <row r="86" spans="1:17">
      <c r="A86" s="1" t="s">
        <v>98</v>
      </c>
      <c r="C86" s="7">
        <v>92947</v>
      </c>
      <c r="D86" s="7"/>
      <c r="E86" s="7">
        <v>299178387307</v>
      </c>
      <c r="F86" s="7"/>
      <c r="G86" s="7">
        <v>299998732806</v>
      </c>
      <c r="H86" s="7"/>
      <c r="I86" s="7">
        <f t="shared" si="2"/>
        <v>-820345499</v>
      </c>
      <c r="J86" s="7"/>
      <c r="K86" s="7">
        <v>92947</v>
      </c>
      <c r="L86" s="7"/>
      <c r="M86" s="7">
        <v>299178387307</v>
      </c>
      <c r="N86" s="7"/>
      <c r="O86" s="7">
        <v>299998732806</v>
      </c>
      <c r="P86" s="7"/>
      <c r="Q86" s="7">
        <f t="shared" si="3"/>
        <v>-820345499</v>
      </c>
    </row>
    <row r="87" spans="1:17">
      <c r="A87" s="1" t="s">
        <v>40</v>
      </c>
      <c r="C87" s="7">
        <v>65468220</v>
      </c>
      <c r="D87" s="7"/>
      <c r="E87" s="7">
        <v>98529127713</v>
      </c>
      <c r="F87" s="7"/>
      <c r="G87" s="7">
        <v>98529127713</v>
      </c>
      <c r="H87" s="7"/>
      <c r="I87" s="7">
        <f t="shared" si="2"/>
        <v>0</v>
      </c>
      <c r="J87" s="7"/>
      <c r="K87" s="7">
        <v>65468220</v>
      </c>
      <c r="L87" s="7"/>
      <c r="M87" s="7">
        <v>98529127713</v>
      </c>
      <c r="N87" s="7"/>
      <c r="O87" s="7">
        <v>98529127713</v>
      </c>
      <c r="P87" s="7"/>
      <c r="Q87" s="7">
        <f t="shared" si="3"/>
        <v>0</v>
      </c>
    </row>
    <row r="88" spans="1:17">
      <c r="A88" s="1" t="s">
        <v>16</v>
      </c>
      <c r="C88" s="7">
        <v>74822053</v>
      </c>
      <c r="D88" s="7"/>
      <c r="E88" s="7">
        <v>233543346003</v>
      </c>
      <c r="F88" s="7"/>
      <c r="G88" s="7">
        <v>233519627413</v>
      </c>
      <c r="H88" s="7"/>
      <c r="I88" s="7">
        <f t="shared" si="2"/>
        <v>23718590</v>
      </c>
      <c r="J88" s="7"/>
      <c r="K88" s="7">
        <v>74822053</v>
      </c>
      <c r="L88" s="7"/>
      <c r="M88" s="7">
        <v>233543346003</v>
      </c>
      <c r="N88" s="7"/>
      <c r="O88" s="7">
        <v>233519627413</v>
      </c>
      <c r="P88" s="7"/>
      <c r="Q88" s="7">
        <f t="shared" si="3"/>
        <v>23718590</v>
      </c>
    </row>
    <row r="89" spans="1:17">
      <c r="A89" s="1" t="s">
        <v>115</v>
      </c>
      <c r="C89" s="7">
        <v>4500</v>
      </c>
      <c r="D89" s="7"/>
      <c r="E89" s="7">
        <v>4348461698</v>
      </c>
      <c r="F89" s="7"/>
      <c r="G89" s="7">
        <v>4364163851</v>
      </c>
      <c r="H89" s="7"/>
      <c r="I89" s="7">
        <f t="shared" si="2"/>
        <v>-15702153</v>
      </c>
      <c r="J89" s="7"/>
      <c r="K89" s="7">
        <v>4500</v>
      </c>
      <c r="L89" s="7"/>
      <c r="M89" s="7">
        <v>4348461698</v>
      </c>
      <c r="N89" s="7"/>
      <c r="O89" s="7">
        <v>4364163851</v>
      </c>
      <c r="P89" s="7"/>
      <c r="Q89" s="7">
        <f t="shared" si="3"/>
        <v>-15702153</v>
      </c>
    </row>
    <row r="90" spans="1:17">
      <c r="A90" s="1" t="s">
        <v>118</v>
      </c>
      <c r="C90" s="7">
        <v>135700</v>
      </c>
      <c r="D90" s="7"/>
      <c r="E90" s="7">
        <v>110777610918</v>
      </c>
      <c r="F90" s="7"/>
      <c r="G90" s="7">
        <v>108865944470</v>
      </c>
      <c r="H90" s="7"/>
      <c r="I90" s="7">
        <f t="shared" si="2"/>
        <v>1911666448</v>
      </c>
      <c r="J90" s="7"/>
      <c r="K90" s="7">
        <v>135700</v>
      </c>
      <c r="L90" s="7"/>
      <c r="M90" s="7">
        <v>110777610918</v>
      </c>
      <c r="N90" s="7"/>
      <c r="O90" s="7">
        <v>108865944470</v>
      </c>
      <c r="P90" s="7"/>
      <c r="Q90" s="7">
        <f t="shared" si="3"/>
        <v>1911666448</v>
      </c>
    </row>
    <row r="91" spans="1:17">
      <c r="A91" s="1" t="s">
        <v>126</v>
      </c>
      <c r="C91" s="7">
        <v>188385</v>
      </c>
      <c r="D91" s="7"/>
      <c r="E91" s="7">
        <v>178688456346</v>
      </c>
      <c r="F91" s="7"/>
      <c r="G91" s="7">
        <v>178085733609</v>
      </c>
      <c r="H91" s="7"/>
      <c r="I91" s="7">
        <f t="shared" si="2"/>
        <v>602722737</v>
      </c>
      <c r="J91" s="7"/>
      <c r="K91" s="7">
        <v>188385</v>
      </c>
      <c r="L91" s="7"/>
      <c r="M91" s="7">
        <v>178688456346</v>
      </c>
      <c r="N91" s="7"/>
      <c r="O91" s="7">
        <v>178085733609</v>
      </c>
      <c r="P91" s="7"/>
      <c r="Q91" s="7">
        <f t="shared" si="3"/>
        <v>602722737</v>
      </c>
    </row>
    <row r="92" spans="1:17">
      <c r="A92" s="1" t="s">
        <v>135</v>
      </c>
      <c r="C92" s="7">
        <v>43100</v>
      </c>
      <c r="D92" s="7"/>
      <c r="E92" s="7">
        <v>29755155900</v>
      </c>
      <c r="F92" s="7"/>
      <c r="G92" s="7">
        <v>29570480656</v>
      </c>
      <c r="H92" s="7"/>
      <c r="I92" s="7">
        <f t="shared" si="2"/>
        <v>184675244</v>
      </c>
      <c r="J92" s="7"/>
      <c r="K92" s="7">
        <v>43100</v>
      </c>
      <c r="L92" s="7"/>
      <c r="M92" s="7">
        <v>29755155900</v>
      </c>
      <c r="N92" s="7"/>
      <c r="O92" s="7">
        <v>29570480656</v>
      </c>
      <c r="P92" s="7"/>
      <c r="Q92" s="7">
        <f t="shared" si="3"/>
        <v>184675244</v>
      </c>
    </row>
    <row r="93" spans="1:17">
      <c r="A93" s="1" t="s">
        <v>132</v>
      </c>
      <c r="C93" s="7">
        <v>61700</v>
      </c>
      <c r="D93" s="7"/>
      <c r="E93" s="7">
        <v>40784944388</v>
      </c>
      <c r="F93" s="7"/>
      <c r="G93" s="7">
        <v>41251482466</v>
      </c>
      <c r="H93" s="7"/>
      <c r="I93" s="7">
        <f t="shared" si="2"/>
        <v>-466538078</v>
      </c>
      <c r="J93" s="7"/>
      <c r="K93" s="7">
        <v>61700</v>
      </c>
      <c r="L93" s="7"/>
      <c r="M93" s="7">
        <v>40784944388</v>
      </c>
      <c r="N93" s="7"/>
      <c r="O93" s="7">
        <v>41251482466</v>
      </c>
      <c r="P93" s="7"/>
      <c r="Q93" s="7">
        <f t="shared" si="3"/>
        <v>-466538078</v>
      </c>
    </row>
    <row r="94" spans="1:17">
      <c r="A94" s="1" t="s">
        <v>138</v>
      </c>
      <c r="C94" s="7">
        <v>13000</v>
      </c>
      <c r="D94" s="7"/>
      <c r="E94" s="7">
        <v>8039172635</v>
      </c>
      <c r="F94" s="7"/>
      <c r="G94" s="7">
        <v>7992188317</v>
      </c>
      <c r="H94" s="7"/>
      <c r="I94" s="7">
        <f t="shared" si="2"/>
        <v>46984318</v>
      </c>
      <c r="J94" s="7"/>
      <c r="K94" s="7">
        <v>13000</v>
      </c>
      <c r="L94" s="7"/>
      <c r="M94" s="7">
        <v>8039172635</v>
      </c>
      <c r="N94" s="7"/>
      <c r="O94" s="7">
        <v>7992188317</v>
      </c>
      <c r="P94" s="7"/>
      <c r="Q94" s="7">
        <f t="shared" si="3"/>
        <v>46984318</v>
      </c>
    </row>
    <row r="95" spans="1:17">
      <c r="A95" s="1" t="s">
        <v>141</v>
      </c>
      <c r="C95" s="7">
        <v>600</v>
      </c>
      <c r="D95" s="7"/>
      <c r="E95" s="7">
        <v>364391941</v>
      </c>
      <c r="F95" s="7"/>
      <c r="G95" s="7">
        <v>362501690</v>
      </c>
      <c r="H95" s="7"/>
      <c r="I95" s="7">
        <f t="shared" si="2"/>
        <v>1890251</v>
      </c>
      <c r="J95" s="7"/>
      <c r="K95" s="7">
        <v>600</v>
      </c>
      <c r="L95" s="7"/>
      <c r="M95" s="7">
        <v>364391941</v>
      </c>
      <c r="N95" s="7"/>
      <c r="O95" s="7">
        <v>362501690</v>
      </c>
      <c r="P95" s="7"/>
      <c r="Q95" s="7">
        <f t="shared" si="3"/>
        <v>1890251</v>
      </c>
    </row>
    <row r="96" spans="1:17">
      <c r="A96" s="1" t="s">
        <v>121</v>
      </c>
      <c r="C96" s="7">
        <v>98000</v>
      </c>
      <c r="D96" s="7"/>
      <c r="E96" s="7">
        <v>63051569831</v>
      </c>
      <c r="F96" s="7"/>
      <c r="G96" s="7">
        <v>62601728094</v>
      </c>
      <c r="H96" s="7"/>
      <c r="I96" s="7">
        <f t="shared" si="2"/>
        <v>449841737</v>
      </c>
      <c r="J96" s="7"/>
      <c r="K96" s="7">
        <v>98000</v>
      </c>
      <c r="L96" s="7"/>
      <c r="M96" s="7">
        <v>63051569831</v>
      </c>
      <c r="N96" s="7"/>
      <c r="O96" s="7">
        <v>62601728094</v>
      </c>
      <c r="P96" s="7"/>
      <c r="Q96" s="7">
        <f t="shared" si="3"/>
        <v>449841737</v>
      </c>
    </row>
    <row r="97" spans="1:17">
      <c r="A97" s="1" t="s">
        <v>143</v>
      </c>
      <c r="C97" s="7">
        <v>3100</v>
      </c>
      <c r="D97" s="7"/>
      <c r="E97" s="7">
        <v>1968112214</v>
      </c>
      <c r="F97" s="7"/>
      <c r="G97" s="7">
        <v>1964764047</v>
      </c>
      <c r="H97" s="7"/>
      <c r="I97" s="7">
        <f t="shared" si="2"/>
        <v>3348167</v>
      </c>
      <c r="J97" s="7"/>
      <c r="K97" s="7">
        <v>3100</v>
      </c>
      <c r="L97" s="7"/>
      <c r="M97" s="7">
        <v>1968112214</v>
      </c>
      <c r="N97" s="7"/>
      <c r="O97" s="7">
        <v>1964764047</v>
      </c>
      <c r="P97" s="7"/>
      <c r="Q97" s="7">
        <f t="shared" si="3"/>
        <v>3348167</v>
      </c>
    </row>
    <row r="98" spans="1:17">
      <c r="A98" s="1" t="s">
        <v>129</v>
      </c>
      <c r="C98" s="7">
        <v>207373</v>
      </c>
      <c r="D98" s="7"/>
      <c r="E98" s="7">
        <v>200597012700</v>
      </c>
      <c r="F98" s="7"/>
      <c r="G98" s="7">
        <v>200019983169</v>
      </c>
      <c r="H98" s="7"/>
      <c r="I98" s="7">
        <f t="shared" si="2"/>
        <v>577029531</v>
      </c>
      <c r="J98" s="7"/>
      <c r="K98" s="7">
        <v>207373</v>
      </c>
      <c r="L98" s="7"/>
      <c r="M98" s="7">
        <v>200597012700</v>
      </c>
      <c r="N98" s="7"/>
      <c r="O98" s="7">
        <v>200019983169</v>
      </c>
      <c r="P98" s="7"/>
      <c r="Q98" s="7">
        <f t="shared" si="3"/>
        <v>577029531</v>
      </c>
    </row>
    <row r="99" spans="1:17" ht="24.75" thickBot="1">
      <c r="E99" s="8">
        <f>SUM(E8:E98)</f>
        <v>23075662803039</v>
      </c>
      <c r="F99" s="4"/>
      <c r="G99" s="8">
        <f>SUM(G8:G98)</f>
        <v>22989539372731</v>
      </c>
      <c r="H99" s="4"/>
      <c r="I99" s="8">
        <f>SUM(I8:I98)</f>
        <v>86123430308</v>
      </c>
      <c r="M99" s="17">
        <f>SUM(SUM(M8:M98))</f>
        <v>23075662803039</v>
      </c>
      <c r="O99" s="17">
        <f>SUM(O8:O98)</f>
        <v>22989539372731</v>
      </c>
      <c r="Q99" s="8">
        <f>SUM(Q8:Q98)</f>
        <v>86123430308</v>
      </c>
    </row>
    <row r="100" spans="1:17" ht="24.75" thickTop="1">
      <c r="I100" s="6"/>
      <c r="J100" s="6"/>
      <c r="K100" s="6"/>
      <c r="L100" s="6"/>
      <c r="M100" s="6"/>
      <c r="N100" s="6"/>
      <c r="O100" s="6"/>
      <c r="P100" s="6"/>
      <c r="Q100" s="6"/>
    </row>
    <row r="103" spans="1:17">
      <c r="I103" s="6"/>
      <c r="J103" s="6"/>
      <c r="K103" s="6"/>
      <c r="L103" s="6"/>
      <c r="M103" s="6"/>
      <c r="N103" s="6"/>
      <c r="O103" s="6"/>
      <c r="P103" s="6"/>
      <c r="Q103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27"/>
  <sheetViews>
    <sheetView rightToLeft="1" workbookViewId="0">
      <selection activeCell="O35" sqref="O35:Q35"/>
    </sheetView>
  </sheetViews>
  <sheetFormatPr defaultRowHeight="24"/>
  <cols>
    <col min="1" max="1" width="30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140625" style="1" bestFit="1" customWidth="1"/>
    <col min="21" max="21" width="9.140625" style="1"/>
    <col min="22" max="22" width="19.85546875" style="1" bestFit="1" customWidth="1"/>
    <col min="23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1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1" ht="24.75">
      <c r="A6" s="20" t="s">
        <v>3</v>
      </c>
      <c r="C6" s="21" t="s">
        <v>167</v>
      </c>
      <c r="D6" s="21" t="s">
        <v>167</v>
      </c>
      <c r="E6" s="21" t="s">
        <v>167</v>
      </c>
      <c r="F6" s="21" t="s">
        <v>167</v>
      </c>
      <c r="G6" s="21" t="s">
        <v>167</v>
      </c>
      <c r="H6" s="21" t="s">
        <v>167</v>
      </c>
      <c r="I6" s="21" t="s">
        <v>167</v>
      </c>
      <c r="K6" s="21" t="s">
        <v>168</v>
      </c>
      <c r="L6" s="21" t="s">
        <v>168</v>
      </c>
      <c r="M6" s="21" t="s">
        <v>168</v>
      </c>
      <c r="N6" s="21" t="s">
        <v>168</v>
      </c>
      <c r="O6" s="21" t="s">
        <v>168</v>
      </c>
      <c r="P6" s="21" t="s">
        <v>168</v>
      </c>
      <c r="Q6" s="21" t="s">
        <v>168</v>
      </c>
    </row>
    <row r="7" spans="1:21" ht="24.75">
      <c r="A7" s="21" t="s">
        <v>3</v>
      </c>
      <c r="C7" s="21" t="s">
        <v>7</v>
      </c>
      <c r="E7" s="21" t="s">
        <v>175</v>
      </c>
      <c r="G7" s="21" t="s">
        <v>176</v>
      </c>
      <c r="I7" s="21" t="s">
        <v>178</v>
      </c>
      <c r="K7" s="21" t="s">
        <v>7</v>
      </c>
      <c r="M7" s="21" t="s">
        <v>175</v>
      </c>
      <c r="O7" s="21" t="s">
        <v>176</v>
      </c>
      <c r="Q7" s="21" t="s">
        <v>178</v>
      </c>
    </row>
    <row r="8" spans="1:21">
      <c r="A8" s="1" t="s">
        <v>39</v>
      </c>
      <c r="C8" s="7">
        <v>17987582</v>
      </c>
      <c r="D8" s="7"/>
      <c r="E8" s="7">
        <v>36083089492</v>
      </c>
      <c r="F8" s="7"/>
      <c r="G8" s="7">
        <v>59274042765</v>
      </c>
      <c r="H8" s="7"/>
      <c r="I8" s="7">
        <v>-23190953273</v>
      </c>
      <c r="J8" s="7"/>
      <c r="K8" s="7">
        <v>17987582</v>
      </c>
      <c r="L8" s="7"/>
      <c r="M8" s="7">
        <v>36083089492</v>
      </c>
      <c r="N8" s="7"/>
      <c r="O8" s="7">
        <v>59274042765</v>
      </c>
      <c r="P8" s="7"/>
      <c r="Q8" s="7">
        <v>-23190953273</v>
      </c>
      <c r="R8" s="7"/>
      <c r="S8" s="7"/>
      <c r="T8" s="7"/>
      <c r="U8" s="7"/>
    </row>
    <row r="9" spans="1:21">
      <c r="A9" s="1" t="s">
        <v>89</v>
      </c>
      <c r="C9" s="7">
        <v>3208908</v>
      </c>
      <c r="D9" s="7"/>
      <c r="E9" s="7">
        <v>18167171326</v>
      </c>
      <c r="F9" s="7"/>
      <c r="G9" s="7">
        <v>18724214034</v>
      </c>
      <c r="H9" s="7"/>
      <c r="I9" s="7">
        <v>-557042708</v>
      </c>
      <c r="J9" s="7"/>
      <c r="K9" s="7">
        <v>3208908</v>
      </c>
      <c r="L9" s="7"/>
      <c r="M9" s="7">
        <v>18167171326</v>
      </c>
      <c r="N9" s="7"/>
      <c r="O9" s="7">
        <v>18724214034</v>
      </c>
      <c r="P9" s="7"/>
      <c r="Q9" s="7">
        <v>-557042708</v>
      </c>
      <c r="R9" s="7"/>
      <c r="S9" s="7"/>
      <c r="T9" s="7"/>
      <c r="U9" s="7"/>
    </row>
    <row r="10" spans="1:21">
      <c r="A10" s="1" t="s">
        <v>92</v>
      </c>
      <c r="C10" s="7">
        <v>300000</v>
      </c>
      <c r="D10" s="7"/>
      <c r="E10" s="7">
        <v>8931539289</v>
      </c>
      <c r="F10" s="7"/>
      <c r="G10" s="7">
        <v>9811273482</v>
      </c>
      <c r="H10" s="7"/>
      <c r="I10" s="7">
        <v>-879734193</v>
      </c>
      <c r="J10" s="7"/>
      <c r="K10" s="7">
        <v>300000</v>
      </c>
      <c r="L10" s="7"/>
      <c r="M10" s="7">
        <v>8931539289</v>
      </c>
      <c r="N10" s="7"/>
      <c r="O10" s="7">
        <v>9811273482</v>
      </c>
      <c r="P10" s="7"/>
      <c r="Q10" s="7">
        <v>-879734193</v>
      </c>
      <c r="R10" s="7"/>
      <c r="S10" s="7"/>
      <c r="T10" s="7"/>
      <c r="U10" s="7"/>
    </row>
    <row r="11" spans="1:21">
      <c r="A11" s="1" t="s">
        <v>76</v>
      </c>
      <c r="C11" s="7">
        <v>2000000</v>
      </c>
      <c r="D11" s="7"/>
      <c r="E11" s="7">
        <v>14739773454</v>
      </c>
      <c r="F11" s="7"/>
      <c r="G11" s="7">
        <v>12982293002</v>
      </c>
      <c r="H11" s="7"/>
      <c r="I11" s="7">
        <v>1757480452</v>
      </c>
      <c r="J11" s="7"/>
      <c r="K11" s="7">
        <v>2000000</v>
      </c>
      <c r="L11" s="7"/>
      <c r="M11" s="7">
        <v>14739773454</v>
      </c>
      <c r="N11" s="7"/>
      <c r="O11" s="7">
        <v>12982293002</v>
      </c>
      <c r="P11" s="7"/>
      <c r="Q11" s="7">
        <v>1757480452</v>
      </c>
      <c r="R11" s="7"/>
      <c r="S11" s="7"/>
      <c r="T11" s="7"/>
      <c r="U11" s="7"/>
    </row>
    <row r="12" spans="1:21">
      <c r="A12" s="1" t="s">
        <v>16</v>
      </c>
      <c r="C12" s="7">
        <v>74822053</v>
      </c>
      <c r="D12" s="7"/>
      <c r="E12" s="7">
        <v>233519627413</v>
      </c>
      <c r="F12" s="7"/>
      <c r="G12" s="7">
        <v>234435868345</v>
      </c>
      <c r="H12" s="7"/>
      <c r="I12" s="7">
        <v>-916240932</v>
      </c>
      <c r="J12" s="7"/>
      <c r="K12" s="7">
        <v>74822053</v>
      </c>
      <c r="L12" s="7"/>
      <c r="M12" s="7">
        <v>233519627413</v>
      </c>
      <c r="N12" s="7"/>
      <c r="O12" s="7">
        <v>234435868345</v>
      </c>
      <c r="P12" s="7"/>
      <c r="Q12" s="7">
        <v>-916240932</v>
      </c>
      <c r="R12" s="7"/>
      <c r="S12" s="7"/>
      <c r="T12" s="7"/>
      <c r="U12" s="7"/>
    </row>
    <row r="13" spans="1:21">
      <c r="A13" s="1" t="s">
        <v>25</v>
      </c>
      <c r="C13" s="7">
        <v>3748657</v>
      </c>
      <c r="D13" s="7"/>
      <c r="E13" s="7">
        <v>8821321518</v>
      </c>
      <c r="F13" s="7"/>
      <c r="G13" s="7">
        <v>9688516288</v>
      </c>
      <c r="H13" s="7"/>
      <c r="I13" s="7">
        <v>-867194770</v>
      </c>
      <c r="J13" s="7"/>
      <c r="K13" s="7">
        <v>3748657</v>
      </c>
      <c r="L13" s="7"/>
      <c r="M13" s="7">
        <v>8821321518</v>
      </c>
      <c r="N13" s="7"/>
      <c r="O13" s="7">
        <v>9688516288</v>
      </c>
      <c r="P13" s="7"/>
      <c r="Q13" s="7">
        <v>-867194770</v>
      </c>
      <c r="R13" s="7"/>
      <c r="S13" s="7"/>
      <c r="T13" s="7"/>
      <c r="U13" s="7"/>
    </row>
    <row r="14" spans="1:21">
      <c r="A14" s="1" t="s">
        <v>196</v>
      </c>
      <c r="C14" s="7" t="s">
        <v>195</v>
      </c>
      <c r="D14" s="7"/>
      <c r="E14" s="7" t="s">
        <v>195</v>
      </c>
      <c r="F14" s="7"/>
      <c r="G14" s="7" t="s">
        <v>195</v>
      </c>
      <c r="H14" s="7"/>
      <c r="I14" s="7">
        <v>-31338953644</v>
      </c>
      <c r="J14" s="7"/>
      <c r="K14" s="7" t="s">
        <v>195</v>
      </c>
      <c r="L14" s="7"/>
      <c r="M14" s="7" t="s">
        <v>195</v>
      </c>
      <c r="N14" s="7"/>
      <c r="O14" s="7" t="s">
        <v>195</v>
      </c>
      <c r="P14" s="7"/>
      <c r="Q14" s="7">
        <v>-31338953644</v>
      </c>
      <c r="R14" s="7"/>
      <c r="S14" s="7"/>
      <c r="T14" s="7"/>
      <c r="U14" s="7"/>
    </row>
    <row r="15" spans="1:21">
      <c r="A15" s="1" t="s">
        <v>50</v>
      </c>
      <c r="C15" s="7">
        <v>2033556</v>
      </c>
      <c r="D15" s="7"/>
      <c r="E15" s="7">
        <v>9537651138</v>
      </c>
      <c r="F15" s="7"/>
      <c r="G15" s="7">
        <v>9864706926</v>
      </c>
      <c r="H15" s="7"/>
      <c r="I15" s="7">
        <v>-327055788</v>
      </c>
      <c r="J15" s="7"/>
      <c r="K15" s="7">
        <v>2033556</v>
      </c>
      <c r="L15" s="7"/>
      <c r="M15" s="7">
        <v>9537651138</v>
      </c>
      <c r="N15" s="7"/>
      <c r="O15" s="7">
        <v>9864706926</v>
      </c>
      <c r="P15" s="7"/>
      <c r="Q15" s="7">
        <v>-327055788</v>
      </c>
      <c r="R15" s="7"/>
      <c r="S15" s="7"/>
      <c r="T15" s="7"/>
      <c r="U15" s="7"/>
    </row>
    <row r="16" spans="1:21">
      <c r="A16" s="1" t="s">
        <v>47</v>
      </c>
      <c r="C16" s="7">
        <v>472580</v>
      </c>
      <c r="D16" s="7"/>
      <c r="E16" s="7">
        <v>270409461973</v>
      </c>
      <c r="F16" s="7"/>
      <c r="G16" s="7">
        <v>213098219674</v>
      </c>
      <c r="H16" s="7"/>
      <c r="I16" s="7">
        <v>57311242299</v>
      </c>
      <c r="J16" s="7"/>
      <c r="K16" s="7">
        <v>472580</v>
      </c>
      <c r="L16" s="7"/>
      <c r="M16" s="7">
        <v>270409461973</v>
      </c>
      <c r="N16" s="7"/>
      <c r="O16" s="7">
        <v>213098219674</v>
      </c>
      <c r="P16" s="7"/>
      <c r="Q16" s="7">
        <v>57311242299</v>
      </c>
      <c r="R16" s="7"/>
      <c r="S16" s="7"/>
      <c r="T16" s="7"/>
      <c r="U16" s="7"/>
    </row>
    <row r="17" spans="1:22">
      <c r="A17" s="1" t="s">
        <v>46</v>
      </c>
      <c r="C17" s="7">
        <v>43199</v>
      </c>
      <c r="D17" s="7"/>
      <c r="E17" s="7">
        <v>23897586940</v>
      </c>
      <c r="F17" s="7"/>
      <c r="G17" s="7">
        <v>19358375726</v>
      </c>
      <c r="H17" s="7"/>
      <c r="I17" s="7">
        <v>4539211214</v>
      </c>
      <c r="J17" s="7"/>
      <c r="K17" s="7">
        <v>43199</v>
      </c>
      <c r="L17" s="7"/>
      <c r="M17" s="7">
        <v>23897586940</v>
      </c>
      <c r="N17" s="7"/>
      <c r="O17" s="7">
        <v>19358375726</v>
      </c>
      <c r="P17" s="7"/>
      <c r="Q17" s="7">
        <v>4539211214</v>
      </c>
      <c r="R17" s="7"/>
      <c r="S17" s="7"/>
      <c r="T17" s="7"/>
      <c r="U17" s="7"/>
    </row>
    <row r="18" spans="1:22">
      <c r="A18" s="1" t="s">
        <v>48</v>
      </c>
      <c r="C18" s="7">
        <v>50335</v>
      </c>
      <c r="D18" s="7"/>
      <c r="E18" s="7">
        <v>27706379558</v>
      </c>
      <c r="F18" s="7"/>
      <c r="G18" s="7">
        <v>22556166629</v>
      </c>
      <c r="H18" s="7"/>
      <c r="I18" s="7">
        <v>5150212929</v>
      </c>
      <c r="J18" s="7"/>
      <c r="K18" s="7">
        <v>50335</v>
      </c>
      <c r="L18" s="7"/>
      <c r="M18" s="7">
        <v>27706379558</v>
      </c>
      <c r="N18" s="7"/>
      <c r="O18" s="7">
        <v>22556166629</v>
      </c>
      <c r="P18" s="7"/>
      <c r="Q18" s="7">
        <v>5150212929</v>
      </c>
      <c r="R18" s="7"/>
      <c r="S18" s="7"/>
      <c r="T18" s="7"/>
      <c r="U18" s="7"/>
    </row>
    <row r="19" spans="1:22">
      <c r="A19" s="1" t="s">
        <v>96</v>
      </c>
      <c r="C19" s="7">
        <v>120000</v>
      </c>
      <c r="D19" s="7"/>
      <c r="E19" s="7">
        <v>3516166137</v>
      </c>
      <c r="F19" s="7"/>
      <c r="G19" s="7">
        <v>3628680091</v>
      </c>
      <c r="H19" s="7"/>
      <c r="I19" s="7">
        <v>-112513954</v>
      </c>
      <c r="J19" s="7"/>
      <c r="K19" s="7">
        <v>120000</v>
      </c>
      <c r="L19" s="7"/>
      <c r="M19" s="7">
        <v>3516166137</v>
      </c>
      <c r="N19" s="7"/>
      <c r="O19" s="7">
        <v>3628680091</v>
      </c>
      <c r="P19" s="7"/>
      <c r="Q19" s="7">
        <v>-112513954</v>
      </c>
      <c r="R19" s="7"/>
      <c r="S19" s="7"/>
      <c r="T19" s="7"/>
      <c r="U19" s="7"/>
    </row>
    <row r="20" spans="1:22">
      <c r="A20" s="1" t="s">
        <v>101</v>
      </c>
      <c r="C20" s="7">
        <v>33309</v>
      </c>
      <c r="D20" s="7"/>
      <c r="E20" s="7">
        <v>553492868</v>
      </c>
      <c r="F20" s="7"/>
      <c r="G20" s="7">
        <v>553337435</v>
      </c>
      <c r="H20" s="7"/>
      <c r="I20" s="7">
        <v>155433</v>
      </c>
      <c r="J20" s="7"/>
      <c r="K20" s="7">
        <v>33309</v>
      </c>
      <c r="L20" s="7"/>
      <c r="M20" s="7">
        <v>553492868</v>
      </c>
      <c r="N20" s="7"/>
      <c r="O20" s="7">
        <v>553337435</v>
      </c>
      <c r="P20" s="7"/>
      <c r="Q20" s="7">
        <v>155433</v>
      </c>
      <c r="R20" s="7"/>
      <c r="S20" s="7"/>
      <c r="T20" s="7"/>
      <c r="U20" s="7"/>
    </row>
    <row r="21" spans="1:22">
      <c r="A21" s="1" t="s">
        <v>111</v>
      </c>
      <c r="C21" s="7">
        <v>1800</v>
      </c>
      <c r="D21" s="7"/>
      <c r="E21" s="7">
        <v>1800000000</v>
      </c>
      <c r="F21" s="7"/>
      <c r="G21" s="7">
        <v>1790675381</v>
      </c>
      <c r="H21" s="7"/>
      <c r="I21" s="7">
        <v>9324619</v>
      </c>
      <c r="J21" s="7"/>
      <c r="K21" s="7">
        <v>1800</v>
      </c>
      <c r="L21" s="7"/>
      <c r="M21" s="7">
        <v>1800000000</v>
      </c>
      <c r="N21" s="7"/>
      <c r="O21" s="7">
        <v>1790675381</v>
      </c>
      <c r="P21" s="7"/>
      <c r="Q21" s="7">
        <v>9324619</v>
      </c>
      <c r="R21" s="7"/>
      <c r="S21" s="7"/>
      <c r="T21" s="7"/>
      <c r="U21" s="7"/>
    </row>
    <row r="22" spans="1:22">
      <c r="A22" s="1" t="s">
        <v>124</v>
      </c>
      <c r="C22" s="7">
        <v>58848</v>
      </c>
      <c r="D22" s="7"/>
      <c r="E22" s="7">
        <v>58848000000</v>
      </c>
      <c r="F22" s="7"/>
      <c r="G22" s="7">
        <v>57692359284</v>
      </c>
      <c r="H22" s="7"/>
      <c r="I22" s="7">
        <v>1155640716</v>
      </c>
      <c r="J22" s="7"/>
      <c r="K22" s="7">
        <v>58848</v>
      </c>
      <c r="L22" s="7"/>
      <c r="M22" s="7">
        <v>58848000000</v>
      </c>
      <c r="N22" s="7"/>
      <c r="O22" s="7">
        <v>57692359284</v>
      </c>
      <c r="P22" s="7"/>
      <c r="Q22" s="7">
        <v>1155640716</v>
      </c>
      <c r="R22" s="7"/>
      <c r="S22" s="7"/>
      <c r="T22" s="7"/>
      <c r="U22" s="7"/>
    </row>
    <row r="23" spans="1:22" ht="24.75" thickBot="1">
      <c r="C23" s="7"/>
      <c r="D23" s="7"/>
      <c r="E23" s="8">
        <f>SUM(E8:E22)</f>
        <v>716531261106</v>
      </c>
      <c r="F23" s="7"/>
      <c r="G23" s="8">
        <f>SUM(G8:G22)</f>
        <v>673458729062</v>
      </c>
      <c r="H23" s="7"/>
      <c r="I23" s="8">
        <f>SUM(I8:I22)</f>
        <v>11733578400</v>
      </c>
      <c r="J23" s="7"/>
      <c r="K23" s="7"/>
      <c r="L23" s="7"/>
      <c r="M23" s="8">
        <f>SUM(M8:M22)</f>
        <v>716531261106</v>
      </c>
      <c r="N23" s="7"/>
      <c r="O23" s="8">
        <f>SUM(O8:O22)</f>
        <v>673458729062</v>
      </c>
      <c r="P23" s="7"/>
      <c r="Q23" s="8">
        <f>SUM(Q8:Q22)</f>
        <v>11733578400</v>
      </c>
      <c r="R23" s="7"/>
      <c r="S23" s="7"/>
      <c r="T23" s="7"/>
      <c r="U23" s="7"/>
      <c r="V23" s="18"/>
    </row>
    <row r="24" spans="1:22" ht="24.75" thickTop="1">
      <c r="C24" s="7"/>
      <c r="D24" s="7"/>
      <c r="E24" s="7"/>
      <c r="F24" s="7"/>
      <c r="G24" s="7"/>
      <c r="H24" s="7">
        <f>SUM(H8:H20)</f>
        <v>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"/>
    </row>
    <row r="25" spans="1:2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3"/>
    </row>
    <row r="26" spans="1:22">
      <c r="I26" s="4"/>
      <c r="J26" s="4"/>
      <c r="K26" s="4"/>
      <c r="L26" s="4"/>
      <c r="M26" s="4"/>
      <c r="N26" s="4"/>
      <c r="O26" s="4"/>
      <c r="P26" s="4"/>
      <c r="Q26" s="4"/>
      <c r="T26" s="6"/>
      <c r="V26" s="19"/>
    </row>
    <row r="27" spans="1:22">
      <c r="H27" s="6">
        <f t="shared" ref="H27" si="0">SUM(H21:H22)</f>
        <v>0</v>
      </c>
      <c r="I27" s="7"/>
      <c r="J27" s="7"/>
      <c r="K27" s="7"/>
      <c r="L27" s="7"/>
      <c r="M27" s="7"/>
      <c r="N27" s="7"/>
      <c r="O27" s="7"/>
      <c r="P27" s="7"/>
      <c r="Q27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8"/>
  <sheetViews>
    <sheetView rightToLeft="1" workbookViewId="0">
      <selection activeCell="E106" sqref="E106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>
      <c r="A6" s="20" t="s">
        <v>3</v>
      </c>
      <c r="C6" s="21" t="s">
        <v>167</v>
      </c>
      <c r="D6" s="21" t="s">
        <v>167</v>
      </c>
      <c r="E6" s="21" t="s">
        <v>167</v>
      </c>
      <c r="F6" s="21" t="s">
        <v>167</v>
      </c>
      <c r="G6" s="21" t="s">
        <v>167</v>
      </c>
      <c r="H6" s="21" t="s">
        <v>167</v>
      </c>
      <c r="I6" s="21" t="s">
        <v>167</v>
      </c>
      <c r="J6" s="21" t="s">
        <v>167</v>
      </c>
      <c r="K6" s="21" t="s">
        <v>167</v>
      </c>
      <c r="M6" s="21" t="s">
        <v>168</v>
      </c>
      <c r="N6" s="21" t="s">
        <v>168</v>
      </c>
      <c r="O6" s="21" t="s">
        <v>168</v>
      </c>
      <c r="P6" s="21" t="s">
        <v>168</v>
      </c>
      <c r="Q6" s="21" t="s">
        <v>168</v>
      </c>
      <c r="R6" s="21" t="s">
        <v>168</v>
      </c>
      <c r="S6" s="21" t="s">
        <v>168</v>
      </c>
      <c r="T6" s="21" t="s">
        <v>168</v>
      </c>
      <c r="U6" s="21" t="s">
        <v>168</v>
      </c>
    </row>
    <row r="7" spans="1:21" ht="24.75">
      <c r="A7" s="21" t="s">
        <v>3</v>
      </c>
      <c r="C7" s="21" t="s">
        <v>179</v>
      </c>
      <c r="E7" s="21" t="s">
        <v>180</v>
      </c>
      <c r="G7" s="21" t="s">
        <v>181</v>
      </c>
      <c r="I7" s="21" t="s">
        <v>152</v>
      </c>
      <c r="K7" s="21" t="s">
        <v>182</v>
      </c>
      <c r="M7" s="5" t="s">
        <v>179</v>
      </c>
      <c r="O7" s="5" t="s">
        <v>180</v>
      </c>
      <c r="Q7" s="5" t="s">
        <v>181</v>
      </c>
      <c r="S7" s="5" t="s">
        <v>152</v>
      </c>
      <c r="U7" s="21" t="s">
        <v>182</v>
      </c>
    </row>
    <row r="8" spans="1:21">
      <c r="A8" s="1" t="s">
        <v>39</v>
      </c>
      <c r="C8" s="7">
        <v>0</v>
      </c>
      <c r="D8" s="7"/>
      <c r="E8" s="7">
        <v>0</v>
      </c>
      <c r="F8" s="7"/>
      <c r="G8" s="7">
        <v>-23190953273</v>
      </c>
      <c r="H8" s="7"/>
      <c r="I8" s="7">
        <f>C8+E8++G8</f>
        <v>-23190953273</v>
      </c>
      <c r="K8" s="9">
        <f>I8/$I$95</f>
        <v>-0.24830744552152267</v>
      </c>
      <c r="M8" s="7">
        <v>0</v>
      </c>
      <c r="N8" s="7"/>
      <c r="O8" s="7">
        <v>0</v>
      </c>
      <c r="P8" s="7"/>
      <c r="Q8" s="7">
        <v>-23190953273</v>
      </c>
      <c r="R8" s="7"/>
      <c r="S8" s="7">
        <f>M8+O8+Q8</f>
        <v>-23190953273</v>
      </c>
      <c r="U8" s="9">
        <f>S8/$S$95</f>
        <v>-0.24830744552152267</v>
      </c>
    </row>
    <row r="9" spans="1:21">
      <c r="A9" s="1" t="s">
        <v>89</v>
      </c>
      <c r="C9" s="7">
        <v>0</v>
      </c>
      <c r="D9" s="7"/>
      <c r="E9" s="7">
        <v>0</v>
      </c>
      <c r="F9" s="7"/>
      <c r="G9" s="7">
        <v>-557042708</v>
      </c>
      <c r="H9" s="7"/>
      <c r="I9" s="7">
        <f t="shared" ref="I9:I73" si="0">C9+E9++G9</f>
        <v>-557042708</v>
      </c>
      <c r="K9" s="9">
        <f t="shared" ref="K9:K72" si="1">I9/$I$95</f>
        <v>-5.964302124264448E-3</v>
      </c>
      <c r="M9" s="7">
        <v>0</v>
      </c>
      <c r="N9" s="7"/>
      <c r="O9" s="7">
        <v>0</v>
      </c>
      <c r="P9" s="7"/>
      <c r="Q9" s="7">
        <v>-557042708</v>
      </c>
      <c r="R9" s="7"/>
      <c r="S9" s="7">
        <f t="shared" ref="S9:S72" si="2">M9+O9+Q9</f>
        <v>-557042708</v>
      </c>
      <c r="U9" s="9">
        <f t="shared" ref="U9:U72" si="3">S9/$S$95</f>
        <v>-5.964302124264448E-3</v>
      </c>
    </row>
    <row r="10" spans="1:21">
      <c r="A10" s="1" t="s">
        <v>92</v>
      </c>
      <c r="C10" s="7">
        <v>0</v>
      </c>
      <c r="D10" s="7"/>
      <c r="E10" s="7">
        <v>-21531802948</v>
      </c>
      <c r="F10" s="7"/>
      <c r="G10" s="7">
        <v>-879734193</v>
      </c>
      <c r="H10" s="7"/>
      <c r="I10" s="7">
        <f t="shared" si="0"/>
        <v>-22411537141</v>
      </c>
      <c r="K10" s="9">
        <f t="shared" si="1"/>
        <v>-0.23996217284312404</v>
      </c>
      <c r="M10" s="7">
        <v>0</v>
      </c>
      <c r="N10" s="7"/>
      <c r="O10" s="7">
        <v>-21531802948</v>
      </c>
      <c r="P10" s="7"/>
      <c r="Q10" s="7">
        <v>-879734193</v>
      </c>
      <c r="R10" s="7"/>
      <c r="S10" s="7">
        <f t="shared" si="2"/>
        <v>-22411537141</v>
      </c>
      <c r="U10" s="9">
        <f t="shared" si="3"/>
        <v>-0.23996217284312404</v>
      </c>
    </row>
    <row r="11" spans="1:21">
      <c r="A11" s="1" t="s">
        <v>76</v>
      </c>
      <c r="C11" s="7">
        <v>0</v>
      </c>
      <c r="D11" s="7"/>
      <c r="E11" s="7">
        <v>4682980077</v>
      </c>
      <c r="F11" s="7"/>
      <c r="G11" s="7">
        <v>1757480452</v>
      </c>
      <c r="H11" s="7"/>
      <c r="I11" s="7">
        <f t="shared" si="0"/>
        <v>6440460529</v>
      </c>
      <c r="K11" s="9">
        <f t="shared" si="1"/>
        <v>6.89585409927959E-2</v>
      </c>
      <c r="M11" s="7">
        <v>0</v>
      </c>
      <c r="N11" s="7"/>
      <c r="O11" s="7">
        <v>4682980077</v>
      </c>
      <c r="P11" s="7"/>
      <c r="Q11" s="7">
        <v>1757480452</v>
      </c>
      <c r="R11" s="7"/>
      <c r="S11" s="7">
        <f t="shared" si="2"/>
        <v>6440460529</v>
      </c>
      <c r="U11" s="9">
        <f t="shared" si="3"/>
        <v>6.89585409927959E-2</v>
      </c>
    </row>
    <row r="12" spans="1:21">
      <c r="A12" s="1" t="s">
        <v>16</v>
      </c>
      <c r="C12" s="7">
        <v>0</v>
      </c>
      <c r="D12" s="7"/>
      <c r="E12" s="7">
        <v>0</v>
      </c>
      <c r="F12" s="7"/>
      <c r="G12" s="7">
        <v>-916240932</v>
      </c>
      <c r="H12" s="7"/>
      <c r="I12" s="7">
        <f t="shared" si="0"/>
        <v>-916240932</v>
      </c>
      <c r="K12" s="9">
        <f t="shared" si="1"/>
        <v>-9.8102670739307809E-3</v>
      </c>
      <c r="M12" s="7">
        <v>0</v>
      </c>
      <c r="N12" s="7"/>
      <c r="O12" s="7">
        <v>0</v>
      </c>
      <c r="P12" s="7"/>
      <c r="Q12" s="7">
        <v>-916240932</v>
      </c>
      <c r="R12" s="7"/>
      <c r="S12" s="7">
        <f t="shared" si="2"/>
        <v>-916240932</v>
      </c>
      <c r="U12" s="9">
        <f t="shared" si="3"/>
        <v>-9.8102670739307809E-3</v>
      </c>
    </row>
    <row r="13" spans="1:21">
      <c r="A13" s="1" t="s">
        <v>25</v>
      </c>
      <c r="C13" s="7">
        <v>0</v>
      </c>
      <c r="D13" s="7"/>
      <c r="E13" s="7">
        <v>-10085580552</v>
      </c>
      <c r="F13" s="7"/>
      <c r="G13" s="7">
        <v>-867194770</v>
      </c>
      <c r="H13" s="7"/>
      <c r="I13" s="7">
        <f t="shared" si="0"/>
        <v>-10952775322</v>
      </c>
      <c r="K13" s="9">
        <f t="shared" si="1"/>
        <v>-0.11727226688621481</v>
      </c>
      <c r="M13" s="7">
        <v>0</v>
      </c>
      <c r="N13" s="7"/>
      <c r="O13" s="7">
        <v>-10085580552</v>
      </c>
      <c r="P13" s="7"/>
      <c r="Q13" s="7">
        <v>-867194770</v>
      </c>
      <c r="R13" s="7"/>
      <c r="S13" s="7">
        <f t="shared" si="2"/>
        <v>-10952775322</v>
      </c>
      <c r="U13" s="9">
        <f t="shared" si="3"/>
        <v>-0.11727226688621481</v>
      </c>
    </row>
    <row r="14" spans="1:21">
      <c r="A14" s="1" t="s">
        <v>50</v>
      </c>
      <c r="C14" s="7">
        <v>0</v>
      </c>
      <c r="D14" s="7"/>
      <c r="E14" s="7">
        <v>-848933708</v>
      </c>
      <c r="F14" s="7"/>
      <c r="G14" s="7">
        <v>-327055788</v>
      </c>
      <c r="H14" s="7"/>
      <c r="I14" s="7">
        <f t="shared" si="0"/>
        <v>-1175989496</v>
      </c>
      <c r="K14" s="9">
        <f t="shared" si="1"/>
        <v>-1.259141632836073E-2</v>
      </c>
      <c r="M14" s="7">
        <v>0</v>
      </c>
      <c r="N14" s="7"/>
      <c r="O14" s="7">
        <v>-848933708</v>
      </c>
      <c r="P14" s="7"/>
      <c r="Q14" s="7">
        <v>-327055788</v>
      </c>
      <c r="R14" s="7"/>
      <c r="S14" s="7">
        <f t="shared" si="2"/>
        <v>-1175989496</v>
      </c>
      <c r="U14" s="9">
        <f t="shared" si="3"/>
        <v>-1.259141632836073E-2</v>
      </c>
    </row>
    <row r="15" spans="1:21">
      <c r="A15" s="1" t="s">
        <v>47</v>
      </c>
      <c r="C15" s="7">
        <v>0</v>
      </c>
      <c r="D15" s="7"/>
      <c r="E15" s="7">
        <v>0</v>
      </c>
      <c r="F15" s="7"/>
      <c r="G15" s="7">
        <v>57311242299</v>
      </c>
      <c r="H15" s="7"/>
      <c r="I15" s="7">
        <f t="shared" si="0"/>
        <v>57311242299</v>
      </c>
      <c r="K15" s="9">
        <f t="shared" si="1"/>
        <v>0.61363618853468627</v>
      </c>
      <c r="M15" s="7">
        <v>0</v>
      </c>
      <c r="N15" s="7"/>
      <c r="O15" s="7">
        <v>0</v>
      </c>
      <c r="P15" s="7"/>
      <c r="Q15" s="7">
        <v>57311242299</v>
      </c>
      <c r="R15" s="7"/>
      <c r="S15" s="7">
        <f t="shared" si="2"/>
        <v>57311242299</v>
      </c>
      <c r="U15" s="9">
        <f t="shared" si="3"/>
        <v>0.61363618853468627</v>
      </c>
    </row>
    <row r="16" spans="1:21">
      <c r="A16" s="1" t="s">
        <v>46</v>
      </c>
      <c r="C16" s="7">
        <v>0</v>
      </c>
      <c r="D16" s="7"/>
      <c r="E16" s="7">
        <v>0</v>
      </c>
      <c r="F16" s="7"/>
      <c r="G16" s="7">
        <v>4539211214</v>
      </c>
      <c r="H16" s="7"/>
      <c r="I16" s="7">
        <f t="shared" si="0"/>
        <v>4539211214</v>
      </c>
      <c r="K16" s="9">
        <f t="shared" si="1"/>
        <v>4.860170808688731E-2</v>
      </c>
      <c r="M16" s="7">
        <v>0</v>
      </c>
      <c r="N16" s="7"/>
      <c r="O16" s="7">
        <v>0</v>
      </c>
      <c r="P16" s="7"/>
      <c r="Q16" s="7">
        <v>4539211214</v>
      </c>
      <c r="R16" s="7"/>
      <c r="S16" s="7">
        <f t="shared" si="2"/>
        <v>4539211214</v>
      </c>
      <c r="U16" s="9">
        <f t="shared" si="3"/>
        <v>4.860170808688731E-2</v>
      </c>
    </row>
    <row r="17" spans="1:21">
      <c r="A17" s="1" t="s">
        <v>48</v>
      </c>
      <c r="C17" s="7">
        <v>0</v>
      </c>
      <c r="D17" s="7"/>
      <c r="E17" s="7">
        <v>0</v>
      </c>
      <c r="F17" s="7"/>
      <c r="G17" s="7">
        <v>5150212929</v>
      </c>
      <c r="H17" s="7"/>
      <c r="I17" s="7">
        <f t="shared" si="0"/>
        <v>5150212929</v>
      </c>
      <c r="K17" s="9">
        <f t="shared" si="1"/>
        <v>5.514375374042043E-2</v>
      </c>
      <c r="M17" s="7">
        <v>0</v>
      </c>
      <c r="N17" s="7"/>
      <c r="O17" s="7">
        <v>0</v>
      </c>
      <c r="P17" s="7"/>
      <c r="Q17" s="7">
        <v>5150212929</v>
      </c>
      <c r="R17" s="7"/>
      <c r="S17" s="7">
        <f t="shared" si="2"/>
        <v>5150212929</v>
      </c>
      <c r="U17" s="9">
        <f t="shared" si="3"/>
        <v>5.514375374042043E-2</v>
      </c>
    </row>
    <row r="18" spans="1:21">
      <c r="A18" s="1" t="s">
        <v>96</v>
      </c>
      <c r="C18" s="7">
        <v>0</v>
      </c>
      <c r="D18" s="7"/>
      <c r="E18" s="7">
        <v>-11206186516</v>
      </c>
      <c r="F18" s="7"/>
      <c r="G18" s="7">
        <v>-112513954</v>
      </c>
      <c r="H18" s="7"/>
      <c r="I18" s="7">
        <f t="shared" si="0"/>
        <v>-11318700470</v>
      </c>
      <c r="K18" s="9">
        <f t="shared" si="1"/>
        <v>-0.12119025756483651</v>
      </c>
      <c r="M18" s="7">
        <v>0</v>
      </c>
      <c r="N18" s="7"/>
      <c r="O18" s="7">
        <v>-11206186516</v>
      </c>
      <c r="P18" s="7"/>
      <c r="Q18" s="7">
        <v>-112513954</v>
      </c>
      <c r="R18" s="7"/>
      <c r="S18" s="7">
        <f t="shared" si="2"/>
        <v>-11318700470</v>
      </c>
      <c r="U18" s="9">
        <f t="shared" si="3"/>
        <v>-0.12119025756483651</v>
      </c>
    </row>
    <row r="19" spans="1:21">
      <c r="A19" s="1" t="s">
        <v>101</v>
      </c>
      <c r="C19" s="7">
        <v>0</v>
      </c>
      <c r="D19" s="7"/>
      <c r="E19" s="7">
        <v>0</v>
      </c>
      <c r="F19" s="7"/>
      <c r="G19" s="7">
        <v>155433</v>
      </c>
      <c r="H19" s="7"/>
      <c r="I19" s="7">
        <f t="shared" si="0"/>
        <v>155433</v>
      </c>
      <c r="K19" s="9">
        <f t="shared" si="1"/>
        <v>1.6642339245571742E-6</v>
      </c>
      <c r="M19" s="7">
        <v>0</v>
      </c>
      <c r="N19" s="7"/>
      <c r="O19" s="7">
        <v>0</v>
      </c>
      <c r="P19" s="7"/>
      <c r="Q19" s="7">
        <v>155433</v>
      </c>
      <c r="R19" s="7"/>
      <c r="S19" s="7">
        <f t="shared" si="2"/>
        <v>155433</v>
      </c>
      <c r="U19" s="9">
        <f t="shared" si="3"/>
        <v>1.6642339245571742E-6</v>
      </c>
    </row>
    <row r="20" spans="1:21">
      <c r="C20" s="7">
        <v>0</v>
      </c>
      <c r="D20" s="7"/>
      <c r="E20" s="7">
        <v>0</v>
      </c>
      <c r="F20" s="7"/>
      <c r="G20" s="7">
        <v>-31338953644</v>
      </c>
      <c r="H20" s="7"/>
      <c r="I20" s="7">
        <f t="shared" si="0"/>
        <v>-31338953644</v>
      </c>
      <c r="K20" s="9">
        <f t="shared" si="1"/>
        <v>-0.33554875614875523</v>
      </c>
      <c r="M20" s="7"/>
      <c r="N20" s="7"/>
      <c r="O20" s="7"/>
      <c r="P20" s="7"/>
      <c r="Q20" s="7">
        <v>-31338953644</v>
      </c>
      <c r="R20" s="7"/>
      <c r="S20" s="7">
        <f t="shared" si="2"/>
        <v>-31338953644</v>
      </c>
      <c r="U20" s="9">
        <f t="shared" si="3"/>
        <v>-0.33554875614875523</v>
      </c>
    </row>
    <row r="21" spans="1:21">
      <c r="A21" s="1" t="s">
        <v>94</v>
      </c>
      <c r="C21" s="7">
        <v>0</v>
      </c>
      <c r="D21" s="7"/>
      <c r="E21" s="7">
        <v>-17509217176</v>
      </c>
      <c r="F21" s="7"/>
      <c r="G21" s="7">
        <v>0</v>
      </c>
      <c r="H21" s="7"/>
      <c r="I21" s="7">
        <f t="shared" si="0"/>
        <v>-17509217176</v>
      </c>
      <c r="K21" s="9">
        <f t="shared" si="1"/>
        <v>-0.18747262947210927</v>
      </c>
      <c r="M21" s="7">
        <v>0</v>
      </c>
      <c r="N21" s="7"/>
      <c r="O21" s="7">
        <v>-17509217176</v>
      </c>
      <c r="P21" s="7"/>
      <c r="Q21" s="7">
        <v>0</v>
      </c>
      <c r="R21" s="7"/>
      <c r="S21" s="7">
        <f t="shared" si="2"/>
        <v>-17509217176</v>
      </c>
      <c r="U21" s="9">
        <f t="shared" si="3"/>
        <v>-0.18747262947210927</v>
      </c>
    </row>
    <row r="22" spans="1:21">
      <c r="A22" s="1" t="s">
        <v>83</v>
      </c>
      <c r="C22" s="7">
        <v>0</v>
      </c>
      <c r="D22" s="7"/>
      <c r="E22" s="7">
        <v>-25477910998</v>
      </c>
      <c r="F22" s="7"/>
      <c r="G22" s="7">
        <v>0</v>
      </c>
      <c r="H22" s="7"/>
      <c r="I22" s="7">
        <f t="shared" si="0"/>
        <v>-25477910998</v>
      </c>
      <c r="K22" s="9">
        <f t="shared" si="1"/>
        <v>-0.27279409012063033</v>
      </c>
      <c r="M22" s="7">
        <v>0</v>
      </c>
      <c r="N22" s="7"/>
      <c r="O22" s="7">
        <v>-25477910998</v>
      </c>
      <c r="P22" s="7"/>
      <c r="Q22" s="7">
        <v>0</v>
      </c>
      <c r="R22" s="7"/>
      <c r="S22" s="7">
        <f t="shared" si="2"/>
        <v>-25477910998</v>
      </c>
      <c r="U22" s="9">
        <f t="shared" si="3"/>
        <v>-0.27279409012063033</v>
      </c>
    </row>
    <row r="23" spans="1:21">
      <c r="A23" s="1" t="s">
        <v>62</v>
      </c>
      <c r="C23" s="7">
        <v>0</v>
      </c>
      <c r="D23" s="7"/>
      <c r="E23" s="7">
        <v>19485176745</v>
      </c>
      <c r="F23" s="7"/>
      <c r="G23" s="7">
        <v>0</v>
      </c>
      <c r="H23" s="7"/>
      <c r="I23" s="7">
        <f t="shared" si="0"/>
        <v>19485176745</v>
      </c>
      <c r="K23" s="9">
        <f t="shared" si="1"/>
        <v>0.20862939121693291</v>
      </c>
      <c r="M23" s="7">
        <v>0</v>
      </c>
      <c r="N23" s="7"/>
      <c r="O23" s="7">
        <v>19485176745</v>
      </c>
      <c r="P23" s="7"/>
      <c r="Q23" s="7">
        <v>0</v>
      </c>
      <c r="R23" s="7"/>
      <c r="S23" s="7">
        <f t="shared" si="2"/>
        <v>19485176745</v>
      </c>
      <c r="U23" s="9">
        <f t="shared" si="3"/>
        <v>0.20862939121693291</v>
      </c>
    </row>
    <row r="24" spans="1:21">
      <c r="A24" s="1" t="s">
        <v>95</v>
      </c>
      <c r="C24" s="7">
        <v>0</v>
      </c>
      <c r="D24" s="7"/>
      <c r="E24" s="7">
        <v>-134473314</v>
      </c>
      <c r="F24" s="7"/>
      <c r="G24" s="7">
        <v>0</v>
      </c>
      <c r="H24" s="7"/>
      <c r="I24" s="7">
        <f t="shared" si="0"/>
        <v>-134473314</v>
      </c>
      <c r="K24" s="9">
        <f t="shared" si="1"/>
        <v>-1.4398168413813617E-3</v>
      </c>
      <c r="M24" s="7">
        <v>0</v>
      </c>
      <c r="N24" s="7"/>
      <c r="O24" s="7">
        <v>-134473314</v>
      </c>
      <c r="P24" s="7"/>
      <c r="Q24" s="7">
        <v>0</v>
      </c>
      <c r="R24" s="7"/>
      <c r="S24" s="7">
        <f t="shared" si="2"/>
        <v>-134473314</v>
      </c>
      <c r="U24" s="9">
        <f t="shared" si="3"/>
        <v>-1.4398168413813617E-3</v>
      </c>
    </row>
    <row r="25" spans="1:21">
      <c r="A25" s="1" t="s">
        <v>88</v>
      </c>
      <c r="C25" s="7">
        <v>0</v>
      </c>
      <c r="D25" s="7"/>
      <c r="E25" s="7">
        <v>7568174049</v>
      </c>
      <c r="F25" s="7"/>
      <c r="G25" s="7">
        <v>0</v>
      </c>
      <c r="H25" s="7"/>
      <c r="I25" s="7">
        <f t="shared" si="0"/>
        <v>7568174049</v>
      </c>
      <c r="K25" s="9">
        <f t="shared" si="1"/>
        <v>8.1033062472570361E-2</v>
      </c>
      <c r="M25" s="7">
        <v>0</v>
      </c>
      <c r="N25" s="7"/>
      <c r="O25" s="7">
        <v>7568174049</v>
      </c>
      <c r="P25" s="7"/>
      <c r="Q25" s="7">
        <v>0</v>
      </c>
      <c r="R25" s="7"/>
      <c r="S25" s="7">
        <f t="shared" si="2"/>
        <v>7568174049</v>
      </c>
      <c r="U25" s="9">
        <f t="shared" si="3"/>
        <v>8.1033062472570361E-2</v>
      </c>
    </row>
    <row r="26" spans="1:21">
      <c r="A26" s="1" t="s">
        <v>61</v>
      </c>
      <c r="C26" s="7">
        <v>0</v>
      </c>
      <c r="D26" s="7"/>
      <c r="E26" s="7">
        <v>-3558699000</v>
      </c>
      <c r="F26" s="7"/>
      <c r="G26" s="7">
        <v>0</v>
      </c>
      <c r="H26" s="7"/>
      <c r="I26" s="7">
        <f t="shared" si="0"/>
        <v>-3558699000</v>
      </c>
      <c r="K26" s="9">
        <f t="shared" si="1"/>
        <v>-3.8103283106468322E-2</v>
      </c>
      <c r="M26" s="7">
        <v>0</v>
      </c>
      <c r="N26" s="7"/>
      <c r="O26" s="7">
        <v>-3558699000</v>
      </c>
      <c r="P26" s="7"/>
      <c r="Q26" s="7">
        <v>0</v>
      </c>
      <c r="R26" s="7"/>
      <c r="S26" s="7">
        <f t="shared" si="2"/>
        <v>-3558699000</v>
      </c>
      <c r="U26" s="9">
        <f t="shared" si="3"/>
        <v>-3.8103283106468322E-2</v>
      </c>
    </row>
    <row r="27" spans="1:21">
      <c r="A27" s="1" t="s">
        <v>60</v>
      </c>
      <c r="C27" s="7">
        <v>0</v>
      </c>
      <c r="D27" s="7"/>
      <c r="E27" s="7">
        <v>40971636098</v>
      </c>
      <c r="F27" s="7"/>
      <c r="G27" s="7">
        <v>0</v>
      </c>
      <c r="H27" s="7"/>
      <c r="I27" s="7">
        <f t="shared" si="0"/>
        <v>40971636098</v>
      </c>
      <c r="K27" s="9">
        <f t="shared" si="1"/>
        <v>0.43868668004158012</v>
      </c>
      <c r="M27" s="7">
        <v>0</v>
      </c>
      <c r="N27" s="7"/>
      <c r="O27" s="7">
        <v>40971636098</v>
      </c>
      <c r="P27" s="7"/>
      <c r="Q27" s="7">
        <v>0</v>
      </c>
      <c r="R27" s="7"/>
      <c r="S27" s="7">
        <f t="shared" si="2"/>
        <v>40971636098</v>
      </c>
      <c r="U27" s="9">
        <f t="shared" si="3"/>
        <v>0.43868668004158012</v>
      </c>
    </row>
    <row r="28" spans="1:21">
      <c r="A28" s="1" t="s">
        <v>17</v>
      </c>
      <c r="C28" s="7">
        <v>0</v>
      </c>
      <c r="D28" s="7"/>
      <c r="E28" s="7">
        <v>12375739674</v>
      </c>
      <c r="F28" s="7"/>
      <c r="G28" s="7">
        <v>0</v>
      </c>
      <c r="H28" s="7"/>
      <c r="I28" s="7">
        <f t="shared" si="0"/>
        <v>12375739674</v>
      </c>
      <c r="K28" s="9">
        <f t="shared" si="1"/>
        <v>0.13250806332605652</v>
      </c>
      <c r="M28" s="7">
        <v>0</v>
      </c>
      <c r="N28" s="7"/>
      <c r="O28" s="7">
        <v>12375739674</v>
      </c>
      <c r="P28" s="7"/>
      <c r="Q28" s="7">
        <v>0</v>
      </c>
      <c r="R28" s="7"/>
      <c r="S28" s="7">
        <f t="shared" si="2"/>
        <v>12375739674</v>
      </c>
      <c r="U28" s="9">
        <f t="shared" si="3"/>
        <v>0.13250806332605652</v>
      </c>
    </row>
    <row r="29" spans="1:21">
      <c r="A29" s="1" t="s">
        <v>19</v>
      </c>
      <c r="C29" s="7">
        <v>0</v>
      </c>
      <c r="D29" s="7"/>
      <c r="E29" s="7">
        <v>-48931587027</v>
      </c>
      <c r="F29" s="7"/>
      <c r="G29" s="7">
        <v>0</v>
      </c>
      <c r="H29" s="7"/>
      <c r="I29" s="7">
        <f t="shared" si="0"/>
        <v>-48931587027</v>
      </c>
      <c r="K29" s="9">
        <f t="shared" si="1"/>
        <v>-0.52391452981513009</v>
      </c>
      <c r="M29" s="7">
        <v>0</v>
      </c>
      <c r="N29" s="7"/>
      <c r="O29" s="7">
        <v>-48931587027</v>
      </c>
      <c r="P29" s="7"/>
      <c r="Q29" s="7">
        <v>0</v>
      </c>
      <c r="R29" s="7"/>
      <c r="S29" s="7">
        <f t="shared" si="2"/>
        <v>-48931587027</v>
      </c>
      <c r="U29" s="9">
        <f t="shared" si="3"/>
        <v>-0.52391452981513009</v>
      </c>
    </row>
    <row r="30" spans="1:21">
      <c r="A30" s="1" t="s">
        <v>59</v>
      </c>
      <c r="C30" s="7">
        <v>0</v>
      </c>
      <c r="D30" s="7"/>
      <c r="E30" s="7">
        <v>-8702825789</v>
      </c>
      <c r="F30" s="7"/>
      <c r="G30" s="7">
        <v>0</v>
      </c>
      <c r="H30" s="7"/>
      <c r="I30" s="7">
        <f t="shared" si="0"/>
        <v>-8702825789</v>
      </c>
      <c r="K30" s="9">
        <f t="shared" si="1"/>
        <v>-9.3181872044963782E-2</v>
      </c>
      <c r="M30" s="7">
        <v>0</v>
      </c>
      <c r="N30" s="7"/>
      <c r="O30" s="7">
        <v>-8702825789</v>
      </c>
      <c r="P30" s="7"/>
      <c r="Q30" s="7">
        <v>0</v>
      </c>
      <c r="R30" s="7"/>
      <c r="S30" s="7">
        <f t="shared" si="2"/>
        <v>-8702825789</v>
      </c>
      <c r="U30" s="9">
        <f t="shared" si="3"/>
        <v>-9.3181872044963782E-2</v>
      </c>
    </row>
    <row r="31" spans="1:21">
      <c r="A31" s="1" t="s">
        <v>63</v>
      </c>
      <c r="C31" s="7">
        <v>0</v>
      </c>
      <c r="D31" s="7"/>
      <c r="E31" s="7">
        <v>13909908680</v>
      </c>
      <c r="F31" s="7"/>
      <c r="G31" s="7">
        <v>0</v>
      </c>
      <c r="H31" s="7"/>
      <c r="I31" s="7">
        <f t="shared" si="0"/>
        <v>13909908680</v>
      </c>
      <c r="K31" s="9">
        <f t="shared" si="1"/>
        <v>0.14893453714943611</v>
      </c>
      <c r="M31" s="7">
        <v>0</v>
      </c>
      <c r="N31" s="7"/>
      <c r="O31" s="7">
        <v>13909908680</v>
      </c>
      <c r="P31" s="7"/>
      <c r="Q31" s="7">
        <v>0</v>
      </c>
      <c r="R31" s="7"/>
      <c r="S31" s="7">
        <f t="shared" si="2"/>
        <v>13909908680</v>
      </c>
      <c r="U31" s="9">
        <f t="shared" si="3"/>
        <v>0.14893453714943611</v>
      </c>
    </row>
    <row r="32" spans="1:21">
      <c r="A32" s="1" t="s">
        <v>81</v>
      </c>
      <c r="C32" s="7">
        <v>0</v>
      </c>
      <c r="D32" s="7"/>
      <c r="E32" s="7">
        <v>-13466698594</v>
      </c>
      <c r="F32" s="7"/>
      <c r="G32" s="7">
        <v>0</v>
      </c>
      <c r="H32" s="7"/>
      <c r="I32" s="7">
        <f t="shared" si="0"/>
        <v>-13466698594</v>
      </c>
      <c r="K32" s="9">
        <f t="shared" si="1"/>
        <v>-0.14418905027839132</v>
      </c>
      <c r="M32" s="7">
        <v>0</v>
      </c>
      <c r="N32" s="7"/>
      <c r="O32" s="7">
        <v>-13466698594</v>
      </c>
      <c r="P32" s="7"/>
      <c r="Q32" s="7">
        <v>0</v>
      </c>
      <c r="R32" s="7"/>
      <c r="S32" s="7">
        <f t="shared" si="2"/>
        <v>-13466698594</v>
      </c>
      <c r="U32" s="9">
        <f t="shared" si="3"/>
        <v>-0.14418905027839132</v>
      </c>
    </row>
    <row r="33" spans="1:21">
      <c r="A33" s="1" t="s">
        <v>90</v>
      </c>
      <c r="C33" s="7">
        <v>0</v>
      </c>
      <c r="D33" s="7"/>
      <c r="E33" s="7">
        <v>-5193288049</v>
      </c>
      <c r="F33" s="7"/>
      <c r="G33" s="7">
        <v>0</v>
      </c>
      <c r="H33" s="7"/>
      <c r="I33" s="7">
        <f t="shared" si="0"/>
        <v>-5193288049</v>
      </c>
      <c r="K33" s="9">
        <f t="shared" si="1"/>
        <v>-5.5604962595736683E-2</v>
      </c>
      <c r="M33" s="7">
        <v>0</v>
      </c>
      <c r="N33" s="7"/>
      <c r="O33" s="7">
        <v>-5193288049</v>
      </c>
      <c r="P33" s="7"/>
      <c r="Q33" s="7">
        <v>0</v>
      </c>
      <c r="R33" s="7"/>
      <c r="S33" s="7">
        <f t="shared" si="2"/>
        <v>-5193288049</v>
      </c>
      <c r="U33" s="9">
        <f t="shared" si="3"/>
        <v>-5.5604962595736683E-2</v>
      </c>
    </row>
    <row r="34" spans="1:21">
      <c r="A34" s="1" t="s">
        <v>34</v>
      </c>
      <c r="C34" s="7">
        <v>0</v>
      </c>
      <c r="D34" s="7"/>
      <c r="E34" s="7">
        <v>-1283776756</v>
      </c>
      <c r="F34" s="7"/>
      <c r="G34" s="7">
        <v>0</v>
      </c>
      <c r="H34" s="7"/>
      <c r="I34" s="7">
        <f t="shared" si="0"/>
        <v>-1283776756</v>
      </c>
      <c r="K34" s="9">
        <f t="shared" si="1"/>
        <v>-1.374550339305783E-2</v>
      </c>
      <c r="M34" s="7">
        <v>0</v>
      </c>
      <c r="N34" s="7"/>
      <c r="O34" s="7">
        <v>-1283776756</v>
      </c>
      <c r="P34" s="7"/>
      <c r="Q34" s="7">
        <v>0</v>
      </c>
      <c r="R34" s="7"/>
      <c r="S34" s="7">
        <f t="shared" si="2"/>
        <v>-1283776756</v>
      </c>
      <c r="U34" s="9">
        <f t="shared" si="3"/>
        <v>-1.374550339305783E-2</v>
      </c>
    </row>
    <row r="35" spans="1:21">
      <c r="A35" s="1" t="s">
        <v>58</v>
      </c>
      <c r="C35" s="7">
        <v>0</v>
      </c>
      <c r="D35" s="7"/>
      <c r="E35" s="7">
        <v>4672035000</v>
      </c>
      <c r="F35" s="7"/>
      <c r="G35" s="7">
        <v>0</v>
      </c>
      <c r="H35" s="7"/>
      <c r="I35" s="7">
        <f t="shared" si="0"/>
        <v>4672035000</v>
      </c>
      <c r="K35" s="9">
        <f t="shared" si="1"/>
        <v>5.0023863296201433E-2</v>
      </c>
      <c r="M35" s="7">
        <v>0</v>
      </c>
      <c r="N35" s="7"/>
      <c r="O35" s="7">
        <v>4672035000</v>
      </c>
      <c r="P35" s="7"/>
      <c r="Q35" s="7">
        <v>0</v>
      </c>
      <c r="R35" s="7"/>
      <c r="S35" s="7">
        <f t="shared" si="2"/>
        <v>4672035000</v>
      </c>
      <c r="U35" s="9">
        <f t="shared" si="3"/>
        <v>5.0023863296201433E-2</v>
      </c>
    </row>
    <row r="36" spans="1:21">
      <c r="A36" s="1" t="s">
        <v>31</v>
      </c>
      <c r="C36" s="7">
        <v>0</v>
      </c>
      <c r="D36" s="7"/>
      <c r="E36" s="7">
        <v>-6636120988</v>
      </c>
      <c r="F36" s="7"/>
      <c r="G36" s="7">
        <v>0</v>
      </c>
      <c r="H36" s="7"/>
      <c r="I36" s="7">
        <f t="shared" si="0"/>
        <v>-6636120988</v>
      </c>
      <c r="K36" s="9">
        <f t="shared" si="1"/>
        <v>-7.1053493631953776E-2</v>
      </c>
      <c r="M36" s="7">
        <v>0</v>
      </c>
      <c r="N36" s="7"/>
      <c r="O36" s="7">
        <v>-6636120988</v>
      </c>
      <c r="P36" s="7"/>
      <c r="Q36" s="7">
        <v>0</v>
      </c>
      <c r="R36" s="7"/>
      <c r="S36" s="7">
        <f t="shared" si="2"/>
        <v>-6636120988</v>
      </c>
      <c r="U36" s="9">
        <f t="shared" si="3"/>
        <v>-7.1053493631953776E-2</v>
      </c>
    </row>
    <row r="37" spans="1:21">
      <c r="A37" s="1" t="s">
        <v>43</v>
      </c>
      <c r="C37" s="7">
        <v>0</v>
      </c>
      <c r="D37" s="7"/>
      <c r="E37" s="7">
        <v>3146330807</v>
      </c>
      <c r="F37" s="7"/>
      <c r="G37" s="7">
        <v>0</v>
      </c>
      <c r="H37" s="7"/>
      <c r="I37" s="7">
        <f t="shared" si="0"/>
        <v>3146330807</v>
      </c>
      <c r="K37" s="9">
        <f t="shared" si="1"/>
        <v>3.3688022922344359E-2</v>
      </c>
      <c r="M37" s="7">
        <v>0</v>
      </c>
      <c r="N37" s="7"/>
      <c r="O37" s="7">
        <v>3146330807</v>
      </c>
      <c r="P37" s="7"/>
      <c r="Q37" s="7">
        <v>0</v>
      </c>
      <c r="R37" s="7"/>
      <c r="S37" s="7">
        <f t="shared" si="2"/>
        <v>3146330807</v>
      </c>
      <c r="U37" s="9">
        <f t="shared" si="3"/>
        <v>3.3688022922344359E-2</v>
      </c>
    </row>
    <row r="38" spans="1:21">
      <c r="A38" s="1" t="s">
        <v>68</v>
      </c>
      <c r="C38" s="7">
        <v>0</v>
      </c>
      <c r="D38" s="7"/>
      <c r="E38" s="7">
        <v>-4121600388</v>
      </c>
      <c r="F38" s="7"/>
      <c r="G38" s="7">
        <v>0</v>
      </c>
      <c r="H38" s="7"/>
      <c r="I38" s="7">
        <f t="shared" si="0"/>
        <v>-4121600388</v>
      </c>
      <c r="K38" s="9">
        <f t="shared" si="1"/>
        <v>-4.4130314599715711E-2</v>
      </c>
      <c r="M38" s="7">
        <v>0</v>
      </c>
      <c r="N38" s="7"/>
      <c r="O38" s="7">
        <v>-4121600388</v>
      </c>
      <c r="P38" s="7"/>
      <c r="Q38" s="7">
        <v>0</v>
      </c>
      <c r="R38" s="7"/>
      <c r="S38" s="7">
        <f t="shared" si="2"/>
        <v>-4121600388</v>
      </c>
      <c r="U38" s="9">
        <f t="shared" si="3"/>
        <v>-4.4130314599715711E-2</v>
      </c>
    </row>
    <row r="39" spans="1:21">
      <c r="A39" s="1" t="s">
        <v>67</v>
      </c>
      <c r="C39" s="7">
        <v>0</v>
      </c>
      <c r="D39" s="7"/>
      <c r="E39" s="7">
        <v>2385953919</v>
      </c>
      <c r="F39" s="7"/>
      <c r="G39" s="7">
        <v>0</v>
      </c>
      <c r="H39" s="7"/>
      <c r="I39" s="7">
        <f t="shared" si="0"/>
        <v>2385953919</v>
      </c>
      <c r="K39" s="9">
        <f t="shared" si="1"/>
        <v>2.5546604996557618E-2</v>
      </c>
      <c r="M39" s="7">
        <v>0</v>
      </c>
      <c r="N39" s="7"/>
      <c r="O39" s="7">
        <v>2385953919</v>
      </c>
      <c r="P39" s="7"/>
      <c r="Q39" s="7">
        <v>0</v>
      </c>
      <c r="R39" s="7"/>
      <c r="S39" s="7">
        <f t="shared" si="2"/>
        <v>2385953919</v>
      </c>
      <c r="U39" s="9">
        <f t="shared" si="3"/>
        <v>2.5546604996557618E-2</v>
      </c>
    </row>
    <row r="40" spans="1:21">
      <c r="A40" s="1" t="s">
        <v>79</v>
      </c>
      <c r="C40" s="7">
        <v>0</v>
      </c>
      <c r="D40" s="7"/>
      <c r="E40" s="7">
        <v>17173236301</v>
      </c>
      <c r="F40" s="7"/>
      <c r="G40" s="7">
        <v>0</v>
      </c>
      <c r="H40" s="7"/>
      <c r="I40" s="7">
        <f t="shared" si="0"/>
        <v>17173236301</v>
      </c>
      <c r="K40" s="9">
        <f t="shared" si="1"/>
        <v>0.18387525458918608</v>
      </c>
      <c r="M40" s="7">
        <v>0</v>
      </c>
      <c r="N40" s="7"/>
      <c r="O40" s="7">
        <v>17173236301</v>
      </c>
      <c r="P40" s="7"/>
      <c r="Q40" s="7">
        <v>0</v>
      </c>
      <c r="R40" s="7"/>
      <c r="S40" s="7">
        <f t="shared" si="2"/>
        <v>17173236301</v>
      </c>
      <c r="U40" s="9">
        <f t="shared" si="3"/>
        <v>0.18387525458918608</v>
      </c>
    </row>
    <row r="41" spans="1:21">
      <c r="A41" s="1" t="s">
        <v>66</v>
      </c>
      <c r="C41" s="7">
        <v>0</v>
      </c>
      <c r="D41" s="7"/>
      <c r="E41" s="7">
        <v>12027113645</v>
      </c>
      <c r="F41" s="7"/>
      <c r="G41" s="7">
        <v>0</v>
      </c>
      <c r="H41" s="7"/>
      <c r="I41" s="7">
        <f t="shared" si="0"/>
        <v>12027113645</v>
      </c>
      <c r="K41" s="9">
        <f t="shared" si="1"/>
        <v>0.12877529573844351</v>
      </c>
      <c r="M41" s="7">
        <v>0</v>
      </c>
      <c r="N41" s="7"/>
      <c r="O41" s="7">
        <v>12027113645</v>
      </c>
      <c r="P41" s="7"/>
      <c r="Q41" s="7">
        <v>0</v>
      </c>
      <c r="R41" s="7"/>
      <c r="S41" s="7">
        <f t="shared" si="2"/>
        <v>12027113645</v>
      </c>
      <c r="U41" s="9">
        <f t="shared" si="3"/>
        <v>0.12877529573844351</v>
      </c>
    </row>
    <row r="42" spans="1:21">
      <c r="A42" s="1" t="s">
        <v>45</v>
      </c>
      <c r="C42" s="7">
        <v>0</v>
      </c>
      <c r="D42" s="7"/>
      <c r="E42" s="7">
        <v>22199263568</v>
      </c>
      <c r="F42" s="7"/>
      <c r="G42" s="7">
        <v>0</v>
      </c>
      <c r="H42" s="7"/>
      <c r="I42" s="7">
        <f t="shared" si="0"/>
        <v>22199263568</v>
      </c>
      <c r="K42" s="9">
        <f t="shared" si="1"/>
        <v>0.23768934222495697</v>
      </c>
      <c r="M42" s="7">
        <v>0</v>
      </c>
      <c r="N42" s="7"/>
      <c r="O42" s="7">
        <v>22199263568</v>
      </c>
      <c r="P42" s="7"/>
      <c r="Q42" s="7">
        <v>0</v>
      </c>
      <c r="R42" s="7"/>
      <c r="S42" s="7">
        <f t="shared" si="2"/>
        <v>22199263568</v>
      </c>
      <c r="U42" s="9">
        <f t="shared" si="3"/>
        <v>0.23768934222495697</v>
      </c>
    </row>
    <row r="43" spans="1:21">
      <c r="A43" s="1" t="s">
        <v>97</v>
      </c>
      <c r="C43" s="7">
        <v>0</v>
      </c>
      <c r="D43" s="7"/>
      <c r="E43" s="7">
        <v>2844450675</v>
      </c>
      <c r="F43" s="7"/>
      <c r="G43" s="7">
        <v>0</v>
      </c>
      <c r="H43" s="7"/>
      <c r="I43" s="7">
        <f t="shared" si="0"/>
        <v>2844450675</v>
      </c>
      <c r="K43" s="9">
        <f t="shared" si="1"/>
        <v>3.0455767501525115E-2</v>
      </c>
      <c r="M43" s="7">
        <v>0</v>
      </c>
      <c r="N43" s="7"/>
      <c r="O43" s="7">
        <v>2844450675</v>
      </c>
      <c r="P43" s="7"/>
      <c r="Q43" s="7">
        <v>0</v>
      </c>
      <c r="R43" s="7"/>
      <c r="S43" s="7">
        <f t="shared" si="2"/>
        <v>2844450675</v>
      </c>
      <c r="U43" s="9">
        <f t="shared" si="3"/>
        <v>3.0455767501525115E-2</v>
      </c>
    </row>
    <row r="44" spans="1:21">
      <c r="A44" s="1" t="s">
        <v>65</v>
      </c>
      <c r="C44" s="7">
        <v>0</v>
      </c>
      <c r="D44" s="7"/>
      <c r="E44" s="7">
        <v>12499387506</v>
      </c>
      <c r="F44" s="7"/>
      <c r="G44" s="7">
        <v>0</v>
      </c>
      <c r="H44" s="7"/>
      <c r="I44" s="7">
        <f t="shared" si="0"/>
        <v>12499387506</v>
      </c>
      <c r="K44" s="9">
        <f t="shared" si="1"/>
        <v>0.13383197084062773</v>
      </c>
      <c r="M44" s="7">
        <v>0</v>
      </c>
      <c r="N44" s="7"/>
      <c r="O44" s="7">
        <v>12499387506</v>
      </c>
      <c r="P44" s="7"/>
      <c r="Q44" s="7">
        <v>0</v>
      </c>
      <c r="R44" s="7"/>
      <c r="S44" s="7">
        <f t="shared" si="2"/>
        <v>12499387506</v>
      </c>
      <c r="U44" s="9">
        <f t="shared" si="3"/>
        <v>0.13383197084062773</v>
      </c>
    </row>
    <row r="45" spans="1:21">
      <c r="A45" s="1" t="s">
        <v>21</v>
      </c>
      <c r="C45" s="7">
        <v>0</v>
      </c>
      <c r="D45" s="7"/>
      <c r="E45" s="7">
        <v>2273304575</v>
      </c>
      <c r="F45" s="7"/>
      <c r="G45" s="7">
        <v>0</v>
      </c>
      <c r="H45" s="7"/>
      <c r="I45" s="7">
        <f t="shared" si="0"/>
        <v>2273304575</v>
      </c>
      <c r="K45" s="9">
        <f t="shared" si="1"/>
        <v>2.4340459198278545E-2</v>
      </c>
      <c r="M45" s="7">
        <v>0</v>
      </c>
      <c r="N45" s="7"/>
      <c r="O45" s="7">
        <v>2273304575</v>
      </c>
      <c r="P45" s="7"/>
      <c r="Q45" s="7">
        <v>0</v>
      </c>
      <c r="R45" s="7"/>
      <c r="S45" s="7">
        <f t="shared" si="2"/>
        <v>2273304575</v>
      </c>
      <c r="U45" s="9">
        <f t="shared" si="3"/>
        <v>2.4340459198278545E-2</v>
      </c>
    </row>
    <row r="46" spans="1:21">
      <c r="A46" s="1" t="s">
        <v>84</v>
      </c>
      <c r="C46" s="7">
        <v>0</v>
      </c>
      <c r="D46" s="7"/>
      <c r="E46" s="7">
        <v>-20590165687</v>
      </c>
      <c r="F46" s="7"/>
      <c r="G46" s="7">
        <v>0</v>
      </c>
      <c r="H46" s="7"/>
      <c r="I46" s="7">
        <f t="shared" si="0"/>
        <v>-20590165687</v>
      </c>
      <c r="K46" s="9">
        <f t="shared" si="1"/>
        <v>-0.22046059876962082</v>
      </c>
      <c r="M46" s="7">
        <v>0</v>
      </c>
      <c r="N46" s="7"/>
      <c r="O46" s="7">
        <v>-20590165687</v>
      </c>
      <c r="P46" s="7"/>
      <c r="Q46" s="7">
        <v>0</v>
      </c>
      <c r="R46" s="7"/>
      <c r="S46" s="7">
        <f t="shared" si="2"/>
        <v>-20590165687</v>
      </c>
      <c r="U46" s="9">
        <f t="shared" si="3"/>
        <v>-0.22046059876962082</v>
      </c>
    </row>
    <row r="47" spans="1:21">
      <c r="A47" s="1" t="s">
        <v>82</v>
      </c>
      <c r="C47" s="7">
        <v>0</v>
      </c>
      <c r="D47" s="7"/>
      <c r="E47" s="7">
        <v>-26764760493</v>
      </c>
      <c r="F47" s="7"/>
      <c r="G47" s="7">
        <v>0</v>
      </c>
      <c r="H47" s="7"/>
      <c r="I47" s="7">
        <f t="shared" si="0"/>
        <v>-26764760493</v>
      </c>
      <c r="K47" s="9">
        <f t="shared" si="1"/>
        <v>-0.28657249358307563</v>
      </c>
      <c r="M47" s="7">
        <v>0</v>
      </c>
      <c r="N47" s="7"/>
      <c r="O47" s="7">
        <v>-26764760493</v>
      </c>
      <c r="P47" s="7"/>
      <c r="Q47" s="7">
        <v>0</v>
      </c>
      <c r="R47" s="7"/>
      <c r="S47" s="7">
        <f t="shared" si="2"/>
        <v>-26764760493</v>
      </c>
      <c r="U47" s="9">
        <f t="shared" si="3"/>
        <v>-0.28657249358307563</v>
      </c>
    </row>
    <row r="48" spans="1:21">
      <c r="A48" s="1" t="s">
        <v>75</v>
      </c>
      <c r="C48" s="7">
        <v>0</v>
      </c>
      <c r="D48" s="7"/>
      <c r="E48" s="7">
        <v>-4687245555</v>
      </c>
      <c r="F48" s="7"/>
      <c r="G48" s="7">
        <v>0</v>
      </c>
      <c r="H48" s="7"/>
      <c r="I48" s="7">
        <f t="shared" si="0"/>
        <v>-4687245555</v>
      </c>
      <c r="K48" s="9">
        <f t="shared" si="1"/>
        <v>-5.0186723960554194E-2</v>
      </c>
      <c r="M48" s="7">
        <v>0</v>
      </c>
      <c r="N48" s="7"/>
      <c r="O48" s="7">
        <v>-4687245555</v>
      </c>
      <c r="P48" s="7"/>
      <c r="Q48" s="7">
        <v>0</v>
      </c>
      <c r="R48" s="7"/>
      <c r="S48" s="7">
        <f t="shared" si="2"/>
        <v>-4687245555</v>
      </c>
      <c r="U48" s="9">
        <f t="shared" si="3"/>
        <v>-5.0186723960554194E-2</v>
      </c>
    </row>
    <row r="49" spans="1:21">
      <c r="A49" s="1" t="s">
        <v>30</v>
      </c>
      <c r="C49" s="7">
        <v>0</v>
      </c>
      <c r="D49" s="7"/>
      <c r="E49" s="7">
        <v>11546741955</v>
      </c>
      <c r="F49" s="7"/>
      <c r="G49" s="7">
        <v>0</v>
      </c>
      <c r="H49" s="7"/>
      <c r="I49" s="7">
        <f t="shared" si="0"/>
        <v>11546741955</v>
      </c>
      <c r="K49" s="9">
        <f t="shared" si="1"/>
        <v>0.12363191651463092</v>
      </c>
      <c r="M49" s="7">
        <v>0</v>
      </c>
      <c r="N49" s="7"/>
      <c r="O49" s="7">
        <v>11546741955</v>
      </c>
      <c r="P49" s="7"/>
      <c r="Q49" s="7">
        <v>0</v>
      </c>
      <c r="R49" s="7"/>
      <c r="S49" s="7">
        <f t="shared" si="2"/>
        <v>11546741955</v>
      </c>
      <c r="U49" s="9">
        <f t="shared" si="3"/>
        <v>0.12363191651463092</v>
      </c>
    </row>
    <row r="50" spans="1:21">
      <c r="A50" s="1" t="s">
        <v>29</v>
      </c>
      <c r="C50" s="7">
        <v>0</v>
      </c>
      <c r="D50" s="7"/>
      <c r="E50" s="7">
        <v>7843663335</v>
      </c>
      <c r="F50" s="7"/>
      <c r="G50" s="7">
        <v>0</v>
      </c>
      <c r="H50" s="7"/>
      <c r="I50" s="7">
        <f t="shared" si="0"/>
        <v>7843663335</v>
      </c>
      <c r="K50" s="9">
        <f t="shared" si="1"/>
        <v>8.3982748933059667E-2</v>
      </c>
      <c r="M50" s="7">
        <v>0</v>
      </c>
      <c r="N50" s="7"/>
      <c r="O50" s="7">
        <v>7843663335</v>
      </c>
      <c r="P50" s="7"/>
      <c r="Q50" s="7">
        <v>0</v>
      </c>
      <c r="R50" s="7"/>
      <c r="S50" s="7">
        <f t="shared" si="2"/>
        <v>7843663335</v>
      </c>
      <c r="U50" s="9">
        <f t="shared" si="3"/>
        <v>8.3982748933059667E-2</v>
      </c>
    </row>
    <row r="51" spans="1:21">
      <c r="A51" s="1" t="s">
        <v>44</v>
      </c>
      <c r="C51" s="7">
        <v>0</v>
      </c>
      <c r="D51" s="7"/>
      <c r="E51" s="7">
        <v>-11498742819</v>
      </c>
      <c r="F51" s="7"/>
      <c r="G51" s="7">
        <v>0</v>
      </c>
      <c r="H51" s="7"/>
      <c r="I51" s="7">
        <f t="shared" si="0"/>
        <v>-11498742819</v>
      </c>
      <c r="K51" s="9">
        <f t="shared" si="1"/>
        <v>-0.12311798581471113</v>
      </c>
      <c r="M51" s="7">
        <v>0</v>
      </c>
      <c r="N51" s="7"/>
      <c r="O51" s="7">
        <v>-11498742819</v>
      </c>
      <c r="P51" s="7"/>
      <c r="Q51" s="7">
        <v>0</v>
      </c>
      <c r="R51" s="7"/>
      <c r="S51" s="7">
        <f t="shared" si="2"/>
        <v>-11498742819</v>
      </c>
      <c r="U51" s="9">
        <f t="shared" si="3"/>
        <v>-0.12311798581471113</v>
      </c>
    </row>
    <row r="52" spans="1:21">
      <c r="A52" s="1" t="s">
        <v>18</v>
      </c>
      <c r="C52" s="7">
        <v>0</v>
      </c>
      <c r="D52" s="7"/>
      <c r="E52" s="7">
        <v>-2141163480</v>
      </c>
      <c r="F52" s="7"/>
      <c r="G52" s="7">
        <v>0</v>
      </c>
      <c r="H52" s="7"/>
      <c r="I52" s="7">
        <f t="shared" si="0"/>
        <v>-2141163480</v>
      </c>
      <c r="K52" s="9">
        <f t="shared" si="1"/>
        <v>-2.292561361769313E-2</v>
      </c>
      <c r="M52" s="7">
        <v>0</v>
      </c>
      <c r="N52" s="7"/>
      <c r="O52" s="7">
        <v>-2141163480</v>
      </c>
      <c r="P52" s="7"/>
      <c r="Q52" s="7">
        <v>0</v>
      </c>
      <c r="R52" s="7"/>
      <c r="S52" s="7">
        <f t="shared" si="2"/>
        <v>-2141163480</v>
      </c>
      <c r="U52" s="9">
        <f t="shared" si="3"/>
        <v>-2.292561361769313E-2</v>
      </c>
    </row>
    <row r="53" spans="1:21">
      <c r="A53" s="1" t="s">
        <v>41</v>
      </c>
      <c r="C53" s="7">
        <v>0</v>
      </c>
      <c r="D53" s="7"/>
      <c r="E53" s="7">
        <v>50776160284</v>
      </c>
      <c r="F53" s="7"/>
      <c r="G53" s="7">
        <v>0</v>
      </c>
      <c r="H53" s="7"/>
      <c r="I53" s="7">
        <f t="shared" si="0"/>
        <v>50776160284</v>
      </c>
      <c r="K53" s="9">
        <f t="shared" si="1"/>
        <v>0.54366452750307492</v>
      </c>
      <c r="M53" s="7">
        <v>0</v>
      </c>
      <c r="N53" s="7"/>
      <c r="O53" s="7">
        <v>50776160284</v>
      </c>
      <c r="P53" s="7"/>
      <c r="Q53" s="7">
        <v>0</v>
      </c>
      <c r="R53" s="7"/>
      <c r="S53" s="7">
        <f t="shared" si="2"/>
        <v>50776160284</v>
      </c>
      <c r="U53" s="9">
        <f t="shared" si="3"/>
        <v>0.54366452750307492</v>
      </c>
    </row>
    <row r="54" spans="1:21">
      <c r="A54" s="1" t="s">
        <v>85</v>
      </c>
      <c r="C54" s="7">
        <v>0</v>
      </c>
      <c r="D54" s="7"/>
      <c r="E54" s="7">
        <v>50695265449</v>
      </c>
      <c r="F54" s="7"/>
      <c r="G54" s="7">
        <v>0</v>
      </c>
      <c r="H54" s="7"/>
      <c r="I54" s="7">
        <f t="shared" si="0"/>
        <v>50695265449</v>
      </c>
      <c r="K54" s="9">
        <f t="shared" si="1"/>
        <v>0.54279837984634527</v>
      </c>
      <c r="M54" s="7">
        <v>0</v>
      </c>
      <c r="N54" s="7"/>
      <c r="O54" s="7">
        <v>50695265449</v>
      </c>
      <c r="P54" s="7"/>
      <c r="Q54" s="7">
        <v>0</v>
      </c>
      <c r="R54" s="7"/>
      <c r="S54" s="7">
        <f t="shared" si="2"/>
        <v>50695265449</v>
      </c>
      <c r="U54" s="9">
        <f t="shared" si="3"/>
        <v>0.54279837984634527</v>
      </c>
    </row>
    <row r="55" spans="1:21">
      <c r="A55" s="1" t="s">
        <v>26</v>
      </c>
      <c r="C55" s="7">
        <v>0</v>
      </c>
      <c r="D55" s="7"/>
      <c r="E55" s="7">
        <v>34649103825</v>
      </c>
      <c r="F55" s="7"/>
      <c r="G55" s="7">
        <v>0</v>
      </c>
      <c r="H55" s="7"/>
      <c r="I55" s="7">
        <f t="shared" si="0"/>
        <v>34649103825</v>
      </c>
      <c r="K55" s="9">
        <f t="shared" si="1"/>
        <v>0.37099080659235006</v>
      </c>
      <c r="M55" s="7">
        <v>0</v>
      </c>
      <c r="N55" s="7"/>
      <c r="O55" s="7">
        <v>34649103825</v>
      </c>
      <c r="P55" s="7"/>
      <c r="Q55" s="7">
        <v>0</v>
      </c>
      <c r="R55" s="7"/>
      <c r="S55" s="7">
        <f t="shared" si="2"/>
        <v>34649103825</v>
      </c>
      <c r="U55" s="9">
        <f t="shared" si="3"/>
        <v>0.37099080659235006</v>
      </c>
    </row>
    <row r="56" spans="1:21">
      <c r="A56" s="1" t="s">
        <v>28</v>
      </c>
      <c r="C56" s="7">
        <v>0</v>
      </c>
      <c r="D56" s="7"/>
      <c r="E56" s="7">
        <v>-5917602513</v>
      </c>
      <c r="F56" s="7"/>
      <c r="G56" s="7">
        <v>0</v>
      </c>
      <c r="H56" s="7"/>
      <c r="I56" s="7">
        <f t="shared" si="0"/>
        <v>-5917602513</v>
      </c>
      <c r="K56" s="9">
        <f t="shared" si="1"/>
        <v>-6.3360257179488177E-2</v>
      </c>
      <c r="M56" s="7">
        <v>0</v>
      </c>
      <c r="N56" s="7"/>
      <c r="O56" s="7">
        <v>-5917602513</v>
      </c>
      <c r="P56" s="7"/>
      <c r="Q56" s="7">
        <v>0</v>
      </c>
      <c r="R56" s="7"/>
      <c r="S56" s="7">
        <f t="shared" si="2"/>
        <v>-5917602513</v>
      </c>
      <c r="U56" s="9">
        <f t="shared" si="3"/>
        <v>-6.3360257179488177E-2</v>
      </c>
    </row>
    <row r="57" spans="1:21">
      <c r="A57" s="1" t="s">
        <v>91</v>
      </c>
      <c r="C57" s="7">
        <v>0</v>
      </c>
      <c r="D57" s="7"/>
      <c r="E57" s="7">
        <v>-11223819046</v>
      </c>
      <c r="F57" s="7"/>
      <c r="G57" s="7">
        <v>0</v>
      </c>
      <c r="H57" s="7"/>
      <c r="I57" s="7">
        <f t="shared" si="0"/>
        <v>-11223819046</v>
      </c>
      <c r="K57" s="9">
        <f t="shared" si="1"/>
        <v>-0.12017435434845972</v>
      </c>
      <c r="M57" s="7">
        <v>0</v>
      </c>
      <c r="N57" s="7"/>
      <c r="O57" s="7">
        <v>-11223819046</v>
      </c>
      <c r="P57" s="7"/>
      <c r="Q57" s="7">
        <v>0</v>
      </c>
      <c r="R57" s="7"/>
      <c r="S57" s="7">
        <f t="shared" si="2"/>
        <v>-11223819046</v>
      </c>
      <c r="U57" s="9">
        <f t="shared" si="3"/>
        <v>-0.12017435434845972</v>
      </c>
    </row>
    <row r="58" spans="1:21">
      <c r="A58" s="1" t="s">
        <v>70</v>
      </c>
      <c r="C58" s="7">
        <v>0</v>
      </c>
      <c r="D58" s="7"/>
      <c r="E58" s="7">
        <v>856201007</v>
      </c>
      <c r="F58" s="7"/>
      <c r="G58" s="7">
        <v>0</v>
      </c>
      <c r="H58" s="7"/>
      <c r="I58" s="7">
        <f t="shared" si="0"/>
        <v>856201007</v>
      </c>
      <c r="K58" s="9">
        <f t="shared" si="1"/>
        <v>9.1674146551209493E-3</v>
      </c>
      <c r="M58" s="7">
        <v>0</v>
      </c>
      <c r="N58" s="7"/>
      <c r="O58" s="7">
        <v>856201007</v>
      </c>
      <c r="P58" s="7"/>
      <c r="Q58" s="7">
        <v>0</v>
      </c>
      <c r="R58" s="7"/>
      <c r="S58" s="7">
        <f t="shared" si="2"/>
        <v>856201007</v>
      </c>
      <c r="U58" s="9">
        <f t="shared" si="3"/>
        <v>9.1674146551209493E-3</v>
      </c>
    </row>
    <row r="59" spans="1:21">
      <c r="A59" s="1" t="s">
        <v>51</v>
      </c>
      <c r="C59" s="7">
        <v>0</v>
      </c>
      <c r="D59" s="7"/>
      <c r="E59" s="7">
        <v>-1284790215</v>
      </c>
      <c r="F59" s="7"/>
      <c r="G59" s="7">
        <v>0</v>
      </c>
      <c r="H59" s="7"/>
      <c r="I59" s="7">
        <f t="shared" si="0"/>
        <v>-1284790215</v>
      </c>
      <c r="K59" s="9">
        <f t="shared" si="1"/>
        <v>-1.3756354581987774E-2</v>
      </c>
      <c r="M59" s="7">
        <v>0</v>
      </c>
      <c r="N59" s="7"/>
      <c r="O59" s="7">
        <v>-1284790215</v>
      </c>
      <c r="P59" s="7"/>
      <c r="Q59" s="7">
        <v>0</v>
      </c>
      <c r="R59" s="7"/>
      <c r="S59" s="7">
        <f t="shared" si="2"/>
        <v>-1284790215</v>
      </c>
      <c r="U59" s="9">
        <f t="shared" si="3"/>
        <v>-1.3756354581987774E-2</v>
      </c>
    </row>
    <row r="60" spans="1:21">
      <c r="A60" s="1" t="s">
        <v>54</v>
      </c>
      <c r="C60" s="7">
        <v>0</v>
      </c>
      <c r="D60" s="7"/>
      <c r="E60" s="7">
        <v>-399649968</v>
      </c>
      <c r="F60" s="7"/>
      <c r="G60" s="7">
        <v>0</v>
      </c>
      <c r="H60" s="7"/>
      <c r="I60" s="7">
        <f t="shared" si="0"/>
        <v>-399649968</v>
      </c>
      <c r="K60" s="9">
        <f t="shared" si="1"/>
        <v>-4.2790851022227521E-3</v>
      </c>
      <c r="M60" s="7">
        <v>0</v>
      </c>
      <c r="N60" s="7"/>
      <c r="O60" s="7">
        <v>-399649968</v>
      </c>
      <c r="P60" s="7"/>
      <c r="Q60" s="7">
        <v>0</v>
      </c>
      <c r="R60" s="7"/>
      <c r="S60" s="7">
        <f t="shared" si="2"/>
        <v>-399649968</v>
      </c>
      <c r="U60" s="9">
        <f t="shared" si="3"/>
        <v>-4.2790851022227521E-3</v>
      </c>
    </row>
    <row r="61" spans="1:21">
      <c r="A61" s="1" t="s">
        <v>93</v>
      </c>
      <c r="C61" s="7">
        <v>0</v>
      </c>
      <c r="D61" s="7"/>
      <c r="E61" s="7">
        <v>-2987448731</v>
      </c>
      <c r="F61" s="7"/>
      <c r="G61" s="7">
        <v>0</v>
      </c>
      <c r="H61" s="7"/>
      <c r="I61" s="7">
        <f t="shared" si="0"/>
        <v>-2987448731</v>
      </c>
      <c r="K61" s="9">
        <f t="shared" si="1"/>
        <v>-3.1986859457164694E-2</v>
      </c>
      <c r="M61" s="7">
        <v>0</v>
      </c>
      <c r="N61" s="7"/>
      <c r="O61" s="7">
        <v>-2987448731</v>
      </c>
      <c r="P61" s="7"/>
      <c r="Q61" s="7">
        <v>0</v>
      </c>
      <c r="R61" s="7"/>
      <c r="S61" s="7">
        <f t="shared" si="2"/>
        <v>-2987448731</v>
      </c>
      <c r="U61" s="9">
        <f t="shared" si="3"/>
        <v>-3.1986859457164694E-2</v>
      </c>
    </row>
    <row r="62" spans="1:21">
      <c r="A62" s="1" t="s">
        <v>99</v>
      </c>
      <c r="C62" s="7">
        <v>0</v>
      </c>
      <c r="D62" s="7"/>
      <c r="E62" s="7">
        <v>-4428840281</v>
      </c>
      <c r="F62" s="7"/>
      <c r="G62" s="7">
        <v>0</v>
      </c>
      <c r="H62" s="7"/>
      <c r="I62" s="7">
        <f t="shared" si="0"/>
        <v>-4428840281</v>
      </c>
      <c r="K62" s="9">
        <f t="shared" si="1"/>
        <v>-4.7419957422719296E-2</v>
      </c>
      <c r="M62" s="7">
        <v>0</v>
      </c>
      <c r="N62" s="7"/>
      <c r="O62" s="7">
        <v>-4428840281</v>
      </c>
      <c r="P62" s="7"/>
      <c r="Q62" s="7">
        <v>0</v>
      </c>
      <c r="R62" s="7"/>
      <c r="S62" s="7">
        <f t="shared" si="2"/>
        <v>-4428840281</v>
      </c>
      <c r="U62" s="9">
        <f t="shared" si="3"/>
        <v>-4.7419957422719296E-2</v>
      </c>
    </row>
    <row r="63" spans="1:21">
      <c r="A63" s="1" t="s">
        <v>69</v>
      </c>
      <c r="C63" s="7">
        <v>0</v>
      </c>
      <c r="D63" s="7"/>
      <c r="E63" s="7">
        <v>-12006238485</v>
      </c>
      <c r="F63" s="7"/>
      <c r="G63" s="7">
        <v>0</v>
      </c>
      <c r="H63" s="7"/>
      <c r="I63" s="7">
        <f t="shared" si="0"/>
        <v>-12006238485</v>
      </c>
      <c r="K63" s="9">
        <f t="shared" si="1"/>
        <v>-0.12855178368210696</v>
      </c>
      <c r="M63" s="7">
        <v>0</v>
      </c>
      <c r="N63" s="7"/>
      <c r="O63" s="7">
        <v>-12006238485</v>
      </c>
      <c r="P63" s="7"/>
      <c r="Q63" s="7">
        <v>0</v>
      </c>
      <c r="R63" s="7"/>
      <c r="S63" s="7">
        <f t="shared" si="2"/>
        <v>-12006238485</v>
      </c>
      <c r="U63" s="9">
        <f t="shared" si="3"/>
        <v>-0.12855178368210696</v>
      </c>
    </row>
    <row r="64" spans="1:21">
      <c r="A64" s="1" t="s">
        <v>71</v>
      </c>
      <c r="C64" s="7">
        <v>0</v>
      </c>
      <c r="D64" s="7"/>
      <c r="E64" s="7">
        <v>12095449305</v>
      </c>
      <c r="F64" s="7"/>
      <c r="G64" s="7">
        <v>0</v>
      </c>
      <c r="H64" s="7"/>
      <c r="I64" s="7">
        <f t="shared" si="0"/>
        <v>12095449305</v>
      </c>
      <c r="K64" s="9">
        <f t="shared" si="1"/>
        <v>0.1295069712747132</v>
      </c>
      <c r="M64" s="7">
        <v>0</v>
      </c>
      <c r="N64" s="7"/>
      <c r="O64" s="7">
        <v>12095449305</v>
      </c>
      <c r="P64" s="7"/>
      <c r="Q64" s="7">
        <v>0</v>
      </c>
      <c r="R64" s="7"/>
      <c r="S64" s="7">
        <f t="shared" si="2"/>
        <v>12095449305</v>
      </c>
      <c r="U64" s="9">
        <f t="shared" si="3"/>
        <v>0.1295069712747132</v>
      </c>
    </row>
    <row r="65" spans="1:21">
      <c r="A65" s="1" t="s">
        <v>86</v>
      </c>
      <c r="C65" s="7">
        <v>0</v>
      </c>
      <c r="D65" s="7"/>
      <c r="E65" s="7">
        <v>-8389782000</v>
      </c>
      <c r="F65" s="7"/>
      <c r="G65" s="7">
        <v>0</v>
      </c>
      <c r="H65" s="7"/>
      <c r="I65" s="7">
        <f t="shared" si="0"/>
        <v>-8389782000</v>
      </c>
      <c r="K65" s="9">
        <f t="shared" si="1"/>
        <v>-8.9830086429774483E-2</v>
      </c>
      <c r="M65" s="7">
        <v>0</v>
      </c>
      <c r="N65" s="7"/>
      <c r="O65" s="7">
        <v>-8389782000</v>
      </c>
      <c r="P65" s="7"/>
      <c r="Q65" s="7">
        <v>0</v>
      </c>
      <c r="R65" s="7"/>
      <c r="S65" s="7">
        <f t="shared" si="2"/>
        <v>-8389782000</v>
      </c>
      <c r="U65" s="9">
        <f t="shared" si="3"/>
        <v>-8.9830086429774483E-2</v>
      </c>
    </row>
    <row r="66" spans="1:21">
      <c r="A66" s="1" t="s">
        <v>73</v>
      </c>
      <c r="C66" s="7">
        <v>0</v>
      </c>
      <c r="D66" s="7"/>
      <c r="E66" s="7">
        <v>-334000800</v>
      </c>
      <c r="F66" s="7"/>
      <c r="G66" s="7">
        <v>0</v>
      </c>
      <c r="H66" s="7"/>
      <c r="I66" s="7">
        <f t="shared" si="0"/>
        <v>-334000800</v>
      </c>
      <c r="K66" s="9">
        <f t="shared" si="1"/>
        <v>-3.576174056919932E-3</v>
      </c>
      <c r="M66" s="7">
        <v>0</v>
      </c>
      <c r="N66" s="7"/>
      <c r="O66" s="7">
        <v>-334000800</v>
      </c>
      <c r="P66" s="7"/>
      <c r="Q66" s="7">
        <v>0</v>
      </c>
      <c r="R66" s="7"/>
      <c r="S66" s="7">
        <f t="shared" si="2"/>
        <v>-334000800</v>
      </c>
      <c r="U66" s="9">
        <f t="shared" si="3"/>
        <v>-3.576174056919932E-3</v>
      </c>
    </row>
    <row r="67" spans="1:21">
      <c r="A67" s="1" t="s">
        <v>23</v>
      </c>
      <c r="C67" s="7">
        <v>0</v>
      </c>
      <c r="D67" s="7"/>
      <c r="E67" s="7">
        <v>-2574760675</v>
      </c>
      <c r="F67" s="7"/>
      <c r="G67" s="7">
        <v>0</v>
      </c>
      <c r="H67" s="7"/>
      <c r="I67" s="7">
        <f t="shared" si="0"/>
        <v>-2574760675</v>
      </c>
      <c r="K67" s="9">
        <f t="shared" si="1"/>
        <v>-2.7568174473572078E-2</v>
      </c>
      <c r="M67" s="7">
        <v>0</v>
      </c>
      <c r="N67" s="7"/>
      <c r="O67" s="7">
        <v>-2574760675</v>
      </c>
      <c r="P67" s="7"/>
      <c r="Q67" s="7">
        <v>0</v>
      </c>
      <c r="R67" s="7"/>
      <c r="S67" s="7">
        <f t="shared" si="2"/>
        <v>-2574760675</v>
      </c>
      <c r="U67" s="9">
        <f t="shared" si="3"/>
        <v>-2.7568174473572078E-2</v>
      </c>
    </row>
    <row r="68" spans="1:21">
      <c r="A68" s="1" t="s">
        <v>78</v>
      </c>
      <c r="C68" s="7">
        <v>0</v>
      </c>
      <c r="D68" s="7"/>
      <c r="E68" s="7">
        <v>999834735</v>
      </c>
      <c r="F68" s="7"/>
      <c r="G68" s="7">
        <v>0</v>
      </c>
      <c r="H68" s="7"/>
      <c r="I68" s="7">
        <f t="shared" si="0"/>
        <v>999834735</v>
      </c>
      <c r="K68" s="9">
        <f t="shared" si="1"/>
        <v>1.0705312803186146E-2</v>
      </c>
      <c r="M68" s="7">
        <v>0</v>
      </c>
      <c r="N68" s="7"/>
      <c r="O68" s="7">
        <v>999834735</v>
      </c>
      <c r="P68" s="7"/>
      <c r="Q68" s="7">
        <v>0</v>
      </c>
      <c r="R68" s="7"/>
      <c r="S68" s="7">
        <f t="shared" si="2"/>
        <v>999834735</v>
      </c>
      <c r="U68" s="9">
        <f t="shared" si="3"/>
        <v>1.0705312803186146E-2</v>
      </c>
    </row>
    <row r="69" spans="1:21">
      <c r="A69" s="1" t="s">
        <v>80</v>
      </c>
      <c r="C69" s="7">
        <v>0</v>
      </c>
      <c r="D69" s="7"/>
      <c r="E69" s="7">
        <v>-12560825978</v>
      </c>
      <c r="F69" s="7"/>
      <c r="G69" s="7">
        <v>0</v>
      </c>
      <c r="H69" s="7"/>
      <c r="I69" s="7">
        <f t="shared" si="0"/>
        <v>-12560825978</v>
      </c>
      <c r="K69" s="9">
        <f t="shared" si="1"/>
        <v>-0.13448979761727975</v>
      </c>
      <c r="M69" s="7">
        <v>0</v>
      </c>
      <c r="N69" s="7"/>
      <c r="O69" s="7">
        <v>-12560825978</v>
      </c>
      <c r="P69" s="7"/>
      <c r="Q69" s="7">
        <v>0</v>
      </c>
      <c r="R69" s="7"/>
      <c r="S69" s="7">
        <f t="shared" si="2"/>
        <v>-12560825978</v>
      </c>
      <c r="U69" s="9">
        <f t="shared" si="3"/>
        <v>-0.13448979761727975</v>
      </c>
    </row>
    <row r="70" spans="1:21">
      <c r="A70" s="1" t="s">
        <v>87</v>
      </c>
      <c r="C70" s="7">
        <v>0</v>
      </c>
      <c r="D70" s="7"/>
      <c r="E70" s="7">
        <v>-48771017892</v>
      </c>
      <c r="F70" s="7"/>
      <c r="G70" s="7">
        <v>0</v>
      </c>
      <c r="H70" s="7"/>
      <c r="I70" s="7">
        <f t="shared" si="0"/>
        <v>-48771017892</v>
      </c>
      <c r="K70" s="9">
        <f t="shared" si="1"/>
        <v>-0.52219530287037708</v>
      </c>
      <c r="M70" s="7">
        <v>0</v>
      </c>
      <c r="N70" s="7"/>
      <c r="O70" s="7">
        <v>-48771017892</v>
      </c>
      <c r="P70" s="7"/>
      <c r="Q70" s="7">
        <v>0</v>
      </c>
      <c r="R70" s="7"/>
      <c r="S70" s="7">
        <f t="shared" si="2"/>
        <v>-48771017892</v>
      </c>
      <c r="U70" s="9">
        <f t="shared" si="3"/>
        <v>-0.52219530287037708</v>
      </c>
    </row>
    <row r="71" spans="1:21">
      <c r="A71" s="1" t="s">
        <v>15</v>
      </c>
      <c r="C71" s="7">
        <v>0</v>
      </c>
      <c r="D71" s="7"/>
      <c r="E71" s="7">
        <v>-3719703818</v>
      </c>
      <c r="F71" s="7"/>
      <c r="G71" s="7">
        <v>0</v>
      </c>
      <c r="H71" s="7"/>
      <c r="I71" s="7">
        <f t="shared" si="0"/>
        <v>-3719703818</v>
      </c>
      <c r="K71" s="9">
        <f t="shared" si="1"/>
        <v>-3.9827174944963066E-2</v>
      </c>
      <c r="M71" s="7">
        <v>0</v>
      </c>
      <c r="N71" s="7"/>
      <c r="O71" s="7">
        <v>-3719703818</v>
      </c>
      <c r="P71" s="7"/>
      <c r="Q71" s="7">
        <v>0</v>
      </c>
      <c r="R71" s="7"/>
      <c r="S71" s="7">
        <f t="shared" si="2"/>
        <v>-3719703818</v>
      </c>
      <c r="U71" s="9">
        <f t="shared" si="3"/>
        <v>-3.9827174944963066E-2</v>
      </c>
    </row>
    <row r="72" spans="1:21">
      <c r="A72" s="1" t="s">
        <v>77</v>
      </c>
      <c r="C72" s="7">
        <v>0</v>
      </c>
      <c r="D72" s="7"/>
      <c r="E72" s="7">
        <v>-6426242788</v>
      </c>
      <c r="F72" s="7"/>
      <c r="G72" s="7">
        <v>0</v>
      </c>
      <c r="H72" s="7"/>
      <c r="I72" s="7">
        <f t="shared" si="0"/>
        <v>-6426242788</v>
      </c>
      <c r="K72" s="9">
        <f t="shared" si="1"/>
        <v>-6.8806310469658807E-2</v>
      </c>
      <c r="M72" s="7">
        <v>0</v>
      </c>
      <c r="N72" s="7"/>
      <c r="O72" s="7">
        <v>-6426242788</v>
      </c>
      <c r="P72" s="7"/>
      <c r="Q72" s="7">
        <v>0</v>
      </c>
      <c r="R72" s="7"/>
      <c r="S72" s="7">
        <f t="shared" si="2"/>
        <v>-6426242788</v>
      </c>
      <c r="U72" s="9">
        <f t="shared" si="3"/>
        <v>-6.8806310469658807E-2</v>
      </c>
    </row>
    <row r="73" spans="1:21">
      <c r="A73" s="1" t="s">
        <v>22</v>
      </c>
      <c r="C73" s="7">
        <v>0</v>
      </c>
      <c r="D73" s="7"/>
      <c r="E73" s="7">
        <v>591729929</v>
      </c>
      <c r="F73" s="7"/>
      <c r="G73" s="7">
        <v>0</v>
      </c>
      <c r="H73" s="7"/>
      <c r="I73" s="7">
        <f t="shared" si="0"/>
        <v>591729929</v>
      </c>
      <c r="K73" s="9">
        <f t="shared" ref="K73:K94" si="4">I73/$I$95</f>
        <v>6.3357010545869157E-3</v>
      </c>
      <c r="M73" s="7">
        <v>0</v>
      </c>
      <c r="N73" s="7"/>
      <c r="O73" s="7">
        <v>591729929</v>
      </c>
      <c r="P73" s="7"/>
      <c r="Q73" s="7">
        <v>0</v>
      </c>
      <c r="R73" s="7"/>
      <c r="S73" s="7">
        <f t="shared" ref="S73:S94" si="5">M73+O73+Q73</f>
        <v>591729929</v>
      </c>
      <c r="U73" s="9">
        <f t="shared" ref="U73:U94" si="6">S73/$S$95</f>
        <v>6.3357010545869157E-3</v>
      </c>
    </row>
    <row r="74" spans="1:21">
      <c r="A74" s="1" t="s">
        <v>100</v>
      </c>
      <c r="C74" s="7">
        <v>0</v>
      </c>
      <c r="D74" s="7"/>
      <c r="E74" s="7">
        <v>490940941</v>
      </c>
      <c r="F74" s="7"/>
      <c r="G74" s="7">
        <v>0</v>
      </c>
      <c r="H74" s="7"/>
      <c r="I74" s="7">
        <f t="shared" ref="I74:I94" si="7">C74+E74++G74</f>
        <v>490940941</v>
      </c>
      <c r="K74" s="9">
        <f t="shared" si="4"/>
        <v>5.2565450642155917E-3</v>
      </c>
      <c r="M74" s="7">
        <v>0</v>
      </c>
      <c r="N74" s="7"/>
      <c r="O74" s="7">
        <v>490940941</v>
      </c>
      <c r="P74" s="7"/>
      <c r="Q74" s="7">
        <v>0</v>
      </c>
      <c r="R74" s="7"/>
      <c r="S74" s="7">
        <f t="shared" si="5"/>
        <v>490940941</v>
      </c>
      <c r="U74" s="9">
        <f t="shared" si="6"/>
        <v>5.2565450642155917E-3</v>
      </c>
    </row>
    <row r="75" spans="1:21">
      <c r="A75" s="1" t="s">
        <v>33</v>
      </c>
      <c r="C75" s="7">
        <v>0</v>
      </c>
      <c r="D75" s="7"/>
      <c r="E75" s="7">
        <v>-153257250</v>
      </c>
      <c r="F75" s="7"/>
      <c r="G75" s="7">
        <v>0</v>
      </c>
      <c r="H75" s="7"/>
      <c r="I75" s="7">
        <f t="shared" si="7"/>
        <v>-153257250</v>
      </c>
      <c r="K75" s="9">
        <f t="shared" si="4"/>
        <v>-1.6409379902230542E-3</v>
      </c>
      <c r="M75" s="7">
        <v>0</v>
      </c>
      <c r="N75" s="7"/>
      <c r="O75" s="7">
        <v>-153257250</v>
      </c>
      <c r="P75" s="7"/>
      <c r="Q75" s="7">
        <v>0</v>
      </c>
      <c r="R75" s="7"/>
      <c r="S75" s="7">
        <f t="shared" si="5"/>
        <v>-153257250</v>
      </c>
      <c r="U75" s="9">
        <f t="shared" si="6"/>
        <v>-1.6409379902230542E-3</v>
      </c>
    </row>
    <row r="76" spans="1:21">
      <c r="A76" s="1" t="s">
        <v>57</v>
      </c>
      <c r="C76" s="7">
        <v>0</v>
      </c>
      <c r="D76" s="7"/>
      <c r="E76" s="7">
        <v>-7573641193</v>
      </c>
      <c r="F76" s="7"/>
      <c r="G76" s="7">
        <v>0</v>
      </c>
      <c r="H76" s="7"/>
      <c r="I76" s="7">
        <f t="shared" si="7"/>
        <v>-7573641193</v>
      </c>
      <c r="K76" s="9">
        <f t="shared" si="4"/>
        <v>-8.1091599633374312E-2</v>
      </c>
      <c r="M76" s="7">
        <v>0</v>
      </c>
      <c r="N76" s="7"/>
      <c r="O76" s="7">
        <v>-7573641193</v>
      </c>
      <c r="P76" s="7"/>
      <c r="Q76" s="7">
        <v>0</v>
      </c>
      <c r="R76" s="7"/>
      <c r="S76" s="7">
        <f t="shared" si="5"/>
        <v>-7573641193</v>
      </c>
      <c r="U76" s="9">
        <f t="shared" si="6"/>
        <v>-8.1091599633374312E-2</v>
      </c>
    </row>
    <row r="77" spans="1:21">
      <c r="A77" s="1" t="s">
        <v>52</v>
      </c>
      <c r="C77" s="7">
        <v>0</v>
      </c>
      <c r="D77" s="7"/>
      <c r="E77" s="7">
        <v>-4143210161</v>
      </c>
      <c r="F77" s="7"/>
      <c r="G77" s="7">
        <v>0</v>
      </c>
      <c r="H77" s="7"/>
      <c r="I77" s="7">
        <f t="shared" si="7"/>
        <v>-4143210161</v>
      </c>
      <c r="K77" s="9">
        <f t="shared" si="4"/>
        <v>-4.4361692217908623E-2</v>
      </c>
      <c r="M77" s="7">
        <v>0</v>
      </c>
      <c r="N77" s="7"/>
      <c r="O77" s="7">
        <v>-4143210161</v>
      </c>
      <c r="P77" s="7"/>
      <c r="Q77" s="7">
        <v>0</v>
      </c>
      <c r="R77" s="7"/>
      <c r="S77" s="7">
        <f t="shared" si="5"/>
        <v>-4143210161</v>
      </c>
      <c r="U77" s="9">
        <f t="shared" si="6"/>
        <v>-4.4361692217908623E-2</v>
      </c>
    </row>
    <row r="78" spans="1:21">
      <c r="A78" s="1" t="s">
        <v>32</v>
      </c>
      <c r="C78" s="7">
        <v>0</v>
      </c>
      <c r="D78" s="7"/>
      <c r="E78" s="7">
        <v>-3536261501</v>
      </c>
      <c r="F78" s="7"/>
      <c r="G78" s="7">
        <v>0</v>
      </c>
      <c r="H78" s="7"/>
      <c r="I78" s="7">
        <f t="shared" si="7"/>
        <v>-3536261501</v>
      </c>
      <c r="K78" s="9">
        <f t="shared" si="4"/>
        <v>-3.7863042957863989E-2</v>
      </c>
      <c r="M78" s="7">
        <v>0</v>
      </c>
      <c r="N78" s="7"/>
      <c r="O78" s="7">
        <v>-3536261501</v>
      </c>
      <c r="P78" s="7"/>
      <c r="Q78" s="7">
        <v>0</v>
      </c>
      <c r="R78" s="7"/>
      <c r="S78" s="7">
        <f t="shared" si="5"/>
        <v>-3536261501</v>
      </c>
      <c r="U78" s="9">
        <f t="shared" si="6"/>
        <v>-3.7863042957863989E-2</v>
      </c>
    </row>
    <row r="79" spans="1:21">
      <c r="A79" s="1" t="s">
        <v>64</v>
      </c>
      <c r="C79" s="7">
        <v>0</v>
      </c>
      <c r="D79" s="7"/>
      <c r="E79" s="7">
        <v>19531600669</v>
      </c>
      <c r="F79" s="7"/>
      <c r="G79" s="7">
        <v>0</v>
      </c>
      <c r="H79" s="7"/>
      <c r="I79" s="7">
        <f t="shared" si="7"/>
        <v>19531600669</v>
      </c>
      <c r="K79" s="9">
        <f t="shared" si="4"/>
        <v>0.20912645599231436</v>
      </c>
      <c r="M79" s="7">
        <v>0</v>
      </c>
      <c r="N79" s="7"/>
      <c r="O79" s="7">
        <v>19531600669</v>
      </c>
      <c r="P79" s="7"/>
      <c r="Q79" s="7">
        <v>0</v>
      </c>
      <c r="R79" s="7"/>
      <c r="S79" s="7">
        <f t="shared" si="5"/>
        <v>19531600669</v>
      </c>
      <c r="U79" s="9">
        <f t="shared" si="6"/>
        <v>0.20912645599231436</v>
      </c>
    </row>
    <row r="80" spans="1:21">
      <c r="A80" s="1" t="s">
        <v>27</v>
      </c>
      <c r="C80" s="7">
        <v>0</v>
      </c>
      <c r="D80" s="7"/>
      <c r="E80" s="7">
        <v>16045017860</v>
      </c>
      <c r="F80" s="7"/>
      <c r="G80" s="7">
        <v>0</v>
      </c>
      <c r="H80" s="7"/>
      <c r="I80" s="7">
        <f t="shared" si="7"/>
        <v>16045017860</v>
      </c>
      <c r="K80" s="9">
        <f t="shared" si="4"/>
        <v>0.171795326878705</v>
      </c>
      <c r="M80" s="7">
        <v>0</v>
      </c>
      <c r="N80" s="7"/>
      <c r="O80" s="7">
        <v>16045017860</v>
      </c>
      <c r="P80" s="7"/>
      <c r="Q80" s="7">
        <v>0</v>
      </c>
      <c r="R80" s="7"/>
      <c r="S80" s="7">
        <f t="shared" si="5"/>
        <v>16045017860</v>
      </c>
      <c r="U80" s="9">
        <f t="shared" si="6"/>
        <v>0.171795326878705</v>
      </c>
    </row>
    <row r="81" spans="1:21">
      <c r="A81" s="1" t="s">
        <v>56</v>
      </c>
      <c r="C81" s="7">
        <v>0</v>
      </c>
      <c r="D81" s="7"/>
      <c r="E81" s="7">
        <v>-569282239</v>
      </c>
      <c r="F81" s="7"/>
      <c r="G81" s="7">
        <v>0</v>
      </c>
      <c r="H81" s="7"/>
      <c r="I81" s="7">
        <f t="shared" si="7"/>
        <v>-569282239</v>
      </c>
      <c r="K81" s="9">
        <f t="shared" si="4"/>
        <v>-6.0953517901067679E-3</v>
      </c>
      <c r="M81" s="7">
        <v>0</v>
      </c>
      <c r="N81" s="7"/>
      <c r="O81" s="7">
        <v>-569282239</v>
      </c>
      <c r="P81" s="7"/>
      <c r="Q81" s="7">
        <v>0</v>
      </c>
      <c r="R81" s="7"/>
      <c r="S81" s="7">
        <f t="shared" si="5"/>
        <v>-569282239</v>
      </c>
      <c r="U81" s="9">
        <f t="shared" si="6"/>
        <v>-6.0953517901067679E-3</v>
      </c>
    </row>
    <row r="82" spans="1:21">
      <c r="A82" s="1" t="s">
        <v>53</v>
      </c>
      <c r="C82" s="7">
        <v>0</v>
      </c>
      <c r="D82" s="7"/>
      <c r="E82" s="7">
        <v>78031061749</v>
      </c>
      <c r="F82" s="7"/>
      <c r="G82" s="7">
        <v>0</v>
      </c>
      <c r="H82" s="7"/>
      <c r="I82" s="7">
        <f t="shared" si="7"/>
        <v>78031061749</v>
      </c>
      <c r="K82" s="9">
        <f t="shared" si="4"/>
        <v>0.83548500081643839</v>
      </c>
      <c r="M82" s="7">
        <v>0</v>
      </c>
      <c r="N82" s="7"/>
      <c r="O82" s="7">
        <v>78031061749</v>
      </c>
      <c r="P82" s="7"/>
      <c r="Q82" s="7">
        <v>0</v>
      </c>
      <c r="R82" s="7"/>
      <c r="S82" s="7">
        <f t="shared" si="5"/>
        <v>78031061749</v>
      </c>
      <c r="U82" s="9">
        <f t="shared" si="6"/>
        <v>0.83548500081643839</v>
      </c>
    </row>
    <row r="83" spans="1:21">
      <c r="A83" s="1" t="s">
        <v>55</v>
      </c>
      <c r="C83" s="7">
        <v>0</v>
      </c>
      <c r="D83" s="7"/>
      <c r="E83" s="7">
        <v>516906000</v>
      </c>
      <c r="F83" s="7"/>
      <c r="G83" s="7">
        <v>0</v>
      </c>
      <c r="H83" s="7"/>
      <c r="I83" s="7">
        <f t="shared" si="7"/>
        <v>516906000</v>
      </c>
      <c r="K83" s="9">
        <f t="shared" si="4"/>
        <v>5.534555088090371E-3</v>
      </c>
      <c r="M83" s="7">
        <v>0</v>
      </c>
      <c r="N83" s="7"/>
      <c r="O83" s="7">
        <v>516906000</v>
      </c>
      <c r="P83" s="7"/>
      <c r="Q83" s="7">
        <v>0</v>
      </c>
      <c r="R83" s="7"/>
      <c r="S83" s="7">
        <f t="shared" si="5"/>
        <v>516906000</v>
      </c>
      <c r="U83" s="9">
        <f t="shared" si="6"/>
        <v>5.534555088090371E-3</v>
      </c>
    </row>
    <row r="84" spans="1:21">
      <c r="A84" s="1" t="s">
        <v>24</v>
      </c>
      <c r="C84" s="7">
        <v>0</v>
      </c>
      <c r="D84" s="7"/>
      <c r="E84" s="7">
        <v>30855312000</v>
      </c>
      <c r="F84" s="7"/>
      <c r="G84" s="7">
        <v>0</v>
      </c>
      <c r="H84" s="7"/>
      <c r="I84" s="7">
        <f t="shared" si="7"/>
        <v>30855312000</v>
      </c>
      <c r="K84" s="9">
        <f t="shared" si="4"/>
        <v>0.33037036525831753</v>
      </c>
      <c r="M84" s="7">
        <v>0</v>
      </c>
      <c r="N84" s="7"/>
      <c r="O84" s="7">
        <v>30855312000</v>
      </c>
      <c r="P84" s="7"/>
      <c r="Q84" s="7">
        <v>0</v>
      </c>
      <c r="R84" s="7"/>
      <c r="S84" s="7">
        <f t="shared" si="5"/>
        <v>30855312000</v>
      </c>
      <c r="U84" s="9">
        <f t="shared" si="6"/>
        <v>0.33037036525831753</v>
      </c>
    </row>
    <row r="85" spans="1:21">
      <c r="A85" s="1" t="s">
        <v>49</v>
      </c>
      <c r="C85" s="7">
        <v>0</v>
      </c>
      <c r="D85" s="7"/>
      <c r="E85" s="7">
        <v>-12254135519</v>
      </c>
      <c r="F85" s="7"/>
      <c r="G85" s="7">
        <v>0</v>
      </c>
      <c r="H85" s="7"/>
      <c r="I85" s="7">
        <f t="shared" si="7"/>
        <v>-12254135519</v>
      </c>
      <c r="K85" s="9">
        <f t="shared" si="4"/>
        <v>-0.13120603762933761</v>
      </c>
      <c r="M85" s="7">
        <v>0</v>
      </c>
      <c r="N85" s="7"/>
      <c r="O85" s="7">
        <v>-12254135519</v>
      </c>
      <c r="P85" s="7"/>
      <c r="Q85" s="7">
        <v>0</v>
      </c>
      <c r="R85" s="7"/>
      <c r="S85" s="7">
        <f t="shared" si="5"/>
        <v>-12254135519</v>
      </c>
      <c r="U85" s="9">
        <f t="shared" si="6"/>
        <v>-0.13120603762933761</v>
      </c>
    </row>
    <row r="86" spans="1:21">
      <c r="A86" s="1" t="s">
        <v>42</v>
      </c>
      <c r="C86" s="7">
        <v>0</v>
      </c>
      <c r="D86" s="7"/>
      <c r="E86" s="7">
        <v>-3829324181</v>
      </c>
      <c r="F86" s="7"/>
      <c r="G86" s="7">
        <v>0</v>
      </c>
      <c r="H86" s="7"/>
      <c r="I86" s="7">
        <f t="shared" si="7"/>
        <v>-3829324181</v>
      </c>
      <c r="K86" s="9">
        <f t="shared" si="4"/>
        <v>-4.100088919436231E-2</v>
      </c>
      <c r="M86" s="7">
        <v>0</v>
      </c>
      <c r="N86" s="7"/>
      <c r="O86" s="7">
        <v>-3829324181</v>
      </c>
      <c r="P86" s="7"/>
      <c r="Q86" s="7">
        <v>0</v>
      </c>
      <c r="R86" s="7"/>
      <c r="S86" s="7">
        <f t="shared" si="5"/>
        <v>-3829324181</v>
      </c>
      <c r="U86" s="9">
        <f t="shared" si="6"/>
        <v>-4.100088919436231E-2</v>
      </c>
    </row>
    <row r="87" spans="1:21">
      <c r="A87" s="1" t="s">
        <v>74</v>
      </c>
      <c r="C87" s="7">
        <v>0</v>
      </c>
      <c r="D87" s="7"/>
      <c r="E87" s="7">
        <v>-10159333049</v>
      </c>
      <c r="F87" s="7"/>
      <c r="G87" s="7">
        <v>0</v>
      </c>
      <c r="H87" s="7"/>
      <c r="I87" s="7">
        <f t="shared" si="7"/>
        <v>-10159333049</v>
      </c>
      <c r="K87" s="9">
        <f t="shared" si="4"/>
        <v>-0.10877681516164954</v>
      </c>
      <c r="M87" s="7">
        <v>0</v>
      </c>
      <c r="N87" s="7"/>
      <c r="O87" s="7">
        <v>-10159333049</v>
      </c>
      <c r="P87" s="7"/>
      <c r="Q87" s="7">
        <v>0</v>
      </c>
      <c r="R87" s="7"/>
      <c r="S87" s="7">
        <f t="shared" si="5"/>
        <v>-10159333049</v>
      </c>
      <c r="U87" s="9">
        <f t="shared" si="6"/>
        <v>-0.10877681516164954</v>
      </c>
    </row>
    <row r="88" spans="1:21">
      <c r="A88" s="1" t="s">
        <v>20</v>
      </c>
      <c r="C88" s="7">
        <v>0</v>
      </c>
      <c r="D88" s="7"/>
      <c r="E88" s="7">
        <v>3271573463</v>
      </c>
      <c r="F88" s="7"/>
      <c r="G88" s="7">
        <v>0</v>
      </c>
      <c r="H88" s="7"/>
      <c r="I88" s="7">
        <f t="shared" si="7"/>
        <v>3271573463</v>
      </c>
      <c r="K88" s="9">
        <f t="shared" si="4"/>
        <v>3.5029006348752161E-2</v>
      </c>
      <c r="M88" s="7">
        <v>0</v>
      </c>
      <c r="N88" s="7"/>
      <c r="O88" s="7">
        <v>3271573463</v>
      </c>
      <c r="P88" s="7"/>
      <c r="Q88" s="7">
        <v>0</v>
      </c>
      <c r="R88" s="7"/>
      <c r="S88" s="7">
        <f t="shared" si="5"/>
        <v>3271573463</v>
      </c>
      <c r="U88" s="9">
        <f t="shared" si="6"/>
        <v>3.5029006348752161E-2</v>
      </c>
    </row>
    <row r="89" spans="1:21">
      <c r="A89" s="1" t="s">
        <v>36</v>
      </c>
      <c r="C89" s="7">
        <v>0</v>
      </c>
      <c r="D89" s="7"/>
      <c r="E89" s="7">
        <v>-2621718750</v>
      </c>
      <c r="F89" s="7"/>
      <c r="G89" s="7">
        <v>0</v>
      </c>
      <c r="H89" s="7"/>
      <c r="I89" s="7">
        <f t="shared" si="7"/>
        <v>-2621718750</v>
      </c>
      <c r="K89" s="9">
        <f t="shared" si="4"/>
        <v>-2.8070958447676035E-2</v>
      </c>
      <c r="M89" s="7">
        <v>0</v>
      </c>
      <c r="N89" s="7"/>
      <c r="O89" s="7">
        <v>-2621718750</v>
      </c>
      <c r="P89" s="7"/>
      <c r="Q89" s="7">
        <v>0</v>
      </c>
      <c r="R89" s="7"/>
      <c r="S89" s="7">
        <f t="shared" si="5"/>
        <v>-2621718750</v>
      </c>
      <c r="U89" s="9">
        <f t="shared" si="6"/>
        <v>-2.8070958447676035E-2</v>
      </c>
    </row>
    <row r="90" spans="1:21">
      <c r="A90" s="1" t="s">
        <v>37</v>
      </c>
      <c r="C90" s="7">
        <v>0</v>
      </c>
      <c r="D90" s="7"/>
      <c r="E90" s="7">
        <v>-3707548963</v>
      </c>
      <c r="F90" s="7"/>
      <c r="G90" s="7">
        <v>0</v>
      </c>
      <c r="H90" s="7"/>
      <c r="I90" s="7">
        <f t="shared" si="7"/>
        <v>-3707548963</v>
      </c>
      <c r="K90" s="9">
        <f t="shared" si="4"/>
        <v>-3.9697031912022361E-2</v>
      </c>
      <c r="M90" s="7">
        <v>0</v>
      </c>
      <c r="N90" s="7"/>
      <c r="O90" s="7">
        <v>-3707548963</v>
      </c>
      <c r="P90" s="7"/>
      <c r="Q90" s="7">
        <v>0</v>
      </c>
      <c r="R90" s="7"/>
      <c r="S90" s="7">
        <f t="shared" si="5"/>
        <v>-3707548963</v>
      </c>
      <c r="U90" s="9">
        <f t="shared" si="6"/>
        <v>-3.9697031912022361E-2</v>
      </c>
    </row>
    <row r="91" spans="1:21">
      <c r="A91" s="1" t="s">
        <v>38</v>
      </c>
      <c r="C91" s="7">
        <v>0</v>
      </c>
      <c r="D91" s="7"/>
      <c r="E91" s="7">
        <v>4045783500</v>
      </c>
      <c r="F91" s="7"/>
      <c r="G91" s="7">
        <v>0</v>
      </c>
      <c r="H91" s="7"/>
      <c r="I91" s="7">
        <f t="shared" si="7"/>
        <v>4045783500</v>
      </c>
      <c r="K91" s="9">
        <f t="shared" si="4"/>
        <v>4.3318536939476557E-2</v>
      </c>
      <c r="M91" s="7">
        <v>0</v>
      </c>
      <c r="N91" s="7"/>
      <c r="O91" s="7">
        <v>4045783500</v>
      </c>
      <c r="P91" s="7"/>
      <c r="Q91" s="7">
        <v>0</v>
      </c>
      <c r="R91" s="7"/>
      <c r="S91" s="7">
        <f t="shared" si="5"/>
        <v>4045783500</v>
      </c>
      <c r="U91" s="9">
        <f t="shared" si="6"/>
        <v>4.3318536939476557E-2</v>
      </c>
    </row>
    <row r="92" spans="1:21">
      <c r="A92" s="1" t="s">
        <v>35</v>
      </c>
      <c r="C92" s="7">
        <v>0</v>
      </c>
      <c r="D92" s="7"/>
      <c r="E92" s="7">
        <v>-3489682437</v>
      </c>
      <c r="F92" s="7"/>
      <c r="G92" s="7">
        <v>0</v>
      </c>
      <c r="H92" s="7"/>
      <c r="I92" s="7">
        <f>C92+E92++G92</f>
        <v>-3489682437</v>
      </c>
      <c r="K92" s="9">
        <f t="shared" si="4"/>
        <v>-3.7364317085733102E-2</v>
      </c>
      <c r="M92" s="7">
        <v>0</v>
      </c>
      <c r="N92" s="7"/>
      <c r="O92" s="7">
        <v>-3489682437</v>
      </c>
      <c r="P92" s="7"/>
      <c r="Q92" s="7">
        <v>0</v>
      </c>
      <c r="R92" s="7"/>
      <c r="S92" s="7">
        <f t="shared" si="5"/>
        <v>-3489682437</v>
      </c>
      <c r="U92" s="9">
        <f t="shared" si="6"/>
        <v>-3.7364317085733102E-2</v>
      </c>
    </row>
    <row r="93" spans="1:21">
      <c r="A93" s="1" t="s">
        <v>98</v>
      </c>
      <c r="C93" s="7">
        <v>0</v>
      </c>
      <c r="D93" s="7"/>
      <c r="E93" s="7">
        <v>-820345498</v>
      </c>
      <c r="F93" s="7"/>
      <c r="G93" s="7">
        <v>0</v>
      </c>
      <c r="H93" s="7"/>
      <c r="I93" s="7">
        <f t="shared" si="7"/>
        <v>-820345498</v>
      </c>
      <c r="K93" s="9">
        <f t="shared" si="4"/>
        <v>-8.783506769021697E-3</v>
      </c>
      <c r="M93" s="7">
        <v>0</v>
      </c>
      <c r="N93" s="7"/>
      <c r="O93" s="7">
        <v>-820345498</v>
      </c>
      <c r="P93" s="7"/>
      <c r="Q93" s="7">
        <v>0</v>
      </c>
      <c r="R93" s="7"/>
      <c r="S93" s="7">
        <f t="shared" si="5"/>
        <v>-820345498</v>
      </c>
      <c r="U93" s="9">
        <f t="shared" si="6"/>
        <v>-8.783506769021697E-3</v>
      </c>
    </row>
    <row r="94" spans="1:21">
      <c r="A94" s="1" t="s">
        <v>16</v>
      </c>
      <c r="C94" s="7">
        <v>0</v>
      </c>
      <c r="D94" s="7"/>
      <c r="E94" s="7">
        <v>23718590</v>
      </c>
      <c r="F94" s="7"/>
      <c r="G94" s="7">
        <v>0</v>
      </c>
      <c r="H94" s="7"/>
      <c r="I94" s="7">
        <f t="shared" si="7"/>
        <v>23718590</v>
      </c>
      <c r="K94" s="9">
        <f t="shared" si="4"/>
        <v>2.5395689538683901E-4</v>
      </c>
      <c r="M94" s="7">
        <v>0</v>
      </c>
      <c r="N94" s="7"/>
      <c r="O94" s="7">
        <v>23718590</v>
      </c>
      <c r="P94" s="7"/>
      <c r="Q94" s="7">
        <v>0</v>
      </c>
      <c r="R94" s="7"/>
      <c r="S94" s="7">
        <f t="shared" si="5"/>
        <v>23718590</v>
      </c>
      <c r="U94" s="9">
        <f t="shared" si="6"/>
        <v>2.5395689538683901E-4</v>
      </c>
    </row>
    <row r="95" spans="1:21" ht="24.75" thickBot="1">
      <c r="C95" s="8">
        <f>SUM(C8:C94)</f>
        <v>0</v>
      </c>
      <c r="D95" s="7"/>
      <c r="E95" s="8">
        <f>SUM(E8:E94)</f>
        <v>82827512147</v>
      </c>
      <c r="F95" s="7"/>
      <c r="G95" s="8">
        <f>SUM(G8:G94)</f>
        <v>10568613065</v>
      </c>
      <c r="H95" s="7"/>
      <c r="I95" s="8">
        <f>SUM(I8:I94)</f>
        <v>93396125212</v>
      </c>
      <c r="K95" s="14">
        <f>SUM(K8:K94)</f>
        <v>1.0000000000000002</v>
      </c>
      <c r="M95" s="8">
        <f>SUM(M8:M94)</f>
        <v>0</v>
      </c>
      <c r="N95" s="7"/>
      <c r="O95" s="8">
        <f>SUM(O8:O94)</f>
        <v>82827512147</v>
      </c>
      <c r="P95" s="7"/>
      <c r="Q95" s="8">
        <f>SUM(Q8:Q94)</f>
        <v>10568613065</v>
      </c>
      <c r="R95" s="7"/>
      <c r="S95" s="8">
        <f>SUM(S8:S94)</f>
        <v>93396125212</v>
      </c>
      <c r="U95" s="14">
        <f>SUM(U8:U94)</f>
        <v>1.0000000000000002</v>
      </c>
    </row>
    <row r="96" spans="1:21" ht="24.75" thickTop="1">
      <c r="C96" s="7"/>
      <c r="D96" s="7"/>
      <c r="E96" s="7"/>
      <c r="F96" s="7"/>
      <c r="G96" s="7"/>
      <c r="H96" s="7"/>
      <c r="I96" s="7"/>
      <c r="M96" s="7"/>
      <c r="N96" s="7"/>
      <c r="O96" s="7"/>
      <c r="P96" s="7"/>
      <c r="Q96" s="7"/>
      <c r="R96" s="7"/>
      <c r="S96" s="7"/>
    </row>
    <row r="97" spans="3:19">
      <c r="C97" s="6"/>
      <c r="D97" s="6"/>
      <c r="E97" s="6"/>
      <c r="F97" s="6"/>
      <c r="G97" s="6"/>
      <c r="H97" s="6"/>
      <c r="I97" s="6"/>
      <c r="M97" s="7"/>
      <c r="N97" s="7"/>
      <c r="O97" s="7"/>
      <c r="P97" s="7"/>
      <c r="Q97" s="7"/>
      <c r="R97" s="7"/>
      <c r="S97" s="7"/>
    </row>
    <row r="98" spans="3:19">
      <c r="M98" s="7"/>
      <c r="N98" s="7"/>
      <c r="O98" s="7"/>
      <c r="P98" s="7"/>
      <c r="Q98" s="7"/>
      <c r="R98" s="7"/>
      <c r="S98" s="7"/>
    </row>
  </sheetData>
  <mergeCells count="12">
    <mergeCell ref="A4:U4"/>
    <mergeCell ref="A3:U3"/>
    <mergeCell ref="A2:U2"/>
    <mergeCell ref="U7"/>
    <mergeCell ref="M6:U6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2"/>
  <sheetViews>
    <sheetView rightToLeft="1" workbookViewId="0">
      <selection activeCell="E17" sqref="E17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169</v>
      </c>
      <c r="C6" s="21" t="s">
        <v>167</v>
      </c>
      <c r="D6" s="21" t="s">
        <v>167</v>
      </c>
      <c r="E6" s="21" t="s">
        <v>167</v>
      </c>
      <c r="F6" s="21" t="s">
        <v>167</v>
      </c>
      <c r="G6" s="21" t="s">
        <v>167</v>
      </c>
      <c r="H6" s="21" t="s">
        <v>167</v>
      </c>
      <c r="I6" s="21" t="s">
        <v>167</v>
      </c>
      <c r="K6" s="21" t="s">
        <v>168</v>
      </c>
      <c r="L6" s="21" t="s">
        <v>168</v>
      </c>
      <c r="M6" s="21" t="s">
        <v>168</v>
      </c>
      <c r="N6" s="21" t="s">
        <v>168</v>
      </c>
      <c r="O6" s="21" t="s">
        <v>168</v>
      </c>
      <c r="P6" s="21" t="s">
        <v>168</v>
      </c>
      <c r="Q6" s="21" t="s">
        <v>168</v>
      </c>
    </row>
    <row r="7" spans="1:17" ht="24.75">
      <c r="A7" s="21" t="s">
        <v>169</v>
      </c>
      <c r="C7" s="21" t="s">
        <v>183</v>
      </c>
      <c r="E7" s="21" t="s">
        <v>180</v>
      </c>
      <c r="G7" s="21" t="s">
        <v>181</v>
      </c>
      <c r="I7" s="21" t="s">
        <v>184</v>
      </c>
      <c r="K7" s="21" t="s">
        <v>183</v>
      </c>
      <c r="M7" s="21" t="s">
        <v>180</v>
      </c>
      <c r="O7" s="21" t="s">
        <v>181</v>
      </c>
      <c r="Q7" s="21" t="s">
        <v>184</v>
      </c>
    </row>
    <row r="8" spans="1:17">
      <c r="A8" s="1" t="s">
        <v>111</v>
      </c>
      <c r="C8" s="7">
        <v>0</v>
      </c>
      <c r="D8" s="7"/>
      <c r="E8" s="7">
        <v>0</v>
      </c>
      <c r="F8" s="7"/>
      <c r="G8" s="7">
        <v>9324619</v>
      </c>
      <c r="H8" s="7"/>
      <c r="I8" s="7">
        <f>C8+E8+G8</f>
        <v>9324619</v>
      </c>
      <c r="J8" s="7"/>
      <c r="K8" s="7">
        <v>0</v>
      </c>
      <c r="L8" s="7"/>
      <c r="M8" s="7">
        <v>0</v>
      </c>
      <c r="N8" s="7"/>
      <c r="O8" s="7">
        <v>9324619</v>
      </c>
      <c r="P8" s="7"/>
      <c r="Q8" s="7">
        <f>O8+M8+K8</f>
        <v>9324619</v>
      </c>
    </row>
    <row r="9" spans="1:17">
      <c r="A9" s="1" t="s">
        <v>124</v>
      </c>
      <c r="C9" s="7">
        <v>0</v>
      </c>
      <c r="D9" s="7"/>
      <c r="E9" s="7">
        <v>0</v>
      </c>
      <c r="F9" s="7"/>
      <c r="G9" s="7">
        <v>1155640716</v>
      </c>
      <c r="H9" s="7"/>
      <c r="I9" s="7">
        <f t="shared" ref="I9:I19" si="0">C9+E9+G9</f>
        <v>1155640716</v>
      </c>
      <c r="J9" s="7"/>
      <c r="K9" s="7">
        <v>0</v>
      </c>
      <c r="L9" s="7"/>
      <c r="M9" s="7">
        <v>0</v>
      </c>
      <c r="N9" s="7"/>
      <c r="O9" s="7">
        <v>1155640716</v>
      </c>
      <c r="P9" s="7"/>
      <c r="Q9" s="7">
        <f t="shared" ref="Q9:Q19" si="1">O9+M9+K9</f>
        <v>1155640716</v>
      </c>
    </row>
    <row r="10" spans="1:17">
      <c r="A10" s="1" t="s">
        <v>129</v>
      </c>
      <c r="C10" s="7">
        <v>1067817025</v>
      </c>
      <c r="D10" s="7"/>
      <c r="E10" s="7">
        <v>577029531</v>
      </c>
      <c r="F10" s="7"/>
      <c r="G10" s="7">
        <v>0</v>
      </c>
      <c r="H10" s="7"/>
      <c r="I10" s="7">
        <f t="shared" si="0"/>
        <v>1644846556</v>
      </c>
      <c r="J10" s="7"/>
      <c r="K10" s="7">
        <v>1067817025</v>
      </c>
      <c r="L10" s="7"/>
      <c r="M10" s="7">
        <v>577029531</v>
      </c>
      <c r="N10" s="7"/>
      <c r="O10" s="7">
        <v>0</v>
      </c>
      <c r="P10" s="7"/>
      <c r="Q10" s="7">
        <f t="shared" si="1"/>
        <v>1644846556</v>
      </c>
    </row>
    <row r="11" spans="1:17">
      <c r="A11" s="1" t="s">
        <v>126</v>
      </c>
      <c r="C11" s="7">
        <v>2781388409</v>
      </c>
      <c r="D11" s="7"/>
      <c r="E11" s="7">
        <v>602722737</v>
      </c>
      <c r="F11" s="7"/>
      <c r="G11" s="7">
        <v>0</v>
      </c>
      <c r="H11" s="7"/>
      <c r="I11" s="7">
        <f t="shared" si="0"/>
        <v>3384111146</v>
      </c>
      <c r="J11" s="7"/>
      <c r="K11" s="7">
        <v>2781388409</v>
      </c>
      <c r="L11" s="7"/>
      <c r="M11" s="7">
        <v>602722737</v>
      </c>
      <c r="N11" s="7"/>
      <c r="O11" s="7">
        <v>0</v>
      </c>
      <c r="P11" s="7"/>
      <c r="Q11" s="7">
        <f t="shared" si="1"/>
        <v>3384111146</v>
      </c>
    </row>
    <row r="12" spans="1:17">
      <c r="A12" s="1" t="s">
        <v>115</v>
      </c>
      <c r="C12" s="7">
        <v>0</v>
      </c>
      <c r="D12" s="7"/>
      <c r="E12" s="7">
        <v>-15702152</v>
      </c>
      <c r="F12" s="7"/>
      <c r="G12" s="7">
        <v>0</v>
      </c>
      <c r="H12" s="7"/>
      <c r="I12" s="7">
        <f t="shared" si="0"/>
        <v>-15702152</v>
      </c>
      <c r="J12" s="7"/>
      <c r="K12" s="7">
        <v>0</v>
      </c>
      <c r="L12" s="7"/>
      <c r="M12" s="7">
        <v>-15702152</v>
      </c>
      <c r="N12" s="7"/>
      <c r="O12" s="7">
        <v>0</v>
      </c>
      <c r="P12" s="7"/>
      <c r="Q12" s="7">
        <f t="shared" si="1"/>
        <v>-15702152</v>
      </c>
    </row>
    <row r="13" spans="1:17">
      <c r="A13" s="1" t="s">
        <v>118</v>
      </c>
      <c r="C13" s="7">
        <v>0</v>
      </c>
      <c r="D13" s="7"/>
      <c r="E13" s="7">
        <v>1911666448</v>
      </c>
      <c r="F13" s="7"/>
      <c r="G13" s="7">
        <v>0</v>
      </c>
      <c r="H13" s="7"/>
      <c r="I13" s="7">
        <f t="shared" si="0"/>
        <v>1911666448</v>
      </c>
      <c r="J13" s="7"/>
      <c r="K13" s="7">
        <v>0</v>
      </c>
      <c r="L13" s="7"/>
      <c r="M13" s="7">
        <v>1911666448</v>
      </c>
      <c r="N13" s="7"/>
      <c r="O13" s="7">
        <v>0</v>
      </c>
      <c r="P13" s="7"/>
      <c r="Q13" s="7">
        <f t="shared" si="1"/>
        <v>1911666448</v>
      </c>
    </row>
    <row r="14" spans="1:17">
      <c r="A14" s="1" t="s">
        <v>135</v>
      </c>
      <c r="C14" s="7">
        <v>0</v>
      </c>
      <c r="D14" s="7"/>
      <c r="E14" s="7">
        <v>184675244</v>
      </c>
      <c r="F14" s="7"/>
      <c r="G14" s="7">
        <v>0</v>
      </c>
      <c r="H14" s="7"/>
      <c r="I14" s="7">
        <f t="shared" si="0"/>
        <v>184675244</v>
      </c>
      <c r="J14" s="7"/>
      <c r="K14" s="7">
        <v>0</v>
      </c>
      <c r="L14" s="7"/>
      <c r="M14" s="7">
        <v>184675244</v>
      </c>
      <c r="N14" s="7"/>
      <c r="O14" s="7">
        <v>0</v>
      </c>
      <c r="P14" s="7"/>
      <c r="Q14" s="7">
        <f t="shared" si="1"/>
        <v>184675244</v>
      </c>
    </row>
    <row r="15" spans="1:17">
      <c r="A15" s="1" t="s">
        <v>132</v>
      </c>
      <c r="C15" s="7">
        <v>0</v>
      </c>
      <c r="D15" s="7"/>
      <c r="E15" s="7">
        <v>-466538077</v>
      </c>
      <c r="F15" s="7"/>
      <c r="G15" s="7">
        <v>0</v>
      </c>
      <c r="H15" s="7"/>
      <c r="I15" s="7">
        <f t="shared" si="0"/>
        <v>-466538077</v>
      </c>
      <c r="J15" s="7"/>
      <c r="K15" s="7">
        <v>0</v>
      </c>
      <c r="L15" s="7"/>
      <c r="M15" s="7">
        <v>-466538077</v>
      </c>
      <c r="N15" s="7"/>
      <c r="O15" s="7">
        <v>0</v>
      </c>
      <c r="P15" s="7"/>
      <c r="Q15" s="7">
        <f t="shared" si="1"/>
        <v>-466538077</v>
      </c>
    </row>
    <row r="16" spans="1:17">
      <c r="A16" s="1" t="s">
        <v>138</v>
      </c>
      <c r="C16" s="7">
        <v>0</v>
      </c>
      <c r="D16" s="7"/>
      <c r="E16" s="7">
        <v>46984318</v>
      </c>
      <c r="F16" s="7"/>
      <c r="G16" s="7">
        <v>0</v>
      </c>
      <c r="H16" s="7"/>
      <c r="I16" s="7">
        <f t="shared" si="0"/>
        <v>46984318</v>
      </c>
      <c r="J16" s="7"/>
      <c r="K16" s="7">
        <v>0</v>
      </c>
      <c r="L16" s="7"/>
      <c r="M16" s="7">
        <v>46984318</v>
      </c>
      <c r="N16" s="7"/>
      <c r="O16" s="7">
        <v>0</v>
      </c>
      <c r="P16" s="7"/>
      <c r="Q16" s="7">
        <f t="shared" si="1"/>
        <v>46984318</v>
      </c>
    </row>
    <row r="17" spans="1:17">
      <c r="A17" s="1" t="s">
        <v>141</v>
      </c>
      <c r="C17" s="7">
        <v>0</v>
      </c>
      <c r="D17" s="7"/>
      <c r="E17" s="7">
        <v>1890251</v>
      </c>
      <c r="F17" s="7"/>
      <c r="G17" s="7">
        <v>0</v>
      </c>
      <c r="H17" s="7"/>
      <c r="I17" s="7">
        <f t="shared" si="0"/>
        <v>1890251</v>
      </c>
      <c r="J17" s="7"/>
      <c r="K17" s="7">
        <v>0</v>
      </c>
      <c r="L17" s="7"/>
      <c r="M17" s="7">
        <v>1890251</v>
      </c>
      <c r="N17" s="7"/>
      <c r="O17" s="7">
        <v>0</v>
      </c>
      <c r="P17" s="7"/>
      <c r="Q17" s="7">
        <f t="shared" si="1"/>
        <v>1890251</v>
      </c>
    </row>
    <row r="18" spans="1:17">
      <c r="A18" s="1" t="s">
        <v>121</v>
      </c>
      <c r="C18" s="7">
        <v>0</v>
      </c>
      <c r="D18" s="7"/>
      <c r="E18" s="7">
        <v>449841737</v>
      </c>
      <c r="F18" s="7"/>
      <c r="G18" s="7">
        <v>0</v>
      </c>
      <c r="H18" s="7"/>
      <c r="I18" s="7">
        <f t="shared" si="0"/>
        <v>449841737</v>
      </c>
      <c r="J18" s="7"/>
      <c r="K18" s="7">
        <v>0</v>
      </c>
      <c r="L18" s="7"/>
      <c r="M18" s="7">
        <v>449841737</v>
      </c>
      <c r="N18" s="7"/>
      <c r="O18" s="7">
        <v>0</v>
      </c>
      <c r="P18" s="7"/>
      <c r="Q18" s="7">
        <f t="shared" si="1"/>
        <v>449841737</v>
      </c>
    </row>
    <row r="19" spans="1:17">
      <c r="A19" s="1" t="s">
        <v>143</v>
      </c>
      <c r="C19" s="7">
        <v>0</v>
      </c>
      <c r="D19" s="7"/>
      <c r="E19" s="7">
        <v>3348167</v>
      </c>
      <c r="F19" s="7"/>
      <c r="G19" s="7">
        <v>0</v>
      </c>
      <c r="H19" s="7"/>
      <c r="I19" s="7">
        <f t="shared" si="0"/>
        <v>3348167</v>
      </c>
      <c r="J19" s="7"/>
      <c r="K19" s="7">
        <v>0</v>
      </c>
      <c r="L19" s="7"/>
      <c r="M19" s="7">
        <v>3348167</v>
      </c>
      <c r="N19" s="7"/>
      <c r="O19" s="7">
        <v>0</v>
      </c>
      <c r="P19" s="7"/>
      <c r="Q19" s="7">
        <f t="shared" si="1"/>
        <v>3348167</v>
      </c>
    </row>
    <row r="20" spans="1:17" ht="24.75" thickBot="1">
      <c r="C20" s="8">
        <f>SUM(C8:C19)</f>
        <v>3849205434</v>
      </c>
      <c r="D20" s="7"/>
      <c r="E20" s="8">
        <f>SUM(E8:E19)</f>
        <v>3295918204</v>
      </c>
      <c r="F20" s="7"/>
      <c r="G20" s="8">
        <f>SUM(G8:G19)</f>
        <v>1164965335</v>
      </c>
      <c r="H20" s="7"/>
      <c r="I20" s="8">
        <f>SUM(I8:I19)</f>
        <v>8310088973</v>
      </c>
      <c r="J20" s="7"/>
      <c r="K20" s="8">
        <f>SUM(K8:K19)</f>
        <v>3849205434</v>
      </c>
      <c r="L20" s="7"/>
      <c r="M20" s="8">
        <f>SUM(M8:M19)</f>
        <v>3295918204</v>
      </c>
      <c r="N20" s="7"/>
      <c r="O20" s="8">
        <f>SUM(O8:O19)</f>
        <v>1164965335</v>
      </c>
      <c r="P20" s="7"/>
      <c r="Q20" s="8">
        <f>SUM(Q8:Q19)</f>
        <v>8310088973</v>
      </c>
    </row>
    <row r="21" spans="1:17" ht="24.75" thickTop="1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>
      <c r="A3" s="20" t="s">
        <v>165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>
      <c r="A6" s="21" t="s">
        <v>185</v>
      </c>
      <c r="B6" s="21" t="s">
        <v>185</v>
      </c>
      <c r="C6" s="21" t="s">
        <v>185</v>
      </c>
      <c r="E6" s="21" t="s">
        <v>167</v>
      </c>
      <c r="F6" s="21" t="s">
        <v>167</v>
      </c>
      <c r="G6" s="21" t="s">
        <v>167</v>
      </c>
      <c r="I6" s="21" t="s">
        <v>168</v>
      </c>
      <c r="J6" s="21" t="s">
        <v>168</v>
      </c>
      <c r="K6" s="21" t="s">
        <v>168</v>
      </c>
    </row>
    <row r="7" spans="1:11" ht="24.75">
      <c r="A7" s="21" t="s">
        <v>186</v>
      </c>
      <c r="C7" s="21" t="s">
        <v>149</v>
      </c>
      <c r="E7" s="21" t="s">
        <v>187</v>
      </c>
      <c r="G7" s="21" t="s">
        <v>188</v>
      </c>
      <c r="I7" s="21" t="s">
        <v>187</v>
      </c>
      <c r="K7" s="21" t="s">
        <v>188</v>
      </c>
    </row>
    <row r="8" spans="1:11">
      <c r="A8" s="1" t="s">
        <v>155</v>
      </c>
      <c r="C8" s="4" t="s">
        <v>156</v>
      </c>
      <c r="D8" s="4"/>
      <c r="E8" s="11">
        <v>2248112</v>
      </c>
      <c r="F8" s="4"/>
      <c r="G8" s="9">
        <f>E8/$E$11</f>
        <v>1.9710663039334839E-3</v>
      </c>
      <c r="H8" s="4"/>
      <c r="I8" s="11">
        <v>2248112</v>
      </c>
      <c r="J8" s="4"/>
      <c r="K8" s="9">
        <f>I8/$I$11</f>
        <v>1.9710663039334839E-3</v>
      </c>
    </row>
    <row r="9" spans="1:11">
      <c r="A9" s="1" t="s">
        <v>159</v>
      </c>
      <c r="C9" s="4" t="s">
        <v>160</v>
      </c>
      <c r="D9" s="4"/>
      <c r="E9" s="11">
        <v>40776</v>
      </c>
      <c r="F9" s="4"/>
      <c r="G9" s="9">
        <f t="shared" ref="G9:G10" si="0">E9/$E$11</f>
        <v>3.57509766458218E-5</v>
      </c>
      <c r="H9" s="4"/>
      <c r="I9" s="11">
        <v>40776</v>
      </c>
      <c r="J9" s="4"/>
      <c r="K9" s="9">
        <f t="shared" ref="K9:K10" si="1">I9/$I$11</f>
        <v>3.57509766458218E-5</v>
      </c>
    </row>
    <row r="10" spans="1:11">
      <c r="A10" s="1" t="s">
        <v>162</v>
      </c>
      <c r="C10" s="4" t="s">
        <v>163</v>
      </c>
      <c r="D10" s="4"/>
      <c r="E10" s="11">
        <v>1138267366</v>
      </c>
      <c r="F10" s="4"/>
      <c r="G10" s="9">
        <f t="shared" si="0"/>
        <v>0.99799318271942072</v>
      </c>
      <c r="H10" s="4"/>
      <c r="I10" s="11">
        <v>1138267366</v>
      </c>
      <c r="J10" s="4"/>
      <c r="K10" s="9">
        <f t="shared" si="1"/>
        <v>0.99799318271942072</v>
      </c>
    </row>
    <row r="11" spans="1:11" ht="24.75" thickBot="1">
      <c r="E11" s="12">
        <f>SUM(E8:E10)</f>
        <v>1140556254</v>
      </c>
      <c r="G11" s="14">
        <f>SUM(G8:G10)</f>
        <v>1</v>
      </c>
      <c r="I11" s="12">
        <f>SUM(I8:I10)</f>
        <v>1140556254</v>
      </c>
      <c r="K11" s="14">
        <f>SUM(K8:K10)</f>
        <v>1</v>
      </c>
    </row>
    <row r="12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2023-11-30T07:13:59Z</dcterms:modified>
</cp:coreProperties>
</file>