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شهریور\"/>
    </mc:Choice>
  </mc:AlternateContent>
  <xr:revisionPtr revIDLastSave="0" documentId="13_ncr:1_{CA355908-F70D-40B5-83B3-33590552C6A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definedNames>
    <definedName name="_xlnm._FilterDatabase" localSheetId="8" hidden="1">'سرمایه‌گذاری در سهام'!$A$7:$A$144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5" i="10" l="1"/>
  <c r="Q106" i="10"/>
  <c r="Q107" i="10"/>
  <c r="Q108" i="10"/>
  <c r="Q109" i="10"/>
  <c r="Q110" i="10"/>
  <c r="Q111" i="10"/>
  <c r="Q112" i="10"/>
  <c r="Q167" i="10" s="1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04" i="10"/>
  <c r="Q102" i="10"/>
  <c r="Q100" i="10"/>
  <c r="Q98" i="10"/>
  <c r="Q96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8" i="10"/>
  <c r="I132" i="10"/>
  <c r="I131" i="10"/>
  <c r="I9" i="10"/>
  <c r="I10" i="10"/>
  <c r="I11" i="10"/>
  <c r="I12" i="10"/>
  <c r="I13" i="10"/>
  <c r="I14" i="10"/>
  <c r="I15" i="10"/>
  <c r="I16" i="10"/>
  <c r="I17" i="10"/>
  <c r="I8" i="10"/>
  <c r="I167" i="10"/>
  <c r="G167" i="10"/>
  <c r="E167" i="10"/>
  <c r="O167" i="10"/>
  <c r="M167" i="10"/>
  <c r="G162" i="10" l="1"/>
  <c r="G161" i="10"/>
  <c r="G160" i="10"/>
  <c r="G159" i="10"/>
  <c r="C10" i="15"/>
  <c r="G10" i="15"/>
  <c r="E8" i="15"/>
  <c r="E9" i="15"/>
  <c r="E7" i="15"/>
  <c r="E10" i="15" s="1"/>
  <c r="C9" i="15"/>
  <c r="C8" i="15"/>
  <c r="C7" i="15"/>
  <c r="K11" i="13"/>
  <c r="K9" i="13"/>
  <c r="K10" i="13"/>
  <c r="K8" i="13"/>
  <c r="G11" i="13"/>
  <c r="G9" i="13"/>
  <c r="G10" i="13"/>
  <c r="G8" i="13"/>
  <c r="E11" i="13"/>
  <c r="I11" i="13"/>
  <c r="I40" i="12"/>
  <c r="I41" i="12"/>
  <c r="C41" i="12"/>
  <c r="E41" i="12"/>
  <c r="G41" i="12"/>
  <c r="K41" i="12"/>
  <c r="M41" i="12"/>
  <c r="O41" i="12"/>
  <c r="Q41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8" i="12"/>
  <c r="U145" i="11" l="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8" i="11"/>
  <c r="I143" i="11"/>
  <c r="I145" i="11"/>
  <c r="K9" i="11" s="1"/>
  <c r="K12" i="11"/>
  <c r="K15" i="11"/>
  <c r="K16" i="11"/>
  <c r="K19" i="11"/>
  <c r="K20" i="11"/>
  <c r="K23" i="11"/>
  <c r="K24" i="11"/>
  <c r="K27" i="11"/>
  <c r="K28" i="11"/>
  <c r="K31" i="11"/>
  <c r="K32" i="11"/>
  <c r="K35" i="11"/>
  <c r="K36" i="11"/>
  <c r="K39" i="11"/>
  <c r="K40" i="11"/>
  <c r="K43" i="11"/>
  <c r="K44" i="11"/>
  <c r="K47" i="11"/>
  <c r="K48" i="11"/>
  <c r="K51" i="11"/>
  <c r="K52" i="11"/>
  <c r="K55" i="11"/>
  <c r="K56" i="11"/>
  <c r="K59" i="11"/>
  <c r="K60" i="11"/>
  <c r="K63" i="11"/>
  <c r="K64" i="11"/>
  <c r="K67" i="11"/>
  <c r="K68" i="11"/>
  <c r="K71" i="11"/>
  <c r="K72" i="11"/>
  <c r="K75" i="11"/>
  <c r="K76" i="11"/>
  <c r="K79" i="11"/>
  <c r="K80" i="11"/>
  <c r="K83" i="11"/>
  <c r="K84" i="11"/>
  <c r="K87" i="11"/>
  <c r="K88" i="11"/>
  <c r="K91" i="11"/>
  <c r="K92" i="11"/>
  <c r="K95" i="11"/>
  <c r="K96" i="11"/>
  <c r="K99" i="11"/>
  <c r="K100" i="11"/>
  <c r="K103" i="11"/>
  <c r="K104" i="11"/>
  <c r="K107" i="11"/>
  <c r="K108" i="11"/>
  <c r="K111" i="11"/>
  <c r="K112" i="11"/>
  <c r="K115" i="11"/>
  <c r="K116" i="11"/>
  <c r="K119" i="11"/>
  <c r="K120" i="11"/>
  <c r="K121" i="11"/>
  <c r="K123" i="11"/>
  <c r="K124" i="11"/>
  <c r="K125" i="11"/>
  <c r="K127" i="11"/>
  <c r="K128" i="11"/>
  <c r="K129" i="11"/>
  <c r="K131" i="11"/>
  <c r="K132" i="11"/>
  <c r="K133" i="11"/>
  <c r="K135" i="11"/>
  <c r="K136" i="11"/>
  <c r="K137" i="11"/>
  <c r="K139" i="11"/>
  <c r="K140" i="11"/>
  <c r="K141" i="11"/>
  <c r="K143" i="11"/>
  <c r="K144" i="11"/>
  <c r="K145" i="11"/>
  <c r="S10" i="11"/>
  <c r="S145" i="11"/>
  <c r="S9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8" i="11"/>
  <c r="I138" i="11"/>
  <c r="I139" i="11"/>
  <c r="I140" i="11"/>
  <c r="I141" i="11"/>
  <c r="I142" i="11"/>
  <c r="I144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8" i="11"/>
  <c r="M145" i="11"/>
  <c r="E145" i="11"/>
  <c r="C145" i="11"/>
  <c r="G145" i="11"/>
  <c r="O145" i="11"/>
  <c r="Q145" i="11"/>
  <c r="Q90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E98" i="9"/>
  <c r="G98" i="9"/>
  <c r="I98" i="9"/>
  <c r="M98" i="9"/>
  <c r="O98" i="9"/>
  <c r="Q9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8" i="9"/>
  <c r="S87" i="8"/>
  <c r="Q87" i="8"/>
  <c r="O87" i="8"/>
  <c r="M87" i="8"/>
  <c r="K87" i="8"/>
  <c r="I87" i="8"/>
  <c r="M86" i="8"/>
  <c r="S86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" i="8"/>
  <c r="M21" i="7"/>
  <c r="I21" i="7"/>
  <c r="K21" i="7"/>
  <c r="O21" i="7"/>
  <c r="Q21" i="7"/>
  <c r="S21" i="7"/>
  <c r="S11" i="6"/>
  <c r="K11" i="6"/>
  <c r="M11" i="6"/>
  <c r="O11" i="6"/>
  <c r="Q11" i="6"/>
  <c r="AA18" i="3"/>
  <c r="AG18" i="3"/>
  <c r="AI18" i="3"/>
  <c r="Q18" i="3"/>
  <c r="W18" i="3"/>
  <c r="S18" i="3"/>
  <c r="Y95" i="1"/>
  <c r="O95" i="1"/>
  <c r="E95" i="1"/>
  <c r="G95" i="1"/>
  <c r="K95" i="1"/>
  <c r="U95" i="1"/>
  <c r="W95" i="1"/>
  <c r="K11" i="11" l="1"/>
  <c r="K8" i="11"/>
  <c r="K142" i="11"/>
  <c r="K138" i="11"/>
  <c r="K134" i="11"/>
  <c r="K130" i="11"/>
  <c r="K126" i="11"/>
  <c r="K122" i="11"/>
  <c r="K118" i="11"/>
  <c r="K114" i="11"/>
  <c r="K110" i="11"/>
  <c r="K106" i="11"/>
  <c r="K102" i="11"/>
  <c r="K98" i="11"/>
  <c r="K94" i="11"/>
  <c r="K90" i="11"/>
  <c r="K86" i="11"/>
  <c r="K82" i="11"/>
  <c r="K78" i="11"/>
  <c r="K74" i="11"/>
  <c r="K70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" i="11"/>
  <c r="K117" i="11"/>
  <c r="K113" i="11"/>
  <c r="K109" i="11"/>
  <c r="K105" i="11"/>
  <c r="K101" i="11"/>
  <c r="K97" i="11"/>
  <c r="K93" i="11"/>
  <c r="K89" i="11"/>
  <c r="K85" i="11"/>
  <c r="K81" i="11"/>
  <c r="K77" i="11"/>
  <c r="K73" i="11"/>
  <c r="K69" i="11"/>
  <c r="K65" i="11"/>
  <c r="K61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AK18" i="3"/>
</calcChain>
</file>

<file path=xl/sharedStrings.xml><?xml version="1.0" encoding="utf-8"?>
<sst xmlns="http://schemas.openxmlformats.org/spreadsheetml/2006/main" count="1132" uniqueCount="350">
  <si>
    <t>صندوق سرمایه‌گذاری توسعه اطلس مفید</t>
  </si>
  <si>
    <t>صورت وضعیت سبد</t>
  </si>
  <si>
    <t>برای ماه منتهی به 1402/06/31</t>
  </si>
  <si>
    <t>نام شرکت</t>
  </si>
  <si>
    <t>1402/05/31</t>
  </si>
  <si>
    <t>تغییرات طی دوره</t>
  </si>
  <si>
    <t>1402/06/31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</si>
  <si>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</si>
  <si>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</si>
  <si>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</si>
  <si>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</si>
  <si>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</si>
  <si>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</si>
  <si>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</si>
  <si>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</si>
  <si>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</si>
  <si>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خاورمیانه</t>
  </si>
  <si>
    <t>بانک سامان</t>
  </si>
  <si>
    <t>بانک سینا</t>
  </si>
  <si>
    <t>بانک صادرات ایران</t>
  </si>
  <si>
    <t>بانک‌اقتصادنوین‌</t>
  </si>
  <si>
    <t>بین المللی توسعه ص. معادن غدیر</t>
  </si>
  <si>
    <t>پالایش نفت اصفهان</t>
  </si>
  <si>
    <t>پالایش نفت تبریز</t>
  </si>
  <si>
    <t>پالایش نفت تهران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</si>
  <si>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</si>
  <si>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</si>
  <si>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</si>
  <si>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</si>
  <si>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</si>
  <si>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</si>
  <si>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شازند</t>
  </si>
  <si>
    <t>پتروشیمی‌ خارک‌</t>
  </si>
  <si>
    <t>پتروشیمی‌شیراز</t>
  </si>
  <si>
    <t>پخش هجرت</t>
  </si>
  <si>
    <t>پلی پروپیلن جم - جم پیلن</t>
  </si>
  <si>
    <t>تراکتورسازی‌ایران‌</t>
  </si>
  <si>
    <t>تمام سکه طرح جدید 0310 صادرات</t>
  </si>
  <si>
    <t>تمام سکه طرح جدید0211ملت</t>
  </si>
  <si>
    <t>تمام سکه طرح جدید0312 رفاه</t>
  </si>
  <si>
    <t>تولیدی مخازن گازطبیعی آسیاناما</t>
  </si>
  <si>
    <t>ح . سرمایه گذاری صبا تامین</t>
  </si>
  <si>
    <t>ح . سرمایه‌گذاری‌ سپه‌</t>
  </si>
  <si>
    <t>حفاری شمال</t>
  </si>
  <si>
    <t>حمل و نقل گهرترابر سیرجان</t>
  </si>
  <si>
    <t>داروپخش‌ (هلدینگ‌</t>
  </si>
  <si>
    <t>داروسازی‌ ابوریحان‌</t>
  </si>
  <si>
    <t>دوده‌ صنعتی‌ پارس‌</t>
  </si>
  <si>
    <t>زعفران0210نگین زرین(پ)</t>
  </si>
  <si>
    <t>زعفران0210نگین سحرخیز(پ)</t>
  </si>
  <si>
    <t>زعفران0210نگین وحدت جام(پ)</t>
  </si>
  <si>
    <t>زغال سنگ پروده طبس</t>
  </si>
  <si>
    <t>س. صنایع‌شیمیایی‌ایران</t>
  </si>
  <si>
    <t>س.ص.بازنشستگی کارکنان بانکها</t>
  </si>
  <si>
    <t>سخت آژند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</si>
  <si>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</si>
  <si>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</si>
  <si>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</si>
  <si>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</si>
  <si>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 گذاری صدرتامین</t>
  </si>
  <si>
    <t>سرمایه گذاری گروه توسعه ملی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</si>
  <si>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</si>
  <si>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</si>
  <si>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</si>
  <si>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</si>
  <si>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سرمایه‌گذاری‌غدیر(هلدینگ‌</t>
  </si>
  <si>
    <t>سیمان ساوه</t>
  </si>
  <si>
    <t>سیمان فارس و خوزستان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</si>
  <si>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</si>
  <si>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</si>
  <si>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</si>
  <si>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</si>
  <si>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</si>
  <si>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</si>
  <si>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</si>
  <si>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شوکو پارس</t>
  </si>
  <si>
    <t>صنایع فروآلیاژ ایران</t>
  </si>
  <si>
    <t>صنایع‌ کاشی‌ و سرامیک‌ سینا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</si>
  <si>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</si>
  <si>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</si>
  <si>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</si>
  <si>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</si>
  <si>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</si>
  <si>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</si>
  <si>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</si>
  <si>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</si>
  <si>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مبارکه اصفهان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</si>
  <si>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</si>
  <si>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</si>
  <si>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</si>
  <si>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</si>
  <si>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</si>
  <si>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</si>
  <si>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</si>
  <si>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</si>
  <si>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</si>
  <si>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</si>
  <si>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واسپاری ملت</t>
  </si>
  <si>
    <t>کارخانجات‌داروپخش‌</t>
  </si>
  <si>
    <t>کاشی‌ پارس‌</t>
  </si>
  <si>
    <t>معدنی و صنعتی گل گهر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</si>
  <si>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</si>
  <si>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</si>
  <si>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</si>
  <si>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</si>
  <si>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</si>
  <si>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</si>
  <si>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</si>
  <si>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</si>
  <si>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</si>
  <si>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</si>
  <si>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</si>
  <si>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</si>
  <si>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</si>
  <si>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اسنادخزانه-م14بودجه99-021025</t>
  </si>
  <si>
    <t>1400/01/08</t>
  </si>
  <si>
    <t>1402/10/25</t>
  </si>
  <si>
    <t>اسنادخزانه-م6بودجه00-030723</t>
  </si>
  <si>
    <t>1400/02/22</t>
  </si>
  <si>
    <t>1403/07/23</t>
  </si>
  <si>
    <t>اسنادخزانه-م8بودجه99-020606</t>
  </si>
  <si>
    <t>1399/09/25</t>
  </si>
  <si>
    <t>1402/06/06</t>
  </si>
  <si>
    <t>گام بانک تجارت0206</t>
  </si>
  <si>
    <t>1401/07/02</t>
  </si>
  <si>
    <t>1402/06/28</t>
  </si>
  <si>
    <t>گواهی اعتبار مولد رفاه0207</t>
  </si>
  <si>
    <t>1401/08/01</t>
  </si>
  <si>
    <t>1402/07/30</t>
  </si>
  <si>
    <t>گواهی اعتبارمولد رفاه0208</t>
  </si>
  <si>
    <t>1401/09/01</t>
  </si>
  <si>
    <t>1402/08/30</t>
  </si>
  <si>
    <t>اسنادخزانه-م7بودجه01-040714</t>
  </si>
  <si>
    <t>1401/12/10</t>
  </si>
  <si>
    <t>1404/07/13</t>
  </si>
  <si>
    <t>مرابحه عام دولت94-ش.خ030816</t>
  </si>
  <si>
    <t>1400/09/16</t>
  </si>
  <si>
    <t>1403/08/16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</si>
  <si>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</si>
  <si>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</si>
  <si>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</si>
  <si>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</si>
  <si>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</si>
  <si>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</si>
  <si>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</si>
  <si>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</si>
  <si>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</si>
  <si>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</si>
  <si>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</si>
  <si>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</si>
  <si>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</si>
  <si>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</si>
  <si>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</si>
  <si>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</si>
  <si>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</si>
  <si>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</si>
  <si>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</si>
  <si>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</si>
  <si>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</si>
  <si>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</si>
  <si>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</si>
  <si>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</si>
  <si>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</si>
  <si>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</si>
  <si>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</si>
  <si>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</si>
  <si>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دولت107-ش.خ030724</t>
  </si>
  <si>
    <t/>
  </si>
  <si>
    <t>1403/07/24</t>
  </si>
  <si>
    <t>مرابحه عام دولت105-ش.خ030503</t>
  </si>
  <si>
    <t>1403/05/03</t>
  </si>
  <si>
    <t>مرابحه عام دولت104-ش.خ020303</t>
  </si>
  <si>
    <t>1402/03/03</t>
  </si>
  <si>
    <t>مرابحه عام دولت3-ش.خ0211</t>
  </si>
  <si>
    <t>1402/11/13</t>
  </si>
  <si>
    <t>مرابحه عام دولت86-ش.خ020404</t>
  </si>
  <si>
    <t>1402/04/04</t>
  </si>
  <si>
    <t>صکوک اجاره فارس147- 3ماهه18%</t>
  </si>
  <si>
    <t>1403/07/13</t>
  </si>
  <si>
    <t>صکوک اجاره معادن212-6ماهه21%</t>
  </si>
  <si>
    <t>1402/12/14</t>
  </si>
  <si>
    <t>منفعت دولت5-ش.خاص کاردان0108</t>
  </si>
  <si>
    <t>1401/08/18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</si>
  <si>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</si>
  <si>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</si>
  <si>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</si>
  <si>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</si>
  <si>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</si>
  <si>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</si>
  <si>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</si>
  <si>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</si>
  <si>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1402/04/21</t>
  </si>
  <si>
    <t>1402/04/19</t>
  </si>
  <si>
    <t>1402/03/24</t>
  </si>
  <si>
    <t>1402/02/30</t>
  </si>
  <si>
    <t>1402/04/15</t>
  </si>
  <si>
    <t>1402/04/18</t>
  </si>
  <si>
    <t>1401/11/23</t>
  </si>
  <si>
    <t>1402/04/31</t>
  </si>
  <si>
    <t>1402/04/29</t>
  </si>
  <si>
    <t>1402/01/31</t>
  </si>
  <si>
    <t>1402/04/13</t>
  </si>
  <si>
    <t>1402/04/20</t>
  </si>
  <si>
    <t>1402/04/25</t>
  </si>
  <si>
    <t>1402/04/17</t>
  </si>
  <si>
    <t>1402/05/01</t>
  </si>
  <si>
    <t>1402/03/08</t>
  </si>
  <si>
    <t>1402/02/25</t>
  </si>
  <si>
    <t>1402/02/19</t>
  </si>
  <si>
    <t>1402/02/27</t>
  </si>
  <si>
    <t>1402/02/10</t>
  </si>
  <si>
    <t>1402/02/18</t>
  </si>
  <si>
    <t>سیمان‌ بهبهان‌</t>
  </si>
  <si>
    <t>1402/02/31</t>
  </si>
  <si>
    <t>سپنتا</t>
  </si>
  <si>
    <t>1402/04/12</t>
  </si>
  <si>
    <t>1402/04/24</t>
  </si>
  <si>
    <t>1402/04/30</t>
  </si>
  <si>
    <t>1402/04/28</t>
  </si>
  <si>
    <t>1402/04/03</t>
  </si>
  <si>
    <t>1402/03/20</t>
  </si>
  <si>
    <t>1402/04/26</t>
  </si>
  <si>
    <t>1402/03/31</t>
  </si>
  <si>
    <t>1401/10/28</t>
  </si>
  <si>
    <t>1401/10/13</t>
  </si>
  <si>
    <t>1402/04/27</t>
  </si>
  <si>
    <t>1402/04/10</t>
  </si>
  <si>
    <t>1402/03/28</t>
  </si>
  <si>
    <t>1402/06/19</t>
  </si>
  <si>
    <t>سیمان خوزستان</t>
  </si>
  <si>
    <t>1402/03/02</t>
  </si>
  <si>
    <t>1402/03/10</t>
  </si>
  <si>
    <t>توسعه حمل و نقل ریلی پارسیان</t>
  </si>
  <si>
    <t>1401/09/28</t>
  </si>
  <si>
    <t>1402/05/11</t>
  </si>
  <si>
    <t>مدیریت صنعت شوینده ت.ص.بهشهر</t>
  </si>
  <si>
    <t>تامین سرمایه نوین</t>
  </si>
  <si>
    <t>1402/03/17</t>
  </si>
  <si>
    <t>1402/03/07</t>
  </si>
  <si>
    <t>1402/03/22</t>
  </si>
  <si>
    <t>1402/06/22</t>
  </si>
  <si>
    <t>1401/07/27</t>
  </si>
  <si>
    <t>1402/05/16</t>
  </si>
  <si>
    <t>صنایع چوب خزر کاسپین</t>
  </si>
  <si>
    <t>1402/02/24</t>
  </si>
  <si>
    <t>1402/04/11</t>
  </si>
  <si>
    <t>1402/03/27</t>
  </si>
  <si>
    <t>گروه انتخاب الکترونیک آرمان</t>
  </si>
  <si>
    <t>1401/12/23</t>
  </si>
  <si>
    <t>بیمه اتکایی امین</t>
  </si>
  <si>
    <t>1401/10/27</t>
  </si>
  <si>
    <t>صنایع گلدیران</t>
  </si>
  <si>
    <t>1402/02/09</t>
  </si>
  <si>
    <t>1402/04/14</t>
  </si>
  <si>
    <t>بهای فروش</t>
  </si>
  <si>
    <t>ارزش دفتری</t>
  </si>
  <si>
    <t>سود و زیان ناشی از تغییر قیمت</t>
  </si>
  <si>
    <t>سود و زیان ناشی از فروش</t>
  </si>
  <si>
    <t>صنعتی دوده فام</t>
  </si>
  <si>
    <t>پالایش نفت بندرعباس</t>
  </si>
  <si>
    <t>تولید و توسعه سرب روی ایرانیان</t>
  </si>
  <si>
    <t>کالسیمین‌</t>
  </si>
  <si>
    <t>تولیدی و خدمات صنایع نسوز توکا</t>
  </si>
  <si>
    <t>پنبه و دانه های روغنی خراسان</t>
  </si>
  <si>
    <t>سرما آفرین‌</t>
  </si>
  <si>
    <t>تمام سکه طرح جدید 0110 صادرات</t>
  </si>
  <si>
    <t>س. الماس حکمت ایرانیان</t>
  </si>
  <si>
    <t>تکادو</t>
  </si>
  <si>
    <t>ح.شرکت بهمن لیزینگ</t>
  </si>
  <si>
    <t>ح . واسپاری ملت</t>
  </si>
  <si>
    <t>سیمان‌مازندران‌</t>
  </si>
  <si>
    <t>سیمان‌ کرمان‌</t>
  </si>
  <si>
    <t>ح . داروپخش‌ (هلدینگ‌</t>
  </si>
  <si>
    <t>ملی شیمی کشاورز</t>
  </si>
  <si>
    <t>ح . کارخانجات‌داروپخش</t>
  </si>
  <si>
    <t>ح . داروسازی‌ ابوریحان‌</t>
  </si>
  <si>
    <t>شرکت کی بی سی</t>
  </si>
  <si>
    <t>تولیدی‌مهرام‌</t>
  </si>
  <si>
    <t>ح . صنایع گلدیران</t>
  </si>
  <si>
    <t>افست‌</t>
  </si>
  <si>
    <t>گ.س.وت.ص.پتروشیمی خلیج فارس</t>
  </si>
  <si>
    <t>صنایع پتروشیمی خلیج فارس</t>
  </si>
  <si>
    <t>پتروشیمی نوری</t>
  </si>
  <si>
    <t>پلیمر آریا ساسول</t>
  </si>
  <si>
    <t>پتروشیمی غدیر</t>
  </si>
  <si>
    <t>ح . ‌توکافولاد(هلدینگ‌</t>
  </si>
  <si>
    <t>اختیارخ شستا-565-1401/09/02</t>
  </si>
  <si>
    <t>اختیارخ شستا-500-1401/12/03</t>
  </si>
  <si>
    <t>اختیارخ شستا-765-1401/09/02</t>
  </si>
  <si>
    <t>اختیارخ شستا-600-1401/12/03</t>
  </si>
  <si>
    <t>سرمایه‌گذاری‌صندوق‌بازنشستگی‌</t>
  </si>
  <si>
    <t>اختیارخ شستا-700-1401/12/03</t>
  </si>
  <si>
    <t>اختیارخ شستا-800-1401/12/03</t>
  </si>
  <si>
    <t>گروه مدیریت سرمایه گذاری امید</t>
  </si>
  <si>
    <t>اختیارخ شستا-900-1401/12/03</t>
  </si>
  <si>
    <t>اختیارخ شستا-1000-1401/12/03</t>
  </si>
  <si>
    <t>توسعه‌معادن‌وفلزات‌</t>
  </si>
  <si>
    <t>ح . سرمایه گذاری صدرتامین</t>
  </si>
  <si>
    <t>سرمایه گذاری مسکن جنوب</t>
  </si>
  <si>
    <t>معدنی‌وصنعتی‌چادرملو</t>
  </si>
  <si>
    <t>ح . معدنی‌وصنعتی‌چادرملو</t>
  </si>
  <si>
    <t>ذوب آهن اصفهان</t>
  </si>
  <si>
    <t>فولاد هرمزگان جنوب</t>
  </si>
  <si>
    <t>پالایش نفت شیراز</t>
  </si>
  <si>
    <t>تامین سرمایه لوتوس پارسیان</t>
  </si>
  <si>
    <t>ح . تامین سرمایه لوتوس پارسیان</t>
  </si>
  <si>
    <t>گواهی اعتبار مولد سامان0207</t>
  </si>
  <si>
    <t>گام بانک صادرات ایران0207</t>
  </si>
  <si>
    <t>گواهی اعتبارمولد صنعت020930</t>
  </si>
  <si>
    <t>گام بانک ملت0208</t>
  </si>
  <si>
    <t>اسنادخزانه-م21بودجه98-020906</t>
  </si>
  <si>
    <t>اسنادخزانه-م2بودجه99-011019</t>
  </si>
  <si>
    <t>اسنادخزانه-م3بودجه99-011110</t>
  </si>
  <si>
    <t>اسنادخزانه-م4بودجه99-011215</t>
  </si>
  <si>
    <t>اسنادخزانه-م6بودجه99-020321</t>
  </si>
  <si>
    <t>اسنادخزانه-م5بودجه99-020218</t>
  </si>
  <si>
    <t>اسنادخزانه-م9بودجه99-020316</t>
  </si>
  <si>
    <t>اسنادخزانه-م11بودجه99-020906</t>
  </si>
  <si>
    <t>اسنادخزانه-م1بودجه00-030821</t>
  </si>
  <si>
    <t>اسنادخزانه-م2بودجه00-031024</t>
  </si>
  <si>
    <t>اسنادخزانه-م8بودجه00-030919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</si>
  <si>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</si>
  <si>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</si>
  <si>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</si>
  <si>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</si>
  <si>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</si>
  <si>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</si>
  <si>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</si>
  <si>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</si>
  <si>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</si>
  <si>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</si>
  <si>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</si>
  <si>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</si>
  <si>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</si>
  <si>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</si>
  <si>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</si>
  <si>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1402/06/01</t>
  </si>
  <si>
    <t>-</t>
  </si>
  <si>
    <t xml:space="preserve"> شرکت س استان کردستان</t>
  </si>
  <si>
    <t>از ابتدای سال مالی</t>
  </si>
  <si>
    <t xml:space="preserve"> تا پایان ماه</t>
  </si>
  <si>
    <t>اختیارخ شستا-865-1402/06/08</t>
  </si>
  <si>
    <t>اختیارخ شستا-965-1402/06/08</t>
  </si>
  <si>
    <t>اختیارخ شستا-1065-1402/06/08</t>
  </si>
  <si>
    <t>اختیارخ شستا-1165-1402/06/08</t>
  </si>
  <si>
    <t>اختیارخ شستا-665-1401/09/02</t>
  </si>
  <si>
    <t>اختیارخ شستا-900-1402/01/09</t>
  </si>
  <si>
    <t>اختیارخ شستا-1000-1402/01/09</t>
  </si>
  <si>
    <t>اختیارخ شستا-1000-1402/02/13</t>
  </si>
  <si>
    <t>اختیارخ شستا-1100-1402/02/13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</si>
</sst>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FF0000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37" fontId="2" fillId="0" borderId="0" xfId="1" applyNumberFormat="1" applyFont="1" applyAlignment="1">
      <alignment horizontal="center"/>
    </xf>
    <xf numFmtId="37" fontId="2" fillId="0" borderId="2" xfId="1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3" fontId="5" fillId="0" borderId="0" xfId="0" applyNumberFormat="1" applyFont="1"/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D9F126D-C3B2-0516-5F70-16FAE62B0D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57B42-AEBF-409B-A634-C35C2875A777}">
  <dimension ref="A1"/>
  <sheetViews>
    <sheetView rightToLeft="1" view="pageBreakPreview" zoomScale="60" zoomScaleNormal="100" workbookViewId="0"/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10</xdr:col>
                <xdr:colOff>238125</xdr:colOff>
                <xdr:row>32</xdr:row>
                <xdr:rowOff>133350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2"/>
  <sheetViews>
    <sheetView rightToLeft="1" topLeftCell="A28" workbookViewId="0">
      <selection activeCell="K47" sqref="K47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157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19" t="s">
        <v>161</v>
      </c>
      <c r="C6" s="20" t="s">
        <v>159</v>
      </c>
      <c r="D6" s="20" t="s">
        <v>159</v>
      </c>
      <c r="E6" s="20" t="s">
        <v>159</v>
      </c>
      <c r="F6" s="20" t="s">
        <v>159</v>
      </c>
      <c r="G6" s="20" t="s">
        <v>159</v>
      </c>
      <c r="H6" s="20" t="s">
        <v>159</v>
      </c>
      <c r="I6" s="20" t="s">
        <v>159</v>
      </c>
      <c r="K6" s="20" t="s">
        <v>160</v>
      </c>
      <c r="L6" s="20" t="s">
        <v>160</v>
      </c>
      <c r="M6" s="20" t="s">
        <v>160</v>
      </c>
      <c r="N6" s="20" t="s">
        <v>160</v>
      </c>
      <c r="O6" s="20" t="s">
        <v>160</v>
      </c>
      <c r="P6" s="20" t="s">
        <v>160</v>
      </c>
      <c r="Q6" s="20" t="s">
        <v>160</v>
      </c>
    </row>
    <row r="7" spans="1:17" ht="24.75">
      <c r="A7" s="20" t="s">
        <v>161</v>
      </c>
      <c r="C7" s="20" t="s">
        <v>325</v>
      </c>
      <c r="E7" s="20" t="s">
        <v>322</v>
      </c>
      <c r="G7" s="20" t="s">
        <v>323</v>
      </c>
      <c r="I7" s="20" t="s">
        <v>326</v>
      </c>
      <c r="K7" s="20" t="s">
        <v>325</v>
      </c>
      <c r="M7" s="20" t="s">
        <v>322</v>
      </c>
      <c r="O7" s="20" t="s">
        <v>323</v>
      </c>
      <c r="Q7" s="20" t="s">
        <v>326</v>
      </c>
    </row>
    <row r="8" spans="1:17">
      <c r="A8" s="1" t="s">
        <v>123</v>
      </c>
      <c r="C8" s="14">
        <v>0</v>
      </c>
      <c r="D8" s="14"/>
      <c r="E8" s="14">
        <v>0</v>
      </c>
      <c r="F8" s="14"/>
      <c r="G8" s="14">
        <v>54343951</v>
      </c>
      <c r="H8" s="14"/>
      <c r="I8" s="14">
        <f>C8+E8+G8</f>
        <v>54343951</v>
      </c>
      <c r="J8" s="14"/>
      <c r="K8" s="14">
        <v>0</v>
      </c>
      <c r="L8" s="14"/>
      <c r="M8" s="14">
        <v>0</v>
      </c>
      <c r="N8" s="14"/>
      <c r="O8" s="14">
        <v>5621091526</v>
      </c>
      <c r="P8" s="14"/>
      <c r="Q8" s="14">
        <f>K8+M8+O8</f>
        <v>5621091526</v>
      </c>
    </row>
    <row r="9" spans="1:17">
      <c r="A9" s="1" t="s">
        <v>120</v>
      </c>
      <c r="C9" s="14">
        <v>0</v>
      </c>
      <c r="D9" s="14"/>
      <c r="E9" s="14">
        <v>0</v>
      </c>
      <c r="F9" s="14"/>
      <c r="G9" s="14">
        <v>5046401737</v>
      </c>
      <c r="H9" s="14"/>
      <c r="I9" s="14">
        <f t="shared" ref="I9:I39" si="0">C9+E9+G9</f>
        <v>5046401737</v>
      </c>
      <c r="J9" s="14"/>
      <c r="K9" s="14">
        <v>0</v>
      </c>
      <c r="L9" s="14"/>
      <c r="M9" s="14">
        <v>0</v>
      </c>
      <c r="N9" s="14"/>
      <c r="O9" s="14">
        <v>5557134398</v>
      </c>
      <c r="P9" s="14"/>
      <c r="Q9" s="14">
        <f t="shared" ref="Q9:Q40" si="1">K9+M9+O9</f>
        <v>5557134398</v>
      </c>
    </row>
    <row r="10" spans="1:17">
      <c r="A10" s="1" t="s">
        <v>306</v>
      </c>
      <c r="C10" s="14">
        <v>0</v>
      </c>
      <c r="D10" s="14"/>
      <c r="E10" s="14">
        <v>0</v>
      </c>
      <c r="F10" s="14"/>
      <c r="G10" s="14">
        <v>0</v>
      </c>
      <c r="H10" s="14"/>
      <c r="I10" s="14">
        <f t="shared" si="0"/>
        <v>0</v>
      </c>
      <c r="J10" s="14"/>
      <c r="K10" s="14">
        <v>0</v>
      </c>
      <c r="L10" s="14"/>
      <c r="M10" s="14">
        <v>0</v>
      </c>
      <c r="N10" s="14"/>
      <c r="O10" s="14">
        <v>6525177892</v>
      </c>
      <c r="P10" s="14"/>
      <c r="Q10" s="14">
        <f t="shared" si="1"/>
        <v>6525177892</v>
      </c>
    </row>
    <row r="11" spans="1:17">
      <c r="A11" s="1" t="s">
        <v>307</v>
      </c>
      <c r="C11" s="14">
        <v>0</v>
      </c>
      <c r="D11" s="14"/>
      <c r="E11" s="14">
        <v>0</v>
      </c>
      <c r="F11" s="14"/>
      <c r="G11" s="14">
        <v>0</v>
      </c>
      <c r="H11" s="14"/>
      <c r="I11" s="14">
        <f t="shared" si="0"/>
        <v>0</v>
      </c>
      <c r="J11" s="14"/>
      <c r="K11" s="14">
        <v>0</v>
      </c>
      <c r="L11" s="14"/>
      <c r="M11" s="14">
        <v>0</v>
      </c>
      <c r="N11" s="14"/>
      <c r="O11" s="14">
        <v>1313742254</v>
      </c>
      <c r="P11" s="14"/>
      <c r="Q11" s="14">
        <f t="shared" si="1"/>
        <v>1313742254</v>
      </c>
    </row>
    <row r="12" spans="1:17">
      <c r="A12" s="1" t="s">
        <v>308</v>
      </c>
      <c r="C12" s="14">
        <v>0</v>
      </c>
      <c r="D12" s="14"/>
      <c r="E12" s="14">
        <v>0</v>
      </c>
      <c r="F12" s="14"/>
      <c r="G12" s="14">
        <v>0</v>
      </c>
      <c r="H12" s="14"/>
      <c r="I12" s="14">
        <f t="shared" si="0"/>
        <v>0</v>
      </c>
      <c r="J12" s="14"/>
      <c r="K12" s="14">
        <v>0</v>
      </c>
      <c r="L12" s="14"/>
      <c r="M12" s="14">
        <v>0</v>
      </c>
      <c r="N12" s="14"/>
      <c r="O12" s="14">
        <v>1255175811</v>
      </c>
      <c r="P12" s="14"/>
      <c r="Q12" s="14">
        <f t="shared" si="1"/>
        <v>1255175811</v>
      </c>
    </row>
    <row r="13" spans="1:17">
      <c r="A13" s="1" t="s">
        <v>309</v>
      </c>
      <c r="C13" s="14">
        <v>0</v>
      </c>
      <c r="D13" s="14"/>
      <c r="E13" s="14">
        <v>0</v>
      </c>
      <c r="F13" s="14"/>
      <c r="G13" s="14">
        <v>0</v>
      </c>
      <c r="H13" s="14"/>
      <c r="I13" s="14">
        <f t="shared" si="0"/>
        <v>0</v>
      </c>
      <c r="J13" s="14"/>
      <c r="K13" s="14">
        <v>0</v>
      </c>
      <c r="L13" s="14"/>
      <c r="M13" s="14">
        <v>0</v>
      </c>
      <c r="N13" s="14"/>
      <c r="O13" s="14">
        <v>3960059763</v>
      </c>
      <c r="P13" s="14"/>
      <c r="Q13" s="14">
        <f t="shared" si="1"/>
        <v>3960059763</v>
      </c>
    </row>
    <row r="14" spans="1:17">
      <c r="A14" s="1" t="s">
        <v>310</v>
      </c>
      <c r="C14" s="14">
        <v>0</v>
      </c>
      <c r="D14" s="14"/>
      <c r="E14" s="14">
        <v>0</v>
      </c>
      <c r="F14" s="14"/>
      <c r="G14" s="14">
        <v>0</v>
      </c>
      <c r="H14" s="14"/>
      <c r="I14" s="14">
        <f t="shared" si="0"/>
        <v>0</v>
      </c>
      <c r="J14" s="14"/>
      <c r="K14" s="14">
        <v>0</v>
      </c>
      <c r="L14" s="14"/>
      <c r="M14" s="14">
        <v>0</v>
      </c>
      <c r="N14" s="14"/>
      <c r="O14" s="14">
        <v>-12135797</v>
      </c>
      <c r="P14" s="14"/>
      <c r="Q14" s="14">
        <f t="shared" si="1"/>
        <v>-12135797</v>
      </c>
    </row>
    <row r="15" spans="1:17">
      <c r="A15" s="1" t="s">
        <v>311</v>
      </c>
      <c r="C15" s="14">
        <v>0</v>
      </c>
      <c r="D15" s="14"/>
      <c r="E15" s="14">
        <v>0</v>
      </c>
      <c r="F15" s="14"/>
      <c r="G15" s="14">
        <v>0</v>
      </c>
      <c r="H15" s="14"/>
      <c r="I15" s="14">
        <f t="shared" si="0"/>
        <v>0</v>
      </c>
      <c r="J15" s="14"/>
      <c r="K15" s="14">
        <v>0</v>
      </c>
      <c r="L15" s="14"/>
      <c r="M15" s="14">
        <v>0</v>
      </c>
      <c r="N15" s="14"/>
      <c r="O15" s="14">
        <v>7196845895</v>
      </c>
      <c r="P15" s="14"/>
      <c r="Q15" s="14">
        <f t="shared" si="1"/>
        <v>7196845895</v>
      </c>
    </row>
    <row r="16" spans="1:17">
      <c r="A16" s="1" t="s">
        <v>312</v>
      </c>
      <c r="C16" s="14">
        <v>0</v>
      </c>
      <c r="D16" s="14"/>
      <c r="E16" s="14">
        <v>0</v>
      </c>
      <c r="F16" s="14"/>
      <c r="G16" s="14">
        <v>0</v>
      </c>
      <c r="H16" s="14"/>
      <c r="I16" s="14">
        <f t="shared" si="0"/>
        <v>0</v>
      </c>
      <c r="J16" s="14"/>
      <c r="K16" s="14">
        <v>0</v>
      </c>
      <c r="L16" s="14"/>
      <c r="M16" s="14">
        <v>0</v>
      </c>
      <c r="N16" s="14"/>
      <c r="O16" s="14">
        <v>697318637</v>
      </c>
      <c r="P16" s="14"/>
      <c r="Q16" s="14">
        <f t="shared" si="1"/>
        <v>697318637</v>
      </c>
    </row>
    <row r="17" spans="1:17">
      <c r="A17" s="1" t="s">
        <v>313</v>
      </c>
      <c r="C17" s="14">
        <v>0</v>
      </c>
      <c r="D17" s="14"/>
      <c r="E17" s="14">
        <v>0</v>
      </c>
      <c r="F17" s="14"/>
      <c r="G17" s="14">
        <v>0</v>
      </c>
      <c r="H17" s="14"/>
      <c r="I17" s="14">
        <f t="shared" si="0"/>
        <v>0</v>
      </c>
      <c r="J17" s="14"/>
      <c r="K17" s="14">
        <v>0</v>
      </c>
      <c r="L17" s="14"/>
      <c r="M17" s="14">
        <v>0</v>
      </c>
      <c r="N17" s="14"/>
      <c r="O17" s="14">
        <v>2661771424</v>
      </c>
      <c r="P17" s="14"/>
      <c r="Q17" s="14">
        <f t="shared" si="1"/>
        <v>2661771424</v>
      </c>
    </row>
    <row r="18" spans="1:17">
      <c r="A18" s="1" t="s">
        <v>314</v>
      </c>
      <c r="C18" s="14">
        <v>0</v>
      </c>
      <c r="D18" s="14"/>
      <c r="E18" s="14">
        <v>0</v>
      </c>
      <c r="F18" s="14"/>
      <c r="G18" s="14">
        <v>0</v>
      </c>
      <c r="H18" s="14"/>
      <c r="I18" s="14">
        <f t="shared" si="0"/>
        <v>0</v>
      </c>
      <c r="J18" s="14"/>
      <c r="K18" s="14">
        <v>0</v>
      </c>
      <c r="L18" s="14"/>
      <c r="M18" s="14">
        <v>0</v>
      </c>
      <c r="N18" s="14"/>
      <c r="O18" s="14">
        <v>1493473263</v>
      </c>
      <c r="P18" s="14"/>
      <c r="Q18" s="14">
        <f t="shared" si="1"/>
        <v>1493473263</v>
      </c>
    </row>
    <row r="19" spans="1:17">
      <c r="A19" s="1" t="s">
        <v>315</v>
      </c>
      <c r="C19" s="14">
        <v>0</v>
      </c>
      <c r="D19" s="14"/>
      <c r="E19" s="14">
        <v>0</v>
      </c>
      <c r="F19" s="14"/>
      <c r="G19" s="14">
        <v>0</v>
      </c>
      <c r="H19" s="14"/>
      <c r="I19" s="14">
        <f t="shared" si="0"/>
        <v>0</v>
      </c>
      <c r="J19" s="14"/>
      <c r="K19" s="14">
        <v>0</v>
      </c>
      <c r="L19" s="14"/>
      <c r="M19" s="14">
        <v>0</v>
      </c>
      <c r="N19" s="14"/>
      <c r="O19" s="14">
        <v>3628159539</v>
      </c>
      <c r="P19" s="14"/>
      <c r="Q19" s="14">
        <f t="shared" si="1"/>
        <v>3628159539</v>
      </c>
    </row>
    <row r="20" spans="1:17">
      <c r="A20" s="1" t="s">
        <v>316</v>
      </c>
      <c r="C20" s="14">
        <v>0</v>
      </c>
      <c r="D20" s="14"/>
      <c r="E20" s="14">
        <v>0</v>
      </c>
      <c r="F20" s="14"/>
      <c r="G20" s="14">
        <v>0</v>
      </c>
      <c r="H20" s="14"/>
      <c r="I20" s="14">
        <f t="shared" si="0"/>
        <v>0</v>
      </c>
      <c r="J20" s="14"/>
      <c r="K20" s="14">
        <v>0</v>
      </c>
      <c r="L20" s="14"/>
      <c r="M20" s="14">
        <v>0</v>
      </c>
      <c r="N20" s="14"/>
      <c r="O20" s="14">
        <v>434826124</v>
      </c>
      <c r="P20" s="14"/>
      <c r="Q20" s="14">
        <f t="shared" si="1"/>
        <v>434826124</v>
      </c>
    </row>
    <row r="21" spans="1:17">
      <c r="A21" s="1" t="s">
        <v>110</v>
      </c>
      <c r="C21" s="14">
        <v>0</v>
      </c>
      <c r="D21" s="14"/>
      <c r="E21" s="14">
        <v>34913671</v>
      </c>
      <c r="F21" s="14"/>
      <c r="G21" s="14">
        <v>0</v>
      </c>
      <c r="H21" s="14"/>
      <c r="I21" s="14">
        <f t="shared" si="0"/>
        <v>34913671</v>
      </c>
      <c r="J21" s="14"/>
      <c r="K21" s="14">
        <v>0</v>
      </c>
      <c r="L21" s="14"/>
      <c r="M21" s="14">
        <v>206499836</v>
      </c>
      <c r="N21" s="14"/>
      <c r="O21" s="14">
        <v>1926410886</v>
      </c>
      <c r="P21" s="14"/>
      <c r="Q21" s="14">
        <f t="shared" si="1"/>
        <v>2132910722</v>
      </c>
    </row>
    <row r="22" spans="1:17">
      <c r="A22" s="1" t="s">
        <v>317</v>
      </c>
      <c r="C22" s="14">
        <v>0</v>
      </c>
      <c r="D22" s="14"/>
      <c r="E22" s="14">
        <v>0</v>
      </c>
      <c r="F22" s="14"/>
      <c r="G22" s="14">
        <v>0</v>
      </c>
      <c r="H22" s="14"/>
      <c r="I22" s="14">
        <f t="shared" si="0"/>
        <v>0</v>
      </c>
      <c r="J22" s="14"/>
      <c r="K22" s="14">
        <v>0</v>
      </c>
      <c r="L22" s="14"/>
      <c r="M22" s="14">
        <v>0</v>
      </c>
      <c r="N22" s="14"/>
      <c r="O22" s="14">
        <v>2117288461</v>
      </c>
      <c r="P22" s="14"/>
      <c r="Q22" s="14">
        <f t="shared" si="1"/>
        <v>2117288461</v>
      </c>
    </row>
    <row r="23" spans="1:17">
      <c r="A23" s="1" t="s">
        <v>114</v>
      </c>
      <c r="C23" s="14">
        <v>0</v>
      </c>
      <c r="D23" s="14"/>
      <c r="E23" s="14">
        <v>75676281</v>
      </c>
      <c r="F23" s="14"/>
      <c r="G23" s="14">
        <v>0</v>
      </c>
      <c r="H23" s="14"/>
      <c r="I23" s="14">
        <f t="shared" si="0"/>
        <v>75676281</v>
      </c>
      <c r="J23" s="14"/>
      <c r="K23" s="14">
        <v>0</v>
      </c>
      <c r="L23" s="14"/>
      <c r="M23" s="14">
        <v>498212036</v>
      </c>
      <c r="N23" s="14"/>
      <c r="O23" s="14">
        <v>1711681830</v>
      </c>
      <c r="P23" s="14"/>
      <c r="Q23" s="14">
        <f t="shared" si="1"/>
        <v>2209893866</v>
      </c>
    </row>
    <row r="24" spans="1:17">
      <c r="A24" s="1" t="s">
        <v>117</v>
      </c>
      <c r="C24" s="14">
        <v>0</v>
      </c>
      <c r="D24" s="14"/>
      <c r="E24" s="14">
        <v>1611823804</v>
      </c>
      <c r="F24" s="14"/>
      <c r="G24" s="14">
        <v>0</v>
      </c>
      <c r="H24" s="14"/>
      <c r="I24" s="14">
        <f t="shared" si="0"/>
        <v>1611823804</v>
      </c>
      <c r="J24" s="14"/>
      <c r="K24" s="14">
        <v>0</v>
      </c>
      <c r="L24" s="14"/>
      <c r="M24" s="14">
        <v>5356821196</v>
      </c>
      <c r="N24" s="14"/>
      <c r="O24" s="14">
        <v>1563449770</v>
      </c>
      <c r="P24" s="14"/>
      <c r="Q24" s="14">
        <f t="shared" si="1"/>
        <v>6920270966</v>
      </c>
    </row>
    <row r="25" spans="1:17">
      <c r="A25" s="1" t="s">
        <v>318</v>
      </c>
      <c r="C25" s="14">
        <v>0</v>
      </c>
      <c r="D25" s="14"/>
      <c r="E25" s="14">
        <v>0</v>
      </c>
      <c r="F25" s="14"/>
      <c r="G25" s="14">
        <v>0</v>
      </c>
      <c r="H25" s="14"/>
      <c r="I25" s="14">
        <f t="shared" si="0"/>
        <v>0</v>
      </c>
      <c r="J25" s="14"/>
      <c r="K25" s="14">
        <v>0</v>
      </c>
      <c r="L25" s="14"/>
      <c r="M25" s="14">
        <v>0</v>
      </c>
      <c r="N25" s="14"/>
      <c r="O25" s="14">
        <v>140228926</v>
      </c>
      <c r="P25" s="14"/>
      <c r="Q25" s="14">
        <f t="shared" si="1"/>
        <v>140228926</v>
      </c>
    </row>
    <row r="26" spans="1:17">
      <c r="A26" s="1" t="s">
        <v>319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f t="shared" si="0"/>
        <v>0</v>
      </c>
      <c r="J26" s="14"/>
      <c r="K26" s="14">
        <v>0</v>
      </c>
      <c r="L26" s="14"/>
      <c r="M26" s="14">
        <v>0</v>
      </c>
      <c r="N26" s="14"/>
      <c r="O26" s="14">
        <v>97123344</v>
      </c>
      <c r="P26" s="14"/>
      <c r="Q26" s="14">
        <f t="shared" si="1"/>
        <v>97123344</v>
      </c>
    </row>
    <row r="27" spans="1:17">
      <c r="A27" s="1" t="s">
        <v>320</v>
      </c>
      <c r="C27" s="14">
        <v>0</v>
      </c>
      <c r="D27" s="14"/>
      <c r="E27" s="14">
        <v>0</v>
      </c>
      <c r="F27" s="14"/>
      <c r="G27" s="14">
        <v>0</v>
      </c>
      <c r="H27" s="14"/>
      <c r="I27" s="14">
        <f t="shared" si="0"/>
        <v>0</v>
      </c>
      <c r="J27" s="14"/>
      <c r="K27" s="14">
        <v>0</v>
      </c>
      <c r="L27" s="14"/>
      <c r="M27" s="14">
        <v>0</v>
      </c>
      <c r="N27" s="14"/>
      <c r="O27" s="14">
        <v>823318</v>
      </c>
      <c r="P27" s="14"/>
      <c r="Q27" s="14">
        <f t="shared" si="1"/>
        <v>823318</v>
      </c>
    </row>
    <row r="28" spans="1:17">
      <c r="A28" s="1" t="s">
        <v>181</v>
      </c>
      <c r="C28" s="14">
        <v>0</v>
      </c>
      <c r="D28" s="14"/>
      <c r="E28" s="14">
        <v>0</v>
      </c>
      <c r="F28" s="14"/>
      <c r="G28" s="14">
        <v>0</v>
      </c>
      <c r="H28" s="14"/>
      <c r="I28" s="14">
        <f t="shared" si="0"/>
        <v>0</v>
      </c>
      <c r="J28" s="14"/>
      <c r="K28" s="14">
        <v>120101527</v>
      </c>
      <c r="L28" s="14"/>
      <c r="M28" s="14">
        <v>0</v>
      </c>
      <c r="N28" s="14"/>
      <c r="O28" s="14">
        <v>1822499</v>
      </c>
      <c r="P28" s="14"/>
      <c r="Q28" s="14">
        <f t="shared" si="1"/>
        <v>121924026</v>
      </c>
    </row>
    <row r="29" spans="1:17">
      <c r="A29" s="1" t="s">
        <v>179</v>
      </c>
      <c r="C29" s="14">
        <v>0</v>
      </c>
      <c r="D29" s="14"/>
      <c r="E29" s="14">
        <v>0</v>
      </c>
      <c r="F29" s="14"/>
      <c r="G29" s="14">
        <v>0</v>
      </c>
      <c r="H29" s="14"/>
      <c r="I29" s="14">
        <f t="shared" si="0"/>
        <v>0</v>
      </c>
      <c r="J29" s="14"/>
      <c r="K29" s="14">
        <v>11109175055</v>
      </c>
      <c r="L29" s="14"/>
      <c r="M29" s="14">
        <v>0</v>
      </c>
      <c r="N29" s="14"/>
      <c r="O29" s="14">
        <v>-10992633257</v>
      </c>
      <c r="P29" s="14"/>
      <c r="Q29" s="14">
        <f t="shared" si="1"/>
        <v>116541798</v>
      </c>
    </row>
    <row r="30" spans="1:17">
      <c r="A30" s="1" t="s">
        <v>177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f t="shared" si="0"/>
        <v>0</v>
      </c>
      <c r="J30" s="14"/>
      <c r="K30" s="14">
        <v>499580941</v>
      </c>
      <c r="L30" s="14"/>
      <c r="M30" s="14">
        <v>0</v>
      </c>
      <c r="N30" s="14"/>
      <c r="O30" s="14">
        <v>-32641560</v>
      </c>
      <c r="P30" s="14"/>
      <c r="Q30" s="14">
        <f t="shared" si="1"/>
        <v>466939381</v>
      </c>
    </row>
    <row r="31" spans="1:17">
      <c r="A31" s="1" t="s">
        <v>175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f t="shared" si="0"/>
        <v>0</v>
      </c>
      <c r="J31" s="14"/>
      <c r="K31" s="14">
        <v>4296851770</v>
      </c>
      <c r="L31" s="14"/>
      <c r="M31" s="14">
        <v>0</v>
      </c>
      <c r="N31" s="14"/>
      <c r="O31" s="14">
        <v>-1262841889</v>
      </c>
      <c r="P31" s="14"/>
      <c r="Q31" s="14">
        <f t="shared" si="1"/>
        <v>3034009881</v>
      </c>
    </row>
    <row r="32" spans="1:17">
      <c r="A32" s="1" t="s">
        <v>173</v>
      </c>
      <c r="C32" s="14">
        <v>0</v>
      </c>
      <c r="D32" s="14"/>
      <c r="E32" s="14">
        <v>0</v>
      </c>
      <c r="F32" s="14"/>
      <c r="G32" s="14">
        <v>0</v>
      </c>
      <c r="H32" s="14"/>
      <c r="I32" s="14">
        <f t="shared" si="0"/>
        <v>0</v>
      </c>
      <c r="J32" s="14"/>
      <c r="K32" s="14">
        <v>8661150750</v>
      </c>
      <c r="L32" s="14"/>
      <c r="M32" s="14">
        <v>0</v>
      </c>
      <c r="N32" s="14"/>
      <c r="O32" s="14">
        <v>-10798793339</v>
      </c>
      <c r="P32" s="14"/>
      <c r="Q32" s="14">
        <f t="shared" si="1"/>
        <v>-2137642589</v>
      </c>
    </row>
    <row r="33" spans="1:17">
      <c r="A33" s="1" t="s">
        <v>171</v>
      </c>
      <c r="C33" s="14">
        <v>0</v>
      </c>
      <c r="D33" s="14"/>
      <c r="E33" s="14">
        <v>0</v>
      </c>
      <c r="F33" s="14"/>
      <c r="G33" s="14">
        <v>0</v>
      </c>
      <c r="H33" s="14"/>
      <c r="I33" s="14">
        <f t="shared" si="0"/>
        <v>0</v>
      </c>
      <c r="J33" s="14"/>
      <c r="K33" s="14">
        <v>26032316574</v>
      </c>
      <c r="L33" s="14"/>
      <c r="M33" s="14">
        <v>0</v>
      </c>
      <c r="N33" s="14"/>
      <c r="O33" s="14">
        <v>1195059424</v>
      </c>
      <c r="P33" s="14"/>
      <c r="Q33" s="14">
        <f t="shared" si="1"/>
        <v>27227375998</v>
      </c>
    </row>
    <row r="34" spans="1:17">
      <c r="A34" s="1" t="s">
        <v>169</v>
      </c>
      <c r="C34" s="14">
        <v>0</v>
      </c>
      <c r="D34" s="14"/>
      <c r="E34" s="14">
        <v>0</v>
      </c>
      <c r="F34" s="14"/>
      <c r="G34" s="14">
        <v>0</v>
      </c>
      <c r="H34" s="14"/>
      <c r="I34" s="14">
        <f t="shared" si="0"/>
        <v>0</v>
      </c>
      <c r="J34" s="14"/>
      <c r="K34" s="14">
        <v>45800537</v>
      </c>
      <c r="L34" s="14"/>
      <c r="M34" s="14">
        <v>0</v>
      </c>
      <c r="N34" s="14"/>
      <c r="O34" s="14">
        <v>-40992566</v>
      </c>
      <c r="P34" s="14"/>
      <c r="Q34" s="14">
        <f t="shared" si="1"/>
        <v>4807971</v>
      </c>
    </row>
    <row r="35" spans="1:17">
      <c r="A35" s="1" t="s">
        <v>166</v>
      </c>
      <c r="C35" s="14">
        <v>0</v>
      </c>
      <c r="D35" s="14"/>
      <c r="E35" s="14">
        <v>0</v>
      </c>
      <c r="F35" s="14"/>
      <c r="G35" s="14">
        <v>0</v>
      </c>
      <c r="H35" s="14"/>
      <c r="I35" s="14">
        <f t="shared" si="0"/>
        <v>0</v>
      </c>
      <c r="J35" s="14"/>
      <c r="K35" s="14">
        <v>1309274646</v>
      </c>
      <c r="L35" s="14"/>
      <c r="M35" s="14">
        <v>0</v>
      </c>
      <c r="N35" s="14"/>
      <c r="O35" s="14">
        <v>-3749320312</v>
      </c>
      <c r="P35" s="14"/>
      <c r="Q35" s="14">
        <f t="shared" si="1"/>
        <v>-2440045666</v>
      </c>
    </row>
    <row r="36" spans="1:17">
      <c r="A36" s="1" t="s">
        <v>135</v>
      </c>
      <c r="C36" s="14">
        <v>1914091133</v>
      </c>
      <c r="D36" s="14"/>
      <c r="E36" s="14">
        <v>450075080</v>
      </c>
      <c r="F36" s="14"/>
      <c r="G36" s="14">
        <v>0</v>
      </c>
      <c r="H36" s="14"/>
      <c r="I36" s="14">
        <f t="shared" si="0"/>
        <v>2364166213</v>
      </c>
      <c r="J36" s="14"/>
      <c r="K36" s="14">
        <v>1914091133</v>
      </c>
      <c r="L36" s="14"/>
      <c r="M36" s="14">
        <v>450075080</v>
      </c>
      <c r="N36" s="14"/>
      <c r="O36" s="14">
        <v>0</v>
      </c>
      <c r="P36" s="14"/>
      <c r="Q36" s="14">
        <f t="shared" si="1"/>
        <v>2364166213</v>
      </c>
    </row>
    <row r="37" spans="1:17">
      <c r="A37" s="1" t="s">
        <v>183</v>
      </c>
      <c r="C37" s="14">
        <v>0</v>
      </c>
      <c r="D37" s="14"/>
      <c r="E37" s="14">
        <v>0</v>
      </c>
      <c r="F37" s="14"/>
      <c r="G37" s="14">
        <v>0</v>
      </c>
      <c r="H37" s="14"/>
      <c r="I37" s="14">
        <f t="shared" si="0"/>
        <v>0</v>
      </c>
      <c r="J37" s="14"/>
      <c r="K37" s="14">
        <v>604931509</v>
      </c>
      <c r="L37" s="14"/>
      <c r="M37" s="14">
        <v>0</v>
      </c>
      <c r="N37" s="14"/>
      <c r="O37" s="14">
        <v>0</v>
      </c>
      <c r="P37" s="14"/>
      <c r="Q37" s="14">
        <f t="shared" si="1"/>
        <v>604931509</v>
      </c>
    </row>
    <row r="38" spans="1:17">
      <c r="A38" s="1" t="s">
        <v>126</v>
      </c>
      <c r="C38" s="14">
        <v>0</v>
      </c>
      <c r="D38" s="14"/>
      <c r="E38" s="14">
        <v>465525664</v>
      </c>
      <c r="F38" s="14"/>
      <c r="G38" s="14">
        <v>0</v>
      </c>
      <c r="H38" s="14"/>
      <c r="I38" s="14">
        <f t="shared" si="0"/>
        <v>465525664</v>
      </c>
      <c r="J38" s="14"/>
      <c r="K38" s="14">
        <v>0</v>
      </c>
      <c r="L38" s="14"/>
      <c r="M38" s="14">
        <v>465525664</v>
      </c>
      <c r="N38" s="14"/>
      <c r="O38" s="14">
        <v>0</v>
      </c>
      <c r="P38" s="14"/>
      <c r="Q38" s="14">
        <f t="shared" si="1"/>
        <v>465525664</v>
      </c>
    </row>
    <row r="39" spans="1:17">
      <c r="A39" s="1" t="s">
        <v>129</v>
      </c>
      <c r="C39" s="14">
        <v>0</v>
      </c>
      <c r="D39" s="14"/>
      <c r="E39" s="14">
        <v>186930551</v>
      </c>
      <c r="F39" s="14"/>
      <c r="G39" s="14">
        <v>0</v>
      </c>
      <c r="H39" s="14"/>
      <c r="I39" s="14">
        <f t="shared" si="0"/>
        <v>186930551</v>
      </c>
      <c r="J39" s="14"/>
      <c r="K39" s="14">
        <v>0</v>
      </c>
      <c r="L39" s="14"/>
      <c r="M39" s="14">
        <v>186930551</v>
      </c>
      <c r="N39" s="14"/>
      <c r="O39" s="14">
        <v>0</v>
      </c>
      <c r="P39" s="14"/>
      <c r="Q39" s="14">
        <f t="shared" si="1"/>
        <v>186930551</v>
      </c>
    </row>
    <row r="40" spans="1:17">
      <c r="A40" s="1" t="s">
        <v>132</v>
      </c>
      <c r="C40" s="14">
        <v>0</v>
      </c>
      <c r="D40" s="14"/>
      <c r="E40" s="14">
        <v>405434682</v>
      </c>
      <c r="F40" s="14"/>
      <c r="G40" s="14">
        <v>0</v>
      </c>
      <c r="H40" s="14"/>
      <c r="I40" s="14">
        <f>C40+E40+G40</f>
        <v>405434682</v>
      </c>
      <c r="J40" s="14"/>
      <c r="K40" s="14">
        <v>0</v>
      </c>
      <c r="L40" s="14"/>
      <c r="M40" s="14">
        <v>405434682</v>
      </c>
      <c r="N40" s="14"/>
      <c r="O40" s="14">
        <v>0</v>
      </c>
      <c r="P40" s="14"/>
      <c r="Q40" s="14">
        <f t="shared" si="1"/>
        <v>405434682</v>
      </c>
    </row>
    <row r="41" spans="1:17" ht="24.75" thickBot="1">
      <c r="C41" s="15">
        <f>SUM(C8:C40)</f>
        <v>1914091133</v>
      </c>
      <c r="D41" s="14"/>
      <c r="E41" s="15">
        <f>SUM(E8:E40)</f>
        <v>3230379733</v>
      </c>
      <c r="F41" s="14"/>
      <c r="G41" s="15">
        <f>SUM(G8:G40)</f>
        <v>5100745688</v>
      </c>
      <c r="H41" s="14"/>
      <c r="I41" s="15">
        <f>SUM(I8:I40)</f>
        <v>10245216554</v>
      </c>
      <c r="J41" s="14"/>
      <c r="K41" s="15">
        <f>SUM(K8:K40)</f>
        <v>54593274442</v>
      </c>
      <c r="L41" s="14"/>
      <c r="M41" s="15">
        <f>SUM(SUM(M8:M40))</f>
        <v>7569499045</v>
      </c>
      <c r="N41" s="14"/>
      <c r="O41" s="15">
        <f>SUM(O8:O40)</f>
        <v>22209306264</v>
      </c>
      <c r="P41" s="14"/>
      <c r="Q41" s="15">
        <f>SUM(Q8:Q40)</f>
        <v>84372079751</v>
      </c>
    </row>
    <row r="42" spans="1:17" ht="24.75" thickTop="1">
      <c r="C42" s="16"/>
      <c r="E42" s="16"/>
      <c r="G42" s="16"/>
      <c r="K42" s="16"/>
      <c r="M42" s="16"/>
      <c r="O42" s="16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3"/>
  <sheetViews>
    <sheetView rightToLeft="1" workbookViewId="0">
      <selection activeCell="E21" sqref="E21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4.75">
      <c r="A3" s="19" t="s">
        <v>157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1" ht="24.75">
      <c r="A6" s="20" t="s">
        <v>327</v>
      </c>
      <c r="B6" s="20" t="s">
        <v>327</v>
      </c>
      <c r="C6" s="20" t="s">
        <v>327</v>
      </c>
      <c r="E6" s="20" t="s">
        <v>159</v>
      </c>
      <c r="F6" s="20" t="s">
        <v>159</v>
      </c>
      <c r="G6" s="20" t="s">
        <v>159</v>
      </c>
      <c r="I6" s="20" t="s">
        <v>160</v>
      </c>
      <c r="J6" s="20" t="s">
        <v>160</v>
      </c>
      <c r="K6" s="20" t="s">
        <v>160</v>
      </c>
    </row>
    <row r="7" spans="1:11" ht="24.75">
      <c r="A7" s="20" t="s">
        <v>328</v>
      </c>
      <c r="C7" s="20" t="s">
        <v>141</v>
      </c>
      <c r="E7" s="20" t="s">
        <v>329</v>
      </c>
      <c r="G7" s="20" t="s">
        <v>330</v>
      </c>
      <c r="I7" s="20" t="s">
        <v>329</v>
      </c>
      <c r="K7" s="20" t="s">
        <v>330</v>
      </c>
    </row>
    <row r="8" spans="1:11">
      <c r="A8" s="1" t="s">
        <v>147</v>
      </c>
      <c r="C8" s="10" t="s">
        <v>148</v>
      </c>
      <c r="D8" s="10"/>
      <c r="E8" s="9">
        <v>2305703</v>
      </c>
      <c r="F8" s="10"/>
      <c r="G8" s="7">
        <f>E8/$E$11</f>
        <v>2.4047934470453618E-3</v>
      </c>
      <c r="H8" s="10"/>
      <c r="I8" s="9">
        <v>741249062</v>
      </c>
      <c r="J8" s="10"/>
      <c r="K8" s="7">
        <f>I8/$I$11</f>
        <v>0.27642670800067815</v>
      </c>
    </row>
    <row r="9" spans="1:11">
      <c r="A9" s="1" t="s">
        <v>151</v>
      </c>
      <c r="C9" s="10" t="s">
        <v>152</v>
      </c>
      <c r="D9" s="10"/>
      <c r="E9" s="9">
        <v>956488909</v>
      </c>
      <c r="F9" s="10"/>
      <c r="G9" s="7">
        <f t="shared" ref="G9:G10" si="0">E9/$E$11</f>
        <v>0.99759520655295464</v>
      </c>
      <c r="H9" s="10"/>
      <c r="I9" s="9">
        <v>1398687800</v>
      </c>
      <c r="J9" s="10"/>
      <c r="K9" s="7">
        <f t="shared" ref="K9:K10" si="1">I9/$I$11</f>
        <v>0.52159885778676496</v>
      </c>
    </row>
    <row r="10" spans="1:11">
      <c r="A10" s="1" t="s">
        <v>154</v>
      </c>
      <c r="C10" s="10" t="s">
        <v>155</v>
      </c>
      <c r="D10" s="10"/>
      <c r="E10" s="9">
        <v>0</v>
      </c>
      <c r="F10" s="10"/>
      <c r="G10" s="7">
        <f t="shared" si="0"/>
        <v>0</v>
      </c>
      <c r="H10" s="10"/>
      <c r="I10" s="9">
        <v>541602369</v>
      </c>
      <c r="J10" s="10"/>
      <c r="K10" s="7">
        <f t="shared" si="1"/>
        <v>0.20197443421255692</v>
      </c>
    </row>
    <row r="11" spans="1:11" ht="24.75" thickBot="1">
      <c r="C11" s="10"/>
      <c r="D11" s="10"/>
      <c r="E11" s="11">
        <f>SUM(E8:E10)</f>
        <v>958794612</v>
      </c>
      <c r="F11" s="10"/>
      <c r="G11" s="12">
        <f>SUM(G8:G10)</f>
        <v>1</v>
      </c>
      <c r="H11" s="10"/>
      <c r="I11" s="11">
        <f>SUM(I8:I10)</f>
        <v>2681539231</v>
      </c>
      <c r="J11" s="10"/>
      <c r="K11" s="12">
        <f>SUM(K8:K10)</f>
        <v>1</v>
      </c>
    </row>
    <row r="12" spans="1:11" ht="24.75" thickTop="1">
      <c r="C12" s="10"/>
      <c r="D12" s="10"/>
      <c r="E12" s="10"/>
      <c r="F12" s="10"/>
      <c r="G12" s="10"/>
      <c r="H12" s="10"/>
      <c r="I12" s="10"/>
      <c r="J12" s="10"/>
      <c r="K12" s="10"/>
    </row>
    <row r="13" spans="1:11">
      <c r="C13" s="10"/>
      <c r="D13" s="10"/>
      <c r="E13" s="10"/>
      <c r="F13" s="10"/>
      <c r="G13" s="10"/>
      <c r="H13" s="10"/>
      <c r="I13" s="10"/>
      <c r="J13" s="10"/>
      <c r="K13" s="10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9" activeCellId="1" sqref="E9 C9"/>
    </sheetView>
  </sheetViews>
  <sheetFormatPr defaultRowHeight="24"/>
  <cols>
    <col min="1" max="1" width="31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9" t="s">
        <v>0</v>
      </c>
      <c r="B2" s="19"/>
      <c r="C2" s="19"/>
      <c r="D2" s="19"/>
      <c r="E2" s="19"/>
    </row>
    <row r="3" spans="1:5" ht="24.75">
      <c r="A3" s="19" t="s">
        <v>157</v>
      </c>
      <c r="B3" s="19"/>
      <c r="C3" s="19"/>
      <c r="D3" s="19"/>
      <c r="E3" s="19"/>
    </row>
    <row r="4" spans="1:5" ht="24.75">
      <c r="A4" s="19" t="s">
        <v>2</v>
      </c>
      <c r="B4" s="19"/>
      <c r="C4" s="19"/>
      <c r="D4" s="19"/>
      <c r="E4" s="19"/>
    </row>
    <row r="5" spans="1:5" ht="24.75">
      <c r="C5" s="19" t="s">
        <v>159</v>
      </c>
      <c r="E5" s="2" t="s">
        <v>339</v>
      </c>
    </row>
    <row r="6" spans="1:5" ht="24.75">
      <c r="A6" s="19" t="s">
        <v>331</v>
      </c>
      <c r="C6" s="20"/>
      <c r="E6" s="4" t="s">
        <v>340</v>
      </c>
    </row>
    <row r="7" spans="1:5" ht="24.75">
      <c r="A7" s="20" t="s">
        <v>331</v>
      </c>
      <c r="C7" s="20" t="s">
        <v>144</v>
      </c>
      <c r="E7" s="20" t="s">
        <v>144</v>
      </c>
    </row>
    <row r="8" spans="1:5">
      <c r="A8" s="1" t="s">
        <v>332</v>
      </c>
      <c r="C8" s="9">
        <v>0</v>
      </c>
      <c r="D8" s="10"/>
      <c r="E8" s="9">
        <v>10482260033</v>
      </c>
    </row>
    <row r="9" spans="1:5" ht="25.5" thickBot="1">
      <c r="A9" s="2" t="s">
        <v>167</v>
      </c>
      <c r="C9" s="11">
        <v>0</v>
      </c>
      <c r="D9" s="10"/>
      <c r="E9" s="11">
        <v>10482260033</v>
      </c>
    </row>
    <row r="10" spans="1:5" ht="24.75" thickTop="1">
      <c r="C10" s="10"/>
      <c r="D10" s="10"/>
      <c r="E10" s="10"/>
    </row>
  </sheetData>
  <mergeCells count="7">
    <mergeCell ref="E7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16" sqref="G16"/>
    </sheetView>
  </sheetViews>
  <sheetFormatPr defaultRowHeight="24"/>
  <cols>
    <col min="1" max="1" width="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9" t="s">
        <v>0</v>
      </c>
      <c r="B2" s="19"/>
      <c r="C2" s="19"/>
      <c r="D2" s="19"/>
      <c r="E2" s="19"/>
      <c r="F2" s="19"/>
      <c r="G2" s="19"/>
    </row>
    <row r="3" spans="1:7" ht="24.75">
      <c r="A3" s="19" t="s">
        <v>157</v>
      </c>
      <c r="B3" s="19"/>
      <c r="C3" s="19"/>
      <c r="D3" s="19"/>
      <c r="E3" s="19"/>
      <c r="F3" s="19"/>
      <c r="G3" s="19"/>
    </row>
    <row r="4" spans="1:7" ht="24.75">
      <c r="A4" s="19" t="s">
        <v>2</v>
      </c>
      <c r="B4" s="19"/>
      <c r="C4" s="19"/>
      <c r="D4" s="19"/>
      <c r="E4" s="19"/>
      <c r="F4" s="19"/>
      <c r="G4" s="19"/>
    </row>
    <row r="6" spans="1:7" ht="24.75">
      <c r="A6" s="20" t="s">
        <v>161</v>
      </c>
      <c r="C6" s="20" t="s">
        <v>144</v>
      </c>
      <c r="E6" s="20" t="s">
        <v>324</v>
      </c>
      <c r="G6" s="20" t="s">
        <v>13</v>
      </c>
    </row>
    <row r="7" spans="1:7">
      <c r="A7" s="1" t="s">
        <v>333</v>
      </c>
      <c r="C7" s="9">
        <f>'سرمایه‌گذاری در سهام'!I145</f>
        <v>2199775588461</v>
      </c>
      <c r="D7" s="10"/>
      <c r="E7" s="7">
        <f>C7/$C$10</f>
        <v>0.99493255787258728</v>
      </c>
      <c r="F7" s="10"/>
      <c r="G7" s="7">
        <v>9.1079859363652746E-2</v>
      </c>
    </row>
    <row r="8" spans="1:7">
      <c r="A8" s="1" t="s">
        <v>334</v>
      </c>
      <c r="C8" s="9">
        <f>'سرمایه‌گذاری در اوراق بهادار'!I41</f>
        <v>10245216554</v>
      </c>
      <c r="D8" s="10"/>
      <c r="E8" s="7">
        <f t="shared" ref="E8:E9" si="0">C8/$C$10</f>
        <v>4.6337906309621328E-3</v>
      </c>
      <c r="F8" s="10"/>
      <c r="G8" s="7">
        <v>4.2419458047596685E-4</v>
      </c>
    </row>
    <row r="9" spans="1:7">
      <c r="A9" s="1" t="s">
        <v>335</v>
      </c>
      <c r="C9" s="9">
        <f>'درآمد سپرده بانکی'!E11</f>
        <v>958794612</v>
      </c>
      <c r="D9" s="10"/>
      <c r="E9" s="7">
        <f t="shared" si="0"/>
        <v>4.3365149645060134E-4</v>
      </c>
      <c r="F9" s="10"/>
      <c r="G9" s="7">
        <v>3.9698085058159665E-5</v>
      </c>
    </row>
    <row r="10" spans="1:7" ht="24.75" thickBot="1">
      <c r="C10" s="11">
        <f>SUM(C7:C9)</f>
        <v>2210979599627</v>
      </c>
      <c r="D10" s="10"/>
      <c r="E10" s="8">
        <f>SUM(E7:E9)</f>
        <v>1</v>
      </c>
      <c r="F10" s="10"/>
      <c r="G10" s="8">
        <f>SUM(G7:G9)</f>
        <v>9.1543752029186867E-2</v>
      </c>
    </row>
    <row r="11" spans="1:7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8"/>
  <sheetViews>
    <sheetView rightToLeft="1" topLeftCell="B91" workbookViewId="0">
      <selection activeCell="G106" sqref="G106"/>
    </sheetView>
  </sheetViews>
  <sheetFormatPr defaultRowHeight="24"/>
  <cols>
    <col min="1" max="1" width="31.42578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22.85546875" style="1" bestFit="1" customWidth="1"/>
    <col min="8" max="8" width="1" style="1" customWidth="1"/>
    <col min="9" max="9" width="14.5703125" style="1" bestFit="1" customWidth="1"/>
    <col min="10" max="10" width="1" style="1" customWidth="1"/>
    <col min="11" max="11" width="19.85546875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4.5703125" style="1" bestFit="1" customWidth="1"/>
    <col min="20" max="20" width="1" style="1" customWidth="1"/>
    <col min="21" max="21" width="22.85546875" style="1" bestFit="1" customWidth="1"/>
    <col min="22" max="22" width="1" style="1" customWidth="1"/>
    <col min="23" max="23" width="22.8554687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5" ht="24.75">
      <c r="A6" s="19" t="s">
        <v>3</v>
      </c>
      <c r="C6" s="20" t="s">
        <v>336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>
      <c r="A9" s="1" t="s">
        <v>15</v>
      </c>
      <c r="C9" s="5">
        <v>12675181</v>
      </c>
      <c r="D9" s="5"/>
      <c r="E9" s="5">
        <v>18847806681</v>
      </c>
      <c r="F9" s="5"/>
      <c r="G9" s="5">
        <v>24909732781.6199</v>
      </c>
      <c r="H9" s="5"/>
      <c r="I9" s="5">
        <v>0</v>
      </c>
      <c r="J9" s="5"/>
      <c r="K9" s="5">
        <v>0</v>
      </c>
      <c r="L9" s="5"/>
      <c r="M9" s="5">
        <v>-12675181</v>
      </c>
      <c r="N9" s="5"/>
      <c r="O9" s="5">
        <v>26790098030</v>
      </c>
      <c r="P9" s="5"/>
      <c r="Q9" s="5">
        <v>0</v>
      </c>
      <c r="R9" s="5"/>
      <c r="S9" s="5">
        <v>0</v>
      </c>
      <c r="T9" s="5"/>
      <c r="U9" s="5">
        <v>0</v>
      </c>
      <c r="V9" s="5"/>
      <c r="W9" s="5">
        <v>0</v>
      </c>
      <c r="X9" s="5"/>
      <c r="Y9" s="7">
        <v>0</v>
      </c>
    </row>
    <row r="10" spans="1:25">
      <c r="A10" s="1" t="s">
        <v>16</v>
      </c>
      <c r="C10" s="5">
        <v>36685966</v>
      </c>
      <c r="D10" s="5"/>
      <c r="E10" s="5">
        <v>136531517967</v>
      </c>
      <c r="F10" s="5"/>
      <c r="G10" s="5">
        <v>131101325785.76801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0</v>
      </c>
      <c r="P10" s="5"/>
      <c r="Q10" s="5">
        <v>36685966</v>
      </c>
      <c r="R10" s="5"/>
      <c r="S10" s="5">
        <v>3847</v>
      </c>
      <c r="T10" s="5"/>
      <c r="U10" s="5">
        <v>136531517967</v>
      </c>
      <c r="V10" s="5"/>
      <c r="W10" s="5">
        <v>140291182280.34799</v>
      </c>
      <c r="X10" s="5"/>
      <c r="Y10" s="7">
        <v>5.8086384897989354E-3</v>
      </c>
    </row>
    <row r="11" spans="1:25">
      <c r="A11" s="1" t="s">
        <v>17</v>
      </c>
      <c r="C11" s="5">
        <v>64014806</v>
      </c>
      <c r="D11" s="5"/>
      <c r="E11" s="5">
        <v>206714736652</v>
      </c>
      <c r="F11" s="5"/>
      <c r="G11" s="5">
        <v>187656423899.78101</v>
      </c>
      <c r="H11" s="5"/>
      <c r="I11" s="5">
        <v>7207247</v>
      </c>
      <c r="J11" s="5"/>
      <c r="K11" s="5">
        <v>22332685233</v>
      </c>
      <c r="L11" s="5"/>
      <c r="M11" s="5">
        <v>0</v>
      </c>
      <c r="N11" s="5"/>
      <c r="O11" s="5">
        <v>0</v>
      </c>
      <c r="P11" s="5"/>
      <c r="Q11" s="5">
        <v>71222053</v>
      </c>
      <c r="R11" s="5"/>
      <c r="S11" s="5">
        <v>3000</v>
      </c>
      <c r="T11" s="5"/>
      <c r="U11" s="5">
        <v>229047421885</v>
      </c>
      <c r="V11" s="5"/>
      <c r="W11" s="5">
        <v>212394845353.95001</v>
      </c>
      <c r="X11" s="5"/>
      <c r="Y11" s="7">
        <v>8.7940300573735135E-3</v>
      </c>
    </row>
    <row r="12" spans="1:25">
      <c r="A12" s="1" t="s">
        <v>18</v>
      </c>
      <c r="C12" s="5">
        <v>47883908</v>
      </c>
      <c r="D12" s="5"/>
      <c r="E12" s="5">
        <v>125482730975</v>
      </c>
      <c r="F12" s="5"/>
      <c r="G12" s="5">
        <v>148032886104.414</v>
      </c>
      <c r="H12" s="5"/>
      <c r="I12" s="5">
        <v>0</v>
      </c>
      <c r="J12" s="5"/>
      <c r="K12" s="5">
        <v>0</v>
      </c>
      <c r="L12" s="5"/>
      <c r="M12" s="5">
        <v>0</v>
      </c>
      <c r="N12" s="5"/>
      <c r="O12" s="5">
        <v>0</v>
      </c>
      <c r="P12" s="5"/>
      <c r="Q12" s="5">
        <v>47883908</v>
      </c>
      <c r="R12" s="5"/>
      <c r="S12" s="5">
        <v>3451</v>
      </c>
      <c r="T12" s="5"/>
      <c r="U12" s="5">
        <v>125482730975</v>
      </c>
      <c r="V12" s="5"/>
      <c r="W12" s="5">
        <v>164264144677.27701</v>
      </c>
      <c r="X12" s="5"/>
      <c r="Y12" s="7">
        <v>6.8012188489482116E-3</v>
      </c>
    </row>
    <row r="13" spans="1:25">
      <c r="A13" s="1" t="s">
        <v>19</v>
      </c>
      <c r="C13" s="5">
        <v>51285230</v>
      </c>
      <c r="D13" s="5"/>
      <c r="E13" s="5">
        <v>92043287890</v>
      </c>
      <c r="F13" s="5"/>
      <c r="G13" s="5">
        <v>100124882779.26601</v>
      </c>
      <c r="H13" s="5"/>
      <c r="I13" s="5">
        <v>0</v>
      </c>
      <c r="J13" s="5"/>
      <c r="K13" s="5">
        <v>0</v>
      </c>
      <c r="L13" s="5"/>
      <c r="M13" s="5">
        <v>0</v>
      </c>
      <c r="N13" s="5"/>
      <c r="O13" s="5">
        <v>0</v>
      </c>
      <c r="P13" s="5"/>
      <c r="Q13" s="5">
        <v>51285230</v>
      </c>
      <c r="R13" s="5"/>
      <c r="S13" s="5">
        <v>2232</v>
      </c>
      <c r="T13" s="5"/>
      <c r="U13" s="5">
        <v>92043287890</v>
      </c>
      <c r="V13" s="5"/>
      <c r="W13" s="5">
        <v>113787544991.508</v>
      </c>
      <c r="X13" s="5"/>
      <c r="Y13" s="7">
        <v>4.7112776637422884E-3</v>
      </c>
    </row>
    <row r="14" spans="1:25">
      <c r="A14" s="1" t="s">
        <v>20</v>
      </c>
      <c r="C14" s="5">
        <v>43950422</v>
      </c>
      <c r="D14" s="5"/>
      <c r="E14" s="5">
        <v>197238373637</v>
      </c>
      <c r="F14" s="5"/>
      <c r="G14" s="5">
        <v>210580579887.46201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0</v>
      </c>
      <c r="P14" s="5"/>
      <c r="Q14" s="5">
        <v>43950422</v>
      </c>
      <c r="R14" s="5"/>
      <c r="S14" s="5">
        <v>5830</v>
      </c>
      <c r="T14" s="5"/>
      <c r="U14" s="5">
        <v>197238373637</v>
      </c>
      <c r="V14" s="5"/>
      <c r="W14" s="5">
        <v>254706386046.453</v>
      </c>
      <c r="X14" s="5"/>
      <c r="Y14" s="7">
        <v>1.0545903837566144E-2</v>
      </c>
    </row>
    <row r="15" spans="1:25">
      <c r="A15" s="1" t="s">
        <v>21</v>
      </c>
      <c r="C15" s="5">
        <v>47016513</v>
      </c>
      <c r="D15" s="5"/>
      <c r="E15" s="5">
        <v>540953923608</v>
      </c>
      <c r="F15" s="5"/>
      <c r="G15" s="5">
        <v>631413691740.75098</v>
      </c>
      <c r="H15" s="5"/>
      <c r="I15" s="5">
        <v>0</v>
      </c>
      <c r="J15" s="5"/>
      <c r="K15" s="5">
        <v>0</v>
      </c>
      <c r="L15" s="5"/>
      <c r="M15" s="5">
        <v>-1</v>
      </c>
      <c r="N15" s="5"/>
      <c r="O15" s="5">
        <v>1</v>
      </c>
      <c r="P15" s="5"/>
      <c r="Q15" s="5">
        <v>47016512</v>
      </c>
      <c r="R15" s="5"/>
      <c r="S15" s="5">
        <v>14290</v>
      </c>
      <c r="T15" s="5"/>
      <c r="U15" s="5">
        <v>540953912102</v>
      </c>
      <c r="V15" s="5"/>
      <c r="W15" s="5">
        <v>667868354038.94397</v>
      </c>
      <c r="X15" s="5"/>
      <c r="Y15" s="7">
        <v>2.7652527866198616E-2</v>
      </c>
    </row>
    <row r="16" spans="1:25">
      <c r="A16" s="1" t="s">
        <v>22</v>
      </c>
      <c r="C16" s="5">
        <v>114345585</v>
      </c>
      <c r="D16" s="5"/>
      <c r="E16" s="5">
        <v>651071057314</v>
      </c>
      <c r="F16" s="5"/>
      <c r="G16" s="5">
        <v>783153426220.13196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P16" s="5"/>
      <c r="Q16" s="5">
        <v>114345585</v>
      </c>
      <c r="R16" s="5"/>
      <c r="S16" s="5">
        <v>8690</v>
      </c>
      <c r="T16" s="5"/>
      <c r="U16" s="5">
        <v>651071057314</v>
      </c>
      <c r="V16" s="5"/>
      <c r="W16" s="5">
        <v>987750838004.78198</v>
      </c>
      <c r="X16" s="5"/>
      <c r="Y16" s="7">
        <v>4.0896993258637881E-2</v>
      </c>
    </row>
    <row r="17" spans="1:25">
      <c r="A17" s="1" t="s">
        <v>23</v>
      </c>
      <c r="C17" s="5">
        <v>870741</v>
      </c>
      <c r="D17" s="5"/>
      <c r="E17" s="5">
        <v>16690164264</v>
      </c>
      <c r="F17" s="5"/>
      <c r="G17" s="5">
        <v>9261492974.2350006</v>
      </c>
      <c r="H17" s="5"/>
      <c r="I17" s="5">
        <v>0</v>
      </c>
      <c r="J17" s="5"/>
      <c r="K17" s="5">
        <v>0</v>
      </c>
      <c r="L17" s="5"/>
      <c r="M17" s="5">
        <v>-870741</v>
      </c>
      <c r="N17" s="5"/>
      <c r="O17" s="5">
        <v>10404323563</v>
      </c>
      <c r="P17" s="5"/>
      <c r="Q17" s="5">
        <v>0</v>
      </c>
      <c r="R17" s="5"/>
      <c r="S17" s="5">
        <v>0</v>
      </c>
      <c r="T17" s="5"/>
      <c r="U17" s="5">
        <v>0</v>
      </c>
      <c r="V17" s="5"/>
      <c r="W17" s="5">
        <v>0</v>
      </c>
      <c r="X17" s="5"/>
      <c r="Y17" s="7">
        <v>0</v>
      </c>
    </row>
    <row r="18" spans="1:25">
      <c r="A18" s="1" t="s">
        <v>24</v>
      </c>
      <c r="C18" s="5">
        <v>33015988</v>
      </c>
      <c r="D18" s="5"/>
      <c r="E18" s="5">
        <v>86743576497</v>
      </c>
      <c r="F18" s="5"/>
      <c r="G18" s="5">
        <v>127471104512.51801</v>
      </c>
      <c r="H18" s="5"/>
      <c r="I18" s="5">
        <v>0</v>
      </c>
      <c r="J18" s="5"/>
      <c r="K18" s="5">
        <v>0</v>
      </c>
      <c r="L18" s="5"/>
      <c r="M18" s="5">
        <v>0</v>
      </c>
      <c r="N18" s="5"/>
      <c r="O18" s="5">
        <v>0</v>
      </c>
      <c r="P18" s="5"/>
      <c r="Q18" s="5">
        <v>33015988</v>
      </c>
      <c r="R18" s="5"/>
      <c r="S18" s="5">
        <v>4568</v>
      </c>
      <c r="T18" s="5"/>
      <c r="U18" s="5">
        <v>86743576497</v>
      </c>
      <c r="V18" s="5"/>
      <c r="W18" s="5">
        <v>149919671836.55499</v>
      </c>
      <c r="X18" s="5"/>
      <c r="Y18" s="7">
        <v>6.2072980072805659E-3</v>
      </c>
    </row>
    <row r="19" spans="1:25">
      <c r="A19" s="1" t="s">
        <v>25</v>
      </c>
      <c r="C19" s="5">
        <v>2354702</v>
      </c>
      <c r="D19" s="5"/>
      <c r="E19" s="5">
        <v>189129900695</v>
      </c>
      <c r="F19" s="5"/>
      <c r="G19" s="5">
        <v>166540201868.565</v>
      </c>
      <c r="H19" s="5"/>
      <c r="I19" s="5">
        <v>0</v>
      </c>
      <c r="J19" s="5"/>
      <c r="K19" s="5">
        <v>0</v>
      </c>
      <c r="L19" s="5"/>
      <c r="M19" s="5">
        <v>0</v>
      </c>
      <c r="N19" s="5"/>
      <c r="O19" s="5">
        <v>0</v>
      </c>
      <c r="P19" s="5"/>
      <c r="Q19" s="5">
        <v>2354702</v>
      </c>
      <c r="R19" s="5"/>
      <c r="S19" s="5">
        <v>72900</v>
      </c>
      <c r="T19" s="5"/>
      <c r="U19" s="5">
        <v>189129900695</v>
      </c>
      <c r="V19" s="5"/>
      <c r="W19" s="5">
        <v>170636412033.98999</v>
      </c>
      <c r="X19" s="5"/>
      <c r="Y19" s="7">
        <v>7.0650572230630286E-3</v>
      </c>
    </row>
    <row r="20" spans="1:25">
      <c r="A20" s="1" t="s">
        <v>26</v>
      </c>
      <c r="C20" s="5">
        <v>4000000</v>
      </c>
      <c r="D20" s="5"/>
      <c r="E20" s="5">
        <v>43701599265</v>
      </c>
      <c r="F20" s="5"/>
      <c r="G20" s="5">
        <v>178929000000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5">
        <v>0</v>
      </c>
      <c r="P20" s="5"/>
      <c r="Q20" s="5">
        <v>4000000</v>
      </c>
      <c r="R20" s="5"/>
      <c r="S20" s="5">
        <v>52780</v>
      </c>
      <c r="T20" s="5"/>
      <c r="U20" s="5">
        <v>43701599265</v>
      </c>
      <c r="V20" s="5"/>
      <c r="W20" s="5">
        <v>209863836000</v>
      </c>
      <c r="X20" s="5"/>
      <c r="Y20" s="7">
        <v>8.6892357423465263E-3</v>
      </c>
    </row>
    <row r="21" spans="1:25">
      <c r="A21" s="1" t="s">
        <v>27</v>
      </c>
      <c r="C21" s="5">
        <v>41326245</v>
      </c>
      <c r="D21" s="5"/>
      <c r="E21" s="5">
        <v>66683128940</v>
      </c>
      <c r="F21" s="5"/>
      <c r="G21" s="5">
        <v>106891080697.535</v>
      </c>
      <c r="H21" s="5"/>
      <c r="I21" s="5">
        <v>0</v>
      </c>
      <c r="J21" s="5"/>
      <c r="K21" s="5">
        <v>0</v>
      </c>
      <c r="L21" s="5"/>
      <c r="M21" s="5">
        <v>0</v>
      </c>
      <c r="N21" s="5"/>
      <c r="O21" s="5">
        <v>0</v>
      </c>
      <c r="P21" s="5"/>
      <c r="Q21" s="5">
        <v>41326245</v>
      </c>
      <c r="R21" s="5"/>
      <c r="S21" s="5">
        <v>2760</v>
      </c>
      <c r="T21" s="5"/>
      <c r="U21" s="5">
        <v>66683128940</v>
      </c>
      <c r="V21" s="5"/>
      <c r="W21" s="5">
        <v>113381776604.61</v>
      </c>
      <c r="X21" s="5"/>
      <c r="Y21" s="7">
        <v>4.6944771647246851E-3</v>
      </c>
    </row>
    <row r="22" spans="1:25">
      <c r="A22" s="1" t="s">
        <v>28</v>
      </c>
      <c r="C22" s="5">
        <v>8100000</v>
      </c>
      <c r="D22" s="5"/>
      <c r="E22" s="5">
        <v>1131489994689</v>
      </c>
      <c r="F22" s="5"/>
      <c r="G22" s="5">
        <v>1131198084450</v>
      </c>
      <c r="H22" s="5"/>
      <c r="I22" s="5">
        <v>0</v>
      </c>
      <c r="J22" s="5"/>
      <c r="K22" s="5">
        <v>0</v>
      </c>
      <c r="L22" s="5"/>
      <c r="M22" s="5">
        <v>-50000</v>
      </c>
      <c r="N22" s="5"/>
      <c r="O22" s="5">
        <v>8145742755</v>
      </c>
      <c r="P22" s="5"/>
      <c r="Q22" s="5">
        <v>8050000</v>
      </c>
      <c r="R22" s="5"/>
      <c r="S22" s="5">
        <v>168980</v>
      </c>
      <c r="T22" s="5"/>
      <c r="U22" s="5">
        <v>1124505488548</v>
      </c>
      <c r="V22" s="5"/>
      <c r="W22" s="5">
        <v>1352195280450</v>
      </c>
      <c r="X22" s="5"/>
      <c r="Y22" s="7">
        <v>5.5986509088294875E-2</v>
      </c>
    </row>
    <row r="23" spans="1:25">
      <c r="A23" s="1" t="s">
        <v>29</v>
      </c>
      <c r="C23" s="5">
        <v>18989479</v>
      </c>
      <c r="D23" s="5"/>
      <c r="E23" s="5">
        <v>188070412753</v>
      </c>
      <c r="F23" s="5"/>
      <c r="G23" s="5">
        <v>271632714123.28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P23" s="5"/>
      <c r="Q23" s="5">
        <v>18989479</v>
      </c>
      <c r="R23" s="5"/>
      <c r="S23" s="5">
        <v>15000</v>
      </c>
      <c r="T23" s="5"/>
      <c r="U23" s="5">
        <v>188070412753</v>
      </c>
      <c r="V23" s="5"/>
      <c r="W23" s="5">
        <v>283147373999.25</v>
      </c>
      <c r="X23" s="5"/>
      <c r="Y23" s="7">
        <v>1.1723479039551352E-2</v>
      </c>
    </row>
    <row r="24" spans="1:25">
      <c r="A24" s="1" t="s">
        <v>30</v>
      </c>
      <c r="C24" s="5">
        <v>696260</v>
      </c>
      <c r="D24" s="5"/>
      <c r="E24" s="5">
        <v>109051313757</v>
      </c>
      <c r="F24" s="5"/>
      <c r="G24" s="5">
        <v>87933496993.649994</v>
      </c>
      <c r="H24" s="5"/>
      <c r="I24" s="5">
        <v>0</v>
      </c>
      <c r="J24" s="5"/>
      <c r="K24" s="5">
        <v>0</v>
      </c>
      <c r="L24" s="5"/>
      <c r="M24" s="5">
        <v>0</v>
      </c>
      <c r="N24" s="5"/>
      <c r="O24" s="5">
        <v>0</v>
      </c>
      <c r="P24" s="5"/>
      <c r="Q24" s="5">
        <v>696260</v>
      </c>
      <c r="R24" s="5"/>
      <c r="S24" s="5">
        <v>136850</v>
      </c>
      <c r="T24" s="5"/>
      <c r="U24" s="5">
        <v>109051313757</v>
      </c>
      <c r="V24" s="5"/>
      <c r="W24" s="5">
        <v>94716246073.050003</v>
      </c>
      <c r="X24" s="5"/>
      <c r="Y24" s="7">
        <v>3.9216465611485105E-3</v>
      </c>
    </row>
    <row r="25" spans="1:25">
      <c r="A25" s="1" t="s">
        <v>31</v>
      </c>
      <c r="C25" s="5">
        <v>16438776</v>
      </c>
      <c r="D25" s="5"/>
      <c r="E25" s="5">
        <v>674650230225</v>
      </c>
      <c r="F25" s="5"/>
      <c r="G25" s="5">
        <v>491372826053.79602</v>
      </c>
      <c r="H25" s="5"/>
      <c r="I25" s="5">
        <v>0</v>
      </c>
      <c r="J25" s="5"/>
      <c r="K25" s="5">
        <v>0</v>
      </c>
      <c r="L25" s="5"/>
      <c r="M25" s="5">
        <v>0</v>
      </c>
      <c r="N25" s="5"/>
      <c r="O25" s="5">
        <v>0</v>
      </c>
      <c r="P25" s="5"/>
      <c r="Q25" s="5">
        <v>16438776</v>
      </c>
      <c r="R25" s="5"/>
      <c r="S25" s="5">
        <v>31760</v>
      </c>
      <c r="T25" s="5"/>
      <c r="U25" s="5">
        <v>674650230225</v>
      </c>
      <c r="V25" s="5"/>
      <c r="W25" s="5">
        <v>518989057381.72803</v>
      </c>
      <c r="X25" s="5"/>
      <c r="Y25" s="7">
        <v>2.1488305718799706E-2</v>
      </c>
    </row>
    <row r="26" spans="1:25">
      <c r="A26" s="1" t="s">
        <v>32</v>
      </c>
      <c r="C26" s="5">
        <v>3652785</v>
      </c>
      <c r="D26" s="5"/>
      <c r="E26" s="5">
        <v>185549205856</v>
      </c>
      <c r="F26" s="5"/>
      <c r="G26" s="5">
        <v>138016245820.793</v>
      </c>
      <c r="H26" s="5"/>
      <c r="I26" s="5">
        <v>0</v>
      </c>
      <c r="J26" s="5"/>
      <c r="K26" s="5">
        <v>0</v>
      </c>
      <c r="L26" s="5"/>
      <c r="M26" s="5">
        <v>0</v>
      </c>
      <c r="N26" s="5"/>
      <c r="O26" s="5">
        <v>0</v>
      </c>
      <c r="P26" s="5"/>
      <c r="Q26" s="5">
        <v>3652785</v>
      </c>
      <c r="R26" s="5"/>
      <c r="S26" s="5">
        <v>44140</v>
      </c>
      <c r="T26" s="5"/>
      <c r="U26" s="5">
        <v>185549205856</v>
      </c>
      <c r="V26" s="5"/>
      <c r="W26" s="5">
        <v>160274588017.095</v>
      </c>
      <c r="X26" s="5"/>
      <c r="Y26" s="7">
        <v>6.6360346085926215E-3</v>
      </c>
    </row>
    <row r="27" spans="1:25">
      <c r="A27" s="1" t="s">
        <v>33</v>
      </c>
      <c r="C27" s="5">
        <v>5907825</v>
      </c>
      <c r="D27" s="5"/>
      <c r="E27" s="5">
        <v>47928680469</v>
      </c>
      <c r="F27" s="5"/>
      <c r="G27" s="5">
        <v>125910118580.39999</v>
      </c>
      <c r="H27" s="5"/>
      <c r="I27" s="5">
        <v>0</v>
      </c>
      <c r="J27" s="5"/>
      <c r="K27" s="5">
        <v>0</v>
      </c>
      <c r="L27" s="5"/>
      <c r="M27" s="5">
        <v>0</v>
      </c>
      <c r="N27" s="5"/>
      <c r="O27" s="5">
        <v>0</v>
      </c>
      <c r="P27" s="5"/>
      <c r="Q27" s="5">
        <v>5907825</v>
      </c>
      <c r="R27" s="5"/>
      <c r="S27" s="5">
        <v>25270</v>
      </c>
      <c r="T27" s="5"/>
      <c r="U27" s="5">
        <v>47928680469</v>
      </c>
      <c r="V27" s="5"/>
      <c r="W27" s="5">
        <v>148402457860.388</v>
      </c>
      <c r="X27" s="5"/>
      <c r="Y27" s="7">
        <v>6.144479037791712E-3</v>
      </c>
    </row>
    <row r="28" spans="1:25">
      <c r="A28" s="1" t="s">
        <v>34</v>
      </c>
      <c r="C28" s="5">
        <v>5829047</v>
      </c>
      <c r="D28" s="5"/>
      <c r="E28" s="5">
        <v>132065614536</v>
      </c>
      <c r="F28" s="5"/>
      <c r="G28" s="5">
        <v>158475860059.073</v>
      </c>
      <c r="H28" s="5"/>
      <c r="I28" s="5">
        <v>0</v>
      </c>
      <c r="J28" s="5"/>
      <c r="K28" s="5">
        <v>0</v>
      </c>
      <c r="L28" s="5"/>
      <c r="M28" s="5">
        <v>0</v>
      </c>
      <c r="N28" s="5"/>
      <c r="O28" s="5">
        <v>0</v>
      </c>
      <c r="P28" s="5"/>
      <c r="Q28" s="5">
        <v>5829047</v>
      </c>
      <c r="R28" s="5"/>
      <c r="S28" s="5">
        <v>29150</v>
      </c>
      <c r="T28" s="5"/>
      <c r="U28" s="5">
        <v>132065614536</v>
      </c>
      <c r="V28" s="5"/>
      <c r="W28" s="5">
        <v>168905715565.702</v>
      </c>
      <c r="X28" s="5"/>
      <c r="Y28" s="7">
        <v>6.9933991904165601E-3</v>
      </c>
    </row>
    <row r="29" spans="1:25">
      <c r="A29" s="1" t="s">
        <v>35</v>
      </c>
      <c r="C29" s="5">
        <v>571017</v>
      </c>
      <c r="D29" s="5"/>
      <c r="E29" s="5">
        <v>75587414494</v>
      </c>
      <c r="F29" s="5"/>
      <c r="G29" s="5">
        <v>101547119399.265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0</v>
      </c>
      <c r="P29" s="5"/>
      <c r="Q29" s="5">
        <v>571017</v>
      </c>
      <c r="R29" s="5"/>
      <c r="S29" s="5">
        <v>187350</v>
      </c>
      <c r="T29" s="5"/>
      <c r="U29" s="5">
        <v>75587414494</v>
      </c>
      <c r="V29" s="5"/>
      <c r="W29" s="5">
        <v>106343503742.048</v>
      </c>
      <c r="X29" s="5"/>
      <c r="Y29" s="7">
        <v>4.4030633924072799E-3</v>
      </c>
    </row>
    <row r="30" spans="1:25">
      <c r="A30" s="1" t="s">
        <v>36</v>
      </c>
      <c r="C30" s="5">
        <v>2206536</v>
      </c>
      <c r="D30" s="5"/>
      <c r="E30" s="5">
        <v>5121416055</v>
      </c>
      <c r="F30" s="5"/>
      <c r="G30" s="5">
        <v>17437586530.860001</v>
      </c>
      <c r="H30" s="5"/>
      <c r="I30" s="5">
        <v>0</v>
      </c>
      <c r="J30" s="5"/>
      <c r="K30" s="5">
        <v>0</v>
      </c>
      <c r="L30" s="5"/>
      <c r="M30" s="5">
        <v>-19673</v>
      </c>
      <c r="N30" s="5"/>
      <c r="O30" s="5">
        <v>173656811</v>
      </c>
      <c r="P30" s="5"/>
      <c r="Q30" s="5">
        <v>2186863</v>
      </c>
      <c r="R30" s="5"/>
      <c r="S30" s="5">
        <v>8840</v>
      </c>
      <c r="T30" s="5"/>
      <c r="U30" s="5">
        <v>5075754612</v>
      </c>
      <c r="V30" s="5"/>
      <c r="W30" s="5">
        <v>19216844299.925999</v>
      </c>
      <c r="X30" s="5"/>
      <c r="Y30" s="7">
        <v>7.9565728678487088E-4</v>
      </c>
    </row>
    <row r="31" spans="1:25">
      <c r="A31" s="1" t="s">
        <v>37</v>
      </c>
      <c r="C31" s="5">
        <v>104300</v>
      </c>
      <c r="D31" s="5"/>
      <c r="E31" s="5">
        <v>214551462300</v>
      </c>
      <c r="F31" s="5"/>
      <c r="G31" s="5">
        <v>291258271500</v>
      </c>
      <c r="H31" s="5"/>
      <c r="I31" s="5">
        <v>0</v>
      </c>
      <c r="J31" s="5"/>
      <c r="K31" s="5">
        <v>0</v>
      </c>
      <c r="L31" s="5"/>
      <c r="M31" s="5">
        <v>0</v>
      </c>
      <c r="N31" s="5"/>
      <c r="O31" s="5">
        <v>0</v>
      </c>
      <c r="P31" s="5"/>
      <c r="Q31" s="5">
        <v>104300</v>
      </c>
      <c r="R31" s="5"/>
      <c r="S31" s="5">
        <v>2735000</v>
      </c>
      <c r="T31" s="5"/>
      <c r="U31" s="5">
        <v>214551462300</v>
      </c>
      <c r="V31" s="5"/>
      <c r="W31" s="5">
        <v>284903924375</v>
      </c>
      <c r="X31" s="5"/>
      <c r="Y31" s="7">
        <v>1.1796207531506484E-2</v>
      </c>
    </row>
    <row r="32" spans="1:25">
      <c r="A32" s="1" t="s">
        <v>38</v>
      </c>
      <c r="C32" s="5">
        <v>75000</v>
      </c>
      <c r="D32" s="5"/>
      <c r="E32" s="5">
        <v>101752031250</v>
      </c>
      <c r="F32" s="5"/>
      <c r="G32" s="5">
        <v>209737500000</v>
      </c>
      <c r="H32" s="5"/>
      <c r="I32" s="5">
        <v>0</v>
      </c>
      <c r="J32" s="5"/>
      <c r="K32" s="5">
        <v>0</v>
      </c>
      <c r="L32" s="5"/>
      <c r="M32" s="5">
        <v>0</v>
      </c>
      <c r="N32" s="5"/>
      <c r="O32" s="5">
        <v>0</v>
      </c>
      <c r="P32" s="5"/>
      <c r="Q32" s="5">
        <v>75000</v>
      </c>
      <c r="R32" s="5"/>
      <c r="S32" s="5">
        <v>2735000</v>
      </c>
      <c r="T32" s="5"/>
      <c r="U32" s="5">
        <v>101752031250</v>
      </c>
      <c r="V32" s="5"/>
      <c r="W32" s="5">
        <v>204868593750</v>
      </c>
      <c r="X32" s="5"/>
      <c r="Y32" s="7">
        <v>8.4824119354073475E-3</v>
      </c>
    </row>
    <row r="33" spans="1:25">
      <c r="A33" s="1" t="s">
        <v>39</v>
      </c>
      <c r="C33" s="5">
        <v>114900</v>
      </c>
      <c r="D33" s="5"/>
      <c r="E33" s="5">
        <v>146401433417</v>
      </c>
      <c r="F33" s="5"/>
      <c r="G33" s="5">
        <v>321776875500</v>
      </c>
      <c r="H33" s="5"/>
      <c r="I33" s="5">
        <v>0</v>
      </c>
      <c r="J33" s="5"/>
      <c r="K33" s="5">
        <v>0</v>
      </c>
      <c r="L33" s="5"/>
      <c r="M33" s="5">
        <v>0</v>
      </c>
      <c r="N33" s="5"/>
      <c r="O33" s="5">
        <v>0</v>
      </c>
      <c r="P33" s="5"/>
      <c r="Q33" s="5">
        <v>114900</v>
      </c>
      <c r="R33" s="5"/>
      <c r="S33" s="5">
        <v>2731999</v>
      </c>
      <c r="T33" s="5"/>
      <c r="U33" s="5">
        <v>146401433417</v>
      </c>
      <c r="V33" s="5"/>
      <c r="W33" s="5">
        <v>313514301743.625</v>
      </c>
      <c r="X33" s="5"/>
      <c r="Y33" s="7">
        <v>1.2980796159884928E-2</v>
      </c>
    </row>
    <row r="34" spans="1:25">
      <c r="A34" s="1" t="s">
        <v>40</v>
      </c>
      <c r="C34" s="5">
        <v>3850000</v>
      </c>
      <c r="D34" s="5"/>
      <c r="E34" s="5">
        <v>47243858512</v>
      </c>
      <c r="F34" s="5"/>
      <c r="G34" s="5">
        <v>44394273000</v>
      </c>
      <c r="H34" s="5"/>
      <c r="I34" s="5">
        <v>0</v>
      </c>
      <c r="J34" s="5"/>
      <c r="K34" s="5">
        <v>0</v>
      </c>
      <c r="L34" s="5"/>
      <c r="M34" s="5">
        <v>-100000</v>
      </c>
      <c r="N34" s="5"/>
      <c r="O34" s="5">
        <v>1210769111</v>
      </c>
      <c r="P34" s="5"/>
      <c r="Q34" s="5">
        <v>3750000</v>
      </c>
      <c r="R34" s="5"/>
      <c r="S34" s="5">
        <v>12380</v>
      </c>
      <c r="T34" s="5"/>
      <c r="U34" s="5">
        <v>46016745303</v>
      </c>
      <c r="V34" s="5"/>
      <c r="W34" s="5">
        <v>46148771250</v>
      </c>
      <c r="X34" s="5"/>
      <c r="Y34" s="7">
        <v>1.9107510862942283E-3</v>
      </c>
    </row>
    <row r="35" spans="1:25">
      <c r="A35" s="1" t="s">
        <v>41</v>
      </c>
      <c r="C35" s="5">
        <v>6847377</v>
      </c>
      <c r="D35" s="5"/>
      <c r="E35" s="5">
        <v>8778337314</v>
      </c>
      <c r="F35" s="5"/>
      <c r="G35" s="5">
        <v>12190683476.368299</v>
      </c>
      <c r="H35" s="5"/>
      <c r="I35" s="5">
        <v>0</v>
      </c>
      <c r="J35" s="5"/>
      <c r="K35" s="5">
        <v>0</v>
      </c>
      <c r="L35" s="5"/>
      <c r="M35" s="5">
        <v>-6847377</v>
      </c>
      <c r="N35" s="5"/>
      <c r="O35" s="5">
        <v>0</v>
      </c>
      <c r="P35" s="5"/>
      <c r="Q35" s="5">
        <v>0</v>
      </c>
      <c r="R35" s="5"/>
      <c r="S35" s="5">
        <v>0</v>
      </c>
      <c r="T35" s="5"/>
      <c r="U35" s="5">
        <v>0</v>
      </c>
      <c r="V35" s="5"/>
      <c r="W35" s="5">
        <v>0</v>
      </c>
      <c r="X35" s="5"/>
      <c r="Y35" s="7">
        <v>0</v>
      </c>
    </row>
    <row r="36" spans="1:25">
      <c r="A36" s="1" t="s">
        <v>42</v>
      </c>
      <c r="C36" s="5">
        <v>17987582</v>
      </c>
      <c r="D36" s="5"/>
      <c r="E36" s="5">
        <v>36083089492</v>
      </c>
      <c r="F36" s="5"/>
      <c r="G36" s="5">
        <v>47580159215.573097</v>
      </c>
      <c r="H36" s="5"/>
      <c r="I36" s="5">
        <v>0</v>
      </c>
      <c r="J36" s="5"/>
      <c r="K36" s="5">
        <v>0</v>
      </c>
      <c r="L36" s="5"/>
      <c r="M36" s="5">
        <v>0</v>
      </c>
      <c r="N36" s="5"/>
      <c r="O36" s="5">
        <v>0</v>
      </c>
      <c r="P36" s="5"/>
      <c r="Q36" s="5">
        <v>17987582</v>
      </c>
      <c r="R36" s="5"/>
      <c r="S36" s="5">
        <v>3280</v>
      </c>
      <c r="T36" s="5"/>
      <c r="U36" s="5">
        <v>36083089492</v>
      </c>
      <c r="V36" s="5"/>
      <c r="W36" s="5">
        <v>58648223309.688004</v>
      </c>
      <c r="X36" s="5"/>
      <c r="Y36" s="7">
        <v>2.4282803932339334E-3</v>
      </c>
    </row>
    <row r="37" spans="1:25">
      <c r="A37" s="1" t="s">
        <v>43</v>
      </c>
      <c r="C37" s="5">
        <v>42566739</v>
      </c>
      <c r="D37" s="5"/>
      <c r="E37" s="5">
        <v>240147011127</v>
      </c>
      <c r="F37" s="5"/>
      <c r="G37" s="5">
        <v>197180755767.74701</v>
      </c>
      <c r="H37" s="5"/>
      <c r="I37" s="5">
        <v>0</v>
      </c>
      <c r="J37" s="5"/>
      <c r="K37" s="5">
        <v>0</v>
      </c>
      <c r="L37" s="5"/>
      <c r="M37" s="5">
        <v>0</v>
      </c>
      <c r="N37" s="5"/>
      <c r="O37" s="5">
        <v>0</v>
      </c>
      <c r="P37" s="5"/>
      <c r="Q37" s="5">
        <v>42566739</v>
      </c>
      <c r="R37" s="5"/>
      <c r="S37" s="5">
        <v>5370</v>
      </c>
      <c r="T37" s="5"/>
      <c r="U37" s="5">
        <v>240147011127</v>
      </c>
      <c r="V37" s="5"/>
      <c r="W37" s="5">
        <v>227223317268.841</v>
      </c>
      <c r="X37" s="5"/>
      <c r="Y37" s="7">
        <v>9.4079904739135609E-3</v>
      </c>
    </row>
    <row r="38" spans="1:25">
      <c r="A38" s="1" t="s">
        <v>44</v>
      </c>
      <c r="C38" s="5">
        <v>5277048</v>
      </c>
      <c r="D38" s="5"/>
      <c r="E38" s="5">
        <v>30634669457</v>
      </c>
      <c r="F38" s="5"/>
      <c r="G38" s="5">
        <v>65046054598.559998</v>
      </c>
      <c r="H38" s="5"/>
      <c r="I38" s="5">
        <v>0</v>
      </c>
      <c r="J38" s="5"/>
      <c r="K38" s="5">
        <v>0</v>
      </c>
      <c r="L38" s="5"/>
      <c r="M38" s="5">
        <v>0</v>
      </c>
      <c r="N38" s="5"/>
      <c r="O38" s="5">
        <v>0</v>
      </c>
      <c r="P38" s="5"/>
      <c r="Q38" s="5">
        <v>5277048</v>
      </c>
      <c r="R38" s="5"/>
      <c r="S38" s="5">
        <v>12800</v>
      </c>
      <c r="T38" s="5"/>
      <c r="U38" s="5">
        <v>30634669457</v>
      </c>
      <c r="V38" s="5"/>
      <c r="W38" s="5">
        <v>67144314424.32</v>
      </c>
      <c r="X38" s="5"/>
      <c r="Y38" s="7">
        <v>2.7800539050051231E-3</v>
      </c>
    </row>
    <row r="39" spans="1:25">
      <c r="A39" s="1" t="s">
        <v>45</v>
      </c>
      <c r="C39" s="5">
        <v>6206203</v>
      </c>
      <c r="D39" s="5"/>
      <c r="E39" s="5">
        <v>102002694925</v>
      </c>
      <c r="F39" s="5"/>
      <c r="G39" s="5">
        <v>112095746594.36501</v>
      </c>
      <c r="H39" s="5"/>
      <c r="I39" s="5">
        <v>0</v>
      </c>
      <c r="J39" s="5"/>
      <c r="K39" s="5">
        <v>0</v>
      </c>
      <c r="L39" s="5"/>
      <c r="M39" s="5">
        <v>0</v>
      </c>
      <c r="N39" s="5"/>
      <c r="O39" s="5">
        <v>0</v>
      </c>
      <c r="P39" s="5"/>
      <c r="Q39" s="5">
        <v>6206203</v>
      </c>
      <c r="R39" s="5"/>
      <c r="S39" s="5">
        <v>19000</v>
      </c>
      <c r="T39" s="5"/>
      <c r="U39" s="5">
        <v>102002694925</v>
      </c>
      <c r="V39" s="5"/>
      <c r="W39" s="5">
        <v>117216245750.85001</v>
      </c>
      <c r="X39" s="5"/>
      <c r="Y39" s="7">
        <v>4.8532401369141085E-3</v>
      </c>
    </row>
    <row r="40" spans="1:25">
      <c r="A40" s="1" t="s">
        <v>46</v>
      </c>
      <c r="C40" s="5">
        <v>5288198</v>
      </c>
      <c r="D40" s="5"/>
      <c r="E40" s="5">
        <v>69208419851</v>
      </c>
      <c r="F40" s="5"/>
      <c r="G40" s="5">
        <v>88470820124.576996</v>
      </c>
      <c r="H40" s="5"/>
      <c r="I40" s="5">
        <v>300000</v>
      </c>
      <c r="J40" s="5"/>
      <c r="K40" s="5">
        <v>5083713259</v>
      </c>
      <c r="L40" s="5"/>
      <c r="M40" s="5">
        <v>0</v>
      </c>
      <c r="N40" s="5"/>
      <c r="O40" s="5">
        <v>0</v>
      </c>
      <c r="P40" s="5"/>
      <c r="Q40" s="5">
        <v>5588198</v>
      </c>
      <c r="R40" s="5"/>
      <c r="S40" s="5">
        <v>17180</v>
      </c>
      <c r="T40" s="5"/>
      <c r="U40" s="5">
        <v>74292133110</v>
      </c>
      <c r="V40" s="5"/>
      <c r="W40" s="5">
        <v>95434010452.242004</v>
      </c>
      <c r="X40" s="5"/>
      <c r="Y40" s="7">
        <v>3.9513649919993513E-3</v>
      </c>
    </row>
    <row r="41" spans="1:25">
      <c r="A41" s="1" t="s">
        <v>47</v>
      </c>
      <c r="C41" s="5">
        <v>9709626</v>
      </c>
      <c r="D41" s="5"/>
      <c r="E41" s="5">
        <v>112081179274</v>
      </c>
      <c r="F41" s="5"/>
      <c r="G41" s="5">
        <v>180393146125.85699</v>
      </c>
      <c r="H41" s="5"/>
      <c r="I41" s="5">
        <v>0</v>
      </c>
      <c r="J41" s="5"/>
      <c r="K41" s="5">
        <v>0</v>
      </c>
      <c r="L41" s="5"/>
      <c r="M41" s="5">
        <v>0</v>
      </c>
      <c r="N41" s="5"/>
      <c r="O41" s="5">
        <v>0</v>
      </c>
      <c r="P41" s="5"/>
      <c r="Q41" s="5">
        <v>9709626</v>
      </c>
      <c r="R41" s="5"/>
      <c r="S41" s="5">
        <v>20990</v>
      </c>
      <c r="T41" s="5"/>
      <c r="U41" s="5">
        <v>112081179274</v>
      </c>
      <c r="V41" s="5"/>
      <c r="W41" s="5">
        <v>202592409694.047</v>
      </c>
      <c r="X41" s="5"/>
      <c r="Y41" s="7">
        <v>8.388168447667297E-3</v>
      </c>
    </row>
    <row r="42" spans="1:25">
      <c r="A42" s="1" t="s">
        <v>48</v>
      </c>
      <c r="C42" s="5">
        <v>43199</v>
      </c>
      <c r="D42" s="5"/>
      <c r="E42" s="5">
        <v>13838639484</v>
      </c>
      <c r="F42" s="5"/>
      <c r="G42" s="5">
        <v>19823848304</v>
      </c>
      <c r="H42" s="5"/>
      <c r="I42" s="5">
        <v>0</v>
      </c>
      <c r="J42" s="5"/>
      <c r="K42" s="5">
        <v>0</v>
      </c>
      <c r="L42" s="5"/>
      <c r="M42" s="5">
        <v>0</v>
      </c>
      <c r="N42" s="5"/>
      <c r="O42" s="5">
        <v>0</v>
      </c>
      <c r="P42" s="5"/>
      <c r="Q42" s="5">
        <v>43199</v>
      </c>
      <c r="R42" s="5"/>
      <c r="S42" s="5">
        <v>461000</v>
      </c>
      <c r="T42" s="5"/>
      <c r="U42" s="5">
        <v>13838639484</v>
      </c>
      <c r="V42" s="5"/>
      <c r="W42" s="5">
        <v>19866943626.400002</v>
      </c>
      <c r="X42" s="5"/>
      <c r="Y42" s="7">
        <v>8.2257410299932951E-4</v>
      </c>
    </row>
    <row r="43" spans="1:25">
      <c r="A43" s="1" t="s">
        <v>49</v>
      </c>
      <c r="C43" s="5">
        <v>472580</v>
      </c>
      <c r="D43" s="5"/>
      <c r="E43" s="5">
        <v>151244026204</v>
      </c>
      <c r="F43" s="5"/>
      <c r="G43" s="5">
        <v>225351096224</v>
      </c>
      <c r="H43" s="5"/>
      <c r="I43" s="5">
        <v>0</v>
      </c>
      <c r="J43" s="5"/>
      <c r="K43" s="5">
        <v>0</v>
      </c>
      <c r="L43" s="5"/>
      <c r="M43" s="5">
        <v>0</v>
      </c>
      <c r="N43" s="5"/>
      <c r="O43" s="5">
        <v>0</v>
      </c>
      <c r="P43" s="5"/>
      <c r="Q43" s="5">
        <v>472580</v>
      </c>
      <c r="R43" s="5"/>
      <c r="S43" s="5">
        <v>484000</v>
      </c>
      <c r="T43" s="5"/>
      <c r="U43" s="5">
        <v>151244026204</v>
      </c>
      <c r="V43" s="5"/>
      <c r="W43" s="5">
        <v>228179771072</v>
      </c>
      <c r="X43" s="5"/>
      <c r="Y43" s="7">
        <v>9.4475916397490714E-3</v>
      </c>
    </row>
    <row r="44" spans="1:25">
      <c r="A44" s="1" t="s">
        <v>50</v>
      </c>
      <c r="C44" s="5">
        <v>50335</v>
      </c>
      <c r="D44" s="5"/>
      <c r="E44" s="5">
        <v>16125679571</v>
      </c>
      <c r="F44" s="5"/>
      <c r="G44" s="5">
        <v>22897673376</v>
      </c>
      <c r="H44" s="5"/>
      <c r="I44" s="5">
        <v>0</v>
      </c>
      <c r="J44" s="5"/>
      <c r="K44" s="5">
        <v>0</v>
      </c>
      <c r="L44" s="5"/>
      <c r="M44" s="5">
        <v>0</v>
      </c>
      <c r="N44" s="5"/>
      <c r="O44" s="5">
        <v>0</v>
      </c>
      <c r="P44" s="5"/>
      <c r="Q44" s="5">
        <v>50335</v>
      </c>
      <c r="R44" s="5"/>
      <c r="S44" s="5">
        <v>459500</v>
      </c>
      <c r="T44" s="5"/>
      <c r="U44" s="5">
        <v>16125679571</v>
      </c>
      <c r="V44" s="5"/>
      <c r="W44" s="5">
        <v>23073423062</v>
      </c>
      <c r="X44" s="5"/>
      <c r="Y44" s="7">
        <v>9.5533568903511811E-4</v>
      </c>
    </row>
    <row r="45" spans="1:25">
      <c r="A45" s="1" t="s">
        <v>51</v>
      </c>
      <c r="C45" s="5">
        <v>11740461</v>
      </c>
      <c r="D45" s="5"/>
      <c r="E45" s="5">
        <v>225979147072</v>
      </c>
      <c r="F45" s="5"/>
      <c r="G45" s="5">
        <v>219990909095.392</v>
      </c>
      <c r="H45" s="5"/>
      <c r="I45" s="5">
        <v>0</v>
      </c>
      <c r="J45" s="5"/>
      <c r="K45" s="5">
        <v>0</v>
      </c>
      <c r="L45" s="5"/>
      <c r="M45" s="5">
        <v>0</v>
      </c>
      <c r="N45" s="5"/>
      <c r="O45" s="5">
        <v>0</v>
      </c>
      <c r="P45" s="5"/>
      <c r="Q45" s="5">
        <v>11740461</v>
      </c>
      <c r="R45" s="5"/>
      <c r="S45" s="5">
        <v>22000</v>
      </c>
      <c r="T45" s="5"/>
      <c r="U45" s="5">
        <v>225979147072</v>
      </c>
      <c r="V45" s="5"/>
      <c r="W45" s="5">
        <v>256753315655.10001</v>
      </c>
      <c r="X45" s="5"/>
      <c r="Y45" s="7">
        <v>1.0630655237600227E-2</v>
      </c>
    </row>
    <row r="46" spans="1:25">
      <c r="A46" s="1" t="s">
        <v>52</v>
      </c>
      <c r="C46" s="5">
        <v>22863192</v>
      </c>
      <c r="D46" s="5"/>
      <c r="E46" s="5">
        <v>98643756494</v>
      </c>
      <c r="F46" s="5"/>
      <c r="G46" s="5">
        <v>106726724611.69</v>
      </c>
      <c r="H46" s="5"/>
      <c r="I46" s="5">
        <v>0</v>
      </c>
      <c r="J46" s="5"/>
      <c r="K46" s="5">
        <v>0</v>
      </c>
      <c r="L46" s="5"/>
      <c r="M46" s="5">
        <v>0</v>
      </c>
      <c r="N46" s="5"/>
      <c r="O46" s="5">
        <v>0</v>
      </c>
      <c r="P46" s="5"/>
      <c r="Q46" s="5">
        <v>22863192</v>
      </c>
      <c r="R46" s="5"/>
      <c r="S46" s="5">
        <v>4920</v>
      </c>
      <c r="T46" s="5"/>
      <c r="U46" s="5">
        <v>98643756494</v>
      </c>
      <c r="V46" s="5"/>
      <c r="W46" s="5">
        <v>111817607557.392</v>
      </c>
      <c r="X46" s="5"/>
      <c r="Y46" s="7">
        <v>4.6297140599839588E-3</v>
      </c>
    </row>
    <row r="47" spans="1:25">
      <c r="A47" s="1" t="s">
        <v>53</v>
      </c>
      <c r="C47" s="5">
        <v>86165365</v>
      </c>
      <c r="D47" s="5"/>
      <c r="E47" s="5">
        <v>306320619007</v>
      </c>
      <c r="F47" s="5"/>
      <c r="G47" s="5">
        <v>313917076151.78601</v>
      </c>
      <c r="H47" s="5"/>
      <c r="I47" s="5">
        <v>0</v>
      </c>
      <c r="J47" s="5"/>
      <c r="K47" s="5">
        <v>0</v>
      </c>
      <c r="L47" s="5"/>
      <c r="M47" s="5">
        <v>0</v>
      </c>
      <c r="N47" s="5"/>
      <c r="O47" s="5">
        <v>0</v>
      </c>
      <c r="P47" s="5"/>
      <c r="Q47" s="5">
        <v>86165365</v>
      </c>
      <c r="R47" s="5"/>
      <c r="S47" s="5">
        <v>3749</v>
      </c>
      <c r="T47" s="5"/>
      <c r="U47" s="5">
        <v>306320619007</v>
      </c>
      <c r="V47" s="5"/>
      <c r="W47" s="5">
        <v>321111901362.35901</v>
      </c>
      <c r="X47" s="5"/>
      <c r="Y47" s="7">
        <v>1.3295368386436347E-2</v>
      </c>
    </row>
    <row r="48" spans="1:25">
      <c r="A48" s="1" t="s">
        <v>54</v>
      </c>
      <c r="C48" s="5">
        <v>8868106</v>
      </c>
      <c r="D48" s="5"/>
      <c r="E48" s="5">
        <v>65854388596</v>
      </c>
      <c r="F48" s="5"/>
      <c r="G48" s="5">
        <v>60737697900.476997</v>
      </c>
      <c r="H48" s="5"/>
      <c r="I48" s="5">
        <v>0</v>
      </c>
      <c r="J48" s="5"/>
      <c r="K48" s="5">
        <v>0</v>
      </c>
      <c r="L48" s="5"/>
      <c r="M48" s="5">
        <v>0</v>
      </c>
      <c r="N48" s="5"/>
      <c r="O48" s="5">
        <v>0</v>
      </c>
      <c r="P48" s="5"/>
      <c r="Q48" s="5">
        <v>8868106</v>
      </c>
      <c r="R48" s="5"/>
      <c r="S48" s="5">
        <v>6840</v>
      </c>
      <c r="T48" s="5"/>
      <c r="U48" s="5">
        <v>65854388596</v>
      </c>
      <c r="V48" s="5"/>
      <c r="W48" s="5">
        <v>60296930862.012001</v>
      </c>
      <c r="X48" s="5"/>
      <c r="Y48" s="7">
        <v>2.4965437437252983E-3</v>
      </c>
    </row>
    <row r="49" spans="1:25">
      <c r="A49" s="1" t="s">
        <v>55</v>
      </c>
      <c r="C49" s="5">
        <v>1164292892</v>
      </c>
      <c r="D49" s="5"/>
      <c r="E49" s="5">
        <v>1318845763884</v>
      </c>
      <c r="F49" s="5"/>
      <c r="G49" s="5">
        <v>1342543805179.4199</v>
      </c>
      <c r="H49" s="5"/>
      <c r="I49" s="5">
        <v>4000</v>
      </c>
      <c r="J49" s="5"/>
      <c r="K49" s="5">
        <v>4660000</v>
      </c>
      <c r="L49" s="5"/>
      <c r="M49" s="5">
        <v>-4400000</v>
      </c>
      <c r="N49" s="5"/>
      <c r="O49" s="5">
        <v>5815192570</v>
      </c>
      <c r="P49" s="5"/>
      <c r="Q49" s="5">
        <v>854028892</v>
      </c>
      <c r="R49" s="5"/>
      <c r="S49" s="5">
        <v>1318</v>
      </c>
      <c r="T49" s="5"/>
      <c r="U49" s="5">
        <v>998735168169</v>
      </c>
      <c r="V49" s="5"/>
      <c r="W49" s="5">
        <v>1118912699682.05</v>
      </c>
      <c r="X49" s="5"/>
      <c r="Y49" s="7">
        <v>4.6327639901915803E-2</v>
      </c>
    </row>
    <row r="50" spans="1:25">
      <c r="A50" s="1" t="s">
        <v>56</v>
      </c>
      <c r="C50" s="5">
        <v>6700702</v>
      </c>
      <c r="D50" s="5"/>
      <c r="E50" s="5">
        <v>124658162320</v>
      </c>
      <c r="F50" s="5"/>
      <c r="G50" s="5">
        <v>229332474099.33301</v>
      </c>
      <c r="H50" s="5"/>
      <c r="I50" s="5">
        <v>0</v>
      </c>
      <c r="J50" s="5"/>
      <c r="K50" s="5">
        <v>0</v>
      </c>
      <c r="L50" s="5"/>
      <c r="M50" s="5">
        <v>0</v>
      </c>
      <c r="N50" s="5"/>
      <c r="O50" s="5">
        <v>0</v>
      </c>
      <c r="P50" s="5"/>
      <c r="Q50" s="5">
        <v>6700702</v>
      </c>
      <c r="R50" s="5"/>
      <c r="S50" s="5">
        <v>30460</v>
      </c>
      <c r="T50" s="5"/>
      <c r="U50" s="5">
        <v>124658162320</v>
      </c>
      <c r="V50" s="5"/>
      <c r="W50" s="5">
        <v>202888967791.62601</v>
      </c>
      <c r="X50" s="5"/>
      <c r="Y50" s="7">
        <v>8.4004471864451667E-3</v>
      </c>
    </row>
    <row r="51" spans="1:25">
      <c r="A51" s="1" t="s">
        <v>57</v>
      </c>
      <c r="C51" s="5">
        <v>2000000</v>
      </c>
      <c r="D51" s="5"/>
      <c r="E51" s="5">
        <v>24609884668</v>
      </c>
      <c r="F51" s="5"/>
      <c r="G51" s="5">
        <v>31014360000</v>
      </c>
      <c r="H51" s="5"/>
      <c r="I51" s="5">
        <v>0</v>
      </c>
      <c r="J51" s="5"/>
      <c r="K51" s="5">
        <v>0</v>
      </c>
      <c r="L51" s="5"/>
      <c r="M51" s="5">
        <v>0</v>
      </c>
      <c r="N51" s="5"/>
      <c r="O51" s="5">
        <v>0</v>
      </c>
      <c r="P51" s="5"/>
      <c r="Q51" s="5">
        <v>2000000</v>
      </c>
      <c r="R51" s="5"/>
      <c r="S51" s="5">
        <v>16500</v>
      </c>
      <c r="T51" s="5"/>
      <c r="U51" s="5">
        <v>24609884668</v>
      </c>
      <c r="V51" s="5"/>
      <c r="W51" s="5">
        <v>32803650000</v>
      </c>
      <c r="X51" s="5"/>
      <c r="Y51" s="7">
        <v>1.3582075573012286E-3</v>
      </c>
    </row>
    <row r="52" spans="1:25">
      <c r="A52" s="1" t="s">
        <v>58</v>
      </c>
      <c r="C52" s="5">
        <v>28945732</v>
      </c>
      <c r="D52" s="5"/>
      <c r="E52" s="5">
        <v>66093122873</v>
      </c>
      <c r="F52" s="5"/>
      <c r="G52" s="5">
        <v>101081322694.73</v>
      </c>
      <c r="H52" s="5"/>
      <c r="I52" s="5">
        <v>6847377</v>
      </c>
      <c r="J52" s="5"/>
      <c r="K52" s="5">
        <v>0</v>
      </c>
      <c r="L52" s="5"/>
      <c r="M52" s="5">
        <v>0</v>
      </c>
      <c r="N52" s="5"/>
      <c r="O52" s="5">
        <v>0</v>
      </c>
      <c r="P52" s="5"/>
      <c r="Q52" s="5">
        <v>35793109</v>
      </c>
      <c r="R52" s="5"/>
      <c r="S52" s="5">
        <v>3274</v>
      </c>
      <c r="T52" s="5"/>
      <c r="U52" s="5">
        <v>81718837187</v>
      </c>
      <c r="V52" s="5"/>
      <c r="W52" s="5">
        <v>116489378364.74699</v>
      </c>
      <c r="X52" s="5"/>
      <c r="Y52" s="7">
        <v>4.8231448037130498E-3</v>
      </c>
    </row>
    <row r="53" spans="1:25">
      <c r="A53" s="1" t="s">
        <v>59</v>
      </c>
      <c r="C53" s="5">
        <v>61473447</v>
      </c>
      <c r="D53" s="5"/>
      <c r="E53" s="5">
        <v>412492681801</v>
      </c>
      <c r="F53" s="5"/>
      <c r="G53" s="5">
        <v>534692199915.56299</v>
      </c>
      <c r="H53" s="5"/>
      <c r="I53" s="5">
        <v>0</v>
      </c>
      <c r="J53" s="5"/>
      <c r="K53" s="5">
        <v>0</v>
      </c>
      <c r="L53" s="5"/>
      <c r="M53" s="5">
        <v>0</v>
      </c>
      <c r="N53" s="5"/>
      <c r="O53" s="5">
        <v>0</v>
      </c>
      <c r="P53" s="5"/>
      <c r="Q53" s="5">
        <v>61473447</v>
      </c>
      <c r="R53" s="5"/>
      <c r="S53" s="5">
        <v>7600</v>
      </c>
      <c r="T53" s="5"/>
      <c r="U53" s="5">
        <v>412492681801</v>
      </c>
      <c r="V53" s="5"/>
      <c r="W53" s="5">
        <v>464418367926.65997</v>
      </c>
      <c r="X53" s="5"/>
      <c r="Y53" s="7">
        <v>1.9228852187713627E-2</v>
      </c>
    </row>
    <row r="54" spans="1:25">
      <c r="A54" s="1" t="s">
        <v>60</v>
      </c>
      <c r="C54" s="5">
        <v>4700000</v>
      </c>
      <c r="D54" s="5"/>
      <c r="E54" s="5">
        <v>55034488319</v>
      </c>
      <c r="F54" s="5"/>
      <c r="G54" s="5">
        <v>42982722000</v>
      </c>
      <c r="H54" s="5"/>
      <c r="I54" s="5">
        <v>0</v>
      </c>
      <c r="J54" s="5"/>
      <c r="K54" s="5">
        <v>0</v>
      </c>
      <c r="L54" s="5"/>
      <c r="M54" s="5">
        <v>0</v>
      </c>
      <c r="N54" s="5"/>
      <c r="O54" s="5">
        <v>0</v>
      </c>
      <c r="P54" s="5"/>
      <c r="Q54" s="5">
        <v>4700000</v>
      </c>
      <c r="R54" s="5"/>
      <c r="S54" s="5">
        <v>9930</v>
      </c>
      <c r="T54" s="5"/>
      <c r="U54" s="5">
        <v>55034488319</v>
      </c>
      <c r="V54" s="5"/>
      <c r="W54" s="5">
        <v>46393307550</v>
      </c>
      <c r="X54" s="5"/>
      <c r="Y54" s="7">
        <v>1.9208759062668375E-3</v>
      </c>
    </row>
    <row r="55" spans="1:25">
      <c r="A55" s="1" t="s">
        <v>61</v>
      </c>
      <c r="C55" s="5">
        <v>51499515</v>
      </c>
      <c r="D55" s="5"/>
      <c r="E55" s="5">
        <v>229072448717</v>
      </c>
      <c r="F55" s="5"/>
      <c r="G55" s="5">
        <v>337874413045.95001</v>
      </c>
      <c r="H55" s="5"/>
      <c r="I55" s="5">
        <v>0</v>
      </c>
      <c r="J55" s="5"/>
      <c r="K55" s="5">
        <v>0</v>
      </c>
      <c r="L55" s="5"/>
      <c r="M55" s="5">
        <v>0</v>
      </c>
      <c r="N55" s="5"/>
      <c r="O55" s="5">
        <v>0</v>
      </c>
      <c r="P55" s="5"/>
      <c r="Q55" s="5">
        <v>51499515</v>
      </c>
      <c r="R55" s="5"/>
      <c r="S55" s="5">
        <v>6800</v>
      </c>
      <c r="T55" s="5"/>
      <c r="U55" s="5">
        <v>229072448717</v>
      </c>
      <c r="V55" s="5"/>
      <c r="W55" s="5">
        <v>348113031623.09998</v>
      </c>
      <c r="X55" s="5"/>
      <c r="Y55" s="7">
        <v>1.4413327490859582E-2</v>
      </c>
    </row>
    <row r="56" spans="1:25">
      <c r="A56" s="1" t="s">
        <v>62</v>
      </c>
      <c r="C56" s="5">
        <v>73149505</v>
      </c>
      <c r="D56" s="5"/>
      <c r="E56" s="5">
        <v>219991628516</v>
      </c>
      <c r="F56" s="5"/>
      <c r="G56" s="5">
        <v>282131349927.57001</v>
      </c>
      <c r="H56" s="5"/>
      <c r="I56" s="5">
        <v>0</v>
      </c>
      <c r="J56" s="5"/>
      <c r="K56" s="5">
        <v>0</v>
      </c>
      <c r="L56" s="5"/>
      <c r="M56" s="5">
        <v>0</v>
      </c>
      <c r="N56" s="5"/>
      <c r="O56" s="5">
        <v>0</v>
      </c>
      <c r="P56" s="5"/>
      <c r="Q56" s="5">
        <v>73149505</v>
      </c>
      <c r="R56" s="5"/>
      <c r="S56" s="5">
        <v>4400</v>
      </c>
      <c r="T56" s="5"/>
      <c r="U56" s="5">
        <v>219991628516</v>
      </c>
      <c r="V56" s="5"/>
      <c r="W56" s="5">
        <v>319942767959.09998</v>
      </c>
      <c r="X56" s="5"/>
      <c r="Y56" s="7">
        <v>1.3246961400512533E-2</v>
      </c>
    </row>
    <row r="57" spans="1:25">
      <c r="A57" s="1" t="s">
        <v>63</v>
      </c>
      <c r="C57" s="5">
        <v>35800000</v>
      </c>
      <c r="D57" s="5"/>
      <c r="E57" s="5">
        <v>232155711642</v>
      </c>
      <c r="F57" s="5"/>
      <c r="G57" s="5">
        <v>178290819900</v>
      </c>
      <c r="H57" s="5"/>
      <c r="I57" s="5">
        <v>0</v>
      </c>
      <c r="J57" s="5"/>
      <c r="K57" s="5">
        <v>0</v>
      </c>
      <c r="L57" s="5"/>
      <c r="M57" s="5">
        <v>0</v>
      </c>
      <c r="N57" s="5"/>
      <c r="O57" s="5">
        <v>0</v>
      </c>
      <c r="P57" s="5"/>
      <c r="Q57" s="5">
        <v>35800000</v>
      </c>
      <c r="R57" s="5"/>
      <c r="S57" s="5">
        <v>5640</v>
      </c>
      <c r="T57" s="5"/>
      <c r="U57" s="5">
        <v>232155711642</v>
      </c>
      <c r="V57" s="5"/>
      <c r="W57" s="5">
        <v>200710623600</v>
      </c>
      <c r="X57" s="5"/>
      <c r="Y57" s="7">
        <v>8.310254676054717E-3</v>
      </c>
    </row>
    <row r="58" spans="1:25">
      <c r="A58" s="1" t="s">
        <v>64</v>
      </c>
      <c r="C58" s="5">
        <v>42612625</v>
      </c>
      <c r="D58" s="5"/>
      <c r="E58" s="5">
        <v>151380742521</v>
      </c>
      <c r="F58" s="5"/>
      <c r="G58" s="5">
        <v>153339869170.125</v>
      </c>
      <c r="H58" s="5"/>
      <c r="I58" s="5">
        <v>0</v>
      </c>
      <c r="J58" s="5"/>
      <c r="K58" s="5">
        <v>0</v>
      </c>
      <c r="L58" s="5"/>
      <c r="M58" s="5">
        <v>0</v>
      </c>
      <c r="N58" s="5"/>
      <c r="O58" s="5">
        <v>0</v>
      </c>
      <c r="P58" s="5"/>
      <c r="Q58" s="5">
        <v>42612625</v>
      </c>
      <c r="R58" s="5"/>
      <c r="S58" s="5">
        <v>4420</v>
      </c>
      <c r="T58" s="5"/>
      <c r="U58" s="5">
        <v>151380742521</v>
      </c>
      <c r="V58" s="5"/>
      <c r="W58" s="5">
        <v>187227133075.125</v>
      </c>
      <c r="X58" s="5"/>
      <c r="Y58" s="7">
        <v>7.7519820835327035E-3</v>
      </c>
    </row>
    <row r="59" spans="1:25">
      <c r="A59" s="1" t="s">
        <v>65</v>
      </c>
      <c r="C59" s="5">
        <v>60839861</v>
      </c>
      <c r="D59" s="5"/>
      <c r="E59" s="5">
        <v>856803580395</v>
      </c>
      <c r="F59" s="5"/>
      <c r="G59" s="5">
        <v>1087391991610.36</v>
      </c>
      <c r="H59" s="5"/>
      <c r="I59" s="5">
        <v>0</v>
      </c>
      <c r="J59" s="5"/>
      <c r="K59" s="5">
        <v>0</v>
      </c>
      <c r="L59" s="5"/>
      <c r="M59" s="5">
        <v>0</v>
      </c>
      <c r="N59" s="5"/>
      <c r="O59" s="5">
        <v>0</v>
      </c>
      <c r="P59" s="5"/>
      <c r="Q59" s="5">
        <v>60839861</v>
      </c>
      <c r="R59" s="5"/>
      <c r="S59" s="5">
        <v>20790</v>
      </c>
      <c r="T59" s="5"/>
      <c r="U59" s="5">
        <v>856803580395</v>
      </c>
      <c r="V59" s="5"/>
      <c r="W59" s="5">
        <v>1257334788964.3701</v>
      </c>
      <c r="X59" s="5"/>
      <c r="Y59" s="7">
        <v>5.2058890167074483E-2</v>
      </c>
    </row>
    <row r="60" spans="1:25">
      <c r="A60" s="1" t="s">
        <v>66</v>
      </c>
      <c r="C60" s="5">
        <v>2171106</v>
      </c>
      <c r="D60" s="5"/>
      <c r="E60" s="5">
        <v>107499178977</v>
      </c>
      <c r="F60" s="5"/>
      <c r="G60" s="5">
        <v>266428298637.58499</v>
      </c>
      <c r="H60" s="5"/>
      <c r="I60" s="5">
        <v>0</v>
      </c>
      <c r="J60" s="5"/>
      <c r="K60" s="5">
        <v>0</v>
      </c>
      <c r="L60" s="5"/>
      <c r="M60" s="5">
        <v>0</v>
      </c>
      <c r="N60" s="5"/>
      <c r="O60" s="5">
        <v>0</v>
      </c>
      <c r="P60" s="5"/>
      <c r="Q60" s="5">
        <v>2171106</v>
      </c>
      <c r="R60" s="5"/>
      <c r="S60" s="5">
        <v>146250</v>
      </c>
      <c r="T60" s="5"/>
      <c r="U60" s="5">
        <v>107499178977</v>
      </c>
      <c r="V60" s="5"/>
      <c r="W60" s="5">
        <v>315634983197.625</v>
      </c>
      <c r="X60" s="5"/>
      <c r="Y60" s="7">
        <v>1.3068601193088591E-2</v>
      </c>
    </row>
    <row r="61" spans="1:25">
      <c r="A61" s="1" t="s">
        <v>67</v>
      </c>
      <c r="C61" s="5">
        <v>2739478</v>
      </c>
      <c r="D61" s="5"/>
      <c r="E61" s="5">
        <v>70208101002</v>
      </c>
      <c r="F61" s="5"/>
      <c r="G61" s="5">
        <v>77610576018.149994</v>
      </c>
      <c r="H61" s="5"/>
      <c r="I61" s="5">
        <v>0</v>
      </c>
      <c r="J61" s="5"/>
      <c r="K61" s="5">
        <v>0</v>
      </c>
      <c r="L61" s="5"/>
      <c r="M61" s="5">
        <v>0</v>
      </c>
      <c r="N61" s="5"/>
      <c r="O61" s="5">
        <v>0</v>
      </c>
      <c r="P61" s="5"/>
      <c r="Q61" s="5">
        <v>2739478</v>
      </c>
      <c r="R61" s="5"/>
      <c r="S61" s="5">
        <v>34680</v>
      </c>
      <c r="T61" s="5"/>
      <c r="U61" s="5">
        <v>70208101002</v>
      </c>
      <c r="V61" s="5"/>
      <c r="W61" s="5">
        <v>94439816712.612</v>
      </c>
      <c r="X61" s="5"/>
      <c r="Y61" s="7">
        <v>3.9102012358140778E-3</v>
      </c>
    </row>
    <row r="62" spans="1:25">
      <c r="A62" s="1" t="s">
        <v>68</v>
      </c>
      <c r="C62" s="5">
        <v>7514971</v>
      </c>
      <c r="D62" s="5"/>
      <c r="E62" s="5">
        <v>187316025147</v>
      </c>
      <c r="F62" s="5"/>
      <c r="G62" s="5">
        <v>282599819380.06598</v>
      </c>
      <c r="H62" s="5"/>
      <c r="I62" s="5">
        <v>0</v>
      </c>
      <c r="J62" s="5"/>
      <c r="K62" s="5">
        <v>0</v>
      </c>
      <c r="L62" s="5"/>
      <c r="M62" s="5">
        <v>0</v>
      </c>
      <c r="N62" s="5"/>
      <c r="O62" s="5">
        <v>0</v>
      </c>
      <c r="P62" s="5"/>
      <c r="Q62" s="5">
        <v>7514971</v>
      </c>
      <c r="R62" s="5"/>
      <c r="S62" s="5">
        <v>44170</v>
      </c>
      <c r="T62" s="5"/>
      <c r="U62" s="5">
        <v>187316025147</v>
      </c>
      <c r="V62" s="5"/>
      <c r="W62" s="5">
        <v>329961248269.034</v>
      </c>
      <c r="X62" s="5"/>
      <c r="Y62" s="7">
        <v>1.3661768157371173E-2</v>
      </c>
    </row>
    <row r="63" spans="1:25">
      <c r="A63" s="1" t="s">
        <v>69</v>
      </c>
      <c r="C63" s="5">
        <v>983703</v>
      </c>
      <c r="D63" s="5"/>
      <c r="E63" s="5">
        <v>21555989720</v>
      </c>
      <c r="F63" s="5"/>
      <c r="G63" s="5">
        <v>39260676181.072502</v>
      </c>
      <c r="H63" s="5"/>
      <c r="I63" s="5">
        <v>0</v>
      </c>
      <c r="J63" s="5"/>
      <c r="K63" s="5">
        <v>0</v>
      </c>
      <c r="L63" s="5"/>
      <c r="M63" s="5">
        <v>0</v>
      </c>
      <c r="N63" s="5"/>
      <c r="O63" s="5">
        <v>0</v>
      </c>
      <c r="P63" s="5"/>
      <c r="Q63" s="5">
        <v>983703</v>
      </c>
      <c r="R63" s="5"/>
      <c r="S63" s="5">
        <v>43100</v>
      </c>
      <c r="T63" s="5"/>
      <c r="U63" s="5">
        <v>21555989720</v>
      </c>
      <c r="V63" s="5"/>
      <c r="W63" s="5">
        <v>42145333584.165001</v>
      </c>
      <c r="X63" s="5"/>
      <c r="Y63" s="7">
        <v>1.7449921145663418E-3</v>
      </c>
    </row>
    <row r="64" spans="1:25">
      <c r="A64" s="1" t="s">
        <v>70</v>
      </c>
      <c r="C64" s="5">
        <v>7538674</v>
      </c>
      <c r="D64" s="5"/>
      <c r="E64" s="5">
        <v>200339241899</v>
      </c>
      <c r="F64" s="5"/>
      <c r="G64" s="5">
        <v>436664826702.81897</v>
      </c>
      <c r="H64" s="5"/>
      <c r="I64" s="5">
        <v>0</v>
      </c>
      <c r="J64" s="5"/>
      <c r="K64" s="5">
        <v>0</v>
      </c>
      <c r="L64" s="5"/>
      <c r="M64" s="5">
        <v>0</v>
      </c>
      <c r="N64" s="5"/>
      <c r="O64" s="5">
        <v>0</v>
      </c>
      <c r="P64" s="5"/>
      <c r="Q64" s="5">
        <v>7538674</v>
      </c>
      <c r="R64" s="5"/>
      <c r="S64" s="5">
        <v>61400</v>
      </c>
      <c r="T64" s="5"/>
      <c r="U64" s="5">
        <v>200339241899</v>
      </c>
      <c r="V64" s="5"/>
      <c r="W64" s="5">
        <v>460120479827.58002</v>
      </c>
      <c r="X64" s="5"/>
      <c r="Y64" s="7">
        <v>1.905090174327816E-2</v>
      </c>
    </row>
    <row r="65" spans="1:25">
      <c r="A65" s="1" t="s">
        <v>71</v>
      </c>
      <c r="C65" s="5">
        <v>10065086</v>
      </c>
      <c r="D65" s="5"/>
      <c r="E65" s="5">
        <v>69582526696</v>
      </c>
      <c r="F65" s="5"/>
      <c r="G65" s="5">
        <v>263136726817.29001</v>
      </c>
      <c r="H65" s="5"/>
      <c r="I65" s="5">
        <v>0</v>
      </c>
      <c r="J65" s="5"/>
      <c r="K65" s="5">
        <v>0</v>
      </c>
      <c r="L65" s="5"/>
      <c r="M65" s="5">
        <v>0</v>
      </c>
      <c r="N65" s="5"/>
      <c r="O65" s="5">
        <v>0</v>
      </c>
      <c r="P65" s="5"/>
      <c r="Q65" s="5">
        <v>10065086</v>
      </c>
      <c r="R65" s="5"/>
      <c r="S65" s="5">
        <v>26200</v>
      </c>
      <c r="T65" s="5"/>
      <c r="U65" s="5">
        <v>69582526696</v>
      </c>
      <c r="V65" s="5"/>
      <c r="W65" s="5">
        <v>262136206943.45999</v>
      </c>
      <c r="X65" s="5"/>
      <c r="Y65" s="7">
        <v>1.0853529327159817E-2</v>
      </c>
    </row>
    <row r="66" spans="1:25">
      <c r="A66" s="1" t="s">
        <v>72</v>
      </c>
      <c r="C66" s="5">
        <v>7299372</v>
      </c>
      <c r="D66" s="5"/>
      <c r="E66" s="5">
        <v>42546728474</v>
      </c>
      <c r="F66" s="5"/>
      <c r="G66" s="5">
        <v>33965058588.024601</v>
      </c>
      <c r="H66" s="5"/>
      <c r="I66" s="5">
        <v>0</v>
      </c>
      <c r="J66" s="5"/>
      <c r="K66" s="5">
        <v>0</v>
      </c>
      <c r="L66" s="5"/>
      <c r="M66" s="5">
        <v>0</v>
      </c>
      <c r="N66" s="5"/>
      <c r="O66" s="5">
        <v>0</v>
      </c>
      <c r="P66" s="5"/>
      <c r="Q66" s="5">
        <v>7299372</v>
      </c>
      <c r="R66" s="5"/>
      <c r="S66" s="5">
        <v>5020</v>
      </c>
      <c r="T66" s="5"/>
      <c r="U66" s="5">
        <v>42546728474</v>
      </c>
      <c r="V66" s="5"/>
      <c r="W66" s="5">
        <v>36424822497.732002</v>
      </c>
      <c r="X66" s="5"/>
      <c r="Y66" s="7">
        <v>1.5081391610316356E-3</v>
      </c>
    </row>
    <row r="67" spans="1:25">
      <c r="A67" s="1" t="s">
        <v>73</v>
      </c>
      <c r="C67" s="5">
        <v>31604800</v>
      </c>
      <c r="D67" s="5"/>
      <c r="E67" s="5">
        <v>48893569592</v>
      </c>
      <c r="F67" s="5"/>
      <c r="G67" s="5">
        <v>109330295011.2</v>
      </c>
      <c r="H67" s="5"/>
      <c r="I67" s="5">
        <v>0</v>
      </c>
      <c r="J67" s="5"/>
      <c r="K67" s="5">
        <v>0</v>
      </c>
      <c r="L67" s="5"/>
      <c r="M67" s="5">
        <v>0</v>
      </c>
      <c r="N67" s="5"/>
      <c r="O67" s="5">
        <v>0</v>
      </c>
      <c r="P67" s="5"/>
      <c r="Q67" s="5">
        <v>31604800</v>
      </c>
      <c r="R67" s="5"/>
      <c r="S67" s="5">
        <v>3915</v>
      </c>
      <c r="T67" s="5"/>
      <c r="U67" s="5">
        <v>48893569592</v>
      </c>
      <c r="V67" s="5"/>
      <c r="W67" s="5">
        <v>122996581887.60001</v>
      </c>
      <c r="X67" s="5"/>
      <c r="Y67" s="7">
        <v>5.0925700963751815E-3</v>
      </c>
    </row>
    <row r="68" spans="1:25">
      <c r="A68" s="1" t="s">
        <v>74</v>
      </c>
      <c r="C68" s="5">
        <v>84855799</v>
      </c>
      <c r="D68" s="5"/>
      <c r="E68" s="5">
        <v>36876847481</v>
      </c>
      <c r="F68" s="5"/>
      <c r="G68" s="5">
        <v>36608293636.242302</v>
      </c>
      <c r="H68" s="5"/>
      <c r="I68" s="5">
        <v>0</v>
      </c>
      <c r="J68" s="5"/>
      <c r="K68" s="5">
        <v>0</v>
      </c>
      <c r="L68" s="5"/>
      <c r="M68" s="5">
        <v>0</v>
      </c>
      <c r="N68" s="5"/>
      <c r="O68" s="5">
        <v>0</v>
      </c>
      <c r="P68" s="5"/>
      <c r="Q68" s="5">
        <v>84855799</v>
      </c>
      <c r="R68" s="5"/>
      <c r="S68" s="5">
        <v>434</v>
      </c>
      <c r="T68" s="5"/>
      <c r="U68" s="5">
        <v>36876847481</v>
      </c>
      <c r="V68" s="5"/>
      <c r="W68" s="5">
        <v>36608293636.242302</v>
      </c>
      <c r="X68" s="5"/>
      <c r="Y68" s="7">
        <v>1.5157356293170657E-3</v>
      </c>
    </row>
    <row r="69" spans="1:25">
      <c r="A69" s="1" t="s">
        <v>75</v>
      </c>
      <c r="C69" s="5">
        <v>2800000</v>
      </c>
      <c r="D69" s="5"/>
      <c r="E69" s="5">
        <v>24957026276</v>
      </c>
      <c r="F69" s="5"/>
      <c r="G69" s="5">
        <v>30032238600</v>
      </c>
      <c r="H69" s="5"/>
      <c r="I69" s="5">
        <v>0</v>
      </c>
      <c r="J69" s="5"/>
      <c r="K69" s="5">
        <v>0</v>
      </c>
      <c r="L69" s="5"/>
      <c r="M69" s="5">
        <v>0</v>
      </c>
      <c r="N69" s="5"/>
      <c r="O69" s="5">
        <v>0</v>
      </c>
      <c r="P69" s="5"/>
      <c r="Q69" s="5">
        <v>2800000</v>
      </c>
      <c r="R69" s="5"/>
      <c r="S69" s="5">
        <v>10750</v>
      </c>
      <c r="T69" s="5"/>
      <c r="U69" s="5">
        <v>24957026276</v>
      </c>
      <c r="V69" s="5"/>
      <c r="W69" s="5">
        <v>29920905000</v>
      </c>
      <c r="X69" s="5"/>
      <c r="Y69" s="7">
        <v>1.2388499234777873E-3</v>
      </c>
    </row>
    <row r="70" spans="1:25">
      <c r="A70" s="1" t="s">
        <v>76</v>
      </c>
      <c r="C70" s="5">
        <v>6194026</v>
      </c>
      <c r="D70" s="5"/>
      <c r="E70" s="5">
        <v>313139792885</v>
      </c>
      <c r="F70" s="5"/>
      <c r="G70" s="5">
        <v>268144820797.815</v>
      </c>
      <c r="H70" s="5"/>
      <c r="I70" s="5">
        <v>0</v>
      </c>
      <c r="J70" s="5"/>
      <c r="K70" s="5">
        <v>0</v>
      </c>
      <c r="L70" s="5"/>
      <c r="M70" s="5">
        <v>0</v>
      </c>
      <c r="N70" s="5"/>
      <c r="O70" s="5">
        <v>0</v>
      </c>
      <c r="P70" s="5"/>
      <c r="Q70" s="5">
        <v>6194026</v>
      </c>
      <c r="R70" s="5"/>
      <c r="S70" s="5">
        <v>42800</v>
      </c>
      <c r="T70" s="5"/>
      <c r="U70" s="5">
        <v>313139792885</v>
      </c>
      <c r="V70" s="5"/>
      <c r="W70" s="5">
        <v>263526942138.84</v>
      </c>
      <c r="X70" s="5"/>
      <c r="Y70" s="7">
        <v>1.0911111549033601E-2</v>
      </c>
    </row>
    <row r="71" spans="1:25">
      <c r="A71" s="1" t="s">
        <v>77</v>
      </c>
      <c r="C71" s="5">
        <v>1746408</v>
      </c>
      <c r="D71" s="5"/>
      <c r="E71" s="5">
        <v>104121274339</v>
      </c>
      <c r="F71" s="5"/>
      <c r="G71" s="5">
        <v>104838058924.23599</v>
      </c>
      <c r="H71" s="5"/>
      <c r="I71" s="5">
        <v>0</v>
      </c>
      <c r="J71" s="5"/>
      <c r="K71" s="5">
        <v>0</v>
      </c>
      <c r="L71" s="5"/>
      <c r="M71" s="5">
        <v>0</v>
      </c>
      <c r="N71" s="5"/>
      <c r="O71" s="5">
        <v>0</v>
      </c>
      <c r="P71" s="5"/>
      <c r="Q71" s="5">
        <v>1746408</v>
      </c>
      <c r="R71" s="5"/>
      <c r="S71" s="5">
        <v>62170</v>
      </c>
      <c r="T71" s="5"/>
      <c r="U71" s="5">
        <v>104121274339</v>
      </c>
      <c r="V71" s="5"/>
      <c r="W71" s="5">
        <v>107928168957.108</v>
      </c>
      <c r="X71" s="5"/>
      <c r="Y71" s="7">
        <v>4.4686751237508005E-3</v>
      </c>
    </row>
    <row r="72" spans="1:25">
      <c r="A72" s="1" t="s">
        <v>78</v>
      </c>
      <c r="C72" s="5">
        <v>12400000</v>
      </c>
      <c r="D72" s="5"/>
      <c r="E72" s="5">
        <v>52434258057</v>
      </c>
      <c r="F72" s="5"/>
      <c r="G72" s="5">
        <v>85543966800</v>
      </c>
      <c r="H72" s="5"/>
      <c r="I72" s="5">
        <v>0</v>
      </c>
      <c r="J72" s="5"/>
      <c r="K72" s="5">
        <v>0</v>
      </c>
      <c r="L72" s="5"/>
      <c r="M72" s="5">
        <v>0</v>
      </c>
      <c r="N72" s="5"/>
      <c r="O72" s="5">
        <v>0</v>
      </c>
      <c r="P72" s="5"/>
      <c r="Q72" s="5">
        <v>12400000</v>
      </c>
      <c r="R72" s="5"/>
      <c r="S72" s="5">
        <v>7400</v>
      </c>
      <c r="T72" s="5"/>
      <c r="U72" s="5">
        <v>52434258057</v>
      </c>
      <c r="V72" s="5"/>
      <c r="W72" s="5">
        <v>91214028000</v>
      </c>
      <c r="X72" s="5"/>
      <c r="Y72" s="7">
        <v>3.7766401653927494E-3</v>
      </c>
    </row>
    <row r="73" spans="1:25">
      <c r="A73" s="1" t="s">
        <v>79</v>
      </c>
      <c r="C73" s="5">
        <v>15767580</v>
      </c>
      <c r="D73" s="5"/>
      <c r="E73" s="5">
        <v>149284940089</v>
      </c>
      <c r="F73" s="5"/>
      <c r="G73" s="5">
        <v>277739078570.28003</v>
      </c>
      <c r="H73" s="5"/>
      <c r="I73" s="5">
        <v>0</v>
      </c>
      <c r="J73" s="5"/>
      <c r="K73" s="5">
        <v>0</v>
      </c>
      <c r="L73" s="5"/>
      <c r="M73" s="5">
        <v>0</v>
      </c>
      <c r="N73" s="5"/>
      <c r="O73" s="5">
        <v>0</v>
      </c>
      <c r="P73" s="5"/>
      <c r="Q73" s="5">
        <v>15767580</v>
      </c>
      <c r="R73" s="5"/>
      <c r="S73" s="5">
        <v>19180</v>
      </c>
      <c r="T73" s="5"/>
      <c r="U73" s="5">
        <v>149284940089</v>
      </c>
      <c r="V73" s="5"/>
      <c r="W73" s="5">
        <v>300622772402.82001</v>
      </c>
      <c r="X73" s="5"/>
      <c r="Y73" s="7">
        <v>1.2447033222655324E-2</v>
      </c>
    </row>
    <row r="74" spans="1:25">
      <c r="A74" s="1" t="s">
        <v>80</v>
      </c>
      <c r="C74" s="5">
        <v>2394808</v>
      </c>
      <c r="D74" s="5"/>
      <c r="E74" s="5">
        <v>42193470885</v>
      </c>
      <c r="F74" s="5"/>
      <c r="G74" s="5">
        <v>42064475628.708</v>
      </c>
      <c r="H74" s="5"/>
      <c r="I74" s="5">
        <v>0</v>
      </c>
      <c r="J74" s="5"/>
      <c r="K74" s="5">
        <v>0</v>
      </c>
      <c r="L74" s="5"/>
      <c r="M74" s="5">
        <v>0</v>
      </c>
      <c r="N74" s="5"/>
      <c r="O74" s="5">
        <v>0</v>
      </c>
      <c r="P74" s="5"/>
      <c r="Q74" s="5">
        <v>2394808</v>
      </c>
      <c r="R74" s="5"/>
      <c r="S74" s="5">
        <v>19380</v>
      </c>
      <c r="T74" s="5"/>
      <c r="U74" s="5">
        <v>42193470885</v>
      </c>
      <c r="V74" s="5"/>
      <c r="W74" s="5">
        <v>46135231334.711998</v>
      </c>
      <c r="X74" s="5"/>
      <c r="Y74" s="7">
        <v>1.9101904774818132E-3</v>
      </c>
    </row>
    <row r="75" spans="1:25">
      <c r="A75" s="1" t="s">
        <v>81</v>
      </c>
      <c r="C75" s="5">
        <v>38477564</v>
      </c>
      <c r="D75" s="5"/>
      <c r="E75" s="5">
        <v>195107228488</v>
      </c>
      <c r="F75" s="5"/>
      <c r="G75" s="5">
        <v>178544569802.92599</v>
      </c>
      <c r="H75" s="5"/>
      <c r="I75" s="5">
        <v>0</v>
      </c>
      <c r="J75" s="5"/>
      <c r="K75" s="5">
        <v>0</v>
      </c>
      <c r="L75" s="5"/>
      <c r="M75" s="5">
        <v>0</v>
      </c>
      <c r="N75" s="5"/>
      <c r="O75" s="5">
        <v>0</v>
      </c>
      <c r="P75" s="5"/>
      <c r="Q75" s="5">
        <v>38477564</v>
      </c>
      <c r="R75" s="5"/>
      <c r="S75" s="5">
        <v>5290</v>
      </c>
      <c r="T75" s="5"/>
      <c r="U75" s="5">
        <v>195107228488</v>
      </c>
      <c r="V75" s="5"/>
      <c r="W75" s="5">
        <v>202335212994.31799</v>
      </c>
      <c r="X75" s="5"/>
      <c r="Y75" s="7">
        <v>8.3775194344847728E-3</v>
      </c>
    </row>
    <row r="76" spans="1:25">
      <c r="A76" s="1" t="s">
        <v>82</v>
      </c>
      <c r="C76" s="5">
        <v>9291184</v>
      </c>
      <c r="D76" s="5"/>
      <c r="E76" s="5">
        <v>95020665968</v>
      </c>
      <c r="F76" s="5"/>
      <c r="G76" s="5">
        <v>99563017687.056</v>
      </c>
      <c r="H76" s="5"/>
      <c r="I76" s="5">
        <v>0</v>
      </c>
      <c r="J76" s="5"/>
      <c r="K76" s="5">
        <v>0</v>
      </c>
      <c r="L76" s="5"/>
      <c r="M76" s="5">
        <v>0</v>
      </c>
      <c r="N76" s="5"/>
      <c r="O76" s="5">
        <v>0</v>
      </c>
      <c r="P76" s="5"/>
      <c r="Q76" s="5">
        <v>9291184</v>
      </c>
      <c r="R76" s="5"/>
      <c r="S76" s="5">
        <v>12360</v>
      </c>
      <c r="T76" s="5"/>
      <c r="U76" s="5">
        <v>95020665968</v>
      </c>
      <c r="V76" s="5"/>
      <c r="W76" s="5">
        <v>114155741986.272</v>
      </c>
      <c r="X76" s="5"/>
      <c r="Y76" s="7">
        <v>4.7265225508467436E-3</v>
      </c>
    </row>
    <row r="77" spans="1:25">
      <c r="A77" s="1" t="s">
        <v>83</v>
      </c>
      <c r="C77" s="5">
        <v>18307169</v>
      </c>
      <c r="D77" s="5"/>
      <c r="E77" s="5">
        <v>121593446031</v>
      </c>
      <c r="F77" s="5"/>
      <c r="G77" s="5">
        <v>138670599044.70901</v>
      </c>
      <c r="H77" s="5"/>
      <c r="I77" s="5">
        <v>0</v>
      </c>
      <c r="J77" s="5"/>
      <c r="K77" s="5">
        <v>0</v>
      </c>
      <c r="L77" s="5"/>
      <c r="M77" s="5">
        <v>0</v>
      </c>
      <c r="N77" s="5"/>
      <c r="O77" s="5">
        <v>0</v>
      </c>
      <c r="P77" s="5"/>
      <c r="Q77" s="5">
        <v>18307169</v>
      </c>
      <c r="R77" s="5"/>
      <c r="S77" s="5">
        <v>8140</v>
      </c>
      <c r="T77" s="5"/>
      <c r="U77" s="5">
        <v>121593446031</v>
      </c>
      <c r="V77" s="5"/>
      <c r="W77" s="5">
        <v>148133684543.823</v>
      </c>
      <c r="X77" s="5"/>
      <c r="Y77" s="7">
        <v>6.1333507045190578E-3</v>
      </c>
    </row>
    <row r="78" spans="1:25">
      <c r="A78" s="1" t="s">
        <v>84</v>
      </c>
      <c r="C78" s="5">
        <v>141710337</v>
      </c>
      <c r="D78" s="5"/>
      <c r="E78" s="5">
        <v>342977162031</v>
      </c>
      <c r="F78" s="5"/>
      <c r="G78" s="5">
        <v>432884784200.67401</v>
      </c>
      <c r="H78" s="5"/>
      <c r="I78" s="5">
        <v>0</v>
      </c>
      <c r="J78" s="5"/>
      <c r="K78" s="5">
        <v>0</v>
      </c>
      <c r="L78" s="5"/>
      <c r="M78" s="5">
        <v>0</v>
      </c>
      <c r="N78" s="5"/>
      <c r="O78" s="5">
        <v>0</v>
      </c>
      <c r="P78" s="5"/>
      <c r="Q78" s="5">
        <v>141710337</v>
      </c>
      <c r="R78" s="5"/>
      <c r="S78" s="5">
        <v>3363</v>
      </c>
      <c r="T78" s="5"/>
      <c r="U78" s="5">
        <v>342977162031</v>
      </c>
      <c r="V78" s="5"/>
      <c r="W78" s="5">
        <v>473736260744.18103</v>
      </c>
      <c r="X78" s="5"/>
      <c r="Y78" s="7">
        <v>1.9614651708281611E-2</v>
      </c>
    </row>
    <row r="79" spans="1:25">
      <c r="A79" s="1" t="s">
        <v>85</v>
      </c>
      <c r="C79" s="5">
        <v>39431403</v>
      </c>
      <c r="D79" s="5"/>
      <c r="E79" s="5">
        <v>154486110711</v>
      </c>
      <c r="F79" s="5"/>
      <c r="G79" s="5">
        <v>271241760172.87799</v>
      </c>
      <c r="H79" s="5"/>
      <c r="I79" s="5">
        <v>0</v>
      </c>
      <c r="J79" s="5"/>
      <c r="K79" s="5">
        <v>0</v>
      </c>
      <c r="L79" s="5"/>
      <c r="M79" s="5">
        <v>0</v>
      </c>
      <c r="N79" s="5"/>
      <c r="O79" s="5">
        <v>0</v>
      </c>
      <c r="P79" s="5"/>
      <c r="Q79" s="5">
        <v>39431403</v>
      </c>
      <c r="R79" s="5"/>
      <c r="S79" s="5">
        <v>8200</v>
      </c>
      <c r="T79" s="5"/>
      <c r="U79" s="5">
        <v>154486110711</v>
      </c>
      <c r="V79" s="5"/>
      <c r="W79" s="5">
        <v>321413646447.63</v>
      </c>
      <c r="X79" s="5"/>
      <c r="Y79" s="7">
        <v>1.3307861888080023E-2</v>
      </c>
    </row>
    <row r="80" spans="1:25">
      <c r="A80" s="1" t="s">
        <v>86</v>
      </c>
      <c r="C80" s="5">
        <v>295905864</v>
      </c>
      <c r="D80" s="5"/>
      <c r="E80" s="5">
        <v>1322173881454</v>
      </c>
      <c r="F80" s="5"/>
      <c r="G80" s="5">
        <v>1467784668304.9099</v>
      </c>
      <c r="H80" s="5"/>
      <c r="I80" s="5">
        <v>0</v>
      </c>
      <c r="J80" s="5"/>
      <c r="K80" s="5">
        <v>0</v>
      </c>
      <c r="L80" s="5"/>
      <c r="M80" s="5">
        <v>0</v>
      </c>
      <c r="N80" s="5"/>
      <c r="O80" s="5">
        <v>0</v>
      </c>
      <c r="P80" s="5"/>
      <c r="Q80" s="5">
        <v>295905864</v>
      </c>
      <c r="R80" s="5"/>
      <c r="S80" s="5">
        <v>5600</v>
      </c>
      <c r="T80" s="5"/>
      <c r="U80" s="5">
        <v>1322173881454</v>
      </c>
      <c r="V80" s="5"/>
      <c r="W80" s="5">
        <v>1647213255011.52</v>
      </c>
      <c r="X80" s="5"/>
      <c r="Y80" s="7">
        <v>6.8201480367075074E-2</v>
      </c>
    </row>
    <row r="81" spans="1:25">
      <c r="A81" s="1" t="s">
        <v>87</v>
      </c>
      <c r="C81" s="5">
        <v>35663432</v>
      </c>
      <c r="D81" s="5"/>
      <c r="E81" s="5">
        <v>1261441680148</v>
      </c>
      <c r="F81" s="5"/>
      <c r="G81" s="5">
        <v>1113168765799.4399</v>
      </c>
      <c r="H81" s="5"/>
      <c r="I81" s="5">
        <v>0</v>
      </c>
      <c r="J81" s="5"/>
      <c r="K81" s="5">
        <v>0</v>
      </c>
      <c r="L81" s="5"/>
      <c r="M81" s="5">
        <v>0</v>
      </c>
      <c r="N81" s="5"/>
      <c r="O81" s="5">
        <v>0</v>
      </c>
      <c r="P81" s="5"/>
      <c r="Q81" s="5">
        <v>35663432</v>
      </c>
      <c r="R81" s="5"/>
      <c r="S81" s="5">
        <v>39700</v>
      </c>
      <c r="T81" s="5"/>
      <c r="U81" s="5">
        <v>1261441680148</v>
      </c>
      <c r="V81" s="5"/>
      <c r="W81" s="5">
        <v>1407414012810.1201</v>
      </c>
      <c r="X81" s="5"/>
      <c r="Y81" s="7">
        <v>5.8272794291194828E-2</v>
      </c>
    </row>
    <row r="82" spans="1:25">
      <c r="A82" s="1" t="s">
        <v>88</v>
      </c>
      <c r="C82" s="5">
        <v>10500000</v>
      </c>
      <c r="D82" s="5"/>
      <c r="E82" s="5">
        <v>188943866453</v>
      </c>
      <c r="F82" s="5"/>
      <c r="G82" s="5">
        <v>181299809250</v>
      </c>
      <c r="H82" s="5"/>
      <c r="I82" s="5">
        <v>50000</v>
      </c>
      <c r="J82" s="5"/>
      <c r="K82" s="5">
        <v>908824464</v>
      </c>
      <c r="L82" s="5"/>
      <c r="M82" s="5">
        <v>0</v>
      </c>
      <c r="N82" s="5"/>
      <c r="O82" s="5">
        <v>0</v>
      </c>
      <c r="P82" s="5"/>
      <c r="Q82" s="5">
        <v>10550000</v>
      </c>
      <c r="R82" s="5"/>
      <c r="S82" s="5">
        <v>18900</v>
      </c>
      <c r="T82" s="5"/>
      <c r="U82" s="5">
        <v>189852690917</v>
      </c>
      <c r="V82" s="5"/>
      <c r="W82" s="5">
        <v>198208599750</v>
      </c>
      <c r="X82" s="5"/>
      <c r="Y82" s="7">
        <v>8.206660481456924E-3</v>
      </c>
    </row>
    <row r="83" spans="1:25">
      <c r="A83" s="1" t="s">
        <v>89</v>
      </c>
      <c r="C83" s="5">
        <v>32670882</v>
      </c>
      <c r="D83" s="5"/>
      <c r="E83" s="5">
        <v>953907843625</v>
      </c>
      <c r="F83" s="5"/>
      <c r="G83" s="5">
        <v>800545484714.26501</v>
      </c>
      <c r="H83" s="5"/>
      <c r="I83" s="5">
        <v>0</v>
      </c>
      <c r="J83" s="5"/>
      <c r="K83" s="5">
        <v>0</v>
      </c>
      <c r="L83" s="5"/>
      <c r="M83" s="5">
        <v>-2006543</v>
      </c>
      <c r="N83" s="5"/>
      <c r="O83" s="5">
        <v>52967663560</v>
      </c>
      <c r="P83" s="5"/>
      <c r="Q83" s="5">
        <v>30664339</v>
      </c>
      <c r="R83" s="5"/>
      <c r="S83" s="5">
        <v>25740</v>
      </c>
      <c r="T83" s="5"/>
      <c r="U83" s="5">
        <v>895321818725</v>
      </c>
      <c r="V83" s="5"/>
      <c r="W83" s="5">
        <v>784603750349.13306</v>
      </c>
      <c r="X83" s="5"/>
      <c r="Y83" s="7">
        <v>3.2485858836168502E-2</v>
      </c>
    </row>
    <row r="84" spans="1:25">
      <c r="A84" s="1" t="s">
        <v>90</v>
      </c>
      <c r="C84" s="5">
        <v>7690378</v>
      </c>
      <c r="D84" s="5"/>
      <c r="E84" s="5">
        <v>74224435972</v>
      </c>
      <c r="F84" s="5"/>
      <c r="G84" s="5">
        <v>64520594917.596001</v>
      </c>
      <c r="H84" s="5"/>
      <c r="I84" s="5">
        <v>0</v>
      </c>
      <c r="J84" s="5"/>
      <c r="K84" s="5">
        <v>0</v>
      </c>
      <c r="L84" s="5"/>
      <c r="M84" s="5">
        <v>0</v>
      </c>
      <c r="N84" s="5"/>
      <c r="O84" s="5">
        <v>0</v>
      </c>
      <c r="P84" s="5"/>
      <c r="Q84" s="5">
        <v>7690378</v>
      </c>
      <c r="R84" s="5"/>
      <c r="S84" s="5">
        <v>10110</v>
      </c>
      <c r="T84" s="5"/>
      <c r="U84" s="5">
        <v>74224435972</v>
      </c>
      <c r="V84" s="5"/>
      <c r="W84" s="5">
        <v>77287110736.598999</v>
      </c>
      <c r="X84" s="5"/>
      <c r="Y84" s="7">
        <v>3.2000078614552248E-3</v>
      </c>
    </row>
    <row r="85" spans="1:25">
      <c r="A85" s="1" t="s">
        <v>91</v>
      </c>
      <c r="C85" s="5">
        <v>74633901</v>
      </c>
      <c r="D85" s="5"/>
      <c r="E85" s="5">
        <v>357099290238</v>
      </c>
      <c r="F85" s="5"/>
      <c r="G85" s="5">
        <v>492620466479.29199</v>
      </c>
      <c r="H85" s="5"/>
      <c r="I85" s="5">
        <v>0</v>
      </c>
      <c r="J85" s="5"/>
      <c r="K85" s="5">
        <v>0</v>
      </c>
      <c r="L85" s="5"/>
      <c r="M85" s="5">
        <v>0</v>
      </c>
      <c r="N85" s="5"/>
      <c r="O85" s="5">
        <v>0</v>
      </c>
      <c r="P85" s="5"/>
      <c r="Q85" s="5">
        <v>74633901</v>
      </c>
      <c r="R85" s="5"/>
      <c r="S85" s="5">
        <v>7400</v>
      </c>
      <c r="T85" s="5"/>
      <c r="U85" s="5">
        <v>357099290238</v>
      </c>
      <c r="V85" s="5"/>
      <c r="W85" s="5">
        <v>549004736738.96997</v>
      </c>
      <c r="X85" s="5"/>
      <c r="Y85" s="7">
        <v>2.2731079694882746E-2</v>
      </c>
    </row>
    <row r="86" spans="1:25">
      <c r="A86" s="1" t="s">
        <v>92</v>
      </c>
      <c r="C86" s="5">
        <v>3474154</v>
      </c>
      <c r="D86" s="5"/>
      <c r="E86" s="5">
        <v>123397788056</v>
      </c>
      <c r="F86" s="5"/>
      <c r="G86" s="5">
        <v>273861184747.41</v>
      </c>
      <c r="H86" s="5"/>
      <c r="I86" s="5">
        <v>0</v>
      </c>
      <c r="J86" s="5"/>
      <c r="K86" s="5">
        <v>0</v>
      </c>
      <c r="L86" s="5"/>
      <c r="M86" s="5">
        <v>0</v>
      </c>
      <c r="N86" s="5"/>
      <c r="O86" s="5">
        <v>0</v>
      </c>
      <c r="P86" s="5"/>
      <c r="Q86" s="5">
        <v>3474154</v>
      </c>
      <c r="R86" s="5"/>
      <c r="S86" s="5">
        <v>82750</v>
      </c>
      <c r="T86" s="5"/>
      <c r="U86" s="5">
        <v>123397788056</v>
      </c>
      <c r="V86" s="5"/>
      <c r="W86" s="5">
        <v>285775700351.17499</v>
      </c>
      <c r="X86" s="5"/>
      <c r="Y86" s="7">
        <v>1.1832302683086096E-2</v>
      </c>
    </row>
    <row r="87" spans="1:25">
      <c r="A87" s="1" t="s">
        <v>93</v>
      </c>
      <c r="C87" s="5">
        <v>6000180</v>
      </c>
      <c r="D87" s="5"/>
      <c r="E87" s="5">
        <v>99751618142</v>
      </c>
      <c r="F87" s="5"/>
      <c r="G87" s="5">
        <v>204283403318.25</v>
      </c>
      <c r="H87" s="5"/>
      <c r="I87" s="5">
        <v>0</v>
      </c>
      <c r="J87" s="5"/>
      <c r="K87" s="5">
        <v>0</v>
      </c>
      <c r="L87" s="5"/>
      <c r="M87" s="5">
        <v>0</v>
      </c>
      <c r="N87" s="5"/>
      <c r="O87" s="5">
        <v>0</v>
      </c>
      <c r="P87" s="5"/>
      <c r="Q87" s="5">
        <v>6000180</v>
      </c>
      <c r="R87" s="5"/>
      <c r="S87" s="5">
        <v>33750</v>
      </c>
      <c r="T87" s="5"/>
      <c r="U87" s="5">
        <v>99751618142</v>
      </c>
      <c r="V87" s="5"/>
      <c r="W87" s="5">
        <v>201301163853.75</v>
      </c>
      <c r="X87" s="5"/>
      <c r="Y87" s="7">
        <v>8.3347054989214957E-3</v>
      </c>
    </row>
    <row r="88" spans="1:25">
      <c r="A88" s="1" t="s">
        <v>94</v>
      </c>
      <c r="C88" s="5">
        <v>58928048</v>
      </c>
      <c r="D88" s="5"/>
      <c r="E88" s="5">
        <v>209847803294</v>
      </c>
      <c r="F88" s="5"/>
      <c r="G88" s="5">
        <v>269456160126.23999</v>
      </c>
      <c r="H88" s="5"/>
      <c r="I88" s="5">
        <v>0</v>
      </c>
      <c r="J88" s="5"/>
      <c r="K88" s="5">
        <v>0</v>
      </c>
      <c r="L88" s="5"/>
      <c r="M88" s="5">
        <v>0</v>
      </c>
      <c r="N88" s="5"/>
      <c r="O88" s="5">
        <v>0</v>
      </c>
      <c r="P88" s="5"/>
      <c r="Q88" s="5">
        <v>58928048</v>
      </c>
      <c r="R88" s="5"/>
      <c r="S88" s="5">
        <v>5020</v>
      </c>
      <c r="T88" s="5"/>
      <c r="U88" s="5">
        <v>209847803294</v>
      </c>
      <c r="V88" s="5"/>
      <c r="W88" s="5">
        <v>294058679094.28802</v>
      </c>
      <c r="X88" s="5"/>
      <c r="Y88" s="7">
        <v>1.2175252456232119E-2</v>
      </c>
    </row>
    <row r="89" spans="1:25">
      <c r="A89" s="1" t="s">
        <v>95</v>
      </c>
      <c r="C89" s="5">
        <v>13343955</v>
      </c>
      <c r="D89" s="5"/>
      <c r="E89" s="5">
        <v>157096305767</v>
      </c>
      <c r="F89" s="5"/>
      <c r="G89" s="5">
        <v>315696491532.45001</v>
      </c>
      <c r="H89" s="5"/>
      <c r="I89" s="5">
        <v>0</v>
      </c>
      <c r="J89" s="5"/>
      <c r="K89" s="5">
        <v>0</v>
      </c>
      <c r="L89" s="5"/>
      <c r="M89" s="5">
        <v>0</v>
      </c>
      <c r="N89" s="5"/>
      <c r="O89" s="5">
        <v>0</v>
      </c>
      <c r="P89" s="5"/>
      <c r="Q89" s="5">
        <v>13343955</v>
      </c>
      <c r="R89" s="5"/>
      <c r="S89" s="5">
        <v>25990</v>
      </c>
      <c r="T89" s="5"/>
      <c r="U89" s="5">
        <v>157096305767</v>
      </c>
      <c r="V89" s="5"/>
      <c r="W89" s="5">
        <v>344745874576.823</v>
      </c>
      <c r="X89" s="5"/>
      <c r="Y89" s="7">
        <v>1.4273913183400704E-2</v>
      </c>
    </row>
    <row r="90" spans="1:25">
      <c r="A90" s="1" t="s">
        <v>96</v>
      </c>
      <c r="C90" s="5">
        <v>6763911</v>
      </c>
      <c r="D90" s="5"/>
      <c r="E90" s="5">
        <v>116773707796</v>
      </c>
      <c r="F90" s="5"/>
      <c r="G90" s="5">
        <v>133128581445.09</v>
      </c>
      <c r="H90" s="5"/>
      <c r="I90" s="5">
        <v>0</v>
      </c>
      <c r="J90" s="5"/>
      <c r="K90" s="5">
        <v>0</v>
      </c>
      <c r="L90" s="5"/>
      <c r="M90" s="5">
        <v>0</v>
      </c>
      <c r="N90" s="5"/>
      <c r="O90" s="5">
        <v>0</v>
      </c>
      <c r="P90" s="5"/>
      <c r="Q90" s="5">
        <v>6763911</v>
      </c>
      <c r="R90" s="5"/>
      <c r="S90" s="5">
        <v>21120</v>
      </c>
      <c r="T90" s="5"/>
      <c r="U90" s="5">
        <v>116773707796</v>
      </c>
      <c r="V90" s="5"/>
      <c r="W90" s="5">
        <v>142003820208.09601</v>
      </c>
      <c r="X90" s="5"/>
      <c r="Y90" s="7">
        <v>5.8795488237522626E-3</v>
      </c>
    </row>
    <row r="91" spans="1:25">
      <c r="A91" s="1" t="s">
        <v>97</v>
      </c>
      <c r="C91" s="5">
        <v>867402</v>
      </c>
      <c r="D91" s="5"/>
      <c r="E91" s="5">
        <v>3251988615</v>
      </c>
      <c r="F91" s="5"/>
      <c r="G91" s="5">
        <v>3655901662.3439999</v>
      </c>
      <c r="H91" s="5"/>
      <c r="I91" s="5">
        <v>0</v>
      </c>
      <c r="J91" s="5"/>
      <c r="K91" s="5">
        <v>0</v>
      </c>
      <c r="L91" s="5"/>
      <c r="M91" s="5">
        <v>0</v>
      </c>
      <c r="N91" s="5"/>
      <c r="O91" s="5">
        <v>0</v>
      </c>
      <c r="P91" s="5"/>
      <c r="Q91" s="5">
        <v>867402</v>
      </c>
      <c r="R91" s="5"/>
      <c r="S91" s="5">
        <v>5270</v>
      </c>
      <c r="T91" s="5"/>
      <c r="U91" s="5">
        <v>3251988615</v>
      </c>
      <c r="V91" s="5"/>
      <c r="W91" s="5">
        <v>4544009849.1870003</v>
      </c>
      <c r="X91" s="5"/>
      <c r="Y91" s="7">
        <v>1.8814090863720955E-4</v>
      </c>
    </row>
    <row r="92" spans="1:25">
      <c r="A92" s="1" t="s">
        <v>98</v>
      </c>
      <c r="C92" s="5">
        <v>5930960</v>
      </c>
      <c r="D92" s="5"/>
      <c r="E92" s="5">
        <v>76459855739</v>
      </c>
      <c r="F92" s="5"/>
      <c r="G92" s="5">
        <v>173332721167.20001</v>
      </c>
      <c r="H92" s="5"/>
      <c r="I92" s="5">
        <v>0</v>
      </c>
      <c r="J92" s="5"/>
      <c r="K92" s="5">
        <v>0</v>
      </c>
      <c r="L92" s="5"/>
      <c r="M92" s="5">
        <v>0</v>
      </c>
      <c r="N92" s="5"/>
      <c r="O92" s="5">
        <v>0</v>
      </c>
      <c r="P92" s="5"/>
      <c r="Q92" s="5">
        <v>5930960</v>
      </c>
      <c r="R92" s="5"/>
      <c r="S92" s="5">
        <v>29900</v>
      </c>
      <c r="T92" s="5"/>
      <c r="U92" s="5">
        <v>76459855739</v>
      </c>
      <c r="V92" s="5"/>
      <c r="W92" s="5">
        <v>176280556561.20001</v>
      </c>
      <c r="X92" s="5"/>
      <c r="Y92" s="7">
        <v>7.2987482833979916E-3</v>
      </c>
    </row>
    <row r="93" spans="1:25">
      <c r="A93" s="1" t="s">
        <v>99</v>
      </c>
      <c r="C93" s="5">
        <v>6020601</v>
      </c>
      <c r="D93" s="5"/>
      <c r="E93" s="5">
        <v>54999176836</v>
      </c>
      <c r="F93" s="5"/>
      <c r="G93" s="5">
        <v>67807539544.486504</v>
      </c>
      <c r="H93" s="5"/>
      <c r="I93" s="5">
        <v>200000</v>
      </c>
      <c r="J93" s="5"/>
      <c r="K93" s="5">
        <v>2219057368</v>
      </c>
      <c r="L93" s="5"/>
      <c r="M93" s="5">
        <v>0</v>
      </c>
      <c r="N93" s="5"/>
      <c r="O93" s="5">
        <v>0</v>
      </c>
      <c r="P93" s="5"/>
      <c r="Q93" s="5">
        <v>6220601</v>
      </c>
      <c r="R93" s="5"/>
      <c r="S93" s="5">
        <v>11020</v>
      </c>
      <c r="T93" s="5"/>
      <c r="U93" s="5">
        <v>57218234204</v>
      </c>
      <c r="V93" s="5"/>
      <c r="W93" s="5">
        <v>68143144433.030998</v>
      </c>
      <c r="X93" s="5"/>
      <c r="Y93" s="7">
        <v>2.8214096220149842E-3</v>
      </c>
    </row>
    <row r="94" spans="1:25">
      <c r="A94" s="1" t="s">
        <v>100</v>
      </c>
      <c r="C94" s="5">
        <v>0</v>
      </c>
      <c r="D94" s="5"/>
      <c r="E94" s="5">
        <v>0</v>
      </c>
      <c r="F94" s="5"/>
      <c r="G94" s="5">
        <v>0</v>
      </c>
      <c r="H94" s="5"/>
      <c r="I94" s="5">
        <v>7750000</v>
      </c>
      <c r="J94" s="5"/>
      <c r="K94" s="5">
        <v>48715165760</v>
      </c>
      <c r="L94" s="5"/>
      <c r="M94" s="5">
        <v>-557130</v>
      </c>
      <c r="N94" s="5"/>
      <c r="O94" s="5">
        <v>3462693877</v>
      </c>
      <c r="P94" s="5"/>
      <c r="Q94" s="5">
        <v>7192870</v>
      </c>
      <c r="R94" s="5"/>
      <c r="S94" s="5">
        <v>6130</v>
      </c>
      <c r="T94" s="5"/>
      <c r="U94" s="5">
        <v>45213142496</v>
      </c>
      <c r="V94" s="5"/>
      <c r="W94" s="5">
        <v>43829943958</v>
      </c>
      <c r="X94" s="5"/>
      <c r="Y94" s="7">
        <v>1.8147419912066163E-3</v>
      </c>
    </row>
    <row r="95" spans="1:25" ht="24.75" thickBot="1">
      <c r="C95" s="5"/>
      <c r="D95" s="5"/>
      <c r="E95" s="6">
        <f>SUM(E9:E94)</f>
        <v>17978877573105</v>
      </c>
      <c r="F95" s="5"/>
      <c r="G95" s="6">
        <f>SUM(G9:G94)</f>
        <v>21225868234583.313</v>
      </c>
      <c r="H95" s="5"/>
      <c r="I95" s="5"/>
      <c r="J95" s="5"/>
      <c r="K95" s="6">
        <f>SUM(K9:K94)</f>
        <v>79264106084</v>
      </c>
      <c r="L95" s="5"/>
      <c r="M95" s="5"/>
      <c r="N95" s="5"/>
      <c r="O95" s="6">
        <f>SUM(O9:O94)</f>
        <v>108970140278</v>
      </c>
      <c r="P95" s="5"/>
      <c r="Q95" s="5"/>
      <c r="R95" s="5"/>
      <c r="S95" s="5"/>
      <c r="T95" s="5"/>
      <c r="U95" s="6">
        <f>SUM(U9:U94)</f>
        <v>17638990489066</v>
      </c>
      <c r="V95" s="5"/>
      <c r="W95" s="6">
        <f>SUM(W9:W94)</f>
        <v>22995089500397.902</v>
      </c>
      <c r="X95" s="5"/>
      <c r="Y95" s="8">
        <f>SUM(Y9:Y94)</f>
        <v>0.95209235375510215</v>
      </c>
    </row>
    <row r="96" spans="1:25" ht="24.75" thickTop="1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8" spans="25:25">
      <c r="Y98" s="9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tabSelected="1" topLeftCell="G1" workbookViewId="0">
      <selection activeCell="S16" sqref="S16"/>
    </sheetView>
  </sheetViews>
  <sheetFormatPr defaultRowHeight="24"/>
  <cols>
    <col min="1" max="1" width="30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5.42578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6" spans="1:37" ht="24.75">
      <c r="A6" s="20" t="s">
        <v>102</v>
      </c>
      <c r="B6" s="20" t="s">
        <v>102</v>
      </c>
      <c r="C6" s="20" t="s">
        <v>102</v>
      </c>
      <c r="D6" s="20" t="s">
        <v>102</v>
      </c>
      <c r="E6" s="20" t="s">
        <v>102</v>
      </c>
      <c r="F6" s="20" t="s">
        <v>102</v>
      </c>
      <c r="G6" s="20" t="s">
        <v>102</v>
      </c>
      <c r="H6" s="20" t="s">
        <v>102</v>
      </c>
      <c r="I6" s="20" t="s">
        <v>102</v>
      </c>
      <c r="J6" s="20" t="s">
        <v>102</v>
      </c>
      <c r="K6" s="20" t="s">
        <v>102</v>
      </c>
      <c r="L6" s="20" t="s">
        <v>102</v>
      </c>
      <c r="M6" s="20" t="s">
        <v>102</v>
      </c>
      <c r="O6" s="20" t="s">
        <v>4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24.75">
      <c r="A7" s="19" t="s">
        <v>103</v>
      </c>
      <c r="C7" s="19" t="s">
        <v>104</v>
      </c>
      <c r="E7" s="19" t="s">
        <v>105</v>
      </c>
      <c r="G7" s="19" t="s">
        <v>106</v>
      </c>
      <c r="I7" s="19" t="s">
        <v>107</v>
      </c>
      <c r="K7" s="19" t="s">
        <v>108</v>
      </c>
      <c r="M7" s="19" t="s">
        <v>101</v>
      </c>
      <c r="O7" s="19" t="s">
        <v>7</v>
      </c>
      <c r="Q7" s="19" t="s">
        <v>8</v>
      </c>
      <c r="S7" s="19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19" t="s">
        <v>7</v>
      </c>
      <c r="AE7" s="19" t="s">
        <v>109</v>
      </c>
      <c r="AG7" s="19" t="s">
        <v>8</v>
      </c>
      <c r="AI7" s="19" t="s">
        <v>9</v>
      </c>
      <c r="AK7" s="19" t="s">
        <v>13</v>
      </c>
    </row>
    <row r="8" spans="1:37" ht="24.75">
      <c r="A8" s="20" t="s">
        <v>103</v>
      </c>
      <c r="C8" s="20" t="s">
        <v>104</v>
      </c>
      <c r="E8" s="20" t="s">
        <v>105</v>
      </c>
      <c r="G8" s="20" t="s">
        <v>106</v>
      </c>
      <c r="I8" s="20" t="s">
        <v>107</v>
      </c>
      <c r="K8" s="20" t="s">
        <v>108</v>
      </c>
      <c r="M8" s="20" t="s">
        <v>101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109</v>
      </c>
      <c r="AG8" s="20" t="s">
        <v>8</v>
      </c>
      <c r="AI8" s="20" t="s">
        <v>9</v>
      </c>
      <c r="AK8" s="20" t="s">
        <v>13</v>
      </c>
    </row>
    <row r="9" spans="1:37">
      <c r="A9" s="1" t="s">
        <v>110</v>
      </c>
      <c r="C9" s="10" t="s">
        <v>111</v>
      </c>
      <c r="D9" s="10"/>
      <c r="E9" s="10" t="s">
        <v>111</v>
      </c>
      <c r="F9" s="10"/>
      <c r="G9" s="10" t="s">
        <v>112</v>
      </c>
      <c r="H9" s="10"/>
      <c r="I9" s="10" t="s">
        <v>113</v>
      </c>
      <c r="J9" s="10"/>
      <c r="K9" s="9">
        <v>0</v>
      </c>
      <c r="L9" s="10"/>
      <c r="M9" s="9">
        <v>0</v>
      </c>
      <c r="N9" s="10"/>
      <c r="O9" s="9">
        <v>1800</v>
      </c>
      <c r="P9" s="10"/>
      <c r="Q9" s="9">
        <v>1549981744</v>
      </c>
      <c r="R9" s="10"/>
      <c r="S9" s="9">
        <v>1721567909</v>
      </c>
      <c r="T9" s="10"/>
      <c r="U9" s="9">
        <v>0</v>
      </c>
      <c r="V9" s="10"/>
      <c r="W9" s="9">
        <v>0</v>
      </c>
      <c r="X9" s="10"/>
      <c r="Y9" s="9">
        <v>0</v>
      </c>
      <c r="Z9" s="10"/>
      <c r="AA9" s="9">
        <v>0</v>
      </c>
      <c r="AB9" s="10"/>
      <c r="AC9" s="9">
        <v>1800</v>
      </c>
      <c r="AD9" s="10"/>
      <c r="AE9" s="9">
        <v>976000</v>
      </c>
      <c r="AF9" s="10"/>
      <c r="AG9" s="9">
        <v>1549981744</v>
      </c>
      <c r="AH9" s="10"/>
      <c r="AI9" s="9">
        <v>1756481580</v>
      </c>
      <c r="AK9" s="7">
        <v>7.2725643524924896E-5</v>
      </c>
    </row>
    <row r="10" spans="1:37">
      <c r="A10" s="1" t="s">
        <v>114</v>
      </c>
      <c r="C10" s="10" t="s">
        <v>111</v>
      </c>
      <c r="D10" s="10"/>
      <c r="E10" s="10" t="s">
        <v>111</v>
      </c>
      <c r="F10" s="10"/>
      <c r="G10" s="10" t="s">
        <v>115</v>
      </c>
      <c r="H10" s="10"/>
      <c r="I10" s="10" t="s">
        <v>116</v>
      </c>
      <c r="J10" s="10"/>
      <c r="K10" s="9">
        <v>0</v>
      </c>
      <c r="L10" s="10"/>
      <c r="M10" s="9">
        <v>0</v>
      </c>
      <c r="N10" s="10"/>
      <c r="O10" s="9">
        <v>4500</v>
      </c>
      <c r="P10" s="10"/>
      <c r="Q10" s="9">
        <v>3676266202</v>
      </c>
      <c r="R10" s="10"/>
      <c r="S10" s="9">
        <v>4098801957</v>
      </c>
      <c r="T10" s="10"/>
      <c r="U10" s="9">
        <v>0</v>
      </c>
      <c r="V10" s="10"/>
      <c r="W10" s="9">
        <v>0</v>
      </c>
      <c r="X10" s="10"/>
      <c r="Y10" s="9">
        <v>0</v>
      </c>
      <c r="Z10" s="10"/>
      <c r="AA10" s="9">
        <v>0</v>
      </c>
      <c r="AB10" s="10"/>
      <c r="AC10" s="9">
        <v>4500</v>
      </c>
      <c r="AD10" s="10"/>
      <c r="AE10" s="9">
        <v>927830</v>
      </c>
      <c r="AF10" s="10"/>
      <c r="AG10" s="9">
        <v>3676266202</v>
      </c>
      <c r="AH10" s="10"/>
      <c r="AI10" s="9">
        <v>4174478238</v>
      </c>
      <c r="AK10" s="7">
        <v>1.7284076286148389E-4</v>
      </c>
    </row>
    <row r="11" spans="1:37">
      <c r="A11" s="1" t="s">
        <v>117</v>
      </c>
      <c r="C11" s="10" t="s">
        <v>111</v>
      </c>
      <c r="D11" s="10"/>
      <c r="E11" s="10" t="s">
        <v>111</v>
      </c>
      <c r="F11" s="10"/>
      <c r="G11" s="10" t="s">
        <v>118</v>
      </c>
      <c r="H11" s="10"/>
      <c r="I11" s="10" t="s">
        <v>119</v>
      </c>
      <c r="J11" s="10"/>
      <c r="K11" s="9">
        <v>0</v>
      </c>
      <c r="L11" s="10"/>
      <c r="M11" s="9">
        <v>0</v>
      </c>
      <c r="N11" s="10"/>
      <c r="O11" s="9">
        <v>135700</v>
      </c>
      <c r="P11" s="10"/>
      <c r="Q11" s="9">
        <v>101132090189</v>
      </c>
      <c r="R11" s="10"/>
      <c r="S11" s="9">
        <v>104877087581</v>
      </c>
      <c r="T11" s="10"/>
      <c r="U11" s="9">
        <v>0</v>
      </c>
      <c r="V11" s="10"/>
      <c r="W11" s="9">
        <v>0</v>
      </c>
      <c r="X11" s="10"/>
      <c r="Y11" s="9">
        <v>0</v>
      </c>
      <c r="Z11" s="10"/>
      <c r="AA11" s="9">
        <v>0</v>
      </c>
      <c r="AB11" s="10"/>
      <c r="AC11" s="9">
        <v>135700</v>
      </c>
      <c r="AD11" s="10"/>
      <c r="AE11" s="9">
        <v>784880</v>
      </c>
      <c r="AF11" s="10"/>
      <c r="AG11" s="9">
        <v>101132090189</v>
      </c>
      <c r="AH11" s="10"/>
      <c r="AI11" s="9">
        <v>106488911385</v>
      </c>
      <c r="AK11" s="7">
        <v>4.4090838736508845E-3</v>
      </c>
    </row>
    <row r="12" spans="1:37">
      <c r="A12" s="1" t="s">
        <v>120</v>
      </c>
      <c r="C12" s="10" t="s">
        <v>111</v>
      </c>
      <c r="D12" s="10"/>
      <c r="E12" s="10" t="s">
        <v>111</v>
      </c>
      <c r="F12" s="10"/>
      <c r="G12" s="10" t="s">
        <v>121</v>
      </c>
      <c r="H12" s="10"/>
      <c r="I12" s="10" t="s">
        <v>122</v>
      </c>
      <c r="J12" s="10"/>
      <c r="K12" s="9">
        <v>0</v>
      </c>
      <c r="L12" s="10"/>
      <c r="M12" s="9">
        <v>0</v>
      </c>
      <c r="N12" s="10"/>
      <c r="O12" s="9">
        <v>64082</v>
      </c>
      <c r="P12" s="10"/>
      <c r="Q12" s="9">
        <v>59035598263</v>
      </c>
      <c r="R12" s="10"/>
      <c r="S12" s="9">
        <v>63750033211</v>
      </c>
      <c r="T12" s="10"/>
      <c r="U12" s="9">
        <v>0</v>
      </c>
      <c r="V12" s="10"/>
      <c r="W12" s="9">
        <v>0</v>
      </c>
      <c r="X12" s="10"/>
      <c r="Y12" s="9">
        <v>64082</v>
      </c>
      <c r="Z12" s="10"/>
      <c r="AA12" s="9">
        <v>64082000000</v>
      </c>
      <c r="AB12" s="10"/>
      <c r="AC12" s="9">
        <v>0</v>
      </c>
      <c r="AD12" s="10"/>
      <c r="AE12" s="9">
        <v>0</v>
      </c>
      <c r="AF12" s="10"/>
      <c r="AG12" s="9">
        <v>0</v>
      </c>
      <c r="AH12" s="10"/>
      <c r="AI12" s="9">
        <v>0</v>
      </c>
      <c r="AK12" s="7">
        <v>0</v>
      </c>
    </row>
    <row r="13" spans="1:37">
      <c r="A13" s="1" t="s">
        <v>123</v>
      </c>
      <c r="C13" s="10" t="s">
        <v>111</v>
      </c>
      <c r="D13" s="10"/>
      <c r="E13" s="10" t="s">
        <v>111</v>
      </c>
      <c r="F13" s="10"/>
      <c r="G13" s="10" t="s">
        <v>124</v>
      </c>
      <c r="H13" s="10"/>
      <c r="I13" s="10" t="s">
        <v>125</v>
      </c>
      <c r="J13" s="10"/>
      <c r="K13" s="9">
        <v>0</v>
      </c>
      <c r="L13" s="10"/>
      <c r="M13" s="9">
        <v>0</v>
      </c>
      <c r="N13" s="10"/>
      <c r="O13" s="9">
        <v>657</v>
      </c>
      <c r="P13" s="10"/>
      <c r="Q13" s="9">
        <v>602656049</v>
      </c>
      <c r="R13" s="10"/>
      <c r="S13" s="9">
        <v>644465869</v>
      </c>
      <c r="T13" s="10"/>
      <c r="U13" s="9">
        <v>0</v>
      </c>
      <c r="V13" s="10"/>
      <c r="W13" s="9">
        <v>0</v>
      </c>
      <c r="X13" s="10"/>
      <c r="Y13" s="9">
        <v>657</v>
      </c>
      <c r="Z13" s="10"/>
      <c r="AA13" s="9">
        <v>657000000</v>
      </c>
      <c r="AB13" s="10"/>
      <c r="AC13" s="9">
        <v>0</v>
      </c>
      <c r="AD13" s="10"/>
      <c r="AE13" s="9">
        <v>0</v>
      </c>
      <c r="AF13" s="10"/>
      <c r="AG13" s="9">
        <v>0</v>
      </c>
      <c r="AH13" s="10"/>
      <c r="AI13" s="9">
        <v>0</v>
      </c>
      <c r="AK13" s="7">
        <v>0</v>
      </c>
    </row>
    <row r="14" spans="1:37">
      <c r="A14" s="1" t="s">
        <v>126</v>
      </c>
      <c r="C14" s="10" t="s">
        <v>111</v>
      </c>
      <c r="D14" s="10"/>
      <c r="E14" s="10" t="s">
        <v>111</v>
      </c>
      <c r="F14" s="10"/>
      <c r="G14" s="10" t="s">
        <v>127</v>
      </c>
      <c r="H14" s="10"/>
      <c r="I14" s="10" t="s">
        <v>128</v>
      </c>
      <c r="J14" s="10"/>
      <c r="K14" s="9">
        <v>0</v>
      </c>
      <c r="L14" s="10"/>
      <c r="M14" s="9">
        <v>0</v>
      </c>
      <c r="N14" s="10"/>
      <c r="O14" s="9">
        <v>0</v>
      </c>
      <c r="P14" s="10"/>
      <c r="Q14" s="9">
        <v>0</v>
      </c>
      <c r="R14" s="10"/>
      <c r="S14" s="9">
        <v>0</v>
      </c>
      <c r="T14" s="10"/>
      <c r="U14" s="9">
        <v>205000</v>
      </c>
      <c r="V14" s="10"/>
      <c r="W14" s="9">
        <v>200445202665</v>
      </c>
      <c r="X14" s="10"/>
      <c r="Y14" s="9">
        <v>0</v>
      </c>
      <c r="Z14" s="10"/>
      <c r="AA14" s="9">
        <v>0</v>
      </c>
      <c r="AB14" s="10"/>
      <c r="AC14" s="9">
        <v>205000</v>
      </c>
      <c r="AD14" s="10"/>
      <c r="AE14" s="9">
        <v>980230</v>
      </c>
      <c r="AF14" s="10"/>
      <c r="AG14" s="9">
        <v>200445202665</v>
      </c>
      <c r="AH14" s="10"/>
      <c r="AI14" s="9">
        <v>200910728329</v>
      </c>
      <c r="AK14" s="7">
        <v>8.3185398441741037E-3</v>
      </c>
    </row>
    <row r="15" spans="1:37">
      <c r="A15" s="1" t="s">
        <v>129</v>
      </c>
      <c r="C15" s="10" t="s">
        <v>111</v>
      </c>
      <c r="D15" s="10"/>
      <c r="E15" s="10" t="s">
        <v>111</v>
      </c>
      <c r="F15" s="10"/>
      <c r="G15" s="10" t="s">
        <v>130</v>
      </c>
      <c r="H15" s="10"/>
      <c r="I15" s="10" t="s">
        <v>131</v>
      </c>
      <c r="J15" s="10"/>
      <c r="K15" s="9">
        <v>0</v>
      </c>
      <c r="L15" s="10"/>
      <c r="M15" s="9">
        <v>0</v>
      </c>
      <c r="N15" s="10"/>
      <c r="O15" s="9">
        <v>0</v>
      </c>
      <c r="P15" s="10"/>
      <c r="Q15" s="9">
        <v>0</v>
      </c>
      <c r="R15" s="10"/>
      <c r="S15" s="9">
        <v>0</v>
      </c>
      <c r="T15" s="10"/>
      <c r="U15" s="9">
        <v>90000</v>
      </c>
      <c r="V15" s="10"/>
      <c r="W15" s="9">
        <v>86273895583</v>
      </c>
      <c r="X15" s="10"/>
      <c r="Y15" s="9">
        <v>0</v>
      </c>
      <c r="Z15" s="10"/>
      <c r="AA15" s="9">
        <v>0</v>
      </c>
      <c r="AB15" s="10"/>
      <c r="AC15" s="9">
        <v>90000</v>
      </c>
      <c r="AD15" s="10"/>
      <c r="AE15" s="9">
        <v>960850</v>
      </c>
      <c r="AF15" s="10"/>
      <c r="AG15" s="9">
        <v>86273895583</v>
      </c>
      <c r="AH15" s="10"/>
      <c r="AI15" s="9">
        <v>86460826134</v>
      </c>
      <c r="AK15" s="7">
        <v>3.5798378371219778E-3</v>
      </c>
    </row>
    <row r="16" spans="1:37">
      <c r="A16" s="1" t="s">
        <v>132</v>
      </c>
      <c r="C16" s="10" t="s">
        <v>111</v>
      </c>
      <c r="D16" s="10"/>
      <c r="E16" s="10" t="s">
        <v>111</v>
      </c>
      <c r="F16" s="10"/>
      <c r="G16" s="10" t="s">
        <v>133</v>
      </c>
      <c r="H16" s="10"/>
      <c r="I16" s="10" t="s">
        <v>134</v>
      </c>
      <c r="J16" s="10"/>
      <c r="K16" s="9">
        <v>0</v>
      </c>
      <c r="L16" s="10"/>
      <c r="M16" s="9">
        <v>0</v>
      </c>
      <c r="N16" s="10"/>
      <c r="O16" s="9">
        <v>0</v>
      </c>
      <c r="P16" s="10"/>
      <c r="Q16" s="9">
        <v>0</v>
      </c>
      <c r="R16" s="10"/>
      <c r="S16" s="9">
        <v>0</v>
      </c>
      <c r="T16" s="10"/>
      <c r="U16" s="9">
        <v>83000</v>
      </c>
      <c r="V16" s="10"/>
      <c r="W16" s="9">
        <v>51370539221</v>
      </c>
      <c r="X16" s="10"/>
      <c r="Y16" s="9">
        <v>0</v>
      </c>
      <c r="Z16" s="10"/>
      <c r="AA16" s="9">
        <v>0</v>
      </c>
      <c r="AB16" s="10"/>
      <c r="AC16" s="9">
        <v>83000</v>
      </c>
      <c r="AD16" s="10"/>
      <c r="AE16" s="9">
        <v>623920</v>
      </c>
      <c r="AF16" s="10"/>
      <c r="AG16" s="9">
        <v>51370539221</v>
      </c>
      <c r="AH16" s="10"/>
      <c r="AI16" s="9">
        <v>51775973903</v>
      </c>
      <c r="AK16" s="7">
        <v>2.1437406825669031E-3</v>
      </c>
    </row>
    <row r="17" spans="1:37">
      <c r="A17" s="1" t="s">
        <v>135</v>
      </c>
      <c r="C17" s="10" t="s">
        <v>111</v>
      </c>
      <c r="D17" s="10"/>
      <c r="E17" s="10" t="s">
        <v>111</v>
      </c>
      <c r="F17" s="10"/>
      <c r="G17" s="10" t="s">
        <v>136</v>
      </c>
      <c r="H17" s="10"/>
      <c r="I17" s="10" t="s">
        <v>137</v>
      </c>
      <c r="J17" s="10"/>
      <c r="K17" s="9">
        <v>17</v>
      </c>
      <c r="L17" s="10"/>
      <c r="M17" s="9">
        <v>17</v>
      </c>
      <c r="N17" s="10"/>
      <c r="O17" s="9">
        <v>0</v>
      </c>
      <c r="P17" s="10"/>
      <c r="Q17" s="9">
        <v>0</v>
      </c>
      <c r="R17" s="10"/>
      <c r="S17" s="9">
        <v>0</v>
      </c>
      <c r="T17" s="10"/>
      <c r="U17" s="9">
        <v>215000</v>
      </c>
      <c r="V17" s="10"/>
      <c r="W17" s="9">
        <v>200463252777</v>
      </c>
      <c r="X17" s="10"/>
      <c r="Y17" s="9">
        <v>0</v>
      </c>
      <c r="Z17" s="10"/>
      <c r="AA17" s="9">
        <v>0</v>
      </c>
      <c r="AB17" s="10"/>
      <c r="AC17" s="9">
        <v>215000</v>
      </c>
      <c r="AD17" s="10"/>
      <c r="AE17" s="9">
        <v>934650</v>
      </c>
      <c r="AF17" s="10"/>
      <c r="AG17" s="9">
        <v>200463252777</v>
      </c>
      <c r="AH17" s="10"/>
      <c r="AI17" s="9">
        <v>200913327857</v>
      </c>
      <c r="AK17" s="7">
        <v>8.318647475446082E-3</v>
      </c>
    </row>
    <row r="18" spans="1:37" ht="24.75" thickBot="1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1">
        <f>SUM(Q9:Q17)</f>
        <v>165996592447</v>
      </c>
      <c r="R18" s="10"/>
      <c r="S18" s="11">
        <f>SUM(S9:S17)</f>
        <v>175091956527</v>
      </c>
      <c r="T18" s="10"/>
      <c r="U18" s="10"/>
      <c r="V18" s="10"/>
      <c r="W18" s="11">
        <f>SUM(W9:W17)</f>
        <v>538552890246</v>
      </c>
      <c r="X18" s="10"/>
      <c r="Y18" s="10"/>
      <c r="Z18" s="10"/>
      <c r="AA18" s="11">
        <f>SUM(AA9:AA17)</f>
        <v>64739000000</v>
      </c>
      <c r="AB18" s="10"/>
      <c r="AC18" s="10"/>
      <c r="AD18" s="10"/>
      <c r="AE18" s="10"/>
      <c r="AF18" s="10"/>
      <c r="AG18" s="11">
        <f>SUM(AG9:AG17)</f>
        <v>644911228381</v>
      </c>
      <c r="AH18" s="10"/>
      <c r="AI18" s="11">
        <f>SUM(AI9:AI17)</f>
        <v>652480727426</v>
      </c>
      <c r="AK18" s="8">
        <f>SUM(AK9:AK17)</f>
        <v>2.701541611934636E-2</v>
      </c>
    </row>
    <row r="19" spans="1:37" ht="24.75" thickTop="1"/>
  </sheetData>
  <mergeCells count="28"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5"/>
  <sheetViews>
    <sheetView rightToLeft="1" workbookViewId="0">
      <selection activeCell="G19" sqref="G19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>
      <c r="A6" s="19" t="s">
        <v>139</v>
      </c>
      <c r="C6" s="20" t="s">
        <v>140</v>
      </c>
      <c r="D6" s="20" t="s">
        <v>140</v>
      </c>
      <c r="E6" s="20" t="s">
        <v>140</v>
      </c>
      <c r="F6" s="20" t="s">
        <v>140</v>
      </c>
      <c r="G6" s="20" t="s">
        <v>140</v>
      </c>
      <c r="H6" s="20" t="s">
        <v>140</v>
      </c>
      <c r="I6" s="20" t="s">
        <v>140</v>
      </c>
      <c r="K6" s="20" t="s">
        <v>336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>
      <c r="A7" s="20" t="s">
        <v>139</v>
      </c>
      <c r="C7" s="20" t="s">
        <v>141</v>
      </c>
      <c r="E7" s="20" t="s">
        <v>142</v>
      </c>
      <c r="G7" s="20" t="s">
        <v>143</v>
      </c>
      <c r="I7" s="20" t="s">
        <v>108</v>
      </c>
      <c r="K7" s="20" t="s">
        <v>144</v>
      </c>
      <c r="M7" s="20" t="s">
        <v>145</v>
      </c>
      <c r="O7" s="20" t="s">
        <v>146</v>
      </c>
      <c r="Q7" s="20" t="s">
        <v>144</v>
      </c>
      <c r="S7" s="20" t="s">
        <v>138</v>
      </c>
    </row>
    <row r="8" spans="1:19">
      <c r="A8" s="1" t="s">
        <v>147</v>
      </c>
      <c r="C8" s="10" t="s">
        <v>148</v>
      </c>
      <c r="D8" s="10"/>
      <c r="E8" s="10" t="s">
        <v>149</v>
      </c>
      <c r="F8" s="10"/>
      <c r="G8" s="10" t="s">
        <v>150</v>
      </c>
      <c r="H8" s="10"/>
      <c r="I8" s="9">
        <v>5</v>
      </c>
      <c r="J8" s="10"/>
      <c r="K8" s="9">
        <v>544734906</v>
      </c>
      <c r="L8" s="10"/>
      <c r="M8" s="9">
        <v>2305703</v>
      </c>
      <c r="N8" s="10"/>
      <c r="O8" s="9">
        <v>0</v>
      </c>
      <c r="P8" s="10"/>
      <c r="Q8" s="9">
        <v>547040609</v>
      </c>
      <c r="R8" s="10"/>
      <c r="S8" s="7">
        <v>2.2649756636668982E-5</v>
      </c>
    </row>
    <row r="9" spans="1:19">
      <c r="A9" s="1" t="s">
        <v>151</v>
      </c>
      <c r="C9" s="10" t="s">
        <v>152</v>
      </c>
      <c r="D9" s="10"/>
      <c r="E9" s="10" t="s">
        <v>149</v>
      </c>
      <c r="F9" s="10"/>
      <c r="G9" s="10" t="s">
        <v>153</v>
      </c>
      <c r="H9" s="10"/>
      <c r="I9" s="9">
        <v>5</v>
      </c>
      <c r="J9" s="10"/>
      <c r="K9" s="9">
        <v>36052674904</v>
      </c>
      <c r="L9" s="10"/>
      <c r="M9" s="9">
        <v>483591808111</v>
      </c>
      <c r="N9" s="10"/>
      <c r="O9" s="9">
        <v>511001200000</v>
      </c>
      <c r="P9" s="10"/>
      <c r="Q9" s="9">
        <v>8643283015</v>
      </c>
      <c r="R9" s="10"/>
      <c r="S9" s="7">
        <v>3.5786786869346394E-4</v>
      </c>
    </row>
    <row r="10" spans="1:19">
      <c r="A10" s="1" t="s">
        <v>154</v>
      </c>
      <c r="C10" s="10" t="s">
        <v>155</v>
      </c>
      <c r="D10" s="10"/>
      <c r="E10" s="10" t="s">
        <v>149</v>
      </c>
      <c r="F10" s="10"/>
      <c r="G10" s="10" t="s">
        <v>156</v>
      </c>
      <c r="H10" s="10"/>
      <c r="I10" s="9">
        <v>5</v>
      </c>
      <c r="J10" s="10"/>
      <c r="K10" s="9">
        <v>1372610116</v>
      </c>
      <c r="L10" s="10"/>
      <c r="M10" s="9">
        <v>986620449860</v>
      </c>
      <c r="N10" s="10"/>
      <c r="O10" s="9">
        <v>984454729076</v>
      </c>
      <c r="P10" s="10"/>
      <c r="Q10" s="9">
        <v>3538330900</v>
      </c>
      <c r="R10" s="10"/>
      <c r="S10" s="7">
        <v>1.4650161700336572E-4</v>
      </c>
    </row>
    <row r="11" spans="1:19" ht="24.75" thickBot="1">
      <c r="C11" s="10"/>
      <c r="D11" s="10"/>
      <c r="E11" s="10"/>
      <c r="F11" s="10"/>
      <c r="G11" s="10"/>
      <c r="H11" s="10"/>
      <c r="I11" s="10"/>
      <c r="J11" s="10"/>
      <c r="K11" s="11">
        <f>SUM(K8:K10)</f>
        <v>37970019926</v>
      </c>
      <c r="L11" s="10"/>
      <c r="M11" s="11">
        <f>SUM(M8:M10)</f>
        <v>1470214563674</v>
      </c>
      <c r="N11" s="10"/>
      <c r="O11" s="11">
        <f>SUM(O8:O10)</f>
        <v>1495455929076</v>
      </c>
      <c r="P11" s="10"/>
      <c r="Q11" s="11">
        <f>SUM(Q8:Q10)</f>
        <v>12728654524</v>
      </c>
      <c r="R11" s="10"/>
      <c r="S11" s="8">
        <f>SUM(S8:S10)</f>
        <v>5.2701924233349864E-4</v>
      </c>
    </row>
    <row r="12" spans="1:19" ht="24.75" thickTop="1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</sheetData>
  <mergeCells count="17">
    <mergeCell ref="M7"/>
    <mergeCell ref="O7"/>
    <mergeCell ref="M6:O6"/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26"/>
  <sheetViews>
    <sheetView rightToLeft="1" topLeftCell="A7" workbookViewId="0">
      <selection activeCell="K26" sqref="K26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1" ht="24.75">
      <c r="A3" s="19" t="s">
        <v>157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1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21" ht="24.75">
      <c r="A6" s="20" t="s">
        <v>158</v>
      </c>
      <c r="B6" s="20" t="s">
        <v>158</v>
      </c>
      <c r="C6" s="20" t="s">
        <v>158</v>
      </c>
      <c r="D6" s="20" t="s">
        <v>158</v>
      </c>
      <c r="E6" s="20" t="s">
        <v>158</v>
      </c>
      <c r="F6" s="20" t="s">
        <v>158</v>
      </c>
      <c r="G6" s="20" t="s">
        <v>158</v>
      </c>
      <c r="I6" s="20" t="s">
        <v>159</v>
      </c>
      <c r="J6" s="20" t="s">
        <v>159</v>
      </c>
      <c r="K6" s="20" t="s">
        <v>159</v>
      </c>
      <c r="L6" s="20" t="s">
        <v>159</v>
      </c>
      <c r="M6" s="20" t="s">
        <v>159</v>
      </c>
      <c r="O6" s="20" t="s">
        <v>160</v>
      </c>
      <c r="P6" s="20" t="s">
        <v>160</v>
      </c>
      <c r="Q6" s="20" t="s">
        <v>160</v>
      </c>
      <c r="R6" s="20" t="s">
        <v>160</v>
      </c>
      <c r="S6" s="20" t="s">
        <v>160</v>
      </c>
    </row>
    <row r="7" spans="1:21" ht="24.75">
      <c r="A7" s="20" t="s">
        <v>161</v>
      </c>
      <c r="C7" s="20" t="s">
        <v>162</v>
      </c>
      <c r="E7" s="20" t="s">
        <v>107</v>
      </c>
      <c r="G7" s="20" t="s">
        <v>108</v>
      </c>
      <c r="I7" s="20" t="s">
        <v>163</v>
      </c>
      <c r="K7" s="20" t="s">
        <v>164</v>
      </c>
      <c r="M7" s="20" t="s">
        <v>165</v>
      </c>
      <c r="O7" s="20" t="s">
        <v>163</v>
      </c>
      <c r="Q7" s="20" t="s">
        <v>164</v>
      </c>
      <c r="S7" s="20" t="s">
        <v>165</v>
      </c>
    </row>
    <row r="8" spans="1:21">
      <c r="A8" s="1" t="s">
        <v>166</v>
      </c>
      <c r="C8" s="10" t="s">
        <v>337</v>
      </c>
      <c r="D8" s="10"/>
      <c r="E8" s="10" t="s">
        <v>168</v>
      </c>
      <c r="F8" s="10"/>
      <c r="G8" s="9">
        <v>18</v>
      </c>
      <c r="H8" s="10"/>
      <c r="I8" s="9">
        <v>0</v>
      </c>
      <c r="J8" s="10"/>
      <c r="K8" s="9">
        <v>0</v>
      </c>
      <c r="L8" s="10"/>
      <c r="M8" s="9">
        <v>0</v>
      </c>
      <c r="N8" s="10"/>
      <c r="O8" s="9">
        <v>1309274646</v>
      </c>
      <c r="P8" s="10"/>
      <c r="Q8" s="9">
        <v>0</v>
      </c>
      <c r="R8" s="10"/>
      <c r="S8" s="9">
        <v>1309274646</v>
      </c>
      <c r="T8" s="10"/>
      <c r="U8" s="10"/>
    </row>
    <row r="9" spans="1:21">
      <c r="A9" s="1" t="s">
        <v>169</v>
      </c>
      <c r="C9" s="10" t="s">
        <v>337</v>
      </c>
      <c r="D9" s="10"/>
      <c r="E9" s="10" t="s">
        <v>170</v>
      </c>
      <c r="F9" s="10"/>
      <c r="G9" s="9">
        <v>18</v>
      </c>
      <c r="H9" s="10"/>
      <c r="I9" s="9">
        <v>0</v>
      </c>
      <c r="J9" s="10"/>
      <c r="K9" s="9">
        <v>0</v>
      </c>
      <c r="L9" s="10"/>
      <c r="M9" s="9">
        <v>0</v>
      </c>
      <c r="N9" s="10"/>
      <c r="O9" s="9">
        <v>45800537</v>
      </c>
      <c r="P9" s="10"/>
      <c r="Q9" s="9">
        <v>0</v>
      </c>
      <c r="R9" s="10"/>
      <c r="S9" s="9">
        <v>45800537</v>
      </c>
      <c r="T9" s="10"/>
      <c r="U9" s="10"/>
    </row>
    <row r="10" spans="1:21">
      <c r="A10" s="1" t="s">
        <v>171</v>
      </c>
      <c r="C10" s="10" t="s">
        <v>337</v>
      </c>
      <c r="D10" s="10"/>
      <c r="E10" s="10" t="s">
        <v>172</v>
      </c>
      <c r="F10" s="10"/>
      <c r="G10" s="9">
        <v>18</v>
      </c>
      <c r="H10" s="10"/>
      <c r="I10" s="9">
        <v>0</v>
      </c>
      <c r="J10" s="10"/>
      <c r="K10" s="9">
        <v>0</v>
      </c>
      <c r="L10" s="10"/>
      <c r="M10" s="9">
        <v>0</v>
      </c>
      <c r="N10" s="10"/>
      <c r="O10" s="9">
        <v>26032316574</v>
      </c>
      <c r="P10" s="10"/>
      <c r="Q10" s="9">
        <v>0</v>
      </c>
      <c r="R10" s="10"/>
      <c r="S10" s="9">
        <v>26032316574</v>
      </c>
      <c r="T10" s="10"/>
      <c r="U10" s="10"/>
    </row>
    <row r="11" spans="1:21">
      <c r="A11" s="1" t="s">
        <v>135</v>
      </c>
      <c r="C11" s="10" t="s">
        <v>337</v>
      </c>
      <c r="D11" s="10"/>
      <c r="E11" s="10" t="s">
        <v>137</v>
      </c>
      <c r="F11" s="10"/>
      <c r="G11" s="9">
        <v>17</v>
      </c>
      <c r="H11" s="10"/>
      <c r="I11" s="9">
        <v>1914091133</v>
      </c>
      <c r="J11" s="10"/>
      <c r="K11" s="9">
        <v>0</v>
      </c>
      <c r="L11" s="10"/>
      <c r="M11" s="9">
        <v>1914091133</v>
      </c>
      <c r="N11" s="10"/>
      <c r="O11" s="9">
        <v>1914091133</v>
      </c>
      <c r="P11" s="10"/>
      <c r="Q11" s="9">
        <v>0</v>
      </c>
      <c r="R11" s="10"/>
      <c r="S11" s="9">
        <v>1914091133</v>
      </c>
      <c r="T11" s="10"/>
      <c r="U11" s="10"/>
    </row>
    <row r="12" spans="1:21">
      <c r="A12" s="1" t="s">
        <v>173</v>
      </c>
      <c r="C12" s="10" t="s">
        <v>337</v>
      </c>
      <c r="D12" s="10"/>
      <c r="E12" s="10" t="s">
        <v>174</v>
      </c>
      <c r="F12" s="10"/>
      <c r="G12" s="9">
        <v>15</v>
      </c>
      <c r="H12" s="10"/>
      <c r="I12" s="9">
        <v>0</v>
      </c>
      <c r="J12" s="10"/>
      <c r="K12" s="9">
        <v>0</v>
      </c>
      <c r="L12" s="10"/>
      <c r="M12" s="9">
        <v>0</v>
      </c>
      <c r="N12" s="10"/>
      <c r="O12" s="9">
        <v>8661150750</v>
      </c>
      <c r="P12" s="10"/>
      <c r="Q12" s="9">
        <v>0</v>
      </c>
      <c r="R12" s="10"/>
      <c r="S12" s="9">
        <v>8661150750</v>
      </c>
      <c r="T12" s="10"/>
      <c r="U12" s="10"/>
    </row>
    <row r="13" spans="1:21">
      <c r="A13" s="1" t="s">
        <v>175</v>
      </c>
      <c r="C13" s="10" t="s">
        <v>337</v>
      </c>
      <c r="D13" s="10"/>
      <c r="E13" s="10" t="s">
        <v>176</v>
      </c>
      <c r="F13" s="10"/>
      <c r="G13" s="9">
        <v>16</v>
      </c>
      <c r="H13" s="10"/>
      <c r="I13" s="9">
        <v>0</v>
      </c>
      <c r="J13" s="10"/>
      <c r="K13" s="9">
        <v>0</v>
      </c>
      <c r="L13" s="10"/>
      <c r="M13" s="9">
        <v>0</v>
      </c>
      <c r="N13" s="10"/>
      <c r="O13" s="9">
        <v>4296851770</v>
      </c>
      <c r="P13" s="10"/>
      <c r="Q13" s="9">
        <v>0</v>
      </c>
      <c r="R13" s="10"/>
      <c r="S13" s="9">
        <v>4296851770</v>
      </c>
      <c r="T13" s="10"/>
      <c r="U13" s="10"/>
    </row>
    <row r="14" spans="1:21">
      <c r="A14" s="1" t="s">
        <v>177</v>
      </c>
      <c r="C14" s="10" t="s">
        <v>337</v>
      </c>
      <c r="D14" s="10"/>
      <c r="E14" s="10" t="s">
        <v>178</v>
      </c>
      <c r="F14" s="10"/>
      <c r="G14" s="9">
        <v>18</v>
      </c>
      <c r="H14" s="10"/>
      <c r="I14" s="9">
        <v>0</v>
      </c>
      <c r="J14" s="10"/>
      <c r="K14" s="9">
        <v>0</v>
      </c>
      <c r="L14" s="10"/>
      <c r="M14" s="9">
        <v>0</v>
      </c>
      <c r="N14" s="10"/>
      <c r="O14" s="9">
        <v>499580941</v>
      </c>
      <c r="P14" s="10"/>
      <c r="Q14" s="9">
        <v>0</v>
      </c>
      <c r="R14" s="10"/>
      <c r="S14" s="9">
        <v>499580941</v>
      </c>
      <c r="T14" s="10"/>
      <c r="U14" s="10"/>
    </row>
    <row r="15" spans="1:21">
      <c r="A15" s="1" t="s">
        <v>179</v>
      </c>
      <c r="C15" s="10" t="s">
        <v>337</v>
      </c>
      <c r="D15" s="10"/>
      <c r="E15" s="10" t="s">
        <v>180</v>
      </c>
      <c r="F15" s="10"/>
      <c r="G15" s="9">
        <v>21</v>
      </c>
      <c r="H15" s="10"/>
      <c r="I15" s="9">
        <v>0</v>
      </c>
      <c r="J15" s="10"/>
      <c r="K15" s="9">
        <v>0</v>
      </c>
      <c r="L15" s="10"/>
      <c r="M15" s="9">
        <v>0</v>
      </c>
      <c r="N15" s="10"/>
      <c r="O15" s="9">
        <v>11109175055</v>
      </c>
      <c r="P15" s="10"/>
      <c r="Q15" s="9">
        <v>0</v>
      </c>
      <c r="R15" s="10"/>
      <c r="S15" s="9">
        <v>11109175055</v>
      </c>
      <c r="T15" s="10"/>
      <c r="U15" s="10"/>
    </row>
    <row r="16" spans="1:21">
      <c r="A16" s="1" t="s">
        <v>181</v>
      </c>
      <c r="C16" s="10" t="s">
        <v>337</v>
      </c>
      <c r="D16" s="10"/>
      <c r="E16" s="10" t="s">
        <v>182</v>
      </c>
      <c r="F16" s="10"/>
      <c r="G16" s="9">
        <v>18</v>
      </c>
      <c r="H16" s="10"/>
      <c r="I16" s="9">
        <v>0</v>
      </c>
      <c r="J16" s="10"/>
      <c r="K16" s="9">
        <v>0</v>
      </c>
      <c r="L16" s="10"/>
      <c r="M16" s="9">
        <v>0</v>
      </c>
      <c r="N16" s="10"/>
      <c r="O16" s="9">
        <v>120101527</v>
      </c>
      <c r="P16" s="10"/>
      <c r="Q16" s="9">
        <v>0</v>
      </c>
      <c r="R16" s="10"/>
      <c r="S16" s="9">
        <v>120101527</v>
      </c>
      <c r="T16" s="10"/>
      <c r="U16" s="10"/>
    </row>
    <row r="17" spans="1:21">
      <c r="A17" s="1" t="s">
        <v>183</v>
      </c>
      <c r="C17" s="10" t="s">
        <v>337</v>
      </c>
      <c r="D17" s="10"/>
      <c r="E17" s="10" t="s">
        <v>184</v>
      </c>
      <c r="F17" s="10"/>
      <c r="G17" s="9">
        <v>18</v>
      </c>
      <c r="H17" s="10"/>
      <c r="I17" s="9">
        <v>0</v>
      </c>
      <c r="J17" s="10"/>
      <c r="K17" s="9">
        <v>0</v>
      </c>
      <c r="L17" s="10"/>
      <c r="M17" s="9">
        <v>0</v>
      </c>
      <c r="N17" s="10"/>
      <c r="O17" s="9">
        <v>604931509</v>
      </c>
      <c r="P17" s="10"/>
      <c r="Q17" s="9">
        <v>0</v>
      </c>
      <c r="R17" s="10"/>
      <c r="S17" s="9">
        <v>604931509</v>
      </c>
      <c r="T17" s="10"/>
      <c r="U17" s="10"/>
    </row>
    <row r="18" spans="1:21">
      <c r="A18" s="1" t="s">
        <v>147</v>
      </c>
      <c r="C18" s="9">
        <v>1</v>
      </c>
      <c r="D18" s="10"/>
      <c r="E18" s="10" t="s">
        <v>337</v>
      </c>
      <c r="F18" s="10"/>
      <c r="G18" s="9">
        <v>5</v>
      </c>
      <c r="H18" s="10"/>
      <c r="I18" s="9">
        <v>2305703</v>
      </c>
      <c r="J18" s="10"/>
      <c r="K18" s="9">
        <v>0</v>
      </c>
      <c r="L18" s="10"/>
      <c r="M18" s="9">
        <v>2305703</v>
      </c>
      <c r="N18" s="10"/>
      <c r="O18" s="9">
        <v>741249062</v>
      </c>
      <c r="P18" s="10"/>
      <c r="Q18" s="9">
        <v>0</v>
      </c>
      <c r="R18" s="10"/>
      <c r="S18" s="9">
        <v>741249062</v>
      </c>
      <c r="T18" s="10"/>
      <c r="U18" s="10"/>
    </row>
    <row r="19" spans="1:21">
      <c r="A19" s="1" t="s">
        <v>151</v>
      </c>
      <c r="C19" s="9">
        <v>25</v>
      </c>
      <c r="D19" s="10"/>
      <c r="E19" s="10" t="s">
        <v>337</v>
      </c>
      <c r="F19" s="10"/>
      <c r="G19" s="9">
        <v>5</v>
      </c>
      <c r="H19" s="10"/>
      <c r="I19" s="9">
        <v>956488909</v>
      </c>
      <c r="J19" s="10"/>
      <c r="K19" s="9">
        <v>0</v>
      </c>
      <c r="L19" s="10"/>
      <c r="M19" s="9">
        <v>956488909</v>
      </c>
      <c r="N19" s="10"/>
      <c r="O19" s="9">
        <v>1398687800</v>
      </c>
      <c r="P19" s="10"/>
      <c r="Q19" s="9">
        <v>0</v>
      </c>
      <c r="R19" s="10"/>
      <c r="S19" s="9">
        <v>1398687800</v>
      </c>
      <c r="T19" s="10"/>
      <c r="U19" s="10"/>
    </row>
    <row r="20" spans="1:21">
      <c r="A20" s="1" t="s">
        <v>154</v>
      </c>
      <c r="C20" s="9">
        <v>1</v>
      </c>
      <c r="D20" s="10"/>
      <c r="E20" s="10" t="s">
        <v>337</v>
      </c>
      <c r="F20" s="10"/>
      <c r="G20" s="9">
        <v>5</v>
      </c>
      <c r="H20" s="10"/>
      <c r="I20" s="9">
        <v>0</v>
      </c>
      <c r="J20" s="10"/>
      <c r="K20" s="9">
        <v>0</v>
      </c>
      <c r="L20" s="10"/>
      <c r="M20" s="9">
        <v>0</v>
      </c>
      <c r="N20" s="10"/>
      <c r="O20" s="9">
        <v>541602369</v>
      </c>
      <c r="P20" s="10"/>
      <c r="Q20" s="9">
        <v>0</v>
      </c>
      <c r="R20" s="10"/>
      <c r="S20" s="9">
        <v>541602369</v>
      </c>
      <c r="T20" s="10"/>
      <c r="U20" s="10"/>
    </row>
    <row r="21" spans="1:21" ht="24.75" thickBot="1">
      <c r="C21" s="10"/>
      <c r="D21" s="10"/>
      <c r="E21" s="10"/>
      <c r="F21" s="10"/>
      <c r="G21" s="10"/>
      <c r="H21" s="10"/>
      <c r="I21" s="11">
        <f>SUM(I8:I20)</f>
        <v>2872885745</v>
      </c>
      <c r="J21" s="10"/>
      <c r="K21" s="11">
        <f>SUM(K8:K20)</f>
        <v>0</v>
      </c>
      <c r="L21" s="10"/>
      <c r="M21" s="11">
        <f>SUM(M8:M20)</f>
        <v>2872885745</v>
      </c>
      <c r="N21" s="10"/>
      <c r="O21" s="11">
        <f>SUM(O8:O20)</f>
        <v>57274813673</v>
      </c>
      <c r="P21" s="10"/>
      <c r="Q21" s="11">
        <f>SUM(Q8:Q20)</f>
        <v>0</v>
      </c>
      <c r="R21" s="10"/>
      <c r="S21" s="11">
        <f>SUM(S8:S20)</f>
        <v>57274813673</v>
      </c>
      <c r="T21" s="10"/>
      <c r="U21" s="10"/>
    </row>
    <row r="22" spans="1:21" ht="24.75" thickTop="1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9"/>
      <c r="N22" s="9"/>
      <c r="O22" s="9"/>
      <c r="P22" s="9"/>
      <c r="Q22" s="9"/>
      <c r="R22" s="9"/>
      <c r="S22" s="9"/>
      <c r="T22" s="10"/>
      <c r="U22" s="10"/>
    </row>
    <row r="26" spans="1:21">
      <c r="M26" s="3"/>
      <c r="N26" s="3"/>
      <c r="O26" s="3"/>
      <c r="P26" s="3"/>
      <c r="Q26" s="3"/>
      <c r="R26" s="3"/>
      <c r="S26" s="3"/>
    </row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9"/>
  <sheetViews>
    <sheetView rightToLeft="1" topLeftCell="A40" workbookViewId="0">
      <selection activeCell="A63" sqref="A63:XFD63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>
      <c r="A3" s="19" t="s">
        <v>157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>
      <c r="A6" s="19" t="s">
        <v>3</v>
      </c>
      <c r="C6" s="20" t="s">
        <v>185</v>
      </c>
      <c r="D6" s="20" t="s">
        <v>185</v>
      </c>
      <c r="E6" s="20" t="s">
        <v>185</v>
      </c>
      <c r="F6" s="20" t="s">
        <v>185</v>
      </c>
      <c r="G6" s="20" t="s">
        <v>185</v>
      </c>
      <c r="I6" s="20" t="s">
        <v>159</v>
      </c>
      <c r="J6" s="20" t="s">
        <v>159</v>
      </c>
      <c r="K6" s="20" t="s">
        <v>159</v>
      </c>
      <c r="L6" s="20" t="s">
        <v>159</v>
      </c>
      <c r="M6" s="20" t="s">
        <v>159</v>
      </c>
      <c r="O6" s="20" t="s">
        <v>160</v>
      </c>
      <c r="P6" s="20" t="s">
        <v>160</v>
      </c>
      <c r="Q6" s="20" t="s">
        <v>160</v>
      </c>
      <c r="R6" s="20" t="s">
        <v>160</v>
      </c>
      <c r="S6" s="20" t="s">
        <v>160</v>
      </c>
    </row>
    <row r="7" spans="1:19" ht="24.75">
      <c r="A7" s="20" t="s">
        <v>3</v>
      </c>
      <c r="C7" s="20" t="s">
        <v>186</v>
      </c>
      <c r="E7" s="20" t="s">
        <v>187</v>
      </c>
      <c r="G7" s="20" t="s">
        <v>188</v>
      </c>
      <c r="I7" s="20" t="s">
        <v>189</v>
      </c>
      <c r="K7" s="20" t="s">
        <v>164</v>
      </c>
      <c r="M7" s="20" t="s">
        <v>190</v>
      </c>
      <c r="O7" s="20" t="s">
        <v>189</v>
      </c>
      <c r="Q7" s="20" t="s">
        <v>164</v>
      </c>
      <c r="S7" s="20" t="s">
        <v>190</v>
      </c>
    </row>
    <row r="8" spans="1:19">
      <c r="A8" s="1" t="s">
        <v>95</v>
      </c>
      <c r="C8" s="10" t="s">
        <v>191</v>
      </c>
      <c r="D8" s="10"/>
      <c r="E8" s="9">
        <v>13343955</v>
      </c>
      <c r="F8" s="10"/>
      <c r="G8" s="9">
        <v>3050</v>
      </c>
      <c r="H8" s="10"/>
      <c r="I8" s="9">
        <v>0</v>
      </c>
      <c r="J8" s="10"/>
      <c r="K8" s="9">
        <v>0</v>
      </c>
      <c r="L8" s="10"/>
      <c r="M8" s="9">
        <f>I8-K8</f>
        <v>0</v>
      </c>
      <c r="N8" s="10"/>
      <c r="O8" s="9">
        <v>40699062750</v>
      </c>
      <c r="P8" s="10"/>
      <c r="Q8" s="9">
        <v>0</v>
      </c>
      <c r="R8" s="10"/>
      <c r="S8" s="9">
        <f>O8-Q8</f>
        <v>40699062750</v>
      </c>
    </row>
    <row r="9" spans="1:19">
      <c r="A9" s="1" t="s">
        <v>85</v>
      </c>
      <c r="C9" s="10" t="s">
        <v>192</v>
      </c>
      <c r="D9" s="10"/>
      <c r="E9" s="9">
        <v>42431403</v>
      </c>
      <c r="F9" s="10"/>
      <c r="G9" s="9">
        <v>550</v>
      </c>
      <c r="H9" s="10"/>
      <c r="I9" s="9">
        <v>0</v>
      </c>
      <c r="J9" s="10"/>
      <c r="K9" s="9">
        <v>0</v>
      </c>
      <c r="L9" s="10"/>
      <c r="M9" s="9">
        <f t="shared" ref="M9:M72" si="0">I9-K9</f>
        <v>0</v>
      </c>
      <c r="N9" s="10"/>
      <c r="O9" s="9">
        <v>23337271650</v>
      </c>
      <c r="P9" s="10"/>
      <c r="Q9" s="9">
        <v>469877953</v>
      </c>
      <c r="R9" s="10"/>
      <c r="S9" s="9">
        <f>O9-Q9</f>
        <v>22867393697</v>
      </c>
    </row>
    <row r="10" spans="1:19">
      <c r="A10" s="1" t="s">
        <v>64</v>
      </c>
      <c r="C10" s="10" t="s">
        <v>193</v>
      </c>
      <c r="D10" s="10"/>
      <c r="E10" s="9">
        <v>14447399</v>
      </c>
      <c r="F10" s="10"/>
      <c r="G10" s="9">
        <v>400</v>
      </c>
      <c r="H10" s="10"/>
      <c r="I10" s="9">
        <v>0</v>
      </c>
      <c r="J10" s="10"/>
      <c r="K10" s="9">
        <v>0</v>
      </c>
      <c r="L10" s="10"/>
      <c r="M10" s="9">
        <f t="shared" si="0"/>
        <v>0</v>
      </c>
      <c r="N10" s="10"/>
      <c r="O10" s="9">
        <v>5778959600</v>
      </c>
      <c r="P10" s="10"/>
      <c r="Q10" s="9">
        <v>198747288</v>
      </c>
      <c r="R10" s="10"/>
      <c r="S10" s="9">
        <f t="shared" ref="S10:S72" si="1">O10-Q10</f>
        <v>5580212312</v>
      </c>
    </row>
    <row r="11" spans="1:19">
      <c r="A11" s="1" t="s">
        <v>96</v>
      </c>
      <c r="C11" s="10" t="s">
        <v>194</v>
      </c>
      <c r="D11" s="10"/>
      <c r="E11" s="9">
        <v>6763911</v>
      </c>
      <c r="F11" s="10"/>
      <c r="G11" s="9">
        <v>1000</v>
      </c>
      <c r="H11" s="10"/>
      <c r="I11" s="9">
        <v>0</v>
      </c>
      <c r="J11" s="10"/>
      <c r="K11" s="9">
        <v>0</v>
      </c>
      <c r="L11" s="10"/>
      <c r="M11" s="9">
        <f t="shared" si="0"/>
        <v>0</v>
      </c>
      <c r="N11" s="10"/>
      <c r="O11" s="9">
        <v>6763911000</v>
      </c>
      <c r="P11" s="10"/>
      <c r="Q11" s="9">
        <v>0</v>
      </c>
      <c r="R11" s="10"/>
      <c r="S11" s="9">
        <f t="shared" si="1"/>
        <v>6763911000</v>
      </c>
    </row>
    <row r="12" spans="1:19">
      <c r="A12" s="1" t="s">
        <v>90</v>
      </c>
      <c r="C12" s="10" t="s">
        <v>195</v>
      </c>
      <c r="D12" s="10"/>
      <c r="E12" s="9">
        <v>7690378</v>
      </c>
      <c r="F12" s="10"/>
      <c r="G12" s="9">
        <v>11</v>
      </c>
      <c r="H12" s="10"/>
      <c r="I12" s="9">
        <v>0</v>
      </c>
      <c r="J12" s="10"/>
      <c r="K12" s="9">
        <v>0</v>
      </c>
      <c r="L12" s="10"/>
      <c r="M12" s="9">
        <f t="shared" si="0"/>
        <v>0</v>
      </c>
      <c r="N12" s="10"/>
      <c r="O12" s="9">
        <v>84594158</v>
      </c>
      <c r="P12" s="10"/>
      <c r="Q12" s="9">
        <v>0</v>
      </c>
      <c r="R12" s="10"/>
      <c r="S12" s="9">
        <f t="shared" si="1"/>
        <v>84594158</v>
      </c>
    </row>
    <row r="13" spans="1:19">
      <c r="A13" s="1" t="s">
        <v>63</v>
      </c>
      <c r="C13" s="10" t="s">
        <v>196</v>
      </c>
      <c r="D13" s="10"/>
      <c r="E13" s="9">
        <v>35800000</v>
      </c>
      <c r="F13" s="10"/>
      <c r="G13" s="9">
        <v>200</v>
      </c>
      <c r="H13" s="10"/>
      <c r="I13" s="9">
        <v>0</v>
      </c>
      <c r="J13" s="10"/>
      <c r="K13" s="9">
        <v>0</v>
      </c>
      <c r="L13" s="10"/>
      <c r="M13" s="9">
        <f t="shared" si="0"/>
        <v>0</v>
      </c>
      <c r="N13" s="10"/>
      <c r="O13" s="9">
        <v>7160000000</v>
      </c>
      <c r="P13" s="10"/>
      <c r="Q13" s="9">
        <v>223304579</v>
      </c>
      <c r="R13" s="10"/>
      <c r="S13" s="9">
        <f t="shared" si="1"/>
        <v>6936695421</v>
      </c>
    </row>
    <row r="14" spans="1:19">
      <c r="A14" s="1" t="s">
        <v>62</v>
      </c>
      <c r="C14" s="10" t="s">
        <v>197</v>
      </c>
      <c r="D14" s="10"/>
      <c r="E14" s="9">
        <v>72151575</v>
      </c>
      <c r="F14" s="10"/>
      <c r="G14" s="9">
        <v>800</v>
      </c>
      <c r="H14" s="10"/>
      <c r="I14" s="9">
        <v>0</v>
      </c>
      <c r="J14" s="10"/>
      <c r="K14" s="9">
        <v>0</v>
      </c>
      <c r="L14" s="10"/>
      <c r="M14" s="9">
        <f t="shared" si="0"/>
        <v>0</v>
      </c>
      <c r="N14" s="10"/>
      <c r="O14" s="9">
        <v>57721260000</v>
      </c>
      <c r="P14" s="10"/>
      <c r="Q14" s="9">
        <v>0</v>
      </c>
      <c r="R14" s="10"/>
      <c r="S14" s="9">
        <f t="shared" si="1"/>
        <v>57721260000</v>
      </c>
    </row>
    <row r="15" spans="1:19">
      <c r="A15" s="1" t="s">
        <v>18</v>
      </c>
      <c r="C15" s="10" t="s">
        <v>198</v>
      </c>
      <c r="D15" s="10"/>
      <c r="E15" s="9">
        <v>47883908</v>
      </c>
      <c r="F15" s="10"/>
      <c r="G15" s="9">
        <v>45</v>
      </c>
      <c r="H15" s="10"/>
      <c r="I15" s="9">
        <v>0</v>
      </c>
      <c r="J15" s="10"/>
      <c r="K15" s="9">
        <v>0</v>
      </c>
      <c r="L15" s="10"/>
      <c r="M15" s="9">
        <f t="shared" si="0"/>
        <v>0</v>
      </c>
      <c r="N15" s="10"/>
      <c r="O15" s="9">
        <v>2154775860</v>
      </c>
      <c r="P15" s="10"/>
      <c r="Q15" s="9">
        <v>0</v>
      </c>
      <c r="R15" s="10"/>
      <c r="S15" s="9">
        <f t="shared" si="1"/>
        <v>2154775860</v>
      </c>
    </row>
    <row r="16" spans="1:19">
      <c r="A16" s="1" t="s">
        <v>20</v>
      </c>
      <c r="C16" s="10" t="s">
        <v>199</v>
      </c>
      <c r="D16" s="10"/>
      <c r="E16" s="9">
        <v>37950422</v>
      </c>
      <c r="F16" s="10"/>
      <c r="G16" s="9">
        <v>125</v>
      </c>
      <c r="H16" s="10"/>
      <c r="I16" s="9">
        <v>0</v>
      </c>
      <c r="J16" s="10"/>
      <c r="K16" s="9">
        <v>0</v>
      </c>
      <c r="L16" s="10"/>
      <c r="M16" s="9">
        <f t="shared" si="0"/>
        <v>0</v>
      </c>
      <c r="N16" s="10"/>
      <c r="O16" s="9">
        <v>4743802750</v>
      </c>
      <c r="P16" s="10"/>
      <c r="Q16" s="9">
        <v>0</v>
      </c>
      <c r="R16" s="10"/>
      <c r="S16" s="9">
        <f t="shared" si="1"/>
        <v>4743802750</v>
      </c>
    </row>
    <row r="17" spans="1:19">
      <c r="A17" s="1" t="s">
        <v>61</v>
      </c>
      <c r="C17" s="10" t="s">
        <v>199</v>
      </c>
      <c r="D17" s="10"/>
      <c r="E17" s="9">
        <v>51499515</v>
      </c>
      <c r="F17" s="10"/>
      <c r="G17" s="9">
        <v>180</v>
      </c>
      <c r="H17" s="10"/>
      <c r="I17" s="9">
        <v>0</v>
      </c>
      <c r="J17" s="10"/>
      <c r="K17" s="9">
        <v>0</v>
      </c>
      <c r="L17" s="10"/>
      <c r="M17" s="9">
        <f t="shared" si="0"/>
        <v>0</v>
      </c>
      <c r="N17" s="10"/>
      <c r="O17" s="9">
        <v>9269912700</v>
      </c>
      <c r="P17" s="10"/>
      <c r="Q17" s="9">
        <v>1012394371</v>
      </c>
      <c r="R17" s="10"/>
      <c r="S17" s="9">
        <f t="shared" si="1"/>
        <v>8257518329</v>
      </c>
    </row>
    <row r="18" spans="1:19">
      <c r="A18" s="1" t="s">
        <v>65</v>
      </c>
      <c r="C18" s="10" t="s">
        <v>200</v>
      </c>
      <c r="D18" s="10"/>
      <c r="E18" s="9">
        <v>55906620</v>
      </c>
      <c r="F18" s="10"/>
      <c r="G18" s="9">
        <v>2350</v>
      </c>
      <c r="H18" s="10"/>
      <c r="I18" s="9">
        <v>0</v>
      </c>
      <c r="J18" s="10"/>
      <c r="K18" s="9">
        <v>0</v>
      </c>
      <c r="L18" s="10"/>
      <c r="M18" s="9">
        <f t="shared" si="0"/>
        <v>0</v>
      </c>
      <c r="N18" s="10"/>
      <c r="O18" s="9">
        <v>131380557000</v>
      </c>
      <c r="P18" s="10"/>
      <c r="Q18" s="9">
        <v>0</v>
      </c>
      <c r="R18" s="10"/>
      <c r="S18" s="9">
        <f t="shared" si="1"/>
        <v>131380557000</v>
      </c>
    </row>
    <row r="19" spans="1:19">
      <c r="A19" s="1" t="s">
        <v>83</v>
      </c>
      <c r="C19" s="10" t="s">
        <v>201</v>
      </c>
      <c r="D19" s="10"/>
      <c r="E19" s="9">
        <v>18307169</v>
      </c>
      <c r="F19" s="10"/>
      <c r="G19" s="9">
        <v>640</v>
      </c>
      <c r="H19" s="10"/>
      <c r="I19" s="9">
        <v>0</v>
      </c>
      <c r="J19" s="10"/>
      <c r="K19" s="9">
        <v>0</v>
      </c>
      <c r="L19" s="10"/>
      <c r="M19" s="9">
        <f t="shared" si="0"/>
        <v>0</v>
      </c>
      <c r="N19" s="10"/>
      <c r="O19" s="9">
        <v>11716588160</v>
      </c>
      <c r="P19" s="10"/>
      <c r="Q19" s="9">
        <v>793076849</v>
      </c>
      <c r="R19" s="10"/>
      <c r="S19" s="9">
        <f t="shared" si="1"/>
        <v>10923511311</v>
      </c>
    </row>
    <row r="20" spans="1:19">
      <c r="A20" s="1" t="s">
        <v>91</v>
      </c>
      <c r="C20" s="10" t="s">
        <v>198</v>
      </c>
      <c r="D20" s="10"/>
      <c r="E20" s="9">
        <v>74633901</v>
      </c>
      <c r="F20" s="10"/>
      <c r="G20" s="9">
        <v>480</v>
      </c>
      <c r="H20" s="10"/>
      <c r="I20" s="9">
        <v>0</v>
      </c>
      <c r="J20" s="10"/>
      <c r="K20" s="9">
        <v>0</v>
      </c>
      <c r="L20" s="10"/>
      <c r="M20" s="9">
        <f t="shared" si="0"/>
        <v>0</v>
      </c>
      <c r="N20" s="10"/>
      <c r="O20" s="9">
        <v>35824272480</v>
      </c>
      <c r="P20" s="10"/>
      <c r="Q20" s="9">
        <v>0</v>
      </c>
      <c r="R20" s="10"/>
      <c r="S20" s="9">
        <f t="shared" si="1"/>
        <v>35824272480</v>
      </c>
    </row>
    <row r="21" spans="1:19">
      <c r="A21" s="1" t="s">
        <v>36</v>
      </c>
      <c r="C21" s="10" t="s">
        <v>202</v>
      </c>
      <c r="D21" s="10"/>
      <c r="E21" s="9">
        <v>2750346</v>
      </c>
      <c r="F21" s="10"/>
      <c r="G21" s="9">
        <v>360</v>
      </c>
      <c r="H21" s="10"/>
      <c r="I21" s="9">
        <v>0</v>
      </c>
      <c r="J21" s="10"/>
      <c r="K21" s="9">
        <v>0</v>
      </c>
      <c r="L21" s="10"/>
      <c r="M21" s="9">
        <f t="shared" si="0"/>
        <v>0</v>
      </c>
      <c r="N21" s="10"/>
      <c r="O21" s="9">
        <v>990124560</v>
      </c>
      <c r="P21" s="10"/>
      <c r="Q21" s="9">
        <v>103264525</v>
      </c>
      <c r="R21" s="10"/>
      <c r="S21" s="9">
        <f t="shared" si="1"/>
        <v>886860035</v>
      </c>
    </row>
    <row r="22" spans="1:19">
      <c r="A22" s="1" t="s">
        <v>60</v>
      </c>
      <c r="C22" s="10" t="s">
        <v>203</v>
      </c>
      <c r="D22" s="10"/>
      <c r="E22" s="9">
        <v>4700000</v>
      </c>
      <c r="F22" s="10"/>
      <c r="G22" s="9">
        <v>2200</v>
      </c>
      <c r="H22" s="10"/>
      <c r="I22" s="9">
        <v>0</v>
      </c>
      <c r="J22" s="10"/>
      <c r="K22" s="9">
        <v>0</v>
      </c>
      <c r="L22" s="10"/>
      <c r="M22" s="9">
        <f t="shared" si="0"/>
        <v>0</v>
      </c>
      <c r="N22" s="10"/>
      <c r="O22" s="9">
        <v>10340000000</v>
      </c>
      <c r="P22" s="10"/>
      <c r="Q22" s="9">
        <v>0</v>
      </c>
      <c r="R22" s="10"/>
      <c r="S22" s="9">
        <f t="shared" si="1"/>
        <v>10340000000</v>
      </c>
    </row>
    <row r="23" spans="1:19">
      <c r="A23" s="1" t="s">
        <v>33</v>
      </c>
      <c r="C23" s="10" t="s">
        <v>204</v>
      </c>
      <c r="D23" s="10"/>
      <c r="E23" s="9">
        <v>5907825</v>
      </c>
      <c r="F23" s="10"/>
      <c r="G23" s="9">
        <v>4500</v>
      </c>
      <c r="H23" s="10"/>
      <c r="I23" s="9">
        <v>0</v>
      </c>
      <c r="J23" s="10"/>
      <c r="K23" s="9">
        <v>0</v>
      </c>
      <c r="L23" s="10"/>
      <c r="M23" s="9">
        <f t="shared" si="0"/>
        <v>0</v>
      </c>
      <c r="N23" s="10"/>
      <c r="O23" s="9">
        <v>26585212500</v>
      </c>
      <c r="P23" s="10"/>
      <c r="Q23" s="9">
        <v>0</v>
      </c>
      <c r="R23" s="10"/>
      <c r="S23" s="9">
        <f t="shared" si="1"/>
        <v>26585212500</v>
      </c>
    </row>
    <row r="24" spans="1:19">
      <c r="A24" s="1" t="s">
        <v>45</v>
      </c>
      <c r="C24" s="10" t="s">
        <v>205</v>
      </c>
      <c r="D24" s="10"/>
      <c r="E24" s="9">
        <v>1588457</v>
      </c>
      <c r="F24" s="10"/>
      <c r="G24" s="9">
        <v>6452</v>
      </c>
      <c r="H24" s="10"/>
      <c r="I24" s="9">
        <v>0</v>
      </c>
      <c r="J24" s="10"/>
      <c r="K24" s="9">
        <v>0</v>
      </c>
      <c r="L24" s="10"/>
      <c r="M24" s="9">
        <f t="shared" si="0"/>
        <v>0</v>
      </c>
      <c r="N24" s="10"/>
      <c r="O24" s="9">
        <v>10248724564</v>
      </c>
      <c r="P24" s="10"/>
      <c r="Q24" s="9">
        <v>778384144</v>
      </c>
      <c r="R24" s="10"/>
      <c r="S24" s="9">
        <f t="shared" si="1"/>
        <v>9470340420</v>
      </c>
    </row>
    <row r="25" spans="1:19">
      <c r="A25" s="1" t="s">
        <v>98</v>
      </c>
      <c r="C25" s="10" t="s">
        <v>206</v>
      </c>
      <c r="D25" s="10"/>
      <c r="E25" s="9">
        <v>6030960</v>
      </c>
      <c r="F25" s="10"/>
      <c r="G25" s="9">
        <v>3135</v>
      </c>
      <c r="H25" s="10"/>
      <c r="I25" s="9">
        <v>0</v>
      </c>
      <c r="J25" s="10"/>
      <c r="K25" s="9">
        <v>0</v>
      </c>
      <c r="L25" s="10"/>
      <c r="M25" s="9">
        <f t="shared" si="0"/>
        <v>0</v>
      </c>
      <c r="N25" s="10"/>
      <c r="O25" s="9">
        <v>18907059600</v>
      </c>
      <c r="P25" s="10"/>
      <c r="Q25" s="9">
        <v>380679052</v>
      </c>
      <c r="R25" s="10"/>
      <c r="S25" s="9">
        <f t="shared" si="1"/>
        <v>18526380548</v>
      </c>
    </row>
    <row r="26" spans="1:19">
      <c r="A26" s="1" t="s">
        <v>70</v>
      </c>
      <c r="C26" s="10" t="s">
        <v>207</v>
      </c>
      <c r="D26" s="10"/>
      <c r="E26" s="9">
        <v>7538674</v>
      </c>
      <c r="F26" s="10"/>
      <c r="G26" s="9">
        <v>5000</v>
      </c>
      <c r="H26" s="10"/>
      <c r="I26" s="9">
        <v>0</v>
      </c>
      <c r="J26" s="10"/>
      <c r="K26" s="9">
        <v>0</v>
      </c>
      <c r="L26" s="10"/>
      <c r="M26" s="9">
        <f t="shared" si="0"/>
        <v>0</v>
      </c>
      <c r="N26" s="10"/>
      <c r="O26" s="9">
        <v>37693370000</v>
      </c>
      <c r="P26" s="10"/>
      <c r="Q26" s="9">
        <v>0</v>
      </c>
      <c r="R26" s="10"/>
      <c r="S26" s="9">
        <f t="shared" si="1"/>
        <v>37693370000</v>
      </c>
    </row>
    <row r="27" spans="1:19">
      <c r="A27" s="1" t="s">
        <v>69</v>
      </c>
      <c r="C27" s="10" t="s">
        <v>208</v>
      </c>
      <c r="D27" s="10"/>
      <c r="E27" s="9">
        <v>3768112</v>
      </c>
      <c r="F27" s="10"/>
      <c r="G27" s="9">
        <v>3700</v>
      </c>
      <c r="H27" s="10"/>
      <c r="I27" s="9">
        <v>0</v>
      </c>
      <c r="J27" s="10"/>
      <c r="K27" s="9">
        <v>0</v>
      </c>
      <c r="L27" s="10"/>
      <c r="M27" s="9">
        <f t="shared" si="0"/>
        <v>0</v>
      </c>
      <c r="N27" s="10"/>
      <c r="O27" s="9">
        <v>13942014400</v>
      </c>
      <c r="P27" s="10"/>
      <c r="Q27" s="9">
        <v>0</v>
      </c>
      <c r="R27" s="10"/>
      <c r="S27" s="9">
        <f t="shared" si="1"/>
        <v>13942014400</v>
      </c>
    </row>
    <row r="28" spans="1:19">
      <c r="A28" s="1" t="s">
        <v>81</v>
      </c>
      <c r="C28" s="10" t="s">
        <v>209</v>
      </c>
      <c r="D28" s="10"/>
      <c r="E28" s="9">
        <v>38127564</v>
      </c>
      <c r="F28" s="10"/>
      <c r="G28" s="9">
        <v>176</v>
      </c>
      <c r="H28" s="10"/>
      <c r="I28" s="9">
        <v>0</v>
      </c>
      <c r="J28" s="10"/>
      <c r="K28" s="9">
        <v>0</v>
      </c>
      <c r="L28" s="10"/>
      <c r="M28" s="9">
        <f t="shared" si="0"/>
        <v>0</v>
      </c>
      <c r="N28" s="10"/>
      <c r="O28" s="9">
        <v>6710451264</v>
      </c>
      <c r="P28" s="10"/>
      <c r="Q28" s="9">
        <v>0</v>
      </c>
      <c r="R28" s="10"/>
      <c r="S28" s="9">
        <f t="shared" si="1"/>
        <v>6710451264</v>
      </c>
    </row>
    <row r="29" spans="1:19">
      <c r="A29" s="1" t="s">
        <v>68</v>
      </c>
      <c r="C29" s="10" t="s">
        <v>210</v>
      </c>
      <c r="D29" s="10"/>
      <c r="E29" s="9">
        <v>8396519</v>
      </c>
      <c r="F29" s="10"/>
      <c r="G29" s="9">
        <v>5400</v>
      </c>
      <c r="H29" s="10"/>
      <c r="I29" s="9">
        <v>0</v>
      </c>
      <c r="J29" s="10"/>
      <c r="K29" s="9">
        <v>0</v>
      </c>
      <c r="L29" s="10"/>
      <c r="M29" s="9">
        <f t="shared" si="0"/>
        <v>0</v>
      </c>
      <c r="N29" s="10"/>
      <c r="O29" s="9">
        <v>45341202600</v>
      </c>
      <c r="P29" s="10"/>
      <c r="Q29" s="9">
        <v>0</v>
      </c>
      <c r="R29" s="10"/>
      <c r="S29" s="9">
        <f t="shared" si="1"/>
        <v>45341202600</v>
      </c>
    </row>
    <row r="30" spans="1:19">
      <c r="A30" s="1" t="s">
        <v>47</v>
      </c>
      <c r="C30" s="10" t="s">
        <v>211</v>
      </c>
      <c r="D30" s="10"/>
      <c r="E30" s="9">
        <v>9964198</v>
      </c>
      <c r="F30" s="10"/>
      <c r="G30" s="9">
        <v>1800</v>
      </c>
      <c r="H30" s="10"/>
      <c r="I30" s="9">
        <v>0</v>
      </c>
      <c r="J30" s="10"/>
      <c r="K30" s="9">
        <v>0</v>
      </c>
      <c r="L30" s="10"/>
      <c r="M30" s="9">
        <f t="shared" si="0"/>
        <v>0</v>
      </c>
      <c r="N30" s="10"/>
      <c r="O30" s="9">
        <v>17935556400</v>
      </c>
      <c r="P30" s="10"/>
      <c r="Q30" s="9">
        <v>0</v>
      </c>
      <c r="R30" s="10"/>
      <c r="S30" s="9">
        <f t="shared" si="1"/>
        <v>17935556400</v>
      </c>
    </row>
    <row r="31" spans="1:19">
      <c r="A31" s="1" t="s">
        <v>212</v>
      </c>
      <c r="C31" s="10" t="s">
        <v>213</v>
      </c>
      <c r="D31" s="10"/>
      <c r="E31" s="9">
        <v>655668</v>
      </c>
      <c r="F31" s="10"/>
      <c r="G31" s="9">
        <v>7110</v>
      </c>
      <c r="H31" s="10"/>
      <c r="I31" s="9">
        <v>0</v>
      </c>
      <c r="J31" s="10"/>
      <c r="K31" s="9">
        <v>0</v>
      </c>
      <c r="L31" s="10"/>
      <c r="M31" s="9">
        <f t="shared" si="0"/>
        <v>0</v>
      </c>
      <c r="N31" s="10"/>
      <c r="O31" s="9">
        <v>4661799480</v>
      </c>
      <c r="P31" s="10"/>
      <c r="Q31" s="9">
        <v>0</v>
      </c>
      <c r="R31" s="10"/>
      <c r="S31" s="9">
        <f t="shared" si="1"/>
        <v>4661799480</v>
      </c>
    </row>
    <row r="32" spans="1:19">
      <c r="A32" s="1" t="s">
        <v>214</v>
      </c>
      <c r="C32" s="10" t="s">
        <v>213</v>
      </c>
      <c r="D32" s="10"/>
      <c r="E32" s="9">
        <v>2700885</v>
      </c>
      <c r="F32" s="10"/>
      <c r="G32" s="9">
        <v>1760</v>
      </c>
      <c r="H32" s="10"/>
      <c r="I32" s="9">
        <v>0</v>
      </c>
      <c r="J32" s="10"/>
      <c r="K32" s="9">
        <v>0</v>
      </c>
      <c r="L32" s="10"/>
      <c r="M32" s="9">
        <f t="shared" si="0"/>
        <v>0</v>
      </c>
      <c r="N32" s="10"/>
      <c r="O32" s="9">
        <v>4753557600</v>
      </c>
      <c r="P32" s="10"/>
      <c r="Q32" s="9">
        <v>187640432</v>
      </c>
      <c r="R32" s="10"/>
      <c r="S32" s="9">
        <f t="shared" si="1"/>
        <v>4565917168</v>
      </c>
    </row>
    <row r="33" spans="1:19">
      <c r="A33" s="1" t="s">
        <v>99</v>
      </c>
      <c r="C33" s="10" t="s">
        <v>213</v>
      </c>
      <c r="D33" s="10"/>
      <c r="E33" s="9">
        <v>4705372</v>
      </c>
      <c r="F33" s="10"/>
      <c r="G33" s="9">
        <v>930</v>
      </c>
      <c r="H33" s="10"/>
      <c r="I33" s="9">
        <v>0</v>
      </c>
      <c r="J33" s="10"/>
      <c r="K33" s="9">
        <v>0</v>
      </c>
      <c r="L33" s="10"/>
      <c r="M33" s="9">
        <f t="shared" si="0"/>
        <v>0</v>
      </c>
      <c r="N33" s="10"/>
      <c r="O33" s="9">
        <v>4375995960</v>
      </c>
      <c r="P33" s="10"/>
      <c r="Q33" s="9">
        <v>334911772</v>
      </c>
      <c r="R33" s="10"/>
      <c r="S33" s="9">
        <f t="shared" si="1"/>
        <v>4041084188</v>
      </c>
    </row>
    <row r="34" spans="1:19">
      <c r="A34" s="1" t="s">
        <v>67</v>
      </c>
      <c r="C34" s="10" t="s">
        <v>215</v>
      </c>
      <c r="D34" s="10"/>
      <c r="E34" s="9">
        <v>2739478</v>
      </c>
      <c r="F34" s="10"/>
      <c r="G34" s="9">
        <v>4200</v>
      </c>
      <c r="H34" s="10"/>
      <c r="I34" s="9">
        <v>0</v>
      </c>
      <c r="J34" s="10"/>
      <c r="K34" s="9">
        <v>0</v>
      </c>
      <c r="L34" s="10"/>
      <c r="M34" s="9">
        <f t="shared" si="0"/>
        <v>0</v>
      </c>
      <c r="N34" s="10"/>
      <c r="O34" s="9">
        <v>11505807600</v>
      </c>
      <c r="P34" s="10"/>
      <c r="Q34" s="9">
        <v>193700465</v>
      </c>
      <c r="R34" s="10"/>
      <c r="S34" s="9">
        <f t="shared" si="1"/>
        <v>11312107135</v>
      </c>
    </row>
    <row r="35" spans="1:19">
      <c r="A35" s="1" t="s">
        <v>23</v>
      </c>
      <c r="C35" s="10" t="s">
        <v>216</v>
      </c>
      <c r="D35" s="10"/>
      <c r="E35" s="9">
        <v>2000000</v>
      </c>
      <c r="F35" s="10"/>
      <c r="G35" s="9">
        <v>2270</v>
      </c>
      <c r="H35" s="10"/>
      <c r="I35" s="9">
        <v>0</v>
      </c>
      <c r="J35" s="10"/>
      <c r="K35" s="9">
        <v>0</v>
      </c>
      <c r="L35" s="10"/>
      <c r="M35" s="9">
        <f t="shared" si="0"/>
        <v>0</v>
      </c>
      <c r="N35" s="10"/>
      <c r="O35" s="9">
        <v>4540000000</v>
      </c>
      <c r="P35" s="10"/>
      <c r="Q35" s="9">
        <v>483451652</v>
      </c>
      <c r="R35" s="10"/>
      <c r="S35" s="9">
        <f t="shared" si="1"/>
        <v>4056548348</v>
      </c>
    </row>
    <row r="36" spans="1:19">
      <c r="A36" s="1" t="s">
        <v>22</v>
      </c>
      <c r="C36" s="10" t="s">
        <v>217</v>
      </c>
      <c r="D36" s="10"/>
      <c r="E36" s="9">
        <v>114345585</v>
      </c>
      <c r="F36" s="10"/>
      <c r="G36" s="9">
        <v>900</v>
      </c>
      <c r="H36" s="10"/>
      <c r="I36" s="9">
        <v>0</v>
      </c>
      <c r="J36" s="10"/>
      <c r="K36" s="9">
        <v>0</v>
      </c>
      <c r="L36" s="10"/>
      <c r="M36" s="9">
        <f t="shared" si="0"/>
        <v>0</v>
      </c>
      <c r="N36" s="10"/>
      <c r="O36" s="9">
        <v>102911026500</v>
      </c>
      <c r="P36" s="10"/>
      <c r="Q36" s="9">
        <v>0</v>
      </c>
      <c r="R36" s="10"/>
      <c r="S36" s="9">
        <f t="shared" si="1"/>
        <v>102911026500</v>
      </c>
    </row>
    <row r="37" spans="1:19">
      <c r="A37" s="1" t="s">
        <v>86</v>
      </c>
      <c r="C37" s="10" t="s">
        <v>199</v>
      </c>
      <c r="D37" s="10"/>
      <c r="E37" s="9">
        <v>295905864</v>
      </c>
      <c r="F37" s="10"/>
      <c r="G37" s="9">
        <v>500</v>
      </c>
      <c r="H37" s="10"/>
      <c r="I37" s="9">
        <v>0</v>
      </c>
      <c r="J37" s="10"/>
      <c r="K37" s="9">
        <v>0</v>
      </c>
      <c r="L37" s="10"/>
      <c r="M37" s="9">
        <f t="shared" si="0"/>
        <v>0</v>
      </c>
      <c r="N37" s="10"/>
      <c r="O37" s="9">
        <v>147952932000</v>
      </c>
      <c r="P37" s="10"/>
      <c r="Q37" s="9">
        <v>0</v>
      </c>
      <c r="R37" s="10"/>
      <c r="S37" s="9">
        <f t="shared" si="1"/>
        <v>147952932000</v>
      </c>
    </row>
    <row r="38" spans="1:19">
      <c r="A38" s="1" t="s">
        <v>84</v>
      </c>
      <c r="C38" s="10" t="s">
        <v>218</v>
      </c>
      <c r="D38" s="10"/>
      <c r="E38" s="9">
        <v>141710337</v>
      </c>
      <c r="F38" s="10"/>
      <c r="G38" s="9">
        <v>250</v>
      </c>
      <c r="H38" s="10"/>
      <c r="I38" s="9">
        <v>0</v>
      </c>
      <c r="J38" s="10"/>
      <c r="K38" s="9">
        <v>0</v>
      </c>
      <c r="L38" s="10"/>
      <c r="M38" s="9">
        <f t="shared" si="0"/>
        <v>0</v>
      </c>
      <c r="N38" s="10"/>
      <c r="O38" s="9">
        <v>35427584250</v>
      </c>
      <c r="P38" s="10"/>
      <c r="Q38" s="9">
        <v>0</v>
      </c>
      <c r="R38" s="10"/>
      <c r="S38" s="9">
        <f t="shared" si="1"/>
        <v>35427584250</v>
      </c>
    </row>
    <row r="39" spans="1:19">
      <c r="A39" s="1" t="s">
        <v>77</v>
      </c>
      <c r="C39" s="10" t="s">
        <v>219</v>
      </c>
      <c r="D39" s="10"/>
      <c r="E39" s="9">
        <v>1746408</v>
      </c>
      <c r="F39" s="10"/>
      <c r="G39" s="9">
        <v>6200</v>
      </c>
      <c r="H39" s="10"/>
      <c r="I39" s="9">
        <v>0</v>
      </c>
      <c r="J39" s="10"/>
      <c r="K39" s="9">
        <v>0</v>
      </c>
      <c r="L39" s="10"/>
      <c r="M39" s="9">
        <f t="shared" si="0"/>
        <v>0</v>
      </c>
      <c r="N39" s="10"/>
      <c r="O39" s="9">
        <v>10827729600</v>
      </c>
      <c r="P39" s="10"/>
      <c r="Q39" s="9">
        <v>1027056806</v>
      </c>
      <c r="R39" s="10"/>
      <c r="S39" s="9">
        <f t="shared" si="1"/>
        <v>9800672794</v>
      </c>
    </row>
    <row r="40" spans="1:19">
      <c r="A40" s="1" t="s">
        <v>32</v>
      </c>
      <c r="C40" s="10" t="s">
        <v>206</v>
      </c>
      <c r="D40" s="10"/>
      <c r="E40" s="9">
        <v>3652785</v>
      </c>
      <c r="F40" s="10"/>
      <c r="G40" s="9">
        <v>6300</v>
      </c>
      <c r="H40" s="10"/>
      <c r="I40" s="9">
        <v>0</v>
      </c>
      <c r="J40" s="10"/>
      <c r="K40" s="9">
        <v>0</v>
      </c>
      <c r="L40" s="10"/>
      <c r="M40" s="9">
        <f t="shared" si="0"/>
        <v>0</v>
      </c>
      <c r="N40" s="10"/>
      <c r="O40" s="9">
        <v>23012545500</v>
      </c>
      <c r="P40" s="10"/>
      <c r="Q40" s="9">
        <v>0</v>
      </c>
      <c r="R40" s="10"/>
      <c r="S40" s="9">
        <f t="shared" si="1"/>
        <v>23012545500</v>
      </c>
    </row>
    <row r="41" spans="1:19">
      <c r="A41" s="1" t="s">
        <v>31</v>
      </c>
      <c r="C41" s="10" t="s">
        <v>220</v>
      </c>
      <c r="D41" s="10"/>
      <c r="E41" s="9">
        <v>16438776</v>
      </c>
      <c r="F41" s="10"/>
      <c r="G41" s="9">
        <v>4200</v>
      </c>
      <c r="H41" s="10"/>
      <c r="I41" s="9">
        <v>0</v>
      </c>
      <c r="J41" s="10"/>
      <c r="K41" s="9">
        <v>0</v>
      </c>
      <c r="L41" s="10"/>
      <c r="M41" s="9">
        <f t="shared" si="0"/>
        <v>0</v>
      </c>
      <c r="N41" s="10"/>
      <c r="O41" s="9">
        <v>69042859200</v>
      </c>
      <c r="P41" s="10"/>
      <c r="Q41" s="9">
        <v>0</v>
      </c>
      <c r="R41" s="10"/>
      <c r="S41" s="9">
        <f t="shared" si="1"/>
        <v>69042859200</v>
      </c>
    </row>
    <row r="42" spans="1:19">
      <c r="A42" s="1" t="s">
        <v>46</v>
      </c>
      <c r="C42" s="10" t="s">
        <v>221</v>
      </c>
      <c r="D42" s="10"/>
      <c r="E42" s="9">
        <v>5288198</v>
      </c>
      <c r="F42" s="10"/>
      <c r="G42" s="9">
        <v>2489</v>
      </c>
      <c r="H42" s="10"/>
      <c r="I42" s="9">
        <v>0</v>
      </c>
      <c r="J42" s="10"/>
      <c r="K42" s="9">
        <v>0</v>
      </c>
      <c r="L42" s="10"/>
      <c r="M42" s="9">
        <f t="shared" si="0"/>
        <v>0</v>
      </c>
      <c r="N42" s="10"/>
      <c r="O42" s="9">
        <v>13162324822</v>
      </c>
      <c r="P42" s="10"/>
      <c r="Q42" s="9">
        <v>1226303555</v>
      </c>
      <c r="R42" s="10"/>
      <c r="S42" s="9">
        <f t="shared" si="1"/>
        <v>11936021267</v>
      </c>
    </row>
    <row r="43" spans="1:19">
      <c r="A43" s="1" t="s">
        <v>15</v>
      </c>
      <c r="C43" s="10" t="s">
        <v>222</v>
      </c>
      <c r="D43" s="10"/>
      <c r="E43" s="9">
        <v>58994573</v>
      </c>
      <c r="F43" s="10"/>
      <c r="G43" s="9">
        <v>58</v>
      </c>
      <c r="H43" s="10"/>
      <c r="I43" s="9">
        <v>0</v>
      </c>
      <c r="J43" s="10"/>
      <c r="K43" s="9">
        <v>0</v>
      </c>
      <c r="L43" s="10"/>
      <c r="M43" s="9">
        <f t="shared" si="0"/>
        <v>0</v>
      </c>
      <c r="N43" s="10"/>
      <c r="O43" s="9">
        <v>3421685234</v>
      </c>
      <c r="P43" s="10"/>
      <c r="Q43" s="9">
        <v>0</v>
      </c>
      <c r="R43" s="10"/>
      <c r="S43" s="9">
        <f t="shared" si="1"/>
        <v>3421685234</v>
      </c>
    </row>
    <row r="44" spans="1:19">
      <c r="A44" s="1" t="s">
        <v>19</v>
      </c>
      <c r="C44" s="10" t="s">
        <v>222</v>
      </c>
      <c r="D44" s="10"/>
      <c r="E44" s="9">
        <v>105705013</v>
      </c>
      <c r="F44" s="10"/>
      <c r="G44" s="9">
        <v>3</v>
      </c>
      <c r="H44" s="10"/>
      <c r="I44" s="9">
        <v>0</v>
      </c>
      <c r="J44" s="10"/>
      <c r="K44" s="9">
        <v>0</v>
      </c>
      <c r="L44" s="10"/>
      <c r="M44" s="9">
        <f t="shared" si="0"/>
        <v>0</v>
      </c>
      <c r="N44" s="10"/>
      <c r="O44" s="9">
        <v>317115039</v>
      </c>
      <c r="P44" s="10"/>
      <c r="Q44" s="9">
        <v>0</v>
      </c>
      <c r="R44" s="10"/>
      <c r="S44" s="9">
        <f t="shared" si="1"/>
        <v>317115039</v>
      </c>
    </row>
    <row r="45" spans="1:19">
      <c r="A45" s="1" t="s">
        <v>43</v>
      </c>
      <c r="C45" s="10" t="s">
        <v>221</v>
      </c>
      <c r="D45" s="10"/>
      <c r="E45" s="9">
        <v>42566739</v>
      </c>
      <c r="F45" s="10"/>
      <c r="G45" s="9">
        <v>70</v>
      </c>
      <c r="H45" s="10"/>
      <c r="I45" s="9">
        <v>0</v>
      </c>
      <c r="J45" s="10"/>
      <c r="K45" s="9">
        <v>0</v>
      </c>
      <c r="L45" s="10"/>
      <c r="M45" s="9">
        <f t="shared" si="0"/>
        <v>0</v>
      </c>
      <c r="N45" s="10"/>
      <c r="O45" s="9">
        <v>2979671730</v>
      </c>
      <c r="P45" s="10"/>
      <c r="Q45" s="9">
        <v>34295477</v>
      </c>
      <c r="R45" s="10"/>
      <c r="S45" s="9">
        <f t="shared" si="1"/>
        <v>2945376253</v>
      </c>
    </row>
    <row r="46" spans="1:19">
      <c r="A46" s="1" t="s">
        <v>87</v>
      </c>
      <c r="C46" s="10" t="s">
        <v>223</v>
      </c>
      <c r="D46" s="10"/>
      <c r="E46" s="9">
        <v>24004460</v>
      </c>
      <c r="F46" s="10"/>
      <c r="G46" s="9">
        <v>5100</v>
      </c>
      <c r="H46" s="10"/>
      <c r="I46" s="9">
        <v>0</v>
      </c>
      <c r="J46" s="10"/>
      <c r="K46" s="9">
        <v>0</v>
      </c>
      <c r="L46" s="10"/>
      <c r="M46" s="9">
        <f t="shared" si="0"/>
        <v>0</v>
      </c>
      <c r="N46" s="10"/>
      <c r="O46" s="9">
        <v>122422746000</v>
      </c>
      <c r="P46" s="10"/>
      <c r="Q46" s="9">
        <v>0</v>
      </c>
      <c r="R46" s="10"/>
      <c r="S46" s="9">
        <f t="shared" si="1"/>
        <v>122422746000</v>
      </c>
    </row>
    <row r="47" spans="1:19">
      <c r="A47" s="1" t="s">
        <v>28</v>
      </c>
      <c r="C47" s="10" t="s">
        <v>224</v>
      </c>
      <c r="D47" s="10"/>
      <c r="E47" s="9">
        <v>4623289</v>
      </c>
      <c r="F47" s="10"/>
      <c r="G47" s="9">
        <v>23500</v>
      </c>
      <c r="H47" s="10"/>
      <c r="I47" s="9">
        <v>0</v>
      </c>
      <c r="J47" s="10"/>
      <c r="K47" s="9">
        <v>0</v>
      </c>
      <c r="L47" s="10"/>
      <c r="M47" s="9">
        <f t="shared" si="0"/>
        <v>0</v>
      </c>
      <c r="N47" s="10"/>
      <c r="O47" s="9">
        <v>108647291500</v>
      </c>
      <c r="P47" s="10"/>
      <c r="Q47" s="9">
        <v>0</v>
      </c>
      <c r="R47" s="10"/>
      <c r="S47" s="9">
        <f t="shared" si="1"/>
        <v>108647291500</v>
      </c>
    </row>
    <row r="48" spans="1:19">
      <c r="A48" s="1" t="s">
        <v>30</v>
      </c>
      <c r="C48" s="10" t="s">
        <v>225</v>
      </c>
      <c r="D48" s="10"/>
      <c r="E48" s="9">
        <v>696260</v>
      </c>
      <c r="F48" s="10"/>
      <c r="G48" s="9">
        <v>11000</v>
      </c>
      <c r="H48" s="10"/>
      <c r="I48" s="9">
        <v>0</v>
      </c>
      <c r="J48" s="10"/>
      <c r="K48" s="9">
        <v>0</v>
      </c>
      <c r="L48" s="10"/>
      <c r="M48" s="9">
        <f t="shared" si="0"/>
        <v>0</v>
      </c>
      <c r="N48" s="10"/>
      <c r="O48" s="9">
        <v>7658860000</v>
      </c>
      <c r="P48" s="10"/>
      <c r="Q48" s="9">
        <v>0</v>
      </c>
      <c r="R48" s="10"/>
      <c r="S48" s="9">
        <f t="shared" si="1"/>
        <v>7658860000</v>
      </c>
    </row>
    <row r="49" spans="1:19">
      <c r="A49" s="1" t="s">
        <v>93</v>
      </c>
      <c r="C49" s="10" t="s">
        <v>218</v>
      </c>
      <c r="D49" s="10"/>
      <c r="E49" s="9">
        <v>6300180</v>
      </c>
      <c r="F49" s="10"/>
      <c r="G49" s="9">
        <v>5000</v>
      </c>
      <c r="H49" s="10"/>
      <c r="I49" s="9">
        <v>0</v>
      </c>
      <c r="J49" s="10"/>
      <c r="K49" s="9">
        <v>0</v>
      </c>
      <c r="L49" s="10"/>
      <c r="M49" s="9">
        <f t="shared" si="0"/>
        <v>0</v>
      </c>
      <c r="N49" s="10"/>
      <c r="O49" s="9">
        <v>31500900000</v>
      </c>
      <c r="P49" s="10"/>
      <c r="Q49" s="9">
        <v>3423174725</v>
      </c>
      <c r="R49" s="10"/>
      <c r="S49" s="9">
        <f t="shared" si="1"/>
        <v>28077725275</v>
      </c>
    </row>
    <row r="50" spans="1:19">
      <c r="A50" s="1" t="s">
        <v>92</v>
      </c>
      <c r="C50" s="10" t="s">
        <v>226</v>
      </c>
      <c r="D50" s="10"/>
      <c r="E50" s="9">
        <v>3474154</v>
      </c>
      <c r="F50" s="10"/>
      <c r="G50" s="9">
        <v>11120</v>
      </c>
      <c r="H50" s="10"/>
      <c r="I50" s="9">
        <v>0</v>
      </c>
      <c r="J50" s="10"/>
      <c r="K50" s="9">
        <v>0</v>
      </c>
      <c r="L50" s="10"/>
      <c r="M50" s="9">
        <f t="shared" si="0"/>
        <v>0</v>
      </c>
      <c r="N50" s="10"/>
      <c r="O50" s="9">
        <v>38632592480</v>
      </c>
      <c r="P50" s="10"/>
      <c r="Q50" s="9">
        <v>0</v>
      </c>
      <c r="R50" s="10"/>
      <c r="S50" s="9">
        <f t="shared" si="1"/>
        <v>38632592480</v>
      </c>
    </row>
    <row r="51" spans="1:19">
      <c r="A51" s="1" t="s">
        <v>72</v>
      </c>
      <c r="C51" s="10" t="s">
        <v>227</v>
      </c>
      <c r="D51" s="10"/>
      <c r="E51" s="9">
        <v>7299372</v>
      </c>
      <c r="F51" s="10"/>
      <c r="G51" s="9">
        <v>449</v>
      </c>
      <c r="H51" s="10"/>
      <c r="I51" s="9">
        <v>0</v>
      </c>
      <c r="J51" s="10"/>
      <c r="K51" s="9">
        <v>0</v>
      </c>
      <c r="L51" s="10"/>
      <c r="M51" s="9">
        <f t="shared" si="0"/>
        <v>0</v>
      </c>
      <c r="N51" s="10"/>
      <c r="O51" s="9">
        <v>3277418028</v>
      </c>
      <c r="P51" s="10"/>
      <c r="Q51" s="9">
        <v>0</v>
      </c>
      <c r="R51" s="10"/>
      <c r="S51" s="9">
        <f t="shared" si="1"/>
        <v>3277418028</v>
      </c>
    </row>
    <row r="52" spans="1:19">
      <c r="A52" s="1" t="s">
        <v>56</v>
      </c>
      <c r="C52" s="10" t="s">
        <v>228</v>
      </c>
      <c r="D52" s="10"/>
      <c r="E52" s="9">
        <v>6700702</v>
      </c>
      <c r="F52" s="10"/>
      <c r="G52" s="9">
        <v>3860</v>
      </c>
      <c r="H52" s="10"/>
      <c r="I52" s="9">
        <v>25864709720</v>
      </c>
      <c r="J52" s="10"/>
      <c r="K52" s="9">
        <v>1501821855</v>
      </c>
      <c r="L52" s="10"/>
      <c r="M52" s="9">
        <f t="shared" si="0"/>
        <v>24362887865</v>
      </c>
      <c r="N52" s="10"/>
      <c r="O52" s="9">
        <v>25864709720</v>
      </c>
      <c r="P52" s="10"/>
      <c r="Q52" s="9">
        <v>1501821855</v>
      </c>
      <c r="R52" s="10"/>
      <c r="S52" s="9">
        <f t="shared" si="1"/>
        <v>24362887865</v>
      </c>
    </row>
    <row r="53" spans="1:19">
      <c r="A53" s="1" t="s">
        <v>94</v>
      </c>
      <c r="C53" s="10" t="s">
        <v>204</v>
      </c>
      <c r="D53" s="10"/>
      <c r="E53" s="9">
        <v>58928048</v>
      </c>
      <c r="F53" s="10"/>
      <c r="G53" s="9">
        <v>600</v>
      </c>
      <c r="H53" s="10"/>
      <c r="I53" s="9">
        <v>0</v>
      </c>
      <c r="J53" s="10"/>
      <c r="K53" s="9">
        <v>0</v>
      </c>
      <c r="L53" s="10"/>
      <c r="M53" s="9">
        <f t="shared" si="0"/>
        <v>0</v>
      </c>
      <c r="N53" s="10"/>
      <c r="O53" s="9">
        <v>35356828800</v>
      </c>
      <c r="P53" s="10"/>
      <c r="Q53" s="9">
        <v>0</v>
      </c>
      <c r="R53" s="10"/>
      <c r="S53" s="9">
        <f t="shared" si="1"/>
        <v>35356828800</v>
      </c>
    </row>
    <row r="54" spans="1:19">
      <c r="A54" s="1" t="s">
        <v>71</v>
      </c>
      <c r="C54" s="10" t="s">
        <v>172</v>
      </c>
      <c r="D54" s="10"/>
      <c r="E54" s="9">
        <v>10065086</v>
      </c>
      <c r="F54" s="10"/>
      <c r="G54" s="9">
        <v>2640</v>
      </c>
      <c r="H54" s="10"/>
      <c r="I54" s="9">
        <v>0</v>
      </c>
      <c r="J54" s="10"/>
      <c r="K54" s="9">
        <v>0</v>
      </c>
      <c r="L54" s="10"/>
      <c r="M54" s="9">
        <f t="shared" si="0"/>
        <v>0</v>
      </c>
      <c r="N54" s="10"/>
      <c r="O54" s="9">
        <v>26571827040</v>
      </c>
      <c r="P54" s="10"/>
      <c r="Q54" s="9">
        <v>0</v>
      </c>
      <c r="R54" s="10"/>
      <c r="S54" s="9">
        <f t="shared" si="1"/>
        <v>26571827040</v>
      </c>
    </row>
    <row r="55" spans="1:19">
      <c r="A55" s="1" t="s">
        <v>229</v>
      </c>
      <c r="C55" s="10" t="s">
        <v>230</v>
      </c>
      <c r="D55" s="10"/>
      <c r="E55" s="9">
        <v>272507</v>
      </c>
      <c r="F55" s="10"/>
      <c r="G55" s="9">
        <v>6830</v>
      </c>
      <c r="H55" s="10"/>
      <c r="I55" s="9">
        <v>0</v>
      </c>
      <c r="J55" s="10"/>
      <c r="K55" s="9">
        <v>0</v>
      </c>
      <c r="L55" s="10"/>
      <c r="M55" s="9">
        <f t="shared" si="0"/>
        <v>0</v>
      </c>
      <c r="N55" s="10"/>
      <c r="O55" s="9">
        <v>1861222810</v>
      </c>
      <c r="P55" s="10"/>
      <c r="Q55" s="9">
        <v>0</v>
      </c>
      <c r="R55" s="10"/>
      <c r="S55" s="9">
        <f t="shared" si="1"/>
        <v>1861222810</v>
      </c>
    </row>
    <row r="56" spans="1:19">
      <c r="A56" s="1" t="s">
        <v>73</v>
      </c>
      <c r="C56" s="10" t="s">
        <v>231</v>
      </c>
      <c r="D56" s="10"/>
      <c r="E56" s="9">
        <v>19449108</v>
      </c>
      <c r="F56" s="10"/>
      <c r="G56" s="9">
        <v>200</v>
      </c>
      <c r="H56" s="10"/>
      <c r="I56" s="9">
        <v>0</v>
      </c>
      <c r="J56" s="10"/>
      <c r="K56" s="9">
        <v>0</v>
      </c>
      <c r="L56" s="10"/>
      <c r="M56" s="9">
        <f t="shared" si="0"/>
        <v>0</v>
      </c>
      <c r="N56" s="10"/>
      <c r="O56" s="9">
        <v>3889821600</v>
      </c>
      <c r="P56" s="10"/>
      <c r="Q56" s="9">
        <v>318035728</v>
      </c>
      <c r="R56" s="10"/>
      <c r="S56" s="9">
        <f t="shared" si="1"/>
        <v>3571785872</v>
      </c>
    </row>
    <row r="57" spans="1:19">
      <c r="A57" s="1" t="s">
        <v>75</v>
      </c>
      <c r="C57" s="10" t="s">
        <v>194</v>
      </c>
      <c r="D57" s="10"/>
      <c r="E57" s="9">
        <v>3203005</v>
      </c>
      <c r="F57" s="10"/>
      <c r="G57" s="9">
        <v>66</v>
      </c>
      <c r="H57" s="10"/>
      <c r="I57" s="9">
        <v>0</v>
      </c>
      <c r="J57" s="10"/>
      <c r="K57" s="9">
        <v>0</v>
      </c>
      <c r="L57" s="10"/>
      <c r="M57" s="9">
        <f t="shared" si="0"/>
        <v>0</v>
      </c>
      <c r="N57" s="10"/>
      <c r="O57" s="9">
        <v>211398330</v>
      </c>
      <c r="P57" s="10"/>
      <c r="Q57" s="9">
        <v>0</v>
      </c>
      <c r="R57" s="10"/>
      <c r="S57" s="9">
        <f t="shared" si="1"/>
        <v>211398330</v>
      </c>
    </row>
    <row r="58" spans="1:19">
      <c r="A58" s="1" t="s">
        <v>25</v>
      </c>
      <c r="C58" s="10" t="s">
        <v>225</v>
      </c>
      <c r="D58" s="10"/>
      <c r="E58" s="9">
        <v>2354702</v>
      </c>
      <c r="F58" s="10"/>
      <c r="G58" s="9">
        <v>10400</v>
      </c>
      <c r="H58" s="10"/>
      <c r="I58" s="9">
        <v>0</v>
      </c>
      <c r="J58" s="10"/>
      <c r="K58" s="9">
        <v>0</v>
      </c>
      <c r="L58" s="10"/>
      <c r="M58" s="9">
        <f t="shared" si="0"/>
        <v>0</v>
      </c>
      <c r="N58" s="10"/>
      <c r="O58" s="9">
        <v>24488900800</v>
      </c>
      <c r="P58" s="10"/>
      <c r="Q58" s="9">
        <v>0</v>
      </c>
      <c r="R58" s="10"/>
      <c r="S58" s="9">
        <f t="shared" si="1"/>
        <v>24488900800</v>
      </c>
    </row>
    <row r="59" spans="1:19">
      <c r="A59" s="1" t="s">
        <v>82</v>
      </c>
      <c r="C59" s="10" t="s">
        <v>192</v>
      </c>
      <c r="D59" s="10"/>
      <c r="E59" s="9">
        <v>9291184</v>
      </c>
      <c r="F59" s="10"/>
      <c r="G59" s="9">
        <v>1100</v>
      </c>
      <c r="H59" s="10"/>
      <c r="I59" s="9">
        <v>0</v>
      </c>
      <c r="J59" s="10"/>
      <c r="K59" s="9">
        <v>0</v>
      </c>
      <c r="L59" s="10"/>
      <c r="M59" s="9">
        <f t="shared" si="0"/>
        <v>0</v>
      </c>
      <c r="N59" s="10"/>
      <c r="O59" s="9">
        <v>10220302400</v>
      </c>
      <c r="P59" s="10"/>
      <c r="Q59" s="9">
        <v>205777901</v>
      </c>
      <c r="R59" s="10"/>
      <c r="S59" s="9">
        <f t="shared" si="1"/>
        <v>10014524499</v>
      </c>
    </row>
    <row r="60" spans="1:19">
      <c r="A60" s="1" t="s">
        <v>89</v>
      </c>
      <c r="C60" s="10" t="s">
        <v>191</v>
      </c>
      <c r="D60" s="10"/>
      <c r="E60" s="9">
        <v>32670882</v>
      </c>
      <c r="F60" s="10"/>
      <c r="G60" s="9">
        <v>4290</v>
      </c>
      <c r="H60" s="10"/>
      <c r="I60" s="9">
        <v>0</v>
      </c>
      <c r="J60" s="10"/>
      <c r="K60" s="9">
        <v>0</v>
      </c>
      <c r="L60" s="10"/>
      <c r="M60" s="9">
        <f t="shared" si="0"/>
        <v>0</v>
      </c>
      <c r="N60" s="10"/>
      <c r="O60" s="9">
        <v>140158083780</v>
      </c>
      <c r="P60" s="10"/>
      <c r="Q60" s="9">
        <v>4730683172</v>
      </c>
      <c r="R60" s="10"/>
      <c r="S60" s="9">
        <f t="shared" si="1"/>
        <v>135427400608</v>
      </c>
    </row>
    <row r="61" spans="1:19">
      <c r="A61" s="1" t="s">
        <v>16</v>
      </c>
      <c r="C61" s="10" t="s">
        <v>198</v>
      </c>
      <c r="D61" s="10"/>
      <c r="E61" s="9">
        <v>25680177</v>
      </c>
      <c r="F61" s="10"/>
      <c r="G61" s="9">
        <v>200</v>
      </c>
      <c r="H61" s="10"/>
      <c r="I61" s="9">
        <v>0</v>
      </c>
      <c r="J61" s="10"/>
      <c r="K61" s="9">
        <v>0</v>
      </c>
      <c r="L61" s="10"/>
      <c r="M61" s="9">
        <f t="shared" si="0"/>
        <v>0</v>
      </c>
      <c r="N61" s="10"/>
      <c r="O61" s="9">
        <v>5136035400</v>
      </c>
      <c r="P61" s="10"/>
      <c r="Q61" s="9">
        <v>0</v>
      </c>
      <c r="R61" s="10"/>
      <c r="S61" s="9">
        <f t="shared" si="1"/>
        <v>5136035400</v>
      </c>
    </row>
    <row r="62" spans="1:19">
      <c r="A62" s="1" t="s">
        <v>79</v>
      </c>
      <c r="C62" s="10" t="s">
        <v>218</v>
      </c>
      <c r="D62" s="10"/>
      <c r="E62" s="9">
        <v>15767580</v>
      </c>
      <c r="F62" s="10"/>
      <c r="G62" s="9">
        <v>3300</v>
      </c>
      <c r="H62" s="10"/>
      <c r="I62" s="9">
        <v>0</v>
      </c>
      <c r="J62" s="10"/>
      <c r="K62" s="9">
        <v>0</v>
      </c>
      <c r="L62" s="10"/>
      <c r="M62" s="9">
        <f t="shared" si="0"/>
        <v>0</v>
      </c>
      <c r="N62" s="10"/>
      <c r="O62" s="9">
        <v>52033014000</v>
      </c>
      <c r="P62" s="10"/>
      <c r="Q62" s="9">
        <v>0</v>
      </c>
      <c r="R62" s="10"/>
      <c r="S62" s="9">
        <f t="shared" si="1"/>
        <v>52033014000</v>
      </c>
    </row>
    <row r="63" spans="1:19">
      <c r="A63" s="1" t="s">
        <v>97</v>
      </c>
      <c r="C63" s="10" t="s">
        <v>203</v>
      </c>
      <c r="D63" s="10"/>
      <c r="E63" s="9">
        <v>867402</v>
      </c>
      <c r="F63" s="10"/>
      <c r="G63" s="9">
        <v>135</v>
      </c>
      <c r="H63" s="10"/>
      <c r="I63" s="9">
        <v>0</v>
      </c>
      <c r="J63" s="10"/>
      <c r="K63" s="9">
        <v>0</v>
      </c>
      <c r="L63" s="10"/>
      <c r="M63" s="9">
        <f t="shared" si="0"/>
        <v>0</v>
      </c>
      <c r="N63" s="10"/>
      <c r="O63" s="9">
        <v>190828440</v>
      </c>
      <c r="P63" s="10"/>
      <c r="Q63" s="9">
        <v>12533561</v>
      </c>
      <c r="R63" s="10"/>
      <c r="S63" s="9">
        <f t="shared" si="1"/>
        <v>178294879</v>
      </c>
    </row>
    <row r="64" spans="1:19">
      <c r="A64" s="1" t="s">
        <v>232</v>
      </c>
      <c r="C64" s="10" t="s">
        <v>233</v>
      </c>
      <c r="D64" s="10"/>
      <c r="E64" s="9">
        <v>402038</v>
      </c>
      <c r="F64" s="10"/>
      <c r="G64" s="9">
        <v>5650</v>
      </c>
      <c r="H64" s="10"/>
      <c r="I64" s="9">
        <v>0</v>
      </c>
      <c r="J64" s="10"/>
      <c r="K64" s="9">
        <v>0</v>
      </c>
      <c r="L64" s="10"/>
      <c r="M64" s="9">
        <f t="shared" si="0"/>
        <v>0</v>
      </c>
      <c r="N64" s="10"/>
      <c r="O64" s="9">
        <v>2271514700</v>
      </c>
      <c r="P64" s="10"/>
      <c r="Q64" s="9">
        <v>0</v>
      </c>
      <c r="R64" s="10"/>
      <c r="S64" s="9">
        <f t="shared" si="1"/>
        <v>2271514700</v>
      </c>
    </row>
    <row r="65" spans="1:19">
      <c r="A65" s="1" t="s">
        <v>24</v>
      </c>
      <c r="C65" s="10" t="s">
        <v>234</v>
      </c>
      <c r="D65" s="10"/>
      <c r="E65" s="9">
        <v>33015988</v>
      </c>
      <c r="F65" s="10"/>
      <c r="G65" s="9">
        <v>600</v>
      </c>
      <c r="H65" s="10"/>
      <c r="I65" s="9">
        <v>0</v>
      </c>
      <c r="J65" s="10"/>
      <c r="K65" s="9">
        <v>0</v>
      </c>
      <c r="L65" s="10"/>
      <c r="M65" s="9">
        <f t="shared" si="0"/>
        <v>0</v>
      </c>
      <c r="N65" s="10"/>
      <c r="O65" s="9">
        <v>19809592800</v>
      </c>
      <c r="P65" s="10"/>
      <c r="Q65" s="9">
        <v>0</v>
      </c>
      <c r="R65" s="10"/>
      <c r="S65" s="9">
        <f t="shared" si="1"/>
        <v>19809592800</v>
      </c>
    </row>
    <row r="66" spans="1:19">
      <c r="A66" s="1" t="s">
        <v>235</v>
      </c>
      <c r="C66" s="10" t="s">
        <v>200</v>
      </c>
      <c r="D66" s="10"/>
      <c r="E66" s="9">
        <v>393836</v>
      </c>
      <c r="F66" s="10"/>
      <c r="G66" s="9">
        <v>750</v>
      </c>
      <c r="H66" s="10"/>
      <c r="I66" s="9">
        <v>0</v>
      </c>
      <c r="J66" s="10"/>
      <c r="K66" s="9">
        <v>0</v>
      </c>
      <c r="L66" s="10"/>
      <c r="M66" s="9">
        <f t="shared" si="0"/>
        <v>0</v>
      </c>
      <c r="N66" s="10"/>
      <c r="O66" s="9">
        <v>295377000</v>
      </c>
      <c r="P66" s="10"/>
      <c r="Q66" s="9">
        <v>17150923</v>
      </c>
      <c r="R66" s="10"/>
      <c r="S66" s="9">
        <f t="shared" si="1"/>
        <v>278226077</v>
      </c>
    </row>
    <row r="67" spans="1:19">
      <c r="A67" s="1" t="s">
        <v>27</v>
      </c>
      <c r="C67" s="10" t="s">
        <v>191</v>
      </c>
      <c r="D67" s="10"/>
      <c r="E67" s="9">
        <v>42526245</v>
      </c>
      <c r="F67" s="10"/>
      <c r="G67" s="9">
        <v>260</v>
      </c>
      <c r="H67" s="10"/>
      <c r="I67" s="9">
        <v>0</v>
      </c>
      <c r="J67" s="10"/>
      <c r="K67" s="9">
        <v>0</v>
      </c>
      <c r="L67" s="10"/>
      <c r="M67" s="9">
        <f t="shared" si="0"/>
        <v>0</v>
      </c>
      <c r="N67" s="10"/>
      <c r="O67" s="9">
        <v>11056823700</v>
      </c>
      <c r="P67" s="10"/>
      <c r="Q67" s="9">
        <v>0</v>
      </c>
      <c r="R67" s="10"/>
      <c r="S67" s="9">
        <f t="shared" si="1"/>
        <v>11056823700</v>
      </c>
    </row>
    <row r="68" spans="1:19">
      <c r="A68" s="1" t="s">
        <v>236</v>
      </c>
      <c r="C68" s="10" t="s">
        <v>172</v>
      </c>
      <c r="D68" s="10"/>
      <c r="E68" s="9">
        <v>3530294</v>
      </c>
      <c r="F68" s="10"/>
      <c r="G68" s="9">
        <v>572</v>
      </c>
      <c r="H68" s="10"/>
      <c r="I68" s="9">
        <v>0</v>
      </c>
      <c r="J68" s="10"/>
      <c r="K68" s="9">
        <v>0</v>
      </c>
      <c r="L68" s="10"/>
      <c r="M68" s="9">
        <f t="shared" si="0"/>
        <v>0</v>
      </c>
      <c r="N68" s="10"/>
      <c r="O68" s="9">
        <v>2019328168</v>
      </c>
      <c r="P68" s="10"/>
      <c r="Q68" s="9">
        <v>0</v>
      </c>
      <c r="R68" s="10"/>
      <c r="S68" s="9">
        <f t="shared" si="1"/>
        <v>2019328168</v>
      </c>
    </row>
    <row r="69" spans="1:19">
      <c r="A69" s="1" t="s">
        <v>78</v>
      </c>
      <c r="C69" s="10" t="s">
        <v>237</v>
      </c>
      <c r="D69" s="10"/>
      <c r="E69" s="9">
        <v>13499243</v>
      </c>
      <c r="F69" s="10"/>
      <c r="G69" s="9">
        <v>300</v>
      </c>
      <c r="H69" s="10"/>
      <c r="I69" s="9">
        <v>0</v>
      </c>
      <c r="J69" s="10"/>
      <c r="K69" s="9">
        <v>0</v>
      </c>
      <c r="L69" s="10"/>
      <c r="M69" s="9">
        <f t="shared" si="0"/>
        <v>0</v>
      </c>
      <c r="N69" s="10"/>
      <c r="O69" s="9">
        <v>4049772900</v>
      </c>
      <c r="P69" s="10"/>
      <c r="Q69" s="9">
        <v>0</v>
      </c>
      <c r="R69" s="10"/>
      <c r="S69" s="9">
        <f t="shared" si="1"/>
        <v>4049772900</v>
      </c>
    </row>
    <row r="70" spans="1:19">
      <c r="A70" s="1" t="s">
        <v>35</v>
      </c>
      <c r="C70" s="10" t="s">
        <v>209</v>
      </c>
      <c r="D70" s="10"/>
      <c r="E70" s="9">
        <v>1450443</v>
      </c>
      <c r="F70" s="10"/>
      <c r="G70" s="9">
        <v>21000</v>
      </c>
      <c r="H70" s="10"/>
      <c r="I70" s="9">
        <v>0</v>
      </c>
      <c r="J70" s="10"/>
      <c r="K70" s="9">
        <v>0</v>
      </c>
      <c r="L70" s="10"/>
      <c r="M70" s="9">
        <f t="shared" si="0"/>
        <v>0</v>
      </c>
      <c r="N70" s="10"/>
      <c r="O70" s="9">
        <v>30459303000</v>
      </c>
      <c r="P70" s="10"/>
      <c r="Q70" s="9">
        <v>0</v>
      </c>
      <c r="R70" s="10"/>
      <c r="S70" s="9">
        <f t="shared" si="1"/>
        <v>30459303000</v>
      </c>
    </row>
    <row r="71" spans="1:19">
      <c r="A71" s="1" t="s">
        <v>59</v>
      </c>
      <c r="C71" s="10" t="s">
        <v>122</v>
      </c>
      <c r="D71" s="10"/>
      <c r="E71" s="9">
        <v>27665953</v>
      </c>
      <c r="F71" s="10"/>
      <c r="G71" s="9">
        <v>2250</v>
      </c>
      <c r="H71" s="10"/>
      <c r="I71" s="9">
        <v>62248394250</v>
      </c>
      <c r="J71" s="10"/>
      <c r="K71" s="9">
        <v>4727726146</v>
      </c>
      <c r="L71" s="10"/>
      <c r="M71" s="9">
        <f t="shared" si="0"/>
        <v>57520668104</v>
      </c>
      <c r="N71" s="10"/>
      <c r="O71" s="9">
        <v>62248394250</v>
      </c>
      <c r="P71" s="10"/>
      <c r="Q71" s="9">
        <v>4727726146</v>
      </c>
      <c r="R71" s="10"/>
      <c r="S71" s="9">
        <f t="shared" si="1"/>
        <v>57520668104</v>
      </c>
    </row>
    <row r="72" spans="1:19">
      <c r="A72" s="1" t="s">
        <v>34</v>
      </c>
      <c r="C72" s="10" t="s">
        <v>238</v>
      </c>
      <c r="D72" s="10"/>
      <c r="E72" s="9">
        <v>3146248</v>
      </c>
      <c r="F72" s="10"/>
      <c r="G72" s="9">
        <v>3875</v>
      </c>
      <c r="H72" s="10"/>
      <c r="I72" s="9">
        <v>0</v>
      </c>
      <c r="J72" s="10"/>
      <c r="K72" s="9">
        <v>0</v>
      </c>
      <c r="L72" s="10"/>
      <c r="M72" s="9">
        <f t="shared" si="0"/>
        <v>0</v>
      </c>
      <c r="N72" s="10"/>
      <c r="O72" s="9">
        <v>12191711000</v>
      </c>
      <c r="P72" s="10"/>
      <c r="Q72" s="9">
        <v>707905800</v>
      </c>
      <c r="R72" s="10"/>
      <c r="S72" s="9">
        <f t="shared" si="1"/>
        <v>11483805200</v>
      </c>
    </row>
    <row r="73" spans="1:19">
      <c r="A73" s="1" t="s">
        <v>66</v>
      </c>
      <c r="C73" s="10" t="s">
        <v>194</v>
      </c>
      <c r="D73" s="10"/>
      <c r="E73" s="9">
        <v>3101511</v>
      </c>
      <c r="F73" s="10"/>
      <c r="G73" s="9">
        <v>15000</v>
      </c>
      <c r="H73" s="10"/>
      <c r="I73" s="9">
        <v>0</v>
      </c>
      <c r="J73" s="10"/>
      <c r="K73" s="9">
        <v>0</v>
      </c>
      <c r="L73" s="10"/>
      <c r="M73" s="9">
        <f t="shared" ref="M73:M85" si="2">I73-K73</f>
        <v>0</v>
      </c>
      <c r="N73" s="10"/>
      <c r="O73" s="9">
        <v>46522665000</v>
      </c>
      <c r="P73" s="10"/>
      <c r="Q73" s="9">
        <v>0</v>
      </c>
      <c r="R73" s="10"/>
      <c r="S73" s="9">
        <f t="shared" ref="S73:S86" si="3">O73-Q73</f>
        <v>46522665000</v>
      </c>
    </row>
    <row r="74" spans="1:19">
      <c r="A74" s="1" t="s">
        <v>29</v>
      </c>
      <c r="C74" s="10" t="s">
        <v>239</v>
      </c>
      <c r="D74" s="10"/>
      <c r="E74" s="9">
        <v>18989479</v>
      </c>
      <c r="F74" s="10"/>
      <c r="G74" s="9">
        <v>1300</v>
      </c>
      <c r="H74" s="10"/>
      <c r="I74" s="9">
        <v>0</v>
      </c>
      <c r="J74" s="10"/>
      <c r="K74" s="9">
        <v>0</v>
      </c>
      <c r="L74" s="10"/>
      <c r="M74" s="9">
        <f t="shared" si="2"/>
        <v>0</v>
      </c>
      <c r="N74" s="10"/>
      <c r="O74" s="9">
        <v>24686322700</v>
      </c>
      <c r="P74" s="10"/>
      <c r="Q74" s="9">
        <v>0</v>
      </c>
      <c r="R74" s="10"/>
      <c r="S74" s="9">
        <f t="shared" si="3"/>
        <v>24686322700</v>
      </c>
    </row>
    <row r="75" spans="1:19">
      <c r="A75" s="1" t="s">
        <v>58</v>
      </c>
      <c r="C75" s="10" t="s">
        <v>240</v>
      </c>
      <c r="D75" s="10"/>
      <c r="E75" s="9">
        <v>28945732</v>
      </c>
      <c r="F75" s="10"/>
      <c r="G75" s="9">
        <v>550</v>
      </c>
      <c r="H75" s="10"/>
      <c r="I75" s="9">
        <v>15920152600</v>
      </c>
      <c r="J75" s="10"/>
      <c r="K75" s="9">
        <v>608279875</v>
      </c>
      <c r="L75" s="10"/>
      <c r="M75" s="9">
        <f t="shared" si="2"/>
        <v>15311872725</v>
      </c>
      <c r="N75" s="10"/>
      <c r="O75" s="9">
        <v>15920152600</v>
      </c>
      <c r="P75" s="10"/>
      <c r="Q75" s="9">
        <v>608279875</v>
      </c>
      <c r="R75" s="10"/>
      <c r="S75" s="9">
        <f t="shared" si="3"/>
        <v>15311872725</v>
      </c>
    </row>
    <row r="76" spans="1:19">
      <c r="A76" s="1" t="s">
        <v>55</v>
      </c>
      <c r="C76" s="10" t="s">
        <v>241</v>
      </c>
      <c r="D76" s="10"/>
      <c r="E76" s="9">
        <v>201459023</v>
      </c>
      <c r="F76" s="10"/>
      <c r="G76" s="9">
        <v>135</v>
      </c>
      <c r="H76" s="10"/>
      <c r="I76" s="9">
        <v>0</v>
      </c>
      <c r="J76" s="10"/>
      <c r="K76" s="9">
        <v>0</v>
      </c>
      <c r="L76" s="10"/>
      <c r="M76" s="9">
        <f t="shared" si="2"/>
        <v>0</v>
      </c>
      <c r="N76" s="10"/>
      <c r="O76" s="9">
        <v>27196968105</v>
      </c>
      <c r="P76" s="10"/>
      <c r="Q76" s="9">
        <v>0</v>
      </c>
      <c r="R76" s="10"/>
      <c r="S76" s="9">
        <f t="shared" si="3"/>
        <v>27196968105</v>
      </c>
    </row>
    <row r="77" spans="1:19">
      <c r="A77" s="1" t="s">
        <v>57</v>
      </c>
      <c r="C77" s="10" t="s">
        <v>242</v>
      </c>
      <c r="D77" s="10"/>
      <c r="E77" s="9">
        <v>2000000</v>
      </c>
      <c r="F77" s="10"/>
      <c r="G77" s="9">
        <v>2400</v>
      </c>
      <c r="H77" s="10"/>
      <c r="I77" s="9">
        <v>0</v>
      </c>
      <c r="J77" s="10"/>
      <c r="K77" s="9">
        <v>0</v>
      </c>
      <c r="L77" s="10"/>
      <c r="M77" s="9">
        <f t="shared" si="2"/>
        <v>0</v>
      </c>
      <c r="N77" s="10"/>
      <c r="O77" s="9">
        <v>4800000000</v>
      </c>
      <c r="P77" s="10"/>
      <c r="Q77" s="9">
        <v>189473684</v>
      </c>
      <c r="R77" s="10"/>
      <c r="S77" s="9">
        <f t="shared" si="3"/>
        <v>4610526316</v>
      </c>
    </row>
    <row r="78" spans="1:19">
      <c r="A78" s="1" t="s">
        <v>243</v>
      </c>
      <c r="C78" s="10" t="s">
        <v>244</v>
      </c>
      <c r="D78" s="10"/>
      <c r="E78" s="9">
        <v>983331</v>
      </c>
      <c r="F78" s="10"/>
      <c r="G78" s="9">
        <v>3100</v>
      </c>
      <c r="H78" s="10"/>
      <c r="I78" s="9">
        <v>0</v>
      </c>
      <c r="J78" s="10"/>
      <c r="K78" s="9">
        <v>0</v>
      </c>
      <c r="L78" s="10"/>
      <c r="M78" s="9">
        <f t="shared" si="2"/>
        <v>0</v>
      </c>
      <c r="N78" s="10"/>
      <c r="O78" s="9">
        <v>3048326100</v>
      </c>
      <c r="P78" s="10"/>
      <c r="Q78" s="9">
        <v>0</v>
      </c>
      <c r="R78" s="10"/>
      <c r="S78" s="9">
        <f t="shared" si="3"/>
        <v>3048326100</v>
      </c>
    </row>
    <row r="79" spans="1:19">
      <c r="A79" s="1" t="s">
        <v>26</v>
      </c>
      <c r="C79" s="10" t="s">
        <v>245</v>
      </c>
      <c r="D79" s="10"/>
      <c r="E79" s="9">
        <v>4000000</v>
      </c>
      <c r="F79" s="10"/>
      <c r="G79" s="9">
        <v>5600</v>
      </c>
      <c r="H79" s="10"/>
      <c r="I79" s="9">
        <v>0</v>
      </c>
      <c r="J79" s="10"/>
      <c r="K79" s="9">
        <v>0</v>
      </c>
      <c r="L79" s="10"/>
      <c r="M79" s="9">
        <f t="shared" si="2"/>
        <v>0</v>
      </c>
      <c r="N79" s="10"/>
      <c r="O79" s="9">
        <v>22400000000</v>
      </c>
      <c r="P79" s="10"/>
      <c r="Q79" s="9">
        <v>0</v>
      </c>
      <c r="R79" s="10"/>
      <c r="S79" s="9">
        <f t="shared" si="3"/>
        <v>22400000000</v>
      </c>
    </row>
    <row r="80" spans="1:19">
      <c r="A80" s="1" t="s">
        <v>51</v>
      </c>
      <c r="C80" s="10" t="s">
        <v>227</v>
      </c>
      <c r="D80" s="10"/>
      <c r="E80" s="9">
        <v>12050462</v>
      </c>
      <c r="F80" s="10"/>
      <c r="G80" s="9">
        <v>2550</v>
      </c>
      <c r="H80" s="10"/>
      <c r="I80" s="9">
        <v>0</v>
      </c>
      <c r="J80" s="10"/>
      <c r="K80" s="9">
        <v>0</v>
      </c>
      <c r="L80" s="10"/>
      <c r="M80" s="9">
        <f t="shared" si="2"/>
        <v>0</v>
      </c>
      <c r="N80" s="10"/>
      <c r="O80" s="9">
        <v>30728678100</v>
      </c>
      <c r="P80" s="10"/>
      <c r="Q80" s="9">
        <v>374232886</v>
      </c>
      <c r="R80" s="10"/>
      <c r="S80" s="9">
        <f t="shared" si="3"/>
        <v>30354445214</v>
      </c>
    </row>
    <row r="81" spans="1:19">
      <c r="A81" s="1" t="s">
        <v>44</v>
      </c>
      <c r="C81" s="10" t="s">
        <v>246</v>
      </c>
      <c r="D81" s="10"/>
      <c r="E81" s="9">
        <v>5382048</v>
      </c>
      <c r="F81" s="10"/>
      <c r="G81" s="9">
        <v>1000</v>
      </c>
      <c r="H81" s="10"/>
      <c r="I81" s="9">
        <v>0</v>
      </c>
      <c r="J81" s="10"/>
      <c r="K81" s="9">
        <v>0</v>
      </c>
      <c r="L81" s="10"/>
      <c r="M81" s="9">
        <f t="shared" si="2"/>
        <v>0</v>
      </c>
      <c r="N81" s="10"/>
      <c r="O81" s="9">
        <v>5382048000</v>
      </c>
      <c r="P81" s="10"/>
      <c r="Q81" s="9">
        <v>97723804</v>
      </c>
      <c r="R81" s="10"/>
      <c r="S81" s="9">
        <f t="shared" si="3"/>
        <v>5284324196</v>
      </c>
    </row>
    <row r="82" spans="1:19">
      <c r="A82" s="1" t="s">
        <v>247</v>
      </c>
      <c r="C82" s="10" t="s">
        <v>248</v>
      </c>
      <c r="D82" s="10"/>
      <c r="E82" s="9">
        <v>2500000</v>
      </c>
      <c r="F82" s="10"/>
      <c r="G82" s="9">
        <v>2900</v>
      </c>
      <c r="H82" s="10"/>
      <c r="I82" s="9">
        <v>0</v>
      </c>
      <c r="J82" s="10"/>
      <c r="K82" s="9">
        <v>0</v>
      </c>
      <c r="L82" s="10"/>
      <c r="M82" s="9">
        <f t="shared" si="2"/>
        <v>0</v>
      </c>
      <c r="N82" s="10"/>
      <c r="O82" s="9">
        <v>7250000000</v>
      </c>
      <c r="P82" s="10"/>
      <c r="Q82" s="9">
        <v>0</v>
      </c>
      <c r="R82" s="10"/>
      <c r="S82" s="9">
        <f t="shared" si="3"/>
        <v>7250000000</v>
      </c>
    </row>
    <row r="83" spans="1:19">
      <c r="A83" s="1" t="s">
        <v>249</v>
      </c>
      <c r="C83" s="10" t="s">
        <v>250</v>
      </c>
      <c r="D83" s="10"/>
      <c r="E83" s="9">
        <v>34232542</v>
      </c>
      <c r="F83" s="10"/>
      <c r="G83" s="9">
        <v>400</v>
      </c>
      <c r="H83" s="10"/>
      <c r="I83" s="9">
        <v>0</v>
      </c>
      <c r="J83" s="10"/>
      <c r="K83" s="9">
        <v>0</v>
      </c>
      <c r="L83" s="10"/>
      <c r="M83" s="9">
        <f t="shared" si="2"/>
        <v>0</v>
      </c>
      <c r="N83" s="10"/>
      <c r="O83" s="9">
        <v>13693016800</v>
      </c>
      <c r="P83" s="10"/>
      <c r="Q83" s="9">
        <v>0</v>
      </c>
      <c r="R83" s="10"/>
      <c r="S83" s="9">
        <f t="shared" si="3"/>
        <v>13693016800</v>
      </c>
    </row>
    <row r="84" spans="1:19">
      <c r="A84" s="1" t="s">
        <v>251</v>
      </c>
      <c r="C84" s="10" t="s">
        <v>252</v>
      </c>
      <c r="D84" s="10"/>
      <c r="E84" s="9">
        <v>20403795</v>
      </c>
      <c r="F84" s="10"/>
      <c r="G84" s="9">
        <v>100</v>
      </c>
      <c r="H84" s="10"/>
      <c r="I84" s="9">
        <v>0</v>
      </c>
      <c r="J84" s="10"/>
      <c r="K84" s="9">
        <v>0</v>
      </c>
      <c r="L84" s="10"/>
      <c r="M84" s="9">
        <f t="shared" si="2"/>
        <v>0</v>
      </c>
      <c r="N84" s="10"/>
      <c r="O84" s="9">
        <v>2040379500</v>
      </c>
      <c r="P84" s="10"/>
      <c r="Q84" s="9">
        <v>0</v>
      </c>
      <c r="R84" s="10"/>
      <c r="S84" s="9">
        <f t="shared" si="3"/>
        <v>2040379500</v>
      </c>
    </row>
    <row r="85" spans="1:19">
      <c r="A85" s="1" t="s">
        <v>76</v>
      </c>
      <c r="C85" s="10" t="s">
        <v>253</v>
      </c>
      <c r="D85" s="10"/>
      <c r="E85" s="9">
        <v>6194026</v>
      </c>
      <c r="F85" s="10"/>
      <c r="G85" s="9">
        <v>4327</v>
      </c>
      <c r="H85" s="10"/>
      <c r="I85" s="9">
        <v>0</v>
      </c>
      <c r="J85" s="10"/>
      <c r="K85" s="9">
        <v>0</v>
      </c>
      <c r="L85" s="10"/>
      <c r="M85" s="9">
        <f t="shared" si="2"/>
        <v>0</v>
      </c>
      <c r="N85" s="10"/>
      <c r="O85" s="9">
        <v>26801550502</v>
      </c>
      <c r="P85" s="10"/>
      <c r="Q85" s="9">
        <v>1539921236</v>
      </c>
      <c r="R85" s="10"/>
      <c r="S85" s="9">
        <f t="shared" si="3"/>
        <v>25261629266</v>
      </c>
    </row>
    <row r="86" spans="1:19">
      <c r="A86" s="1" t="s">
        <v>338</v>
      </c>
      <c r="C86" s="10"/>
      <c r="D86" s="10"/>
      <c r="E86" s="9"/>
      <c r="F86" s="10"/>
      <c r="G86" s="9"/>
      <c r="H86" s="10"/>
      <c r="I86" s="9">
        <v>0</v>
      </c>
      <c r="J86" s="10"/>
      <c r="K86" s="9">
        <v>0</v>
      </c>
      <c r="L86" s="10"/>
      <c r="M86" s="9">
        <f t="shared" ref="M86" si="4">I86-K86</f>
        <v>0</v>
      </c>
      <c r="N86" s="10"/>
      <c r="O86" s="9">
        <v>8018622717</v>
      </c>
      <c r="P86" s="10"/>
      <c r="Q86" s="9">
        <v>0</v>
      </c>
      <c r="R86" s="10"/>
      <c r="S86" s="9">
        <f t="shared" si="3"/>
        <v>8018622717</v>
      </c>
    </row>
    <row r="87" spans="1:19" ht="24.75" thickBot="1">
      <c r="C87" s="10"/>
      <c r="D87" s="10"/>
      <c r="E87" s="10"/>
      <c r="F87" s="10"/>
      <c r="G87" s="10"/>
      <c r="H87" s="10"/>
      <c r="I87" s="11">
        <f>SUM(I8:I86)</f>
        <v>104033256570</v>
      </c>
      <c r="J87" s="10"/>
      <c r="K87" s="11">
        <f>SUM(K8:K86)</f>
        <v>6837827876</v>
      </c>
      <c r="L87" s="10"/>
      <c r="M87" s="11">
        <f>SUM(M8:M86)</f>
        <v>97195428694</v>
      </c>
      <c r="N87" s="10"/>
      <c r="O87" s="11">
        <f>SUM(O8:O86)</f>
        <v>1985234647281</v>
      </c>
      <c r="P87" s="10"/>
      <c r="Q87" s="11">
        <f>SUM(Q8:Q86)</f>
        <v>25901530216</v>
      </c>
      <c r="R87" s="10"/>
      <c r="S87" s="11">
        <f>SUM(S8:S86)</f>
        <v>1959333117065</v>
      </c>
    </row>
    <row r="88" spans="1:19" ht="24.75" thickTop="1">
      <c r="C88" s="10"/>
      <c r="D88" s="10"/>
      <c r="E88" s="10"/>
      <c r="F88" s="10"/>
      <c r="G88" s="10"/>
      <c r="H88" s="10"/>
      <c r="I88" s="9"/>
      <c r="J88" s="10"/>
      <c r="K88" s="10"/>
      <c r="L88" s="10"/>
      <c r="M88" s="10"/>
      <c r="N88" s="10"/>
      <c r="O88" s="9"/>
      <c r="P88" s="10"/>
      <c r="Q88" s="9"/>
      <c r="R88" s="10"/>
      <c r="S88" s="10"/>
    </row>
    <row r="89" spans="1:19">
      <c r="O89" s="3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04"/>
  <sheetViews>
    <sheetView rightToLeft="1" topLeftCell="A86" workbookViewId="0">
      <selection activeCell="K104" sqref="K104"/>
    </sheetView>
  </sheetViews>
  <sheetFormatPr defaultRowHeight="24"/>
  <cols>
    <col min="1" max="1" width="31.425781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22.8554687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6.85546875" style="1" bestFit="1" customWidth="1"/>
    <col min="12" max="12" width="1" style="1" customWidth="1"/>
    <col min="13" max="13" width="22.8554687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18.42578125" style="1" bestFit="1" customWidth="1"/>
    <col min="20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157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19" t="s">
        <v>3</v>
      </c>
      <c r="C6" s="20" t="s">
        <v>159</v>
      </c>
      <c r="D6" s="20" t="s">
        <v>159</v>
      </c>
      <c r="E6" s="20" t="s">
        <v>159</v>
      </c>
      <c r="F6" s="20" t="s">
        <v>159</v>
      </c>
      <c r="G6" s="20" t="s">
        <v>159</v>
      </c>
      <c r="H6" s="20" t="s">
        <v>159</v>
      </c>
      <c r="I6" s="20" t="s">
        <v>159</v>
      </c>
      <c r="K6" s="20" t="s">
        <v>160</v>
      </c>
      <c r="L6" s="20" t="s">
        <v>160</v>
      </c>
      <c r="M6" s="20" t="s">
        <v>160</v>
      </c>
      <c r="N6" s="20" t="s">
        <v>160</v>
      </c>
      <c r="O6" s="20" t="s">
        <v>160</v>
      </c>
      <c r="P6" s="20" t="s">
        <v>160</v>
      </c>
      <c r="Q6" s="20" t="s">
        <v>160</v>
      </c>
    </row>
    <row r="7" spans="1:17" ht="24.75">
      <c r="A7" s="20" t="s">
        <v>3</v>
      </c>
      <c r="C7" s="20" t="s">
        <v>7</v>
      </c>
      <c r="E7" s="20" t="s">
        <v>254</v>
      </c>
      <c r="G7" s="20" t="s">
        <v>255</v>
      </c>
      <c r="I7" s="20" t="s">
        <v>256</v>
      </c>
      <c r="K7" s="20" t="s">
        <v>7</v>
      </c>
      <c r="M7" s="20" t="s">
        <v>254</v>
      </c>
      <c r="O7" s="20" t="s">
        <v>255</v>
      </c>
      <c r="Q7" s="20" t="s">
        <v>256</v>
      </c>
    </row>
    <row r="8" spans="1:17">
      <c r="A8" s="1" t="s">
        <v>95</v>
      </c>
      <c r="C8" s="14">
        <v>13343955</v>
      </c>
      <c r="D8" s="14"/>
      <c r="E8" s="14">
        <v>344745874576</v>
      </c>
      <c r="F8" s="14"/>
      <c r="G8" s="14">
        <v>315696491532</v>
      </c>
      <c r="H8" s="14"/>
      <c r="I8" s="14">
        <f>E8-G8</f>
        <v>29049383044</v>
      </c>
      <c r="J8" s="14"/>
      <c r="K8" s="14">
        <v>13343955</v>
      </c>
      <c r="L8" s="14"/>
      <c r="M8" s="14">
        <v>344745874576</v>
      </c>
      <c r="N8" s="14"/>
      <c r="O8" s="14">
        <v>194933672654</v>
      </c>
      <c r="P8" s="14"/>
      <c r="Q8" s="14">
        <f>M8-O8</f>
        <v>149812201922</v>
      </c>
    </row>
    <row r="9" spans="1:17">
      <c r="A9" s="1" t="s">
        <v>85</v>
      </c>
      <c r="C9" s="14">
        <v>39431403</v>
      </c>
      <c r="D9" s="14"/>
      <c r="E9" s="14">
        <v>321413646447</v>
      </c>
      <c r="F9" s="14"/>
      <c r="G9" s="14">
        <v>271241760172</v>
      </c>
      <c r="H9" s="14"/>
      <c r="I9" s="14">
        <f t="shared" ref="I9:I72" si="0">E9-G9</f>
        <v>50171886275</v>
      </c>
      <c r="J9" s="14"/>
      <c r="K9" s="14">
        <v>39431403</v>
      </c>
      <c r="L9" s="14"/>
      <c r="M9" s="14">
        <v>321413646447</v>
      </c>
      <c r="N9" s="14"/>
      <c r="O9" s="14">
        <v>111842666835</v>
      </c>
      <c r="P9" s="14"/>
      <c r="Q9" s="14">
        <f t="shared" ref="Q9:Q72" si="1">M9-O9</f>
        <v>209570979612</v>
      </c>
    </row>
    <row r="10" spans="1:17">
      <c r="A10" s="1" t="s">
        <v>64</v>
      </c>
      <c r="C10" s="14">
        <v>42612625</v>
      </c>
      <c r="D10" s="14"/>
      <c r="E10" s="14">
        <v>187227133075</v>
      </c>
      <c r="F10" s="14"/>
      <c r="G10" s="14">
        <v>153339869170</v>
      </c>
      <c r="H10" s="14"/>
      <c r="I10" s="14">
        <f t="shared" si="0"/>
        <v>33887263905</v>
      </c>
      <c r="J10" s="14"/>
      <c r="K10" s="14">
        <v>42612625</v>
      </c>
      <c r="L10" s="14"/>
      <c r="M10" s="14">
        <v>187227133075</v>
      </c>
      <c r="N10" s="14"/>
      <c r="O10" s="14">
        <v>138327631183</v>
      </c>
      <c r="P10" s="14"/>
      <c r="Q10" s="14">
        <f t="shared" si="1"/>
        <v>48899501892</v>
      </c>
    </row>
    <row r="11" spans="1:17">
      <c r="A11" s="1" t="s">
        <v>96</v>
      </c>
      <c r="C11" s="14">
        <v>6763911</v>
      </c>
      <c r="D11" s="14"/>
      <c r="E11" s="14">
        <v>142003820208</v>
      </c>
      <c r="F11" s="14"/>
      <c r="G11" s="14">
        <v>133128581445</v>
      </c>
      <c r="H11" s="14"/>
      <c r="I11" s="14">
        <f t="shared" si="0"/>
        <v>8875238763</v>
      </c>
      <c r="J11" s="14"/>
      <c r="K11" s="14">
        <v>6763911</v>
      </c>
      <c r="L11" s="14"/>
      <c r="M11" s="14">
        <v>142003820208</v>
      </c>
      <c r="N11" s="14"/>
      <c r="O11" s="14">
        <v>116773707796</v>
      </c>
      <c r="P11" s="14"/>
      <c r="Q11" s="14">
        <f t="shared" si="1"/>
        <v>25230112412</v>
      </c>
    </row>
    <row r="12" spans="1:17">
      <c r="A12" s="1" t="s">
        <v>90</v>
      </c>
      <c r="C12" s="14">
        <v>7690378</v>
      </c>
      <c r="D12" s="14"/>
      <c r="E12" s="14">
        <v>77287110736</v>
      </c>
      <c r="F12" s="14"/>
      <c r="G12" s="14">
        <v>64520594917</v>
      </c>
      <c r="H12" s="14"/>
      <c r="I12" s="14">
        <f t="shared" si="0"/>
        <v>12766515819</v>
      </c>
      <c r="J12" s="14"/>
      <c r="K12" s="14">
        <v>7690378</v>
      </c>
      <c r="L12" s="14"/>
      <c r="M12" s="14">
        <v>77287110736</v>
      </c>
      <c r="N12" s="14"/>
      <c r="O12" s="14">
        <v>43828174431</v>
      </c>
      <c r="P12" s="14"/>
      <c r="Q12" s="14">
        <f t="shared" si="1"/>
        <v>33458936305</v>
      </c>
    </row>
    <row r="13" spans="1:17">
      <c r="A13" s="1" t="s">
        <v>63</v>
      </c>
      <c r="C13" s="14">
        <v>35800000</v>
      </c>
      <c r="D13" s="14"/>
      <c r="E13" s="14">
        <v>200710623600</v>
      </c>
      <c r="F13" s="14"/>
      <c r="G13" s="14">
        <v>178290819900</v>
      </c>
      <c r="H13" s="14"/>
      <c r="I13" s="14">
        <f t="shared" si="0"/>
        <v>22419803700</v>
      </c>
      <c r="J13" s="14"/>
      <c r="K13" s="14">
        <v>35800000</v>
      </c>
      <c r="L13" s="14"/>
      <c r="M13" s="14">
        <v>200710623600</v>
      </c>
      <c r="N13" s="14"/>
      <c r="O13" s="14">
        <v>105871294930</v>
      </c>
      <c r="P13" s="14"/>
      <c r="Q13" s="14">
        <f t="shared" si="1"/>
        <v>94839328670</v>
      </c>
    </row>
    <row r="14" spans="1:17">
      <c r="A14" s="1" t="s">
        <v>62</v>
      </c>
      <c r="C14" s="14">
        <v>73149505</v>
      </c>
      <c r="D14" s="14"/>
      <c r="E14" s="14">
        <v>319942767959</v>
      </c>
      <c r="F14" s="14"/>
      <c r="G14" s="14">
        <v>282131349927</v>
      </c>
      <c r="H14" s="14"/>
      <c r="I14" s="14">
        <f t="shared" si="0"/>
        <v>37811418032</v>
      </c>
      <c r="J14" s="14"/>
      <c r="K14" s="14">
        <v>73149505</v>
      </c>
      <c r="L14" s="14"/>
      <c r="M14" s="14">
        <v>319942767959</v>
      </c>
      <c r="N14" s="14"/>
      <c r="O14" s="14">
        <v>224304307920</v>
      </c>
      <c r="P14" s="14"/>
      <c r="Q14" s="14">
        <f t="shared" si="1"/>
        <v>95638460039</v>
      </c>
    </row>
    <row r="15" spans="1:17">
      <c r="A15" s="1" t="s">
        <v>18</v>
      </c>
      <c r="C15" s="14">
        <v>47883908</v>
      </c>
      <c r="D15" s="14"/>
      <c r="E15" s="14">
        <v>164264144677</v>
      </c>
      <c r="F15" s="14"/>
      <c r="G15" s="14">
        <v>148032886104</v>
      </c>
      <c r="H15" s="14"/>
      <c r="I15" s="14">
        <f t="shared" si="0"/>
        <v>16231258573</v>
      </c>
      <c r="J15" s="14"/>
      <c r="K15" s="14">
        <v>47883908</v>
      </c>
      <c r="L15" s="14"/>
      <c r="M15" s="14">
        <v>164264144677</v>
      </c>
      <c r="N15" s="14"/>
      <c r="O15" s="14">
        <v>99544469640</v>
      </c>
      <c r="P15" s="14"/>
      <c r="Q15" s="14">
        <f t="shared" si="1"/>
        <v>64719675037</v>
      </c>
    </row>
    <row r="16" spans="1:17">
      <c r="A16" s="1" t="s">
        <v>20</v>
      </c>
      <c r="C16" s="14">
        <v>43950422</v>
      </c>
      <c r="D16" s="14"/>
      <c r="E16" s="14">
        <v>254706386046</v>
      </c>
      <c r="F16" s="14"/>
      <c r="G16" s="14">
        <v>210580579887</v>
      </c>
      <c r="H16" s="14"/>
      <c r="I16" s="14">
        <f t="shared" si="0"/>
        <v>44125806159</v>
      </c>
      <c r="J16" s="14"/>
      <c r="K16" s="14">
        <v>43950422</v>
      </c>
      <c r="L16" s="14"/>
      <c r="M16" s="14">
        <v>254706386046</v>
      </c>
      <c r="N16" s="14"/>
      <c r="O16" s="14">
        <v>176219063964</v>
      </c>
      <c r="P16" s="14"/>
      <c r="Q16" s="14">
        <f t="shared" si="1"/>
        <v>78487322082</v>
      </c>
    </row>
    <row r="17" spans="1:17">
      <c r="A17" s="1" t="s">
        <v>61</v>
      </c>
      <c r="C17" s="14">
        <v>51499515</v>
      </c>
      <c r="D17" s="14"/>
      <c r="E17" s="14">
        <v>348113031623</v>
      </c>
      <c r="F17" s="14"/>
      <c r="G17" s="14">
        <v>337874413045</v>
      </c>
      <c r="H17" s="14"/>
      <c r="I17" s="14">
        <f t="shared" si="0"/>
        <v>10238618578</v>
      </c>
      <c r="J17" s="14"/>
      <c r="K17" s="14">
        <v>51499515</v>
      </c>
      <c r="L17" s="14"/>
      <c r="M17" s="14">
        <v>348113031623</v>
      </c>
      <c r="N17" s="14"/>
      <c r="O17" s="14">
        <v>207148236586</v>
      </c>
      <c r="P17" s="14"/>
      <c r="Q17" s="14">
        <f t="shared" si="1"/>
        <v>140964795037</v>
      </c>
    </row>
    <row r="18" spans="1:17">
      <c r="A18" s="1" t="s">
        <v>65</v>
      </c>
      <c r="C18" s="14">
        <v>60839861</v>
      </c>
      <c r="D18" s="14"/>
      <c r="E18" s="14">
        <v>1257334788964</v>
      </c>
      <c r="F18" s="14"/>
      <c r="G18" s="14">
        <v>1087391991610</v>
      </c>
      <c r="H18" s="14"/>
      <c r="I18" s="14">
        <f t="shared" si="0"/>
        <v>169942797354</v>
      </c>
      <c r="J18" s="14"/>
      <c r="K18" s="14">
        <v>60839861</v>
      </c>
      <c r="L18" s="14"/>
      <c r="M18" s="14">
        <v>1257334788964</v>
      </c>
      <c r="N18" s="14"/>
      <c r="O18" s="14">
        <v>893992030224</v>
      </c>
      <c r="P18" s="14"/>
      <c r="Q18" s="14">
        <f t="shared" si="1"/>
        <v>363342758740</v>
      </c>
    </row>
    <row r="19" spans="1:17">
      <c r="A19" s="1" t="s">
        <v>83</v>
      </c>
      <c r="C19" s="14">
        <v>18307169</v>
      </c>
      <c r="D19" s="14"/>
      <c r="E19" s="14">
        <v>148133684543</v>
      </c>
      <c r="F19" s="14"/>
      <c r="G19" s="14">
        <v>138670599044</v>
      </c>
      <c r="H19" s="14"/>
      <c r="I19" s="14">
        <f t="shared" si="0"/>
        <v>9463085499</v>
      </c>
      <c r="J19" s="14"/>
      <c r="K19" s="14">
        <v>18307169</v>
      </c>
      <c r="L19" s="14"/>
      <c r="M19" s="14">
        <v>148133684543</v>
      </c>
      <c r="N19" s="14"/>
      <c r="O19" s="14">
        <v>94583282961</v>
      </c>
      <c r="P19" s="14"/>
      <c r="Q19" s="14">
        <f t="shared" si="1"/>
        <v>53550401582</v>
      </c>
    </row>
    <row r="20" spans="1:17">
      <c r="A20" s="1" t="s">
        <v>91</v>
      </c>
      <c r="C20" s="14">
        <v>74633901</v>
      </c>
      <c r="D20" s="14"/>
      <c r="E20" s="14">
        <v>549004736738</v>
      </c>
      <c r="F20" s="14"/>
      <c r="G20" s="14">
        <v>492620466479</v>
      </c>
      <c r="H20" s="14"/>
      <c r="I20" s="14">
        <f t="shared" si="0"/>
        <v>56384270259</v>
      </c>
      <c r="J20" s="14"/>
      <c r="K20" s="14">
        <v>74633901</v>
      </c>
      <c r="L20" s="14"/>
      <c r="M20" s="14">
        <v>549004736738</v>
      </c>
      <c r="N20" s="14"/>
      <c r="O20" s="14">
        <v>329189426357</v>
      </c>
      <c r="P20" s="14"/>
      <c r="Q20" s="14">
        <f t="shared" si="1"/>
        <v>219815310381</v>
      </c>
    </row>
    <row r="21" spans="1:17">
      <c r="A21" s="1" t="s">
        <v>36</v>
      </c>
      <c r="C21" s="14">
        <v>2186863</v>
      </c>
      <c r="D21" s="14"/>
      <c r="E21" s="14">
        <v>19216844299</v>
      </c>
      <c r="F21" s="14"/>
      <c r="G21" s="14">
        <v>17348802537</v>
      </c>
      <c r="H21" s="14"/>
      <c r="I21" s="14">
        <f t="shared" si="0"/>
        <v>1868041762</v>
      </c>
      <c r="J21" s="14"/>
      <c r="K21" s="14">
        <v>2186863</v>
      </c>
      <c r="L21" s="14"/>
      <c r="M21" s="14">
        <v>19216844299</v>
      </c>
      <c r="N21" s="14"/>
      <c r="O21" s="14">
        <v>9869284287</v>
      </c>
      <c r="P21" s="14"/>
      <c r="Q21" s="14">
        <f t="shared" si="1"/>
        <v>9347560012</v>
      </c>
    </row>
    <row r="22" spans="1:17">
      <c r="A22" s="1" t="s">
        <v>60</v>
      </c>
      <c r="C22" s="14">
        <v>4700000</v>
      </c>
      <c r="D22" s="14"/>
      <c r="E22" s="14">
        <v>46393307550</v>
      </c>
      <c r="F22" s="14"/>
      <c r="G22" s="14">
        <v>42982722000</v>
      </c>
      <c r="H22" s="14"/>
      <c r="I22" s="14">
        <f t="shared" si="0"/>
        <v>3410585550</v>
      </c>
      <c r="J22" s="14"/>
      <c r="K22" s="14">
        <v>4700000</v>
      </c>
      <c r="L22" s="14"/>
      <c r="M22" s="14">
        <v>46393307550</v>
      </c>
      <c r="N22" s="14"/>
      <c r="O22" s="14">
        <v>55034488319</v>
      </c>
      <c r="P22" s="14"/>
      <c r="Q22" s="14">
        <f t="shared" si="1"/>
        <v>-8641180769</v>
      </c>
    </row>
    <row r="23" spans="1:17">
      <c r="A23" s="1" t="s">
        <v>33</v>
      </c>
      <c r="C23" s="14">
        <v>5907825</v>
      </c>
      <c r="D23" s="14"/>
      <c r="E23" s="14">
        <v>148402457860</v>
      </c>
      <c r="F23" s="14"/>
      <c r="G23" s="14">
        <v>125910118580</v>
      </c>
      <c r="H23" s="14"/>
      <c r="I23" s="14">
        <f t="shared" si="0"/>
        <v>22492339280</v>
      </c>
      <c r="J23" s="14"/>
      <c r="K23" s="14">
        <v>5907825</v>
      </c>
      <c r="L23" s="14"/>
      <c r="M23" s="14">
        <v>148402457860</v>
      </c>
      <c r="N23" s="14"/>
      <c r="O23" s="14">
        <v>133276702308</v>
      </c>
      <c r="P23" s="14"/>
      <c r="Q23" s="14">
        <f t="shared" si="1"/>
        <v>15125755552</v>
      </c>
    </row>
    <row r="24" spans="1:17">
      <c r="A24" s="1" t="s">
        <v>45</v>
      </c>
      <c r="C24" s="14">
        <v>6206203</v>
      </c>
      <c r="D24" s="14"/>
      <c r="E24" s="14">
        <v>117216245750</v>
      </c>
      <c r="F24" s="14"/>
      <c r="G24" s="14">
        <v>112095746594</v>
      </c>
      <c r="H24" s="14"/>
      <c r="I24" s="14">
        <f t="shared" si="0"/>
        <v>5120499156</v>
      </c>
      <c r="J24" s="14"/>
      <c r="K24" s="14">
        <v>6206203</v>
      </c>
      <c r="L24" s="14"/>
      <c r="M24" s="14">
        <v>117216245750</v>
      </c>
      <c r="N24" s="14"/>
      <c r="O24" s="14">
        <v>102002694925</v>
      </c>
      <c r="P24" s="14"/>
      <c r="Q24" s="14">
        <f t="shared" si="1"/>
        <v>15213550825</v>
      </c>
    </row>
    <row r="25" spans="1:17">
      <c r="A25" s="1" t="s">
        <v>98</v>
      </c>
      <c r="C25" s="14">
        <v>5930960</v>
      </c>
      <c r="D25" s="14"/>
      <c r="E25" s="14">
        <v>176280556561</v>
      </c>
      <c r="F25" s="14"/>
      <c r="G25" s="14">
        <v>173332721167</v>
      </c>
      <c r="H25" s="14"/>
      <c r="I25" s="14">
        <f t="shared" si="0"/>
        <v>2947835394</v>
      </c>
      <c r="J25" s="14"/>
      <c r="K25" s="14">
        <v>5930960</v>
      </c>
      <c r="L25" s="14"/>
      <c r="M25" s="14">
        <v>176280556561</v>
      </c>
      <c r="N25" s="14"/>
      <c r="O25" s="14">
        <v>79304298130</v>
      </c>
      <c r="P25" s="14"/>
      <c r="Q25" s="14">
        <f t="shared" si="1"/>
        <v>96976258431</v>
      </c>
    </row>
    <row r="26" spans="1:17">
      <c r="A26" s="1" t="s">
        <v>70</v>
      </c>
      <c r="C26" s="14">
        <v>7538674</v>
      </c>
      <c r="D26" s="14"/>
      <c r="E26" s="14">
        <v>460120479827</v>
      </c>
      <c r="F26" s="14"/>
      <c r="G26" s="14">
        <v>436664826702</v>
      </c>
      <c r="H26" s="14"/>
      <c r="I26" s="14">
        <f t="shared" si="0"/>
        <v>23455653125</v>
      </c>
      <c r="J26" s="14"/>
      <c r="K26" s="14">
        <v>7538674</v>
      </c>
      <c r="L26" s="14"/>
      <c r="M26" s="14">
        <v>460120479827</v>
      </c>
      <c r="N26" s="14"/>
      <c r="O26" s="14">
        <v>219231949165</v>
      </c>
      <c r="P26" s="14"/>
      <c r="Q26" s="14">
        <f t="shared" si="1"/>
        <v>240888530662</v>
      </c>
    </row>
    <row r="27" spans="1:17">
      <c r="A27" s="1" t="s">
        <v>69</v>
      </c>
      <c r="C27" s="14">
        <v>983703</v>
      </c>
      <c r="D27" s="14"/>
      <c r="E27" s="14">
        <v>42145333584</v>
      </c>
      <c r="F27" s="14"/>
      <c r="G27" s="14">
        <v>39260676181</v>
      </c>
      <c r="H27" s="14"/>
      <c r="I27" s="14">
        <f t="shared" si="0"/>
        <v>2884657403</v>
      </c>
      <c r="J27" s="14"/>
      <c r="K27" s="14">
        <v>983703</v>
      </c>
      <c r="L27" s="14"/>
      <c r="M27" s="14">
        <v>42145333584</v>
      </c>
      <c r="N27" s="14"/>
      <c r="O27" s="14">
        <v>18412914882</v>
      </c>
      <c r="P27" s="14"/>
      <c r="Q27" s="14">
        <f t="shared" si="1"/>
        <v>23732418702</v>
      </c>
    </row>
    <row r="28" spans="1:17">
      <c r="A28" s="1" t="s">
        <v>81</v>
      </c>
      <c r="C28" s="14">
        <v>38477564</v>
      </c>
      <c r="D28" s="14"/>
      <c r="E28" s="14">
        <v>202335212994</v>
      </c>
      <c r="F28" s="14"/>
      <c r="G28" s="14">
        <v>178544569802</v>
      </c>
      <c r="H28" s="14"/>
      <c r="I28" s="14">
        <f t="shared" si="0"/>
        <v>23790643192</v>
      </c>
      <c r="J28" s="14"/>
      <c r="K28" s="14">
        <v>38477564</v>
      </c>
      <c r="L28" s="14"/>
      <c r="M28" s="14">
        <v>202335212994</v>
      </c>
      <c r="N28" s="14"/>
      <c r="O28" s="14">
        <v>161372401880</v>
      </c>
      <c r="P28" s="14"/>
      <c r="Q28" s="14">
        <f t="shared" si="1"/>
        <v>40962811114</v>
      </c>
    </row>
    <row r="29" spans="1:17">
      <c r="A29" s="1" t="s">
        <v>68</v>
      </c>
      <c r="C29" s="14">
        <v>7514971</v>
      </c>
      <c r="D29" s="14"/>
      <c r="E29" s="14">
        <v>329961248269</v>
      </c>
      <c r="F29" s="14"/>
      <c r="G29" s="14">
        <v>282599819380</v>
      </c>
      <c r="H29" s="14"/>
      <c r="I29" s="14">
        <f t="shared" si="0"/>
        <v>47361428889</v>
      </c>
      <c r="J29" s="14"/>
      <c r="K29" s="14">
        <v>7514971</v>
      </c>
      <c r="L29" s="14"/>
      <c r="M29" s="14">
        <v>329961248269</v>
      </c>
      <c r="N29" s="14"/>
      <c r="O29" s="14">
        <v>190491551527</v>
      </c>
      <c r="P29" s="14"/>
      <c r="Q29" s="14">
        <f t="shared" si="1"/>
        <v>139469696742</v>
      </c>
    </row>
    <row r="30" spans="1:17">
      <c r="A30" s="1" t="s">
        <v>47</v>
      </c>
      <c r="C30" s="14">
        <v>9709626</v>
      </c>
      <c r="D30" s="14"/>
      <c r="E30" s="14">
        <v>202592409694</v>
      </c>
      <c r="F30" s="14"/>
      <c r="G30" s="14">
        <v>180393146125</v>
      </c>
      <c r="H30" s="14"/>
      <c r="I30" s="14">
        <f t="shared" si="0"/>
        <v>22199263569</v>
      </c>
      <c r="J30" s="14"/>
      <c r="K30" s="14">
        <v>9709626</v>
      </c>
      <c r="L30" s="14"/>
      <c r="M30" s="14">
        <v>202592409694</v>
      </c>
      <c r="N30" s="14"/>
      <c r="O30" s="14">
        <v>120396920617</v>
      </c>
      <c r="P30" s="14"/>
      <c r="Q30" s="14">
        <f t="shared" si="1"/>
        <v>82195489077</v>
      </c>
    </row>
    <row r="31" spans="1:17">
      <c r="A31" s="1" t="s">
        <v>99</v>
      </c>
      <c r="C31" s="14">
        <v>6220601</v>
      </c>
      <c r="D31" s="14"/>
      <c r="E31" s="14">
        <v>68143144433</v>
      </c>
      <c r="F31" s="14"/>
      <c r="G31" s="14">
        <v>70026596912</v>
      </c>
      <c r="H31" s="14"/>
      <c r="I31" s="14">
        <f t="shared" si="0"/>
        <v>-1883452479</v>
      </c>
      <c r="J31" s="14"/>
      <c r="K31" s="14">
        <v>6220601</v>
      </c>
      <c r="L31" s="14"/>
      <c r="M31" s="14">
        <v>68143144433</v>
      </c>
      <c r="N31" s="14"/>
      <c r="O31" s="14">
        <v>57218234204</v>
      </c>
      <c r="P31" s="14"/>
      <c r="Q31" s="14">
        <f t="shared" si="1"/>
        <v>10924910229</v>
      </c>
    </row>
    <row r="32" spans="1:17">
      <c r="A32" s="1" t="s">
        <v>67</v>
      </c>
      <c r="C32" s="14">
        <v>2739478</v>
      </c>
      <c r="D32" s="14"/>
      <c r="E32" s="14">
        <v>94439816712</v>
      </c>
      <c r="F32" s="14"/>
      <c r="G32" s="14">
        <v>77610576018</v>
      </c>
      <c r="H32" s="14"/>
      <c r="I32" s="14">
        <f t="shared" si="0"/>
        <v>16829240694</v>
      </c>
      <c r="J32" s="14"/>
      <c r="K32" s="14">
        <v>2739478</v>
      </c>
      <c r="L32" s="14"/>
      <c r="M32" s="14">
        <v>94439816712</v>
      </c>
      <c r="N32" s="14"/>
      <c r="O32" s="14">
        <v>70208101002</v>
      </c>
      <c r="P32" s="14"/>
      <c r="Q32" s="14">
        <f t="shared" si="1"/>
        <v>24231715710</v>
      </c>
    </row>
    <row r="33" spans="1:17">
      <c r="A33" s="1" t="s">
        <v>22</v>
      </c>
      <c r="C33" s="14">
        <v>114345585</v>
      </c>
      <c r="D33" s="14"/>
      <c r="E33" s="14">
        <v>987750838004</v>
      </c>
      <c r="F33" s="14"/>
      <c r="G33" s="14">
        <v>783153426220</v>
      </c>
      <c r="H33" s="14"/>
      <c r="I33" s="14">
        <f t="shared" si="0"/>
        <v>204597411784</v>
      </c>
      <c r="J33" s="14"/>
      <c r="K33" s="14">
        <v>114345585</v>
      </c>
      <c r="L33" s="14"/>
      <c r="M33" s="14">
        <v>987750838004</v>
      </c>
      <c r="N33" s="14"/>
      <c r="O33" s="14">
        <v>696654821162</v>
      </c>
      <c r="P33" s="14"/>
      <c r="Q33" s="14">
        <f t="shared" si="1"/>
        <v>291096016842</v>
      </c>
    </row>
    <row r="34" spans="1:17">
      <c r="A34" s="1" t="s">
        <v>100</v>
      </c>
      <c r="C34" s="14">
        <v>7192870</v>
      </c>
      <c r="D34" s="14"/>
      <c r="E34" s="14">
        <v>43829943956</v>
      </c>
      <c r="F34" s="14"/>
      <c r="G34" s="14">
        <v>45213142496</v>
      </c>
      <c r="H34" s="14"/>
      <c r="I34" s="14">
        <f t="shared" si="0"/>
        <v>-1383198540</v>
      </c>
      <c r="J34" s="14"/>
      <c r="K34" s="14">
        <v>7192870</v>
      </c>
      <c r="L34" s="14"/>
      <c r="M34" s="14">
        <v>43829943956</v>
      </c>
      <c r="N34" s="14"/>
      <c r="O34" s="14">
        <v>45213142496</v>
      </c>
      <c r="P34" s="14"/>
      <c r="Q34" s="14">
        <f t="shared" si="1"/>
        <v>-1383198540</v>
      </c>
    </row>
    <row r="35" spans="1:17">
      <c r="A35" s="1" t="s">
        <v>86</v>
      </c>
      <c r="C35" s="14">
        <v>295905864</v>
      </c>
      <c r="D35" s="14"/>
      <c r="E35" s="14">
        <v>1647213255011</v>
      </c>
      <c r="F35" s="14"/>
      <c r="G35" s="14">
        <v>1467784668304</v>
      </c>
      <c r="H35" s="14"/>
      <c r="I35" s="14">
        <f t="shared" si="0"/>
        <v>179428586707</v>
      </c>
      <c r="J35" s="14"/>
      <c r="K35" s="14">
        <v>295905864</v>
      </c>
      <c r="L35" s="14"/>
      <c r="M35" s="14">
        <v>1647213255011</v>
      </c>
      <c r="N35" s="14"/>
      <c r="O35" s="14">
        <v>1409656490112</v>
      </c>
      <c r="P35" s="14"/>
      <c r="Q35" s="14">
        <f t="shared" si="1"/>
        <v>237556764899</v>
      </c>
    </row>
    <row r="36" spans="1:17">
      <c r="A36" s="1" t="s">
        <v>84</v>
      </c>
      <c r="C36" s="14">
        <v>141710337</v>
      </c>
      <c r="D36" s="14"/>
      <c r="E36" s="14">
        <v>473736260744</v>
      </c>
      <c r="F36" s="14"/>
      <c r="G36" s="14">
        <v>432884784200</v>
      </c>
      <c r="H36" s="14"/>
      <c r="I36" s="14">
        <f t="shared" si="0"/>
        <v>40851476544</v>
      </c>
      <c r="J36" s="14"/>
      <c r="K36" s="14">
        <v>141710337</v>
      </c>
      <c r="L36" s="14"/>
      <c r="M36" s="14">
        <v>473736260744</v>
      </c>
      <c r="N36" s="14"/>
      <c r="O36" s="14">
        <v>304273066668</v>
      </c>
      <c r="P36" s="14"/>
      <c r="Q36" s="14">
        <f t="shared" si="1"/>
        <v>169463194076</v>
      </c>
    </row>
    <row r="37" spans="1:17">
      <c r="A37" s="1" t="s">
        <v>77</v>
      </c>
      <c r="C37" s="14">
        <v>1746408</v>
      </c>
      <c r="D37" s="14"/>
      <c r="E37" s="14">
        <v>107928168957</v>
      </c>
      <c r="F37" s="14"/>
      <c r="G37" s="14">
        <v>104838058924</v>
      </c>
      <c r="H37" s="14"/>
      <c r="I37" s="14">
        <f t="shared" si="0"/>
        <v>3090110033</v>
      </c>
      <c r="J37" s="14"/>
      <c r="K37" s="14">
        <v>1746408</v>
      </c>
      <c r="L37" s="14"/>
      <c r="M37" s="14">
        <v>107928168957</v>
      </c>
      <c r="N37" s="14"/>
      <c r="O37" s="14">
        <v>104121274339</v>
      </c>
      <c r="P37" s="14"/>
      <c r="Q37" s="14">
        <f t="shared" si="1"/>
        <v>3806894618</v>
      </c>
    </row>
    <row r="38" spans="1:17">
      <c r="A38" s="1" t="s">
        <v>32</v>
      </c>
      <c r="C38" s="14">
        <v>3652785</v>
      </c>
      <c r="D38" s="14"/>
      <c r="E38" s="14">
        <v>160274588017</v>
      </c>
      <c r="F38" s="14"/>
      <c r="G38" s="14">
        <v>138016245820</v>
      </c>
      <c r="H38" s="14"/>
      <c r="I38" s="14">
        <f t="shared" si="0"/>
        <v>22258342197</v>
      </c>
      <c r="J38" s="14"/>
      <c r="K38" s="14">
        <v>3652785</v>
      </c>
      <c r="L38" s="14"/>
      <c r="M38" s="14">
        <v>160274588017</v>
      </c>
      <c r="N38" s="14"/>
      <c r="O38" s="14">
        <v>169371306751</v>
      </c>
      <c r="P38" s="14"/>
      <c r="Q38" s="14">
        <f t="shared" si="1"/>
        <v>-9096718734</v>
      </c>
    </row>
    <row r="39" spans="1:17">
      <c r="A39" s="1" t="s">
        <v>42</v>
      </c>
      <c r="C39" s="14">
        <v>17987582</v>
      </c>
      <c r="D39" s="14"/>
      <c r="E39" s="14">
        <v>58648223309</v>
      </c>
      <c r="F39" s="14"/>
      <c r="G39" s="14">
        <v>47580159215</v>
      </c>
      <c r="H39" s="14"/>
      <c r="I39" s="14">
        <f t="shared" si="0"/>
        <v>11068064094</v>
      </c>
      <c r="J39" s="14"/>
      <c r="K39" s="14">
        <v>17987582</v>
      </c>
      <c r="L39" s="14"/>
      <c r="M39" s="14">
        <v>58648223309</v>
      </c>
      <c r="N39" s="14"/>
      <c r="O39" s="14">
        <v>36083089492</v>
      </c>
      <c r="P39" s="14"/>
      <c r="Q39" s="14">
        <f t="shared" si="1"/>
        <v>22565133817</v>
      </c>
    </row>
    <row r="40" spans="1:17">
      <c r="A40" s="1" t="s">
        <v>31</v>
      </c>
      <c r="C40" s="14">
        <v>16438776</v>
      </c>
      <c r="D40" s="14"/>
      <c r="E40" s="14">
        <v>518989057381</v>
      </c>
      <c r="F40" s="14"/>
      <c r="G40" s="14">
        <v>491372826053</v>
      </c>
      <c r="H40" s="14"/>
      <c r="I40" s="14">
        <f t="shared" si="0"/>
        <v>27616231328</v>
      </c>
      <c r="J40" s="14"/>
      <c r="K40" s="14">
        <v>16438776</v>
      </c>
      <c r="L40" s="14"/>
      <c r="M40" s="14">
        <v>518989057381</v>
      </c>
      <c r="N40" s="14"/>
      <c r="O40" s="14">
        <v>674650230225</v>
      </c>
      <c r="P40" s="14"/>
      <c r="Q40" s="14">
        <f t="shared" si="1"/>
        <v>-155661172844</v>
      </c>
    </row>
    <row r="41" spans="1:17">
      <c r="A41" s="1" t="s">
        <v>52</v>
      </c>
      <c r="C41" s="14">
        <v>22863192</v>
      </c>
      <c r="D41" s="14"/>
      <c r="E41" s="14">
        <v>111817607557</v>
      </c>
      <c r="F41" s="14"/>
      <c r="G41" s="14">
        <v>106726724611</v>
      </c>
      <c r="H41" s="14"/>
      <c r="I41" s="14">
        <f t="shared" si="0"/>
        <v>5090882946</v>
      </c>
      <c r="J41" s="14"/>
      <c r="K41" s="14">
        <v>22863192</v>
      </c>
      <c r="L41" s="14"/>
      <c r="M41" s="14">
        <v>111817607557</v>
      </c>
      <c r="N41" s="14"/>
      <c r="O41" s="14">
        <v>98643756494</v>
      </c>
      <c r="P41" s="14"/>
      <c r="Q41" s="14">
        <f t="shared" si="1"/>
        <v>13173851063</v>
      </c>
    </row>
    <row r="42" spans="1:17">
      <c r="A42" s="1" t="s">
        <v>46</v>
      </c>
      <c r="C42" s="14">
        <v>5588198</v>
      </c>
      <c r="D42" s="14"/>
      <c r="E42" s="14">
        <v>95434010452</v>
      </c>
      <c r="F42" s="14"/>
      <c r="G42" s="14">
        <v>93554533383</v>
      </c>
      <c r="H42" s="14"/>
      <c r="I42" s="14">
        <f t="shared" si="0"/>
        <v>1879477069</v>
      </c>
      <c r="J42" s="14"/>
      <c r="K42" s="14">
        <v>5588198</v>
      </c>
      <c r="L42" s="14"/>
      <c r="M42" s="14">
        <v>95434010452</v>
      </c>
      <c r="N42" s="14"/>
      <c r="O42" s="14">
        <v>71449232744</v>
      </c>
      <c r="P42" s="14"/>
      <c r="Q42" s="14">
        <f t="shared" si="1"/>
        <v>23984777708</v>
      </c>
    </row>
    <row r="43" spans="1:17">
      <c r="A43" s="1" t="s">
        <v>19</v>
      </c>
      <c r="C43" s="14">
        <v>51285230</v>
      </c>
      <c r="D43" s="14"/>
      <c r="E43" s="14">
        <v>113787544991</v>
      </c>
      <c r="F43" s="14"/>
      <c r="G43" s="14">
        <v>100124882779</v>
      </c>
      <c r="H43" s="14"/>
      <c r="I43" s="14">
        <f t="shared" si="0"/>
        <v>13662662212</v>
      </c>
      <c r="J43" s="14"/>
      <c r="K43" s="14">
        <v>51285230</v>
      </c>
      <c r="L43" s="14"/>
      <c r="M43" s="14">
        <v>113787544991</v>
      </c>
      <c r="N43" s="14"/>
      <c r="O43" s="14">
        <v>93023033800</v>
      </c>
      <c r="P43" s="14"/>
      <c r="Q43" s="14">
        <f t="shared" si="1"/>
        <v>20764511191</v>
      </c>
    </row>
    <row r="44" spans="1:17">
      <c r="A44" s="1" t="s">
        <v>43</v>
      </c>
      <c r="C44" s="14">
        <v>42566739</v>
      </c>
      <c r="D44" s="14"/>
      <c r="E44" s="14">
        <v>227223317268</v>
      </c>
      <c r="F44" s="14"/>
      <c r="G44" s="14">
        <v>197180755767</v>
      </c>
      <c r="H44" s="14"/>
      <c r="I44" s="14">
        <f t="shared" si="0"/>
        <v>30042561501</v>
      </c>
      <c r="J44" s="14"/>
      <c r="K44" s="14">
        <v>42566739</v>
      </c>
      <c r="L44" s="14"/>
      <c r="M44" s="14">
        <v>227223317268</v>
      </c>
      <c r="N44" s="14"/>
      <c r="O44" s="14">
        <v>173946525973</v>
      </c>
      <c r="P44" s="14"/>
      <c r="Q44" s="14">
        <f t="shared" si="1"/>
        <v>53276791295</v>
      </c>
    </row>
    <row r="45" spans="1:17">
      <c r="A45" s="1" t="s">
        <v>87</v>
      </c>
      <c r="C45" s="14">
        <v>35663432</v>
      </c>
      <c r="D45" s="14"/>
      <c r="E45" s="14">
        <v>1407414012810</v>
      </c>
      <c r="F45" s="14"/>
      <c r="G45" s="14">
        <v>1113168765799</v>
      </c>
      <c r="H45" s="14"/>
      <c r="I45" s="14">
        <f t="shared" si="0"/>
        <v>294245247011</v>
      </c>
      <c r="J45" s="14"/>
      <c r="K45" s="14">
        <v>35663432</v>
      </c>
      <c r="L45" s="14"/>
      <c r="M45" s="14">
        <v>1407414012810</v>
      </c>
      <c r="N45" s="14"/>
      <c r="O45" s="14">
        <v>1328516540765</v>
      </c>
      <c r="P45" s="14"/>
      <c r="Q45" s="14">
        <f t="shared" si="1"/>
        <v>78897472045</v>
      </c>
    </row>
    <row r="46" spans="1:17">
      <c r="A46" s="1" t="s">
        <v>28</v>
      </c>
      <c r="C46" s="14">
        <v>8050000</v>
      </c>
      <c r="D46" s="14"/>
      <c r="E46" s="14">
        <v>1352195280450</v>
      </c>
      <c r="F46" s="14"/>
      <c r="G46" s="14">
        <v>1121930236793</v>
      </c>
      <c r="H46" s="14"/>
      <c r="I46" s="14">
        <f t="shared" si="0"/>
        <v>230265043657</v>
      </c>
      <c r="J46" s="14"/>
      <c r="K46" s="14">
        <v>8050000</v>
      </c>
      <c r="L46" s="14"/>
      <c r="M46" s="14">
        <v>1352195280450</v>
      </c>
      <c r="N46" s="14"/>
      <c r="O46" s="14">
        <v>1492123474959</v>
      </c>
      <c r="P46" s="14"/>
      <c r="Q46" s="14">
        <f t="shared" si="1"/>
        <v>-139928194509</v>
      </c>
    </row>
    <row r="47" spans="1:17">
      <c r="A47" s="1" t="s">
        <v>17</v>
      </c>
      <c r="C47" s="14">
        <v>71222053</v>
      </c>
      <c r="D47" s="14"/>
      <c r="E47" s="14">
        <v>212394845353</v>
      </c>
      <c r="F47" s="14"/>
      <c r="G47" s="14">
        <v>209989109132</v>
      </c>
      <c r="H47" s="14"/>
      <c r="I47" s="14">
        <f t="shared" si="0"/>
        <v>2405736221</v>
      </c>
      <c r="J47" s="14"/>
      <c r="K47" s="14">
        <v>71222053</v>
      </c>
      <c r="L47" s="14"/>
      <c r="M47" s="14">
        <v>212394845353</v>
      </c>
      <c r="N47" s="14"/>
      <c r="O47" s="14">
        <v>229047421885</v>
      </c>
      <c r="P47" s="14"/>
      <c r="Q47" s="14">
        <f t="shared" si="1"/>
        <v>-16652576532</v>
      </c>
    </row>
    <row r="48" spans="1:17">
      <c r="A48" s="1" t="s">
        <v>30</v>
      </c>
      <c r="C48" s="14">
        <v>696260</v>
      </c>
      <c r="D48" s="14"/>
      <c r="E48" s="14">
        <v>94716246073</v>
      </c>
      <c r="F48" s="14"/>
      <c r="G48" s="14">
        <v>87933496993</v>
      </c>
      <c r="H48" s="14"/>
      <c r="I48" s="14">
        <f t="shared" si="0"/>
        <v>6782749080</v>
      </c>
      <c r="J48" s="14"/>
      <c r="K48" s="14">
        <v>696260</v>
      </c>
      <c r="L48" s="14"/>
      <c r="M48" s="14">
        <v>94716246073</v>
      </c>
      <c r="N48" s="14"/>
      <c r="O48" s="14">
        <v>92907466816</v>
      </c>
      <c r="P48" s="14"/>
      <c r="Q48" s="14">
        <f t="shared" si="1"/>
        <v>1808779257</v>
      </c>
    </row>
    <row r="49" spans="1:17">
      <c r="A49" s="1" t="s">
        <v>93</v>
      </c>
      <c r="C49" s="14">
        <v>6000180</v>
      </c>
      <c r="D49" s="14"/>
      <c r="E49" s="14">
        <v>201301163853</v>
      </c>
      <c r="F49" s="14"/>
      <c r="G49" s="14">
        <v>204283403318</v>
      </c>
      <c r="H49" s="14"/>
      <c r="I49" s="14">
        <f t="shared" si="0"/>
        <v>-2982239465</v>
      </c>
      <c r="J49" s="14"/>
      <c r="K49" s="14">
        <v>6000180</v>
      </c>
      <c r="L49" s="14"/>
      <c r="M49" s="14">
        <v>201301163853</v>
      </c>
      <c r="N49" s="14"/>
      <c r="O49" s="14">
        <v>83743290760</v>
      </c>
      <c r="P49" s="14"/>
      <c r="Q49" s="14">
        <f t="shared" si="1"/>
        <v>117557873093</v>
      </c>
    </row>
    <row r="50" spans="1:17">
      <c r="A50" s="1" t="s">
        <v>92</v>
      </c>
      <c r="C50" s="14">
        <v>3474154</v>
      </c>
      <c r="D50" s="14"/>
      <c r="E50" s="14">
        <v>285775700351</v>
      </c>
      <c r="F50" s="14"/>
      <c r="G50" s="14">
        <v>273861184747</v>
      </c>
      <c r="H50" s="14"/>
      <c r="I50" s="14">
        <f t="shared" si="0"/>
        <v>11914515604</v>
      </c>
      <c r="J50" s="14"/>
      <c r="K50" s="14">
        <v>3474154</v>
      </c>
      <c r="L50" s="14"/>
      <c r="M50" s="14">
        <v>285775700351</v>
      </c>
      <c r="N50" s="14"/>
      <c r="O50" s="14">
        <v>159032882200</v>
      </c>
      <c r="P50" s="14"/>
      <c r="Q50" s="14">
        <f t="shared" si="1"/>
        <v>126742818151</v>
      </c>
    </row>
    <row r="51" spans="1:17">
      <c r="A51" s="1" t="s">
        <v>72</v>
      </c>
      <c r="C51" s="14">
        <v>7299372</v>
      </c>
      <c r="D51" s="14"/>
      <c r="E51" s="14">
        <v>36424822497</v>
      </c>
      <c r="F51" s="14"/>
      <c r="G51" s="14">
        <v>33965058588</v>
      </c>
      <c r="H51" s="14"/>
      <c r="I51" s="14">
        <f t="shared" si="0"/>
        <v>2459763909</v>
      </c>
      <c r="J51" s="14"/>
      <c r="K51" s="14">
        <v>7299372</v>
      </c>
      <c r="L51" s="14"/>
      <c r="M51" s="14">
        <v>36424822497</v>
      </c>
      <c r="N51" s="14"/>
      <c r="O51" s="14">
        <v>32335250608</v>
      </c>
      <c r="P51" s="14"/>
      <c r="Q51" s="14">
        <f t="shared" si="1"/>
        <v>4089571889</v>
      </c>
    </row>
    <row r="52" spans="1:17">
      <c r="A52" s="1" t="s">
        <v>53</v>
      </c>
      <c r="C52" s="14">
        <v>86165365</v>
      </c>
      <c r="D52" s="14"/>
      <c r="E52" s="14">
        <v>321111901362</v>
      </c>
      <c r="F52" s="14"/>
      <c r="G52" s="14">
        <v>313917076151</v>
      </c>
      <c r="H52" s="14"/>
      <c r="I52" s="14">
        <f t="shared" si="0"/>
        <v>7194825211</v>
      </c>
      <c r="J52" s="14"/>
      <c r="K52" s="14">
        <v>86165365</v>
      </c>
      <c r="L52" s="14"/>
      <c r="M52" s="14">
        <v>321111901362</v>
      </c>
      <c r="N52" s="14"/>
      <c r="O52" s="14">
        <v>306320619007</v>
      </c>
      <c r="P52" s="14"/>
      <c r="Q52" s="14">
        <f t="shared" si="1"/>
        <v>14791282355</v>
      </c>
    </row>
    <row r="53" spans="1:17">
      <c r="A53" s="1" t="s">
        <v>56</v>
      </c>
      <c r="C53" s="14">
        <v>6700702</v>
      </c>
      <c r="D53" s="14"/>
      <c r="E53" s="14">
        <v>202888967791</v>
      </c>
      <c r="F53" s="14"/>
      <c r="G53" s="14">
        <v>229332474099</v>
      </c>
      <c r="H53" s="14"/>
      <c r="I53" s="14">
        <f t="shared" si="0"/>
        <v>-26443506308</v>
      </c>
      <c r="J53" s="14"/>
      <c r="K53" s="14">
        <v>6700702</v>
      </c>
      <c r="L53" s="14"/>
      <c r="M53" s="14">
        <v>202888967791</v>
      </c>
      <c r="N53" s="14"/>
      <c r="O53" s="14">
        <v>124658162320</v>
      </c>
      <c r="P53" s="14"/>
      <c r="Q53" s="14">
        <f t="shared" si="1"/>
        <v>78230805471</v>
      </c>
    </row>
    <row r="54" spans="1:17">
      <c r="A54" s="1" t="s">
        <v>94</v>
      </c>
      <c r="C54" s="14">
        <v>58928048</v>
      </c>
      <c r="D54" s="14"/>
      <c r="E54" s="14">
        <v>294058679094</v>
      </c>
      <c r="F54" s="14"/>
      <c r="G54" s="14">
        <v>269456160126</v>
      </c>
      <c r="H54" s="14"/>
      <c r="I54" s="14">
        <f t="shared" si="0"/>
        <v>24602518968</v>
      </c>
      <c r="J54" s="14"/>
      <c r="K54" s="14">
        <v>58928048</v>
      </c>
      <c r="L54" s="14"/>
      <c r="M54" s="14">
        <v>294058679094</v>
      </c>
      <c r="N54" s="14"/>
      <c r="O54" s="14">
        <v>209847803294</v>
      </c>
      <c r="P54" s="14"/>
      <c r="Q54" s="14">
        <f t="shared" si="1"/>
        <v>84210875800</v>
      </c>
    </row>
    <row r="55" spans="1:17">
      <c r="A55" s="1" t="s">
        <v>71</v>
      </c>
      <c r="C55" s="14">
        <v>10065086</v>
      </c>
      <c r="D55" s="14"/>
      <c r="E55" s="14">
        <v>262136206943</v>
      </c>
      <c r="F55" s="14"/>
      <c r="G55" s="14">
        <v>263136726817</v>
      </c>
      <c r="H55" s="14"/>
      <c r="I55" s="14">
        <f t="shared" si="0"/>
        <v>-1000519874</v>
      </c>
      <c r="J55" s="14"/>
      <c r="K55" s="14">
        <v>10065086</v>
      </c>
      <c r="L55" s="14"/>
      <c r="M55" s="14">
        <v>262136206943</v>
      </c>
      <c r="N55" s="14"/>
      <c r="O55" s="14">
        <v>108756510285</v>
      </c>
      <c r="P55" s="14"/>
      <c r="Q55" s="14">
        <f t="shared" si="1"/>
        <v>153379696658</v>
      </c>
    </row>
    <row r="56" spans="1:17">
      <c r="A56" s="1" t="s">
        <v>73</v>
      </c>
      <c r="C56" s="14">
        <v>31604800</v>
      </c>
      <c r="D56" s="14"/>
      <c r="E56" s="14">
        <v>122996581887</v>
      </c>
      <c r="F56" s="14"/>
      <c r="G56" s="14">
        <v>109330295011</v>
      </c>
      <c r="H56" s="14"/>
      <c r="I56" s="14">
        <f t="shared" si="0"/>
        <v>13666286876</v>
      </c>
      <c r="J56" s="14"/>
      <c r="K56" s="14">
        <v>31604800</v>
      </c>
      <c r="L56" s="14"/>
      <c r="M56" s="14">
        <v>122996581887</v>
      </c>
      <c r="N56" s="14"/>
      <c r="O56" s="14">
        <v>47110453530</v>
      </c>
      <c r="P56" s="14"/>
      <c r="Q56" s="14">
        <f t="shared" si="1"/>
        <v>75886128357</v>
      </c>
    </row>
    <row r="57" spans="1:17">
      <c r="A57" s="1" t="s">
        <v>88</v>
      </c>
      <c r="C57" s="14">
        <v>10550000</v>
      </c>
      <c r="D57" s="14"/>
      <c r="E57" s="14">
        <v>198208599750</v>
      </c>
      <c r="F57" s="14"/>
      <c r="G57" s="14">
        <v>182208633714</v>
      </c>
      <c r="H57" s="14"/>
      <c r="I57" s="14">
        <f t="shared" si="0"/>
        <v>15999966036</v>
      </c>
      <c r="J57" s="14"/>
      <c r="K57" s="14">
        <v>10550000</v>
      </c>
      <c r="L57" s="14"/>
      <c r="M57" s="14">
        <v>198208599750</v>
      </c>
      <c r="N57" s="14"/>
      <c r="O57" s="14">
        <v>133048174609</v>
      </c>
      <c r="P57" s="14"/>
      <c r="Q57" s="14">
        <f t="shared" si="1"/>
        <v>65160425141</v>
      </c>
    </row>
    <row r="58" spans="1:17">
      <c r="A58" s="1" t="s">
        <v>75</v>
      </c>
      <c r="C58" s="14">
        <v>2800000</v>
      </c>
      <c r="D58" s="14"/>
      <c r="E58" s="14">
        <v>29920905000</v>
      </c>
      <c r="F58" s="14"/>
      <c r="G58" s="14">
        <v>30032238600</v>
      </c>
      <c r="H58" s="14"/>
      <c r="I58" s="14">
        <f t="shared" si="0"/>
        <v>-111333600</v>
      </c>
      <c r="J58" s="14"/>
      <c r="K58" s="14">
        <v>2800000</v>
      </c>
      <c r="L58" s="14"/>
      <c r="M58" s="14">
        <v>29920905000</v>
      </c>
      <c r="N58" s="14"/>
      <c r="O58" s="14">
        <v>24957026276</v>
      </c>
      <c r="P58" s="14"/>
      <c r="Q58" s="14">
        <f t="shared" si="1"/>
        <v>4963878724</v>
      </c>
    </row>
    <row r="59" spans="1:17">
      <c r="A59" s="1" t="s">
        <v>25</v>
      </c>
      <c r="C59" s="14">
        <v>2354702</v>
      </c>
      <c r="D59" s="14"/>
      <c r="E59" s="14">
        <v>170636412033</v>
      </c>
      <c r="F59" s="14"/>
      <c r="G59" s="14">
        <v>166540201868</v>
      </c>
      <c r="H59" s="14"/>
      <c r="I59" s="14">
        <f t="shared" si="0"/>
        <v>4096210165</v>
      </c>
      <c r="J59" s="14"/>
      <c r="K59" s="14">
        <v>2354702</v>
      </c>
      <c r="L59" s="14"/>
      <c r="M59" s="14">
        <v>170636412033</v>
      </c>
      <c r="N59" s="14"/>
      <c r="O59" s="14">
        <v>166295886902</v>
      </c>
      <c r="P59" s="14"/>
      <c r="Q59" s="14">
        <f t="shared" si="1"/>
        <v>4340525131</v>
      </c>
    </row>
    <row r="60" spans="1:17">
      <c r="A60" s="1" t="s">
        <v>80</v>
      </c>
      <c r="C60" s="14">
        <v>2394808</v>
      </c>
      <c r="D60" s="14"/>
      <c r="E60" s="14">
        <v>46135231334</v>
      </c>
      <c r="F60" s="14"/>
      <c r="G60" s="14">
        <v>42064475628</v>
      </c>
      <c r="H60" s="14"/>
      <c r="I60" s="14">
        <f t="shared" si="0"/>
        <v>4070755706</v>
      </c>
      <c r="J60" s="14"/>
      <c r="K60" s="14">
        <v>2394808</v>
      </c>
      <c r="L60" s="14"/>
      <c r="M60" s="14">
        <v>46135231334</v>
      </c>
      <c r="N60" s="14"/>
      <c r="O60" s="14">
        <v>42193470885</v>
      </c>
      <c r="P60" s="14"/>
      <c r="Q60" s="14">
        <f t="shared" si="1"/>
        <v>3941760449</v>
      </c>
    </row>
    <row r="61" spans="1:17">
      <c r="A61" s="1" t="s">
        <v>82</v>
      </c>
      <c r="C61" s="14">
        <v>9291184</v>
      </c>
      <c r="D61" s="14"/>
      <c r="E61" s="14">
        <v>114155741986</v>
      </c>
      <c r="F61" s="14"/>
      <c r="G61" s="14">
        <v>99563017687</v>
      </c>
      <c r="H61" s="14"/>
      <c r="I61" s="14">
        <f t="shared" si="0"/>
        <v>14592724299</v>
      </c>
      <c r="J61" s="14"/>
      <c r="K61" s="14">
        <v>9291184</v>
      </c>
      <c r="L61" s="14"/>
      <c r="M61" s="14">
        <v>114155741986</v>
      </c>
      <c r="N61" s="14"/>
      <c r="O61" s="14">
        <v>82180186795</v>
      </c>
      <c r="P61" s="14"/>
      <c r="Q61" s="14">
        <f t="shared" si="1"/>
        <v>31975555191</v>
      </c>
    </row>
    <row r="62" spans="1:17">
      <c r="A62" s="1" t="s">
        <v>89</v>
      </c>
      <c r="C62" s="14">
        <v>30664339</v>
      </c>
      <c r="D62" s="14"/>
      <c r="E62" s="14">
        <v>784603750349</v>
      </c>
      <c r="F62" s="14"/>
      <c r="G62" s="14">
        <v>735587416532</v>
      </c>
      <c r="H62" s="14"/>
      <c r="I62" s="14">
        <f t="shared" si="0"/>
        <v>49016333817</v>
      </c>
      <c r="J62" s="14"/>
      <c r="K62" s="14">
        <v>30664339</v>
      </c>
      <c r="L62" s="14"/>
      <c r="M62" s="14">
        <v>784603750349</v>
      </c>
      <c r="N62" s="14"/>
      <c r="O62" s="14">
        <v>992700491987</v>
      </c>
      <c r="P62" s="14"/>
      <c r="Q62" s="14">
        <f t="shared" si="1"/>
        <v>-208096741638</v>
      </c>
    </row>
    <row r="63" spans="1:17">
      <c r="A63" s="1" t="s">
        <v>16</v>
      </c>
      <c r="C63" s="14">
        <v>36685966</v>
      </c>
      <c r="D63" s="14"/>
      <c r="E63" s="14">
        <v>140291182280</v>
      </c>
      <c r="F63" s="14"/>
      <c r="G63" s="14">
        <v>131101325785</v>
      </c>
      <c r="H63" s="14"/>
      <c r="I63" s="14">
        <f t="shared" si="0"/>
        <v>9189856495</v>
      </c>
      <c r="J63" s="14"/>
      <c r="K63" s="14">
        <v>36685966</v>
      </c>
      <c r="L63" s="14"/>
      <c r="M63" s="14">
        <v>140291182280</v>
      </c>
      <c r="N63" s="14"/>
      <c r="O63" s="14">
        <v>136531517967</v>
      </c>
      <c r="P63" s="14"/>
      <c r="Q63" s="14">
        <f t="shared" si="1"/>
        <v>3759664313</v>
      </c>
    </row>
    <row r="64" spans="1:17">
      <c r="A64" s="1" t="s">
        <v>79</v>
      </c>
      <c r="C64" s="14">
        <v>15767580</v>
      </c>
      <c r="D64" s="14"/>
      <c r="E64" s="14">
        <v>300622772402</v>
      </c>
      <c r="F64" s="14"/>
      <c r="G64" s="14">
        <v>277739078570</v>
      </c>
      <c r="H64" s="14"/>
      <c r="I64" s="14">
        <f t="shared" si="0"/>
        <v>22883693832</v>
      </c>
      <c r="J64" s="14"/>
      <c r="K64" s="14">
        <v>15767580</v>
      </c>
      <c r="L64" s="14"/>
      <c r="M64" s="14">
        <v>300622772402</v>
      </c>
      <c r="N64" s="14"/>
      <c r="O64" s="14">
        <v>218262529322</v>
      </c>
      <c r="P64" s="14"/>
      <c r="Q64" s="14">
        <f t="shared" si="1"/>
        <v>82360243080</v>
      </c>
    </row>
    <row r="65" spans="1:17">
      <c r="A65" s="1" t="s">
        <v>97</v>
      </c>
      <c r="C65" s="14">
        <v>867402</v>
      </c>
      <c r="D65" s="14"/>
      <c r="E65" s="14">
        <v>4544009849</v>
      </c>
      <c r="F65" s="14"/>
      <c r="G65" s="14">
        <v>3655901662</v>
      </c>
      <c r="H65" s="14"/>
      <c r="I65" s="14">
        <f t="shared" si="0"/>
        <v>888108187</v>
      </c>
      <c r="J65" s="14"/>
      <c r="K65" s="14">
        <v>867402</v>
      </c>
      <c r="L65" s="14"/>
      <c r="M65" s="14">
        <v>4544009849</v>
      </c>
      <c r="N65" s="14"/>
      <c r="O65" s="14">
        <v>3251988615</v>
      </c>
      <c r="P65" s="14"/>
      <c r="Q65" s="14">
        <f t="shared" si="1"/>
        <v>1292021234</v>
      </c>
    </row>
    <row r="66" spans="1:17">
      <c r="A66" s="1" t="s">
        <v>24</v>
      </c>
      <c r="C66" s="14">
        <v>33015988</v>
      </c>
      <c r="D66" s="14"/>
      <c r="E66" s="14">
        <v>149919671836</v>
      </c>
      <c r="F66" s="14"/>
      <c r="G66" s="14">
        <v>127471104512</v>
      </c>
      <c r="H66" s="14"/>
      <c r="I66" s="14">
        <f t="shared" si="0"/>
        <v>22448567324</v>
      </c>
      <c r="J66" s="14"/>
      <c r="K66" s="14">
        <v>33015988</v>
      </c>
      <c r="L66" s="14"/>
      <c r="M66" s="14">
        <v>149919671836</v>
      </c>
      <c r="N66" s="14"/>
      <c r="O66" s="14">
        <v>97384535042</v>
      </c>
      <c r="P66" s="14"/>
      <c r="Q66" s="14">
        <f t="shared" si="1"/>
        <v>52535136794</v>
      </c>
    </row>
    <row r="67" spans="1:17">
      <c r="A67" s="1" t="s">
        <v>27</v>
      </c>
      <c r="C67" s="14">
        <v>41326245</v>
      </c>
      <c r="D67" s="14"/>
      <c r="E67" s="14">
        <v>113381776604</v>
      </c>
      <c r="F67" s="14"/>
      <c r="G67" s="14">
        <v>106891080697</v>
      </c>
      <c r="H67" s="14"/>
      <c r="I67" s="14">
        <f t="shared" si="0"/>
        <v>6490695907</v>
      </c>
      <c r="J67" s="14"/>
      <c r="K67" s="14">
        <v>41326245</v>
      </c>
      <c r="L67" s="14"/>
      <c r="M67" s="14">
        <v>113381776604</v>
      </c>
      <c r="N67" s="14"/>
      <c r="O67" s="14">
        <v>89866673907</v>
      </c>
      <c r="P67" s="14"/>
      <c r="Q67" s="14">
        <f t="shared" si="1"/>
        <v>23515102697</v>
      </c>
    </row>
    <row r="68" spans="1:17">
      <c r="A68" s="1" t="s">
        <v>78</v>
      </c>
      <c r="C68" s="14">
        <v>12400000</v>
      </c>
      <c r="D68" s="14"/>
      <c r="E68" s="14">
        <v>91214028000</v>
      </c>
      <c r="F68" s="14"/>
      <c r="G68" s="14">
        <v>85543966800</v>
      </c>
      <c r="H68" s="14"/>
      <c r="I68" s="14">
        <f t="shared" si="0"/>
        <v>5670061200</v>
      </c>
      <c r="J68" s="14"/>
      <c r="K68" s="14">
        <v>12400000</v>
      </c>
      <c r="L68" s="14"/>
      <c r="M68" s="14">
        <v>91214028000</v>
      </c>
      <c r="N68" s="14"/>
      <c r="O68" s="14">
        <v>34905143787</v>
      </c>
      <c r="P68" s="14"/>
      <c r="Q68" s="14">
        <f t="shared" si="1"/>
        <v>56308884213</v>
      </c>
    </row>
    <row r="69" spans="1:17">
      <c r="A69" s="1" t="s">
        <v>35</v>
      </c>
      <c r="C69" s="14">
        <v>571017</v>
      </c>
      <c r="D69" s="14"/>
      <c r="E69" s="14">
        <v>106343503742</v>
      </c>
      <c r="F69" s="14"/>
      <c r="G69" s="14">
        <v>101547119399</v>
      </c>
      <c r="H69" s="14"/>
      <c r="I69" s="14">
        <f t="shared" si="0"/>
        <v>4796384343</v>
      </c>
      <c r="J69" s="14"/>
      <c r="K69" s="14">
        <v>571017</v>
      </c>
      <c r="L69" s="14"/>
      <c r="M69" s="14">
        <v>106343503742</v>
      </c>
      <c r="N69" s="14"/>
      <c r="O69" s="14">
        <v>80999766717</v>
      </c>
      <c r="P69" s="14"/>
      <c r="Q69" s="14">
        <f t="shared" si="1"/>
        <v>25343737025</v>
      </c>
    </row>
    <row r="70" spans="1:17">
      <c r="A70" s="1" t="s">
        <v>59</v>
      </c>
      <c r="C70" s="14">
        <v>61473447</v>
      </c>
      <c r="D70" s="14"/>
      <c r="E70" s="14">
        <v>464418367926</v>
      </c>
      <c r="F70" s="14"/>
      <c r="G70" s="14">
        <v>534692199915</v>
      </c>
      <c r="H70" s="14"/>
      <c r="I70" s="14">
        <f t="shared" si="0"/>
        <v>-70273831989</v>
      </c>
      <c r="J70" s="14"/>
      <c r="K70" s="14">
        <v>61473447</v>
      </c>
      <c r="L70" s="14"/>
      <c r="M70" s="14">
        <v>464418367926</v>
      </c>
      <c r="N70" s="14"/>
      <c r="O70" s="14">
        <v>412492681801</v>
      </c>
      <c r="P70" s="14"/>
      <c r="Q70" s="14">
        <f t="shared" si="1"/>
        <v>51925686125</v>
      </c>
    </row>
    <row r="71" spans="1:17">
      <c r="A71" s="1" t="s">
        <v>54</v>
      </c>
      <c r="C71" s="14">
        <v>8868106</v>
      </c>
      <c r="D71" s="14"/>
      <c r="E71" s="14">
        <v>60296930862</v>
      </c>
      <c r="F71" s="14"/>
      <c r="G71" s="14">
        <v>60737697900</v>
      </c>
      <c r="H71" s="14"/>
      <c r="I71" s="14">
        <f t="shared" si="0"/>
        <v>-440767038</v>
      </c>
      <c r="J71" s="14"/>
      <c r="K71" s="14">
        <v>8868106</v>
      </c>
      <c r="L71" s="14"/>
      <c r="M71" s="14">
        <v>60296930862</v>
      </c>
      <c r="N71" s="14"/>
      <c r="O71" s="14">
        <v>42965970909</v>
      </c>
      <c r="P71" s="14"/>
      <c r="Q71" s="14">
        <f t="shared" si="1"/>
        <v>17330959953</v>
      </c>
    </row>
    <row r="72" spans="1:17">
      <c r="A72" s="1" t="s">
        <v>34</v>
      </c>
      <c r="C72" s="14">
        <v>5829047</v>
      </c>
      <c r="D72" s="14"/>
      <c r="E72" s="14">
        <v>168905715565</v>
      </c>
      <c r="F72" s="14"/>
      <c r="G72" s="14">
        <v>158475860059</v>
      </c>
      <c r="H72" s="14"/>
      <c r="I72" s="14">
        <f t="shared" si="0"/>
        <v>10429855506</v>
      </c>
      <c r="J72" s="14"/>
      <c r="K72" s="14">
        <v>5829047</v>
      </c>
      <c r="L72" s="14"/>
      <c r="M72" s="14">
        <v>168905715565</v>
      </c>
      <c r="N72" s="14"/>
      <c r="O72" s="14">
        <v>137517588772</v>
      </c>
      <c r="P72" s="14"/>
      <c r="Q72" s="14">
        <f t="shared" si="1"/>
        <v>31388126793</v>
      </c>
    </row>
    <row r="73" spans="1:17">
      <c r="A73" s="1" t="s">
        <v>66</v>
      </c>
      <c r="C73" s="14">
        <v>2171106</v>
      </c>
      <c r="D73" s="14"/>
      <c r="E73" s="14">
        <v>315634983197</v>
      </c>
      <c r="F73" s="14"/>
      <c r="G73" s="14">
        <v>266428298637</v>
      </c>
      <c r="H73" s="14"/>
      <c r="I73" s="14">
        <f t="shared" ref="I73:I97" si="2">E73-G73</f>
        <v>49206684560</v>
      </c>
      <c r="J73" s="14"/>
      <c r="K73" s="14">
        <v>2171106</v>
      </c>
      <c r="L73" s="14"/>
      <c r="M73" s="14">
        <v>315634983197</v>
      </c>
      <c r="N73" s="14"/>
      <c r="O73" s="14">
        <v>117313768647</v>
      </c>
      <c r="P73" s="14"/>
      <c r="Q73" s="14">
        <f t="shared" ref="Q73:Q97" si="3">M73-O73</f>
        <v>198321214550</v>
      </c>
    </row>
    <row r="74" spans="1:17">
      <c r="A74" s="1" t="s">
        <v>29</v>
      </c>
      <c r="C74" s="14">
        <v>18989479</v>
      </c>
      <c r="D74" s="14"/>
      <c r="E74" s="14">
        <v>283147373999</v>
      </c>
      <c r="F74" s="14"/>
      <c r="G74" s="14">
        <v>271632714123</v>
      </c>
      <c r="H74" s="14"/>
      <c r="I74" s="14">
        <f t="shared" si="2"/>
        <v>11514659876</v>
      </c>
      <c r="J74" s="14"/>
      <c r="K74" s="14">
        <v>18989479</v>
      </c>
      <c r="L74" s="14"/>
      <c r="M74" s="14">
        <v>283147373999</v>
      </c>
      <c r="N74" s="14"/>
      <c r="O74" s="14">
        <v>162526592675</v>
      </c>
      <c r="P74" s="14"/>
      <c r="Q74" s="14">
        <f t="shared" si="3"/>
        <v>120620781324</v>
      </c>
    </row>
    <row r="75" spans="1:17">
      <c r="A75" s="1" t="s">
        <v>58</v>
      </c>
      <c r="C75" s="14">
        <v>35793109</v>
      </c>
      <c r="D75" s="14"/>
      <c r="E75" s="14">
        <v>116489378364</v>
      </c>
      <c r="F75" s="14"/>
      <c r="G75" s="14">
        <v>116707037008</v>
      </c>
      <c r="H75" s="14"/>
      <c r="I75" s="14">
        <f t="shared" si="2"/>
        <v>-217658644</v>
      </c>
      <c r="J75" s="14"/>
      <c r="K75" s="14">
        <v>35793109</v>
      </c>
      <c r="L75" s="14"/>
      <c r="M75" s="14">
        <v>116489378364</v>
      </c>
      <c r="N75" s="14"/>
      <c r="O75" s="14">
        <v>75323677571</v>
      </c>
      <c r="P75" s="14"/>
      <c r="Q75" s="14">
        <f t="shared" si="3"/>
        <v>41165700793</v>
      </c>
    </row>
    <row r="76" spans="1:17">
      <c r="A76" s="1" t="s">
        <v>55</v>
      </c>
      <c r="C76" s="14">
        <v>854028892</v>
      </c>
      <c r="D76" s="14"/>
      <c r="E76" s="14">
        <v>1118912699682</v>
      </c>
      <c r="F76" s="14"/>
      <c r="G76" s="14">
        <v>1028616641179</v>
      </c>
      <c r="H76" s="14"/>
      <c r="I76" s="14">
        <f t="shared" si="2"/>
        <v>90296058503</v>
      </c>
      <c r="J76" s="14"/>
      <c r="K76" s="14">
        <v>854028892</v>
      </c>
      <c r="L76" s="14"/>
      <c r="M76" s="14">
        <v>1118912699682</v>
      </c>
      <c r="N76" s="14"/>
      <c r="O76" s="14">
        <v>979443422259</v>
      </c>
      <c r="P76" s="14"/>
      <c r="Q76" s="14">
        <f t="shared" si="3"/>
        <v>139469277423</v>
      </c>
    </row>
    <row r="77" spans="1:17">
      <c r="A77" s="1" t="s">
        <v>57</v>
      </c>
      <c r="C77" s="14">
        <v>2000000</v>
      </c>
      <c r="D77" s="14"/>
      <c r="E77" s="14">
        <v>32803650000</v>
      </c>
      <c r="F77" s="14"/>
      <c r="G77" s="14">
        <v>31014360000</v>
      </c>
      <c r="H77" s="14"/>
      <c r="I77" s="14">
        <f t="shared" si="2"/>
        <v>1789290000</v>
      </c>
      <c r="J77" s="14"/>
      <c r="K77" s="14">
        <v>2000000</v>
      </c>
      <c r="L77" s="14"/>
      <c r="M77" s="14">
        <v>32803650000</v>
      </c>
      <c r="N77" s="14"/>
      <c r="O77" s="14">
        <v>24609884668</v>
      </c>
      <c r="P77" s="14"/>
      <c r="Q77" s="14">
        <f t="shared" si="3"/>
        <v>8193765332</v>
      </c>
    </row>
    <row r="78" spans="1:17">
      <c r="A78" s="1" t="s">
        <v>74</v>
      </c>
      <c r="C78" s="14">
        <v>84855799</v>
      </c>
      <c r="D78" s="14"/>
      <c r="E78" s="14">
        <v>36608293636</v>
      </c>
      <c r="F78" s="14"/>
      <c r="G78" s="14">
        <v>36608293636</v>
      </c>
      <c r="H78" s="14"/>
      <c r="I78" s="14">
        <f t="shared" si="2"/>
        <v>0</v>
      </c>
      <c r="J78" s="14"/>
      <c r="K78" s="14">
        <v>84855799</v>
      </c>
      <c r="L78" s="14"/>
      <c r="M78" s="14">
        <v>36608293636</v>
      </c>
      <c r="N78" s="14"/>
      <c r="O78" s="14">
        <v>36608293636</v>
      </c>
      <c r="P78" s="14"/>
      <c r="Q78" s="14">
        <f t="shared" si="3"/>
        <v>0</v>
      </c>
    </row>
    <row r="79" spans="1:17">
      <c r="A79" s="1" t="s">
        <v>26</v>
      </c>
      <c r="C79" s="14">
        <v>4000000</v>
      </c>
      <c r="D79" s="14"/>
      <c r="E79" s="14">
        <v>209863836000</v>
      </c>
      <c r="F79" s="14"/>
      <c r="G79" s="14">
        <v>178929000000</v>
      </c>
      <c r="H79" s="14"/>
      <c r="I79" s="14">
        <f t="shared" si="2"/>
        <v>30934836000</v>
      </c>
      <c r="J79" s="14"/>
      <c r="K79" s="14">
        <v>4000000</v>
      </c>
      <c r="L79" s="14"/>
      <c r="M79" s="14">
        <v>209863836000</v>
      </c>
      <c r="N79" s="14"/>
      <c r="O79" s="14">
        <v>93450938226</v>
      </c>
      <c r="P79" s="14"/>
      <c r="Q79" s="14">
        <f t="shared" si="3"/>
        <v>116412897774</v>
      </c>
    </row>
    <row r="80" spans="1:17">
      <c r="A80" s="1" t="s">
        <v>51</v>
      </c>
      <c r="C80" s="14">
        <v>11740461</v>
      </c>
      <c r="D80" s="14"/>
      <c r="E80" s="14">
        <v>256753315655</v>
      </c>
      <c r="F80" s="14"/>
      <c r="G80" s="14">
        <v>219990909095</v>
      </c>
      <c r="H80" s="14"/>
      <c r="I80" s="14">
        <f t="shared" si="2"/>
        <v>36762406560</v>
      </c>
      <c r="J80" s="14"/>
      <c r="K80" s="14">
        <v>11740461</v>
      </c>
      <c r="L80" s="14"/>
      <c r="M80" s="14">
        <v>256753315655</v>
      </c>
      <c r="N80" s="14"/>
      <c r="O80" s="14">
        <v>225979147072</v>
      </c>
      <c r="P80" s="14"/>
      <c r="Q80" s="14">
        <f t="shared" si="3"/>
        <v>30774168583</v>
      </c>
    </row>
    <row r="81" spans="1:17">
      <c r="A81" s="1" t="s">
        <v>44</v>
      </c>
      <c r="C81" s="14">
        <v>5277048</v>
      </c>
      <c r="D81" s="14"/>
      <c r="E81" s="14">
        <v>67144314424</v>
      </c>
      <c r="F81" s="14"/>
      <c r="G81" s="14">
        <v>65046054598</v>
      </c>
      <c r="H81" s="14"/>
      <c r="I81" s="14">
        <f t="shared" si="2"/>
        <v>2098259826</v>
      </c>
      <c r="J81" s="14"/>
      <c r="K81" s="14">
        <v>5277048</v>
      </c>
      <c r="L81" s="14"/>
      <c r="M81" s="14">
        <v>67144314424</v>
      </c>
      <c r="N81" s="14"/>
      <c r="O81" s="14">
        <v>45794520699</v>
      </c>
      <c r="P81" s="14"/>
      <c r="Q81" s="14">
        <f t="shared" si="3"/>
        <v>21349793725</v>
      </c>
    </row>
    <row r="82" spans="1:17">
      <c r="A82" s="1" t="s">
        <v>76</v>
      </c>
      <c r="C82" s="14">
        <v>6194026</v>
      </c>
      <c r="D82" s="14"/>
      <c r="E82" s="14">
        <v>263526942138</v>
      </c>
      <c r="F82" s="14"/>
      <c r="G82" s="14">
        <v>268144820797</v>
      </c>
      <c r="H82" s="14"/>
      <c r="I82" s="14">
        <f t="shared" si="2"/>
        <v>-4617878659</v>
      </c>
      <c r="J82" s="14"/>
      <c r="K82" s="14">
        <v>6194026</v>
      </c>
      <c r="L82" s="14"/>
      <c r="M82" s="14">
        <v>263526942138</v>
      </c>
      <c r="N82" s="14"/>
      <c r="O82" s="14">
        <v>313139792885</v>
      </c>
      <c r="P82" s="14"/>
      <c r="Q82" s="14">
        <f t="shared" si="3"/>
        <v>-49612850747</v>
      </c>
    </row>
    <row r="83" spans="1:17">
      <c r="A83" s="1" t="s">
        <v>21</v>
      </c>
      <c r="C83" s="14">
        <v>47016512</v>
      </c>
      <c r="D83" s="14"/>
      <c r="E83" s="14">
        <v>667868354038</v>
      </c>
      <c r="F83" s="14"/>
      <c r="G83" s="14">
        <v>631413680234</v>
      </c>
      <c r="H83" s="14"/>
      <c r="I83" s="14">
        <f t="shared" si="2"/>
        <v>36454673804</v>
      </c>
      <c r="J83" s="14"/>
      <c r="K83" s="14">
        <v>47016512</v>
      </c>
      <c r="L83" s="14"/>
      <c r="M83" s="14">
        <v>667868354038</v>
      </c>
      <c r="N83" s="14"/>
      <c r="O83" s="14">
        <v>540953912102</v>
      </c>
      <c r="P83" s="14"/>
      <c r="Q83" s="14">
        <f t="shared" si="3"/>
        <v>126914441936</v>
      </c>
    </row>
    <row r="84" spans="1:17">
      <c r="A84" s="1" t="s">
        <v>38</v>
      </c>
      <c r="C84" s="14">
        <v>75000</v>
      </c>
      <c r="D84" s="14"/>
      <c r="E84" s="14">
        <v>204868593750</v>
      </c>
      <c r="F84" s="14"/>
      <c r="G84" s="14">
        <v>209737500000</v>
      </c>
      <c r="H84" s="14"/>
      <c r="I84" s="14">
        <f t="shared" si="2"/>
        <v>-4868906250</v>
      </c>
      <c r="J84" s="14"/>
      <c r="K84" s="14">
        <v>75000</v>
      </c>
      <c r="L84" s="14"/>
      <c r="M84" s="14">
        <v>204868593750</v>
      </c>
      <c r="N84" s="14"/>
      <c r="O84" s="14">
        <v>112434281250</v>
      </c>
      <c r="P84" s="14"/>
      <c r="Q84" s="14">
        <f t="shared" si="3"/>
        <v>92434312500</v>
      </c>
    </row>
    <row r="85" spans="1:17">
      <c r="A85" s="1" t="s">
        <v>39</v>
      </c>
      <c r="C85" s="14">
        <v>114900</v>
      </c>
      <c r="D85" s="14"/>
      <c r="E85" s="14">
        <v>313514301743</v>
      </c>
      <c r="F85" s="14"/>
      <c r="G85" s="14">
        <v>321776875500</v>
      </c>
      <c r="H85" s="14"/>
      <c r="I85" s="14">
        <f t="shared" si="2"/>
        <v>-8262573757</v>
      </c>
      <c r="J85" s="14"/>
      <c r="K85" s="14">
        <v>114900</v>
      </c>
      <c r="L85" s="14"/>
      <c r="M85" s="14">
        <v>313514301743</v>
      </c>
      <c r="N85" s="14"/>
      <c r="O85" s="14">
        <v>171159133312</v>
      </c>
      <c r="P85" s="14"/>
      <c r="Q85" s="14">
        <f t="shared" si="3"/>
        <v>142355168431</v>
      </c>
    </row>
    <row r="86" spans="1:17">
      <c r="A86" s="1" t="s">
        <v>40</v>
      </c>
      <c r="C86" s="14">
        <v>3750000</v>
      </c>
      <c r="D86" s="14"/>
      <c r="E86" s="14">
        <v>46148771250</v>
      </c>
      <c r="F86" s="14"/>
      <c r="G86" s="14">
        <v>43167159791</v>
      </c>
      <c r="H86" s="14"/>
      <c r="I86" s="14">
        <f t="shared" si="2"/>
        <v>2981611459</v>
      </c>
      <c r="J86" s="14"/>
      <c r="K86" s="14">
        <v>3750000</v>
      </c>
      <c r="L86" s="14"/>
      <c r="M86" s="14">
        <v>46148771250</v>
      </c>
      <c r="N86" s="14"/>
      <c r="O86" s="14">
        <v>46016745303</v>
      </c>
      <c r="P86" s="14"/>
      <c r="Q86" s="14">
        <f t="shared" si="3"/>
        <v>132025947</v>
      </c>
    </row>
    <row r="87" spans="1:17">
      <c r="A87" s="1" t="s">
        <v>49</v>
      </c>
      <c r="C87" s="14">
        <v>472580</v>
      </c>
      <c r="D87" s="14"/>
      <c r="E87" s="14">
        <v>228179771072</v>
      </c>
      <c r="F87" s="14"/>
      <c r="G87" s="14">
        <v>225351096224</v>
      </c>
      <c r="H87" s="14"/>
      <c r="I87" s="14">
        <f t="shared" si="2"/>
        <v>2828674848</v>
      </c>
      <c r="J87" s="14"/>
      <c r="K87" s="14">
        <v>472580</v>
      </c>
      <c r="L87" s="14"/>
      <c r="M87" s="14">
        <v>228179771072</v>
      </c>
      <c r="N87" s="14"/>
      <c r="O87" s="14">
        <v>151244026204</v>
      </c>
      <c r="P87" s="14"/>
      <c r="Q87" s="14">
        <f t="shared" si="3"/>
        <v>76935744868</v>
      </c>
    </row>
    <row r="88" spans="1:17">
      <c r="A88" s="1" t="s">
        <v>48</v>
      </c>
      <c r="C88" s="14">
        <v>43199</v>
      </c>
      <c r="D88" s="14"/>
      <c r="E88" s="14">
        <v>19866943626</v>
      </c>
      <c r="F88" s="14"/>
      <c r="G88" s="14">
        <v>19823848304</v>
      </c>
      <c r="H88" s="14"/>
      <c r="I88" s="14">
        <f t="shared" si="2"/>
        <v>43095322</v>
      </c>
      <c r="J88" s="14"/>
      <c r="K88" s="14">
        <v>43199</v>
      </c>
      <c r="L88" s="14"/>
      <c r="M88" s="14">
        <v>19866943626</v>
      </c>
      <c r="N88" s="14"/>
      <c r="O88" s="14">
        <v>13838639484</v>
      </c>
      <c r="P88" s="14"/>
      <c r="Q88" s="14">
        <f t="shared" si="3"/>
        <v>6028304142</v>
      </c>
    </row>
    <row r="89" spans="1:17">
      <c r="A89" s="1" t="s">
        <v>50</v>
      </c>
      <c r="C89" s="14">
        <v>50335</v>
      </c>
      <c r="D89" s="14"/>
      <c r="E89" s="14">
        <v>23073423062</v>
      </c>
      <c r="F89" s="14"/>
      <c r="G89" s="14">
        <v>22897673376</v>
      </c>
      <c r="H89" s="14"/>
      <c r="I89" s="14">
        <f t="shared" si="2"/>
        <v>175749686</v>
      </c>
      <c r="J89" s="14"/>
      <c r="K89" s="14">
        <v>50335</v>
      </c>
      <c r="L89" s="14"/>
      <c r="M89" s="14">
        <v>23073423062</v>
      </c>
      <c r="N89" s="14"/>
      <c r="O89" s="14">
        <v>16125679571</v>
      </c>
      <c r="P89" s="14"/>
      <c r="Q89" s="14">
        <f t="shared" si="3"/>
        <v>6947743491</v>
      </c>
    </row>
    <row r="90" spans="1:17">
      <c r="A90" s="1" t="s">
        <v>37</v>
      </c>
      <c r="C90" s="14">
        <v>104300</v>
      </c>
      <c r="D90" s="14"/>
      <c r="E90" s="14">
        <v>284903924375</v>
      </c>
      <c r="F90" s="14"/>
      <c r="G90" s="14">
        <v>291258271500</v>
      </c>
      <c r="H90" s="14"/>
      <c r="I90" s="14">
        <f t="shared" si="2"/>
        <v>-6354347125</v>
      </c>
      <c r="J90" s="14"/>
      <c r="K90" s="14">
        <v>104300</v>
      </c>
      <c r="L90" s="14"/>
      <c r="M90" s="14">
        <v>284903924375</v>
      </c>
      <c r="N90" s="14"/>
      <c r="O90" s="14">
        <v>214551462300</v>
      </c>
      <c r="P90" s="14"/>
      <c r="Q90" s="14">
        <f t="shared" si="3"/>
        <v>70352462075</v>
      </c>
    </row>
    <row r="91" spans="1:17">
      <c r="A91" s="1" t="s">
        <v>110</v>
      </c>
      <c r="C91" s="14">
        <v>1800</v>
      </c>
      <c r="D91" s="14"/>
      <c r="E91" s="14">
        <v>1756481580</v>
      </c>
      <c r="F91" s="14"/>
      <c r="G91" s="14">
        <v>1721567909</v>
      </c>
      <c r="H91" s="14"/>
      <c r="I91" s="14">
        <f t="shared" si="2"/>
        <v>34913671</v>
      </c>
      <c r="J91" s="14"/>
      <c r="K91" s="14">
        <v>1800</v>
      </c>
      <c r="L91" s="14"/>
      <c r="M91" s="14">
        <v>1756481580</v>
      </c>
      <c r="N91" s="14"/>
      <c r="O91" s="14">
        <v>1549981744</v>
      </c>
      <c r="P91" s="14"/>
      <c r="Q91" s="14">
        <f t="shared" si="3"/>
        <v>206499836</v>
      </c>
    </row>
    <row r="92" spans="1:17">
      <c r="A92" s="1" t="s">
        <v>114</v>
      </c>
      <c r="C92" s="14">
        <v>4500</v>
      </c>
      <c r="D92" s="14"/>
      <c r="E92" s="14">
        <v>4174478238</v>
      </c>
      <c r="F92" s="14"/>
      <c r="G92" s="14">
        <v>4098801957</v>
      </c>
      <c r="H92" s="14"/>
      <c r="I92" s="14">
        <f t="shared" si="2"/>
        <v>75676281</v>
      </c>
      <c r="J92" s="14"/>
      <c r="K92" s="14">
        <v>4500</v>
      </c>
      <c r="L92" s="14"/>
      <c r="M92" s="14">
        <v>4174478238</v>
      </c>
      <c r="N92" s="14"/>
      <c r="O92" s="14">
        <v>3676266202</v>
      </c>
      <c r="P92" s="14"/>
      <c r="Q92" s="14">
        <f t="shared" si="3"/>
        <v>498212036</v>
      </c>
    </row>
    <row r="93" spans="1:17">
      <c r="A93" s="1" t="s">
        <v>117</v>
      </c>
      <c r="C93" s="14">
        <v>135700</v>
      </c>
      <c r="D93" s="14"/>
      <c r="E93" s="14">
        <v>106488911385</v>
      </c>
      <c r="F93" s="14"/>
      <c r="G93" s="14">
        <v>104877087581</v>
      </c>
      <c r="H93" s="14"/>
      <c r="I93" s="14">
        <f t="shared" si="2"/>
        <v>1611823804</v>
      </c>
      <c r="J93" s="14"/>
      <c r="K93" s="14">
        <v>135700</v>
      </c>
      <c r="L93" s="14"/>
      <c r="M93" s="14">
        <v>106488911385</v>
      </c>
      <c r="N93" s="14"/>
      <c r="O93" s="14">
        <v>101132090189</v>
      </c>
      <c r="P93" s="14"/>
      <c r="Q93" s="14">
        <f t="shared" si="3"/>
        <v>5356821196</v>
      </c>
    </row>
    <row r="94" spans="1:17">
      <c r="A94" s="1" t="s">
        <v>135</v>
      </c>
      <c r="C94" s="14">
        <v>215000</v>
      </c>
      <c r="D94" s="14"/>
      <c r="E94" s="14">
        <v>200913327857</v>
      </c>
      <c r="F94" s="14"/>
      <c r="G94" s="14">
        <v>200463252777</v>
      </c>
      <c r="H94" s="14"/>
      <c r="I94" s="14">
        <f t="shared" si="2"/>
        <v>450075080</v>
      </c>
      <c r="J94" s="14"/>
      <c r="K94" s="14">
        <v>215000</v>
      </c>
      <c r="L94" s="14"/>
      <c r="M94" s="14">
        <v>200913327857</v>
      </c>
      <c r="N94" s="14"/>
      <c r="O94" s="14">
        <v>200463252777</v>
      </c>
      <c r="P94" s="14"/>
      <c r="Q94" s="14">
        <f t="shared" si="3"/>
        <v>450075080</v>
      </c>
    </row>
    <row r="95" spans="1:17">
      <c r="A95" s="1" t="s">
        <v>126</v>
      </c>
      <c r="C95" s="14">
        <v>205000</v>
      </c>
      <c r="D95" s="14"/>
      <c r="E95" s="14">
        <v>200910728329</v>
      </c>
      <c r="F95" s="14"/>
      <c r="G95" s="14">
        <v>200445202665</v>
      </c>
      <c r="H95" s="14"/>
      <c r="I95" s="14">
        <f t="shared" si="2"/>
        <v>465525664</v>
      </c>
      <c r="J95" s="14"/>
      <c r="K95" s="14">
        <v>205000</v>
      </c>
      <c r="L95" s="14"/>
      <c r="M95" s="14">
        <v>200910728329</v>
      </c>
      <c r="N95" s="14"/>
      <c r="O95" s="14">
        <v>200445202665</v>
      </c>
      <c r="P95" s="14"/>
      <c r="Q95" s="14">
        <f t="shared" si="3"/>
        <v>465525664</v>
      </c>
    </row>
    <row r="96" spans="1:17">
      <c r="A96" s="1" t="s">
        <v>129</v>
      </c>
      <c r="C96" s="14">
        <v>90000</v>
      </c>
      <c r="D96" s="14"/>
      <c r="E96" s="14">
        <v>86460826134</v>
      </c>
      <c r="F96" s="14"/>
      <c r="G96" s="14">
        <v>86273895583</v>
      </c>
      <c r="H96" s="14"/>
      <c r="I96" s="14">
        <f t="shared" si="2"/>
        <v>186930551</v>
      </c>
      <c r="J96" s="14"/>
      <c r="K96" s="14">
        <v>90000</v>
      </c>
      <c r="L96" s="14"/>
      <c r="M96" s="14">
        <v>86460826134</v>
      </c>
      <c r="N96" s="14"/>
      <c r="O96" s="14">
        <v>86273895583</v>
      </c>
      <c r="P96" s="14"/>
      <c r="Q96" s="14">
        <f t="shared" si="3"/>
        <v>186930551</v>
      </c>
    </row>
    <row r="97" spans="1:19">
      <c r="A97" s="1" t="s">
        <v>132</v>
      </c>
      <c r="C97" s="14">
        <v>83000</v>
      </c>
      <c r="D97" s="14"/>
      <c r="E97" s="14">
        <v>51775973903</v>
      </c>
      <c r="F97" s="14"/>
      <c r="G97" s="14">
        <v>51370539221</v>
      </c>
      <c r="H97" s="14"/>
      <c r="I97" s="14">
        <f t="shared" si="2"/>
        <v>405434682</v>
      </c>
      <c r="J97" s="14"/>
      <c r="K97" s="14">
        <v>83000</v>
      </c>
      <c r="L97" s="14"/>
      <c r="M97" s="14">
        <v>51775973903</v>
      </c>
      <c r="N97" s="14"/>
      <c r="O97" s="14">
        <v>51370539221</v>
      </c>
      <c r="P97" s="14"/>
      <c r="Q97" s="14">
        <f t="shared" si="3"/>
        <v>405434682</v>
      </c>
    </row>
    <row r="98" spans="1:19" ht="24.75" thickBot="1">
      <c r="C98" s="14"/>
      <c r="D98" s="14"/>
      <c r="E98" s="15">
        <f>SUM(E8:E97)</f>
        <v>23647570227791</v>
      </c>
      <c r="F98" s="14"/>
      <c r="G98" s="15">
        <f>SUM(G8:G97)</f>
        <v>21530670821599</v>
      </c>
      <c r="H98" s="14"/>
      <c r="I98" s="15">
        <f>SUM(I8:I97)</f>
        <v>2116899406192</v>
      </c>
      <c r="J98" s="14"/>
      <c r="K98" s="14"/>
      <c r="L98" s="14"/>
      <c r="M98" s="15">
        <f>SUM(M8:M97)</f>
        <v>23647570227791</v>
      </c>
      <c r="N98" s="14"/>
      <c r="O98" s="15">
        <f>SUM(O8:O97)</f>
        <v>18725842133950</v>
      </c>
      <c r="P98" s="14"/>
      <c r="Q98" s="15">
        <f>SUM(Q8:Q97)</f>
        <v>4921728093841</v>
      </c>
      <c r="S98" s="3"/>
    </row>
    <row r="99" spans="1:19" ht="24.75" thickTop="1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1:19">
      <c r="I100" s="10"/>
      <c r="J100" s="10"/>
      <c r="K100" s="10"/>
      <c r="L100" s="10"/>
      <c r="M100" s="10"/>
      <c r="N100" s="10"/>
      <c r="O100" s="10"/>
      <c r="P100" s="10"/>
      <c r="Q100" s="10"/>
    </row>
    <row r="101" spans="1:19">
      <c r="I101" s="10"/>
      <c r="J101" s="10"/>
      <c r="K101" s="10"/>
      <c r="L101" s="10"/>
      <c r="M101" s="10"/>
      <c r="N101" s="10"/>
      <c r="O101" s="10"/>
      <c r="P101" s="10"/>
      <c r="Q101" s="10"/>
    </row>
    <row r="102" spans="1:19"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9"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1:19">
      <c r="I104" s="10"/>
      <c r="J104" s="10"/>
      <c r="K104" s="10"/>
      <c r="L104" s="10"/>
      <c r="M104" s="10"/>
      <c r="N104" s="10"/>
      <c r="O104" s="10"/>
      <c r="P104" s="10"/>
      <c r="Q104" s="9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75"/>
  <sheetViews>
    <sheetView rightToLeft="1" topLeftCell="A156" workbookViewId="0">
      <selection activeCell="Q175" sqref="Q175"/>
    </sheetView>
  </sheetViews>
  <sheetFormatPr defaultRowHeight="24"/>
  <cols>
    <col min="1" max="1" width="33.14062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8" style="1" bestFit="1" customWidth="1"/>
    <col min="6" max="6" width="1" style="1" customWidth="1"/>
    <col min="7" max="7" width="18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20.855468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18.42578125" style="1" bestFit="1" customWidth="1"/>
    <col min="20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157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19" t="s">
        <v>3</v>
      </c>
      <c r="C6" s="20" t="s">
        <v>159</v>
      </c>
      <c r="D6" s="20" t="s">
        <v>159</v>
      </c>
      <c r="E6" s="20" t="s">
        <v>159</v>
      </c>
      <c r="F6" s="20" t="s">
        <v>159</v>
      </c>
      <c r="G6" s="20" t="s">
        <v>159</v>
      </c>
      <c r="H6" s="20" t="s">
        <v>159</v>
      </c>
      <c r="I6" s="20" t="s">
        <v>159</v>
      </c>
      <c r="K6" s="20" t="s">
        <v>160</v>
      </c>
      <c r="L6" s="20" t="s">
        <v>160</v>
      </c>
      <c r="M6" s="20" t="s">
        <v>160</v>
      </c>
      <c r="N6" s="20" t="s">
        <v>160</v>
      </c>
      <c r="O6" s="20" t="s">
        <v>160</v>
      </c>
      <c r="P6" s="20" t="s">
        <v>160</v>
      </c>
      <c r="Q6" s="20" t="s">
        <v>160</v>
      </c>
    </row>
    <row r="7" spans="1:17" ht="24.75">
      <c r="A7" s="20" t="s">
        <v>3</v>
      </c>
      <c r="C7" s="20" t="s">
        <v>7</v>
      </c>
      <c r="E7" s="20" t="s">
        <v>254</v>
      </c>
      <c r="G7" s="20" t="s">
        <v>255</v>
      </c>
      <c r="I7" s="20" t="s">
        <v>257</v>
      </c>
      <c r="K7" s="20" t="s">
        <v>7</v>
      </c>
      <c r="M7" s="20" t="s">
        <v>254</v>
      </c>
      <c r="O7" s="20" t="s">
        <v>255</v>
      </c>
      <c r="Q7" s="20" t="s">
        <v>257</v>
      </c>
    </row>
    <row r="8" spans="1:17">
      <c r="A8" s="1" t="s">
        <v>15</v>
      </c>
      <c r="C8" s="14">
        <v>12675181</v>
      </c>
      <c r="D8" s="14"/>
      <c r="E8" s="14">
        <v>26790098030</v>
      </c>
      <c r="F8" s="14"/>
      <c r="G8" s="14">
        <v>19365221365</v>
      </c>
      <c r="H8" s="14"/>
      <c r="I8" s="14">
        <f>E8-G8</f>
        <v>7424876665</v>
      </c>
      <c r="J8" s="14"/>
      <c r="K8" s="14">
        <v>95787532</v>
      </c>
      <c r="L8" s="14"/>
      <c r="M8" s="14">
        <v>213840636923</v>
      </c>
      <c r="N8" s="14"/>
      <c r="O8" s="14">
        <v>146344794486</v>
      </c>
      <c r="P8" s="14"/>
      <c r="Q8" s="14">
        <f>M8-O8</f>
        <v>67495842437</v>
      </c>
    </row>
    <row r="9" spans="1:17">
      <c r="A9" s="1" t="s">
        <v>40</v>
      </c>
      <c r="C9" s="14">
        <v>100000</v>
      </c>
      <c r="D9" s="14"/>
      <c r="E9" s="14">
        <v>1210769111</v>
      </c>
      <c r="F9" s="14"/>
      <c r="G9" s="14">
        <v>1227113209</v>
      </c>
      <c r="H9" s="14"/>
      <c r="I9" s="14">
        <f t="shared" ref="I9:I17" si="0">E9-G9</f>
        <v>-16344098</v>
      </c>
      <c r="J9" s="14"/>
      <c r="K9" s="14">
        <v>750000</v>
      </c>
      <c r="L9" s="14"/>
      <c r="M9" s="14">
        <v>9508493920</v>
      </c>
      <c r="N9" s="14"/>
      <c r="O9" s="14">
        <v>9203349057</v>
      </c>
      <c r="P9" s="14"/>
      <c r="Q9" s="14">
        <f t="shared" ref="Q9:Q72" si="1">M9-O9</f>
        <v>305144863</v>
      </c>
    </row>
    <row r="10" spans="1:17">
      <c r="A10" s="1" t="s">
        <v>41</v>
      </c>
      <c r="C10" s="14">
        <v>6847377</v>
      </c>
      <c r="D10" s="14"/>
      <c r="E10" s="14">
        <v>8778337314</v>
      </c>
      <c r="F10" s="14"/>
      <c r="G10" s="14">
        <v>8778337314</v>
      </c>
      <c r="H10" s="14"/>
      <c r="I10" s="14">
        <f t="shared" si="0"/>
        <v>0</v>
      </c>
      <c r="J10" s="14"/>
      <c r="K10" s="14">
        <v>6847377</v>
      </c>
      <c r="L10" s="14"/>
      <c r="M10" s="14">
        <v>8778337314</v>
      </c>
      <c r="N10" s="14"/>
      <c r="O10" s="14">
        <v>8778337314</v>
      </c>
      <c r="P10" s="14"/>
      <c r="Q10" s="14">
        <f t="shared" si="1"/>
        <v>0</v>
      </c>
    </row>
    <row r="11" spans="1:17">
      <c r="A11" s="1" t="s">
        <v>36</v>
      </c>
      <c r="C11" s="14">
        <v>19673</v>
      </c>
      <c r="D11" s="14"/>
      <c r="E11" s="14">
        <v>173656811</v>
      </c>
      <c r="F11" s="14"/>
      <c r="G11" s="14">
        <v>88783993</v>
      </c>
      <c r="H11" s="14"/>
      <c r="I11" s="14">
        <f t="shared" si="0"/>
        <v>84872818</v>
      </c>
      <c r="J11" s="14"/>
      <c r="K11" s="14">
        <v>9847967</v>
      </c>
      <c r="L11" s="14"/>
      <c r="M11" s="14">
        <v>144024592892</v>
      </c>
      <c r="N11" s="14"/>
      <c r="O11" s="14">
        <v>65948897313</v>
      </c>
      <c r="P11" s="14"/>
      <c r="Q11" s="14">
        <f t="shared" si="1"/>
        <v>78075695579</v>
      </c>
    </row>
    <row r="12" spans="1:17">
      <c r="A12" s="1" t="s">
        <v>89</v>
      </c>
      <c r="C12" s="14">
        <v>2006543</v>
      </c>
      <c r="D12" s="14"/>
      <c r="E12" s="14">
        <v>52967663560</v>
      </c>
      <c r="F12" s="14"/>
      <c r="G12" s="14">
        <v>64958068182</v>
      </c>
      <c r="H12" s="14"/>
      <c r="I12" s="14">
        <f t="shared" si="0"/>
        <v>-11990404622</v>
      </c>
      <c r="J12" s="14"/>
      <c r="K12" s="14">
        <v>4225468</v>
      </c>
      <c r="L12" s="14"/>
      <c r="M12" s="14">
        <v>130049959857</v>
      </c>
      <c r="N12" s="14"/>
      <c r="O12" s="14">
        <v>134179231250</v>
      </c>
      <c r="P12" s="14"/>
      <c r="Q12" s="14">
        <f t="shared" si="1"/>
        <v>-4129271393</v>
      </c>
    </row>
    <row r="13" spans="1:17">
      <c r="A13" s="1" t="s">
        <v>21</v>
      </c>
      <c r="C13" s="14">
        <v>1</v>
      </c>
      <c r="D13" s="14"/>
      <c r="E13" s="14">
        <v>1</v>
      </c>
      <c r="F13" s="14"/>
      <c r="G13" s="14">
        <v>11506</v>
      </c>
      <c r="H13" s="14"/>
      <c r="I13" s="14">
        <f t="shared" si="0"/>
        <v>-11505</v>
      </c>
      <c r="J13" s="14"/>
      <c r="K13" s="14">
        <v>1</v>
      </c>
      <c r="L13" s="14"/>
      <c r="M13" s="14">
        <v>1</v>
      </c>
      <c r="N13" s="14"/>
      <c r="O13" s="14">
        <v>11506</v>
      </c>
      <c r="P13" s="14"/>
      <c r="Q13" s="14">
        <f t="shared" si="1"/>
        <v>-11505</v>
      </c>
    </row>
    <row r="14" spans="1:17">
      <c r="A14" s="1" t="s">
        <v>55</v>
      </c>
      <c r="C14" s="14">
        <v>4400000</v>
      </c>
      <c r="D14" s="14"/>
      <c r="E14" s="14">
        <v>5815192570</v>
      </c>
      <c r="F14" s="14"/>
      <c r="G14" s="14">
        <v>4959773530</v>
      </c>
      <c r="H14" s="14"/>
      <c r="I14" s="14">
        <f t="shared" si="0"/>
        <v>855419040</v>
      </c>
      <c r="J14" s="14"/>
      <c r="K14" s="14">
        <v>23133951</v>
      </c>
      <c r="L14" s="14"/>
      <c r="M14" s="14">
        <v>31544869813</v>
      </c>
      <c r="N14" s="14"/>
      <c r="O14" s="14">
        <v>24742041363</v>
      </c>
      <c r="P14" s="14"/>
      <c r="Q14" s="14">
        <f t="shared" si="1"/>
        <v>6802828450</v>
      </c>
    </row>
    <row r="15" spans="1:17">
      <c r="A15" s="1" t="s">
        <v>100</v>
      </c>
      <c r="C15" s="14">
        <v>557130</v>
      </c>
      <c r="D15" s="14"/>
      <c r="E15" s="14">
        <v>3462693877</v>
      </c>
      <c r="F15" s="14"/>
      <c r="G15" s="14">
        <v>3502023264</v>
      </c>
      <c r="H15" s="14"/>
      <c r="I15" s="14">
        <f t="shared" si="0"/>
        <v>-39329387</v>
      </c>
      <c r="J15" s="14"/>
      <c r="K15" s="14">
        <v>977259</v>
      </c>
      <c r="L15" s="14"/>
      <c r="M15" s="14">
        <v>6822248655</v>
      </c>
      <c r="N15" s="14"/>
      <c r="O15" s="14">
        <v>6909877800</v>
      </c>
      <c r="P15" s="14"/>
      <c r="Q15" s="14">
        <f t="shared" si="1"/>
        <v>-87629145</v>
      </c>
    </row>
    <row r="16" spans="1:17">
      <c r="A16" s="1" t="s">
        <v>23</v>
      </c>
      <c r="C16" s="14">
        <v>870741</v>
      </c>
      <c r="D16" s="14"/>
      <c r="E16" s="14">
        <v>10404323563</v>
      </c>
      <c r="F16" s="14"/>
      <c r="G16" s="14">
        <v>16690164264</v>
      </c>
      <c r="H16" s="14"/>
      <c r="I16" s="14">
        <f t="shared" si="0"/>
        <v>-6285840701</v>
      </c>
      <c r="J16" s="14"/>
      <c r="K16" s="14">
        <v>7898636</v>
      </c>
      <c r="L16" s="14"/>
      <c r="M16" s="14">
        <v>129697882539</v>
      </c>
      <c r="N16" s="14"/>
      <c r="O16" s="14">
        <v>124365799108</v>
      </c>
      <c r="P16" s="14"/>
      <c r="Q16" s="14">
        <f t="shared" si="1"/>
        <v>5332083431</v>
      </c>
    </row>
    <row r="17" spans="1:17">
      <c r="A17" s="1" t="s">
        <v>28</v>
      </c>
      <c r="C17" s="14">
        <v>50000</v>
      </c>
      <c r="D17" s="14"/>
      <c r="E17" s="14">
        <v>8145742755</v>
      </c>
      <c r="F17" s="14"/>
      <c r="G17" s="14">
        <v>9267847657</v>
      </c>
      <c r="H17" s="14"/>
      <c r="I17" s="14">
        <f t="shared" si="0"/>
        <v>-1122104902</v>
      </c>
      <c r="J17" s="14"/>
      <c r="K17" s="14">
        <v>114070</v>
      </c>
      <c r="L17" s="14"/>
      <c r="M17" s="14">
        <v>17888010383</v>
      </c>
      <c r="N17" s="14"/>
      <c r="O17" s="14">
        <v>21352033681</v>
      </c>
      <c r="P17" s="14"/>
      <c r="Q17" s="14">
        <f t="shared" si="1"/>
        <v>-3464023298</v>
      </c>
    </row>
    <row r="18" spans="1:17">
      <c r="A18" s="1" t="s">
        <v>47</v>
      </c>
      <c r="C18" s="14">
        <v>0</v>
      </c>
      <c r="D18" s="14"/>
      <c r="E18" s="14">
        <v>0</v>
      </c>
      <c r="F18" s="14"/>
      <c r="G18" s="14">
        <v>0</v>
      </c>
      <c r="H18" s="14"/>
      <c r="I18" s="14">
        <f t="shared" ref="I18:I72" si="2">E18-G18</f>
        <v>0</v>
      </c>
      <c r="J18" s="14"/>
      <c r="K18" s="14">
        <v>414545</v>
      </c>
      <c r="L18" s="14"/>
      <c r="M18" s="14">
        <v>7317655590</v>
      </c>
      <c r="N18" s="14"/>
      <c r="O18" s="14">
        <v>5098796711</v>
      </c>
      <c r="P18" s="14"/>
      <c r="Q18" s="14">
        <f t="shared" si="1"/>
        <v>2218858879</v>
      </c>
    </row>
    <row r="19" spans="1:17">
      <c r="A19" s="1" t="s">
        <v>258</v>
      </c>
      <c r="C19" s="14">
        <v>0</v>
      </c>
      <c r="D19" s="14"/>
      <c r="E19" s="14">
        <v>0</v>
      </c>
      <c r="F19" s="14"/>
      <c r="G19" s="14">
        <v>0</v>
      </c>
      <c r="H19" s="14"/>
      <c r="I19" s="14">
        <f t="shared" si="2"/>
        <v>0</v>
      </c>
      <c r="J19" s="14"/>
      <c r="K19" s="14">
        <v>328678</v>
      </c>
      <c r="L19" s="14"/>
      <c r="M19" s="14">
        <v>10812368246</v>
      </c>
      <c r="N19" s="14"/>
      <c r="O19" s="14">
        <v>9263454299</v>
      </c>
      <c r="P19" s="14"/>
      <c r="Q19" s="14">
        <f t="shared" si="1"/>
        <v>1548913947</v>
      </c>
    </row>
    <row r="20" spans="1:17">
      <c r="A20" s="1" t="s">
        <v>259</v>
      </c>
      <c r="C20" s="14">
        <v>0</v>
      </c>
      <c r="D20" s="14"/>
      <c r="E20" s="14">
        <v>0</v>
      </c>
      <c r="F20" s="14"/>
      <c r="G20" s="14">
        <v>0</v>
      </c>
      <c r="H20" s="14"/>
      <c r="I20" s="14">
        <f t="shared" si="2"/>
        <v>0</v>
      </c>
      <c r="J20" s="14"/>
      <c r="K20" s="14">
        <v>5338346</v>
      </c>
      <c r="L20" s="14"/>
      <c r="M20" s="14">
        <v>49263397107</v>
      </c>
      <c r="N20" s="14"/>
      <c r="O20" s="14">
        <v>39308197258</v>
      </c>
      <c r="P20" s="14"/>
      <c r="Q20" s="14">
        <f t="shared" si="1"/>
        <v>9955199849</v>
      </c>
    </row>
    <row r="21" spans="1:17">
      <c r="A21" s="1" t="s">
        <v>93</v>
      </c>
      <c r="C21" s="14">
        <v>0</v>
      </c>
      <c r="D21" s="14"/>
      <c r="E21" s="14">
        <v>0</v>
      </c>
      <c r="F21" s="14"/>
      <c r="G21" s="14">
        <v>0</v>
      </c>
      <c r="H21" s="14"/>
      <c r="I21" s="14">
        <f t="shared" si="2"/>
        <v>0</v>
      </c>
      <c r="J21" s="14"/>
      <c r="K21" s="14">
        <v>300000</v>
      </c>
      <c r="L21" s="14"/>
      <c r="M21" s="14">
        <v>9522999128</v>
      </c>
      <c r="N21" s="14"/>
      <c r="O21" s="14">
        <v>4187038934</v>
      </c>
      <c r="P21" s="14"/>
      <c r="Q21" s="14">
        <f t="shared" si="1"/>
        <v>5335960194</v>
      </c>
    </row>
    <row r="22" spans="1:17">
      <c r="A22" s="1" t="s">
        <v>92</v>
      </c>
      <c r="C22" s="14">
        <v>0</v>
      </c>
      <c r="D22" s="14"/>
      <c r="E22" s="14">
        <v>0</v>
      </c>
      <c r="F22" s="14"/>
      <c r="G22" s="14">
        <v>0</v>
      </c>
      <c r="H22" s="14"/>
      <c r="I22" s="14">
        <f t="shared" si="2"/>
        <v>0</v>
      </c>
      <c r="J22" s="14"/>
      <c r="K22" s="14">
        <v>566081</v>
      </c>
      <c r="L22" s="14"/>
      <c r="M22" s="14">
        <v>49948477429</v>
      </c>
      <c r="N22" s="14"/>
      <c r="O22" s="14">
        <v>25912925260</v>
      </c>
      <c r="P22" s="14"/>
      <c r="Q22" s="14">
        <f t="shared" si="1"/>
        <v>24035552169</v>
      </c>
    </row>
    <row r="23" spans="1:17">
      <c r="A23" s="1" t="s">
        <v>61</v>
      </c>
      <c r="C23" s="14">
        <v>0</v>
      </c>
      <c r="D23" s="14"/>
      <c r="E23" s="14">
        <v>0</v>
      </c>
      <c r="F23" s="14"/>
      <c r="G23" s="14">
        <v>0</v>
      </c>
      <c r="H23" s="14"/>
      <c r="I23" s="14">
        <f t="shared" si="2"/>
        <v>0</v>
      </c>
      <c r="J23" s="14"/>
      <c r="K23" s="14">
        <v>4756825</v>
      </c>
      <c r="L23" s="14"/>
      <c r="M23" s="14">
        <v>38505488972</v>
      </c>
      <c r="N23" s="14"/>
      <c r="O23" s="14">
        <v>19129792157</v>
      </c>
      <c r="P23" s="14"/>
      <c r="Q23" s="14">
        <f t="shared" si="1"/>
        <v>19375696815</v>
      </c>
    </row>
    <row r="24" spans="1:17">
      <c r="A24" s="1" t="s">
        <v>260</v>
      </c>
      <c r="C24" s="14">
        <v>0</v>
      </c>
      <c r="D24" s="14"/>
      <c r="E24" s="14">
        <v>0</v>
      </c>
      <c r="F24" s="14"/>
      <c r="G24" s="14">
        <v>0</v>
      </c>
      <c r="H24" s="14"/>
      <c r="I24" s="14">
        <f t="shared" si="2"/>
        <v>0</v>
      </c>
      <c r="J24" s="14"/>
      <c r="K24" s="14">
        <v>8386900</v>
      </c>
      <c r="L24" s="14"/>
      <c r="M24" s="14">
        <v>60538462633</v>
      </c>
      <c r="N24" s="14"/>
      <c r="O24" s="14">
        <v>38500926838</v>
      </c>
      <c r="P24" s="14"/>
      <c r="Q24" s="14">
        <f t="shared" si="1"/>
        <v>22037535795</v>
      </c>
    </row>
    <row r="25" spans="1:17">
      <c r="A25" s="1" t="s">
        <v>91</v>
      </c>
      <c r="C25" s="14">
        <v>0</v>
      </c>
      <c r="D25" s="14"/>
      <c r="E25" s="14">
        <v>0</v>
      </c>
      <c r="F25" s="14"/>
      <c r="G25" s="14">
        <v>0</v>
      </c>
      <c r="H25" s="14"/>
      <c r="I25" s="14">
        <f t="shared" si="2"/>
        <v>0</v>
      </c>
      <c r="J25" s="14"/>
      <c r="K25" s="14">
        <v>20744244</v>
      </c>
      <c r="L25" s="14"/>
      <c r="M25" s="14">
        <v>151387599411</v>
      </c>
      <c r="N25" s="14"/>
      <c r="O25" s="14">
        <v>91497103619</v>
      </c>
      <c r="P25" s="14"/>
      <c r="Q25" s="14">
        <f t="shared" si="1"/>
        <v>59890495792</v>
      </c>
    </row>
    <row r="26" spans="1:17">
      <c r="A26" s="1" t="s">
        <v>261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f t="shared" si="2"/>
        <v>0</v>
      </c>
      <c r="J26" s="14"/>
      <c r="K26" s="14">
        <v>6499214</v>
      </c>
      <c r="L26" s="14"/>
      <c r="M26" s="14">
        <v>130471516123</v>
      </c>
      <c r="N26" s="14"/>
      <c r="O26" s="14">
        <v>104638590646</v>
      </c>
      <c r="P26" s="14"/>
      <c r="Q26" s="14">
        <f t="shared" si="1"/>
        <v>25832925477</v>
      </c>
    </row>
    <row r="27" spans="1:17">
      <c r="A27" s="1" t="s">
        <v>16</v>
      </c>
      <c r="C27" s="14">
        <v>0</v>
      </c>
      <c r="D27" s="14"/>
      <c r="E27" s="14">
        <v>0</v>
      </c>
      <c r="F27" s="14"/>
      <c r="G27" s="14">
        <v>0</v>
      </c>
      <c r="H27" s="14"/>
      <c r="I27" s="14">
        <f t="shared" si="2"/>
        <v>0</v>
      </c>
      <c r="J27" s="14"/>
      <c r="K27" s="14">
        <v>1</v>
      </c>
      <c r="L27" s="14"/>
      <c r="M27" s="14">
        <v>1</v>
      </c>
      <c r="N27" s="14"/>
      <c r="O27" s="14">
        <v>3722</v>
      </c>
      <c r="P27" s="14"/>
      <c r="Q27" s="14">
        <f t="shared" si="1"/>
        <v>-3721</v>
      </c>
    </row>
    <row r="28" spans="1:17">
      <c r="A28" s="1" t="s">
        <v>18</v>
      </c>
      <c r="C28" s="14">
        <v>0</v>
      </c>
      <c r="D28" s="14"/>
      <c r="E28" s="14">
        <v>0</v>
      </c>
      <c r="F28" s="14"/>
      <c r="G28" s="14">
        <v>0</v>
      </c>
      <c r="H28" s="14"/>
      <c r="I28" s="14">
        <f t="shared" si="2"/>
        <v>0</v>
      </c>
      <c r="J28" s="14"/>
      <c r="K28" s="14">
        <v>15408801</v>
      </c>
      <c r="L28" s="14"/>
      <c r="M28" s="14">
        <v>72638769578</v>
      </c>
      <c r="N28" s="14"/>
      <c r="O28" s="14">
        <v>32032910132</v>
      </c>
      <c r="P28" s="14"/>
      <c r="Q28" s="14">
        <f t="shared" si="1"/>
        <v>40605859446</v>
      </c>
    </row>
    <row r="29" spans="1:17">
      <c r="A29" s="1" t="s">
        <v>20</v>
      </c>
      <c r="C29" s="14">
        <v>0</v>
      </c>
      <c r="D29" s="14"/>
      <c r="E29" s="14">
        <v>0</v>
      </c>
      <c r="F29" s="14"/>
      <c r="G29" s="14">
        <v>0</v>
      </c>
      <c r="H29" s="14"/>
      <c r="I29" s="14">
        <f t="shared" si="2"/>
        <v>0</v>
      </c>
      <c r="J29" s="14"/>
      <c r="K29" s="14">
        <v>4000000</v>
      </c>
      <c r="L29" s="14"/>
      <c r="M29" s="14">
        <v>17733894244</v>
      </c>
      <c r="N29" s="14"/>
      <c r="O29" s="14">
        <v>12433836160</v>
      </c>
      <c r="P29" s="14"/>
      <c r="Q29" s="14">
        <f t="shared" si="1"/>
        <v>5300058084</v>
      </c>
    </row>
    <row r="30" spans="1:17">
      <c r="A30" s="1" t="s">
        <v>19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f t="shared" si="2"/>
        <v>0</v>
      </c>
      <c r="J30" s="14"/>
      <c r="K30" s="14">
        <v>76487102</v>
      </c>
      <c r="L30" s="14"/>
      <c r="M30" s="14">
        <v>169291278963</v>
      </c>
      <c r="N30" s="14"/>
      <c r="O30" s="14">
        <v>138735114852</v>
      </c>
      <c r="P30" s="14"/>
      <c r="Q30" s="14">
        <f t="shared" si="1"/>
        <v>30556164111</v>
      </c>
    </row>
    <row r="31" spans="1:17">
      <c r="A31" s="1" t="s">
        <v>81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f t="shared" si="2"/>
        <v>0</v>
      </c>
      <c r="J31" s="14"/>
      <c r="K31" s="14">
        <v>1</v>
      </c>
      <c r="L31" s="14"/>
      <c r="M31" s="14">
        <v>1</v>
      </c>
      <c r="N31" s="14"/>
      <c r="O31" s="14">
        <v>3487</v>
      </c>
      <c r="P31" s="14"/>
      <c r="Q31" s="14">
        <f t="shared" si="1"/>
        <v>-3486</v>
      </c>
    </row>
    <row r="32" spans="1:17">
      <c r="A32" s="1" t="s">
        <v>262</v>
      </c>
      <c r="C32" s="14">
        <v>0</v>
      </c>
      <c r="D32" s="14"/>
      <c r="E32" s="14">
        <v>0</v>
      </c>
      <c r="F32" s="14"/>
      <c r="G32" s="14">
        <v>0</v>
      </c>
      <c r="H32" s="14"/>
      <c r="I32" s="14">
        <f t="shared" si="2"/>
        <v>0</v>
      </c>
      <c r="J32" s="14"/>
      <c r="K32" s="14">
        <v>2613145</v>
      </c>
      <c r="L32" s="14"/>
      <c r="M32" s="14">
        <v>32522852193</v>
      </c>
      <c r="N32" s="14"/>
      <c r="O32" s="14">
        <v>16397667791</v>
      </c>
      <c r="P32" s="14"/>
      <c r="Q32" s="14">
        <f t="shared" si="1"/>
        <v>16125184402</v>
      </c>
    </row>
    <row r="33" spans="1:17">
      <c r="A33" s="1" t="s">
        <v>263</v>
      </c>
      <c r="C33" s="14">
        <v>0</v>
      </c>
      <c r="D33" s="14"/>
      <c r="E33" s="14">
        <v>0</v>
      </c>
      <c r="F33" s="14"/>
      <c r="G33" s="14">
        <v>0</v>
      </c>
      <c r="H33" s="14"/>
      <c r="I33" s="14">
        <f t="shared" si="2"/>
        <v>0</v>
      </c>
      <c r="J33" s="14"/>
      <c r="K33" s="14">
        <v>5400000</v>
      </c>
      <c r="L33" s="14"/>
      <c r="M33" s="14">
        <v>110569176072</v>
      </c>
      <c r="N33" s="14"/>
      <c r="O33" s="14">
        <v>102693160800</v>
      </c>
      <c r="P33" s="14"/>
      <c r="Q33" s="14">
        <f t="shared" si="1"/>
        <v>7876015272</v>
      </c>
    </row>
    <row r="34" spans="1:17">
      <c r="A34" s="1" t="s">
        <v>232</v>
      </c>
      <c r="C34" s="14">
        <v>0</v>
      </c>
      <c r="D34" s="14"/>
      <c r="E34" s="14">
        <v>0</v>
      </c>
      <c r="F34" s="14"/>
      <c r="G34" s="14">
        <v>0</v>
      </c>
      <c r="H34" s="14"/>
      <c r="I34" s="14">
        <f t="shared" si="2"/>
        <v>0</v>
      </c>
      <c r="J34" s="14"/>
      <c r="K34" s="14">
        <v>607420</v>
      </c>
      <c r="L34" s="14"/>
      <c r="M34" s="14">
        <v>51577300697</v>
      </c>
      <c r="N34" s="14"/>
      <c r="O34" s="14">
        <v>26623795575</v>
      </c>
      <c r="P34" s="14"/>
      <c r="Q34" s="14">
        <f t="shared" si="1"/>
        <v>24953505122</v>
      </c>
    </row>
    <row r="35" spans="1:17">
      <c r="A35" s="1" t="s">
        <v>44</v>
      </c>
      <c r="C35" s="14">
        <v>0</v>
      </c>
      <c r="D35" s="14"/>
      <c r="E35" s="14">
        <v>0</v>
      </c>
      <c r="F35" s="14"/>
      <c r="G35" s="14">
        <v>0</v>
      </c>
      <c r="H35" s="14"/>
      <c r="I35" s="14">
        <f t="shared" si="2"/>
        <v>0</v>
      </c>
      <c r="J35" s="14"/>
      <c r="K35" s="14">
        <v>4422815</v>
      </c>
      <c r="L35" s="14"/>
      <c r="M35" s="14">
        <v>53775204651</v>
      </c>
      <c r="N35" s="14"/>
      <c r="O35" s="14">
        <v>38381438457</v>
      </c>
      <c r="P35" s="14"/>
      <c r="Q35" s="14">
        <f t="shared" si="1"/>
        <v>15393766194</v>
      </c>
    </row>
    <row r="36" spans="1:17">
      <c r="A36" s="1" t="s">
        <v>264</v>
      </c>
      <c r="C36" s="14">
        <v>0</v>
      </c>
      <c r="D36" s="14"/>
      <c r="E36" s="14">
        <v>0</v>
      </c>
      <c r="F36" s="14"/>
      <c r="G36" s="14">
        <v>0</v>
      </c>
      <c r="H36" s="14"/>
      <c r="I36" s="14">
        <f t="shared" si="2"/>
        <v>0</v>
      </c>
      <c r="J36" s="14"/>
      <c r="K36" s="14">
        <v>1300000</v>
      </c>
      <c r="L36" s="14"/>
      <c r="M36" s="14">
        <v>44465642055</v>
      </c>
      <c r="N36" s="14"/>
      <c r="O36" s="14">
        <v>28946736000</v>
      </c>
      <c r="P36" s="14"/>
      <c r="Q36" s="14">
        <f t="shared" si="1"/>
        <v>15518906055</v>
      </c>
    </row>
    <row r="37" spans="1:17">
      <c r="A37" s="1" t="s">
        <v>265</v>
      </c>
      <c r="C37" s="14">
        <v>0</v>
      </c>
      <c r="D37" s="14"/>
      <c r="E37" s="14">
        <v>0</v>
      </c>
      <c r="F37" s="14"/>
      <c r="G37" s="14">
        <v>0</v>
      </c>
      <c r="H37" s="14"/>
      <c r="I37" s="14">
        <f t="shared" si="2"/>
        <v>0</v>
      </c>
      <c r="J37" s="14"/>
      <c r="K37" s="14">
        <v>104300</v>
      </c>
      <c r="L37" s="14"/>
      <c r="M37" s="14">
        <v>214551462300</v>
      </c>
      <c r="N37" s="14"/>
      <c r="O37" s="14">
        <v>155837759000</v>
      </c>
      <c r="P37" s="14"/>
      <c r="Q37" s="14">
        <f t="shared" si="1"/>
        <v>58713703300</v>
      </c>
    </row>
    <row r="38" spans="1:17">
      <c r="A38" s="1" t="s">
        <v>62</v>
      </c>
      <c r="C38" s="14">
        <v>0</v>
      </c>
      <c r="D38" s="14"/>
      <c r="E38" s="14">
        <v>0</v>
      </c>
      <c r="F38" s="14"/>
      <c r="G38" s="14">
        <v>0</v>
      </c>
      <c r="H38" s="14"/>
      <c r="I38" s="14">
        <f t="shared" si="2"/>
        <v>0</v>
      </c>
      <c r="J38" s="14"/>
      <c r="K38" s="14">
        <v>2800002</v>
      </c>
      <c r="L38" s="14"/>
      <c r="M38" s="14">
        <v>14346232503</v>
      </c>
      <c r="N38" s="14"/>
      <c r="O38" s="14">
        <v>10392998316</v>
      </c>
      <c r="P38" s="14"/>
      <c r="Q38" s="14">
        <f t="shared" si="1"/>
        <v>3953234187</v>
      </c>
    </row>
    <row r="39" spans="1:17">
      <c r="A39" s="1" t="s">
        <v>266</v>
      </c>
      <c r="C39" s="14">
        <v>0</v>
      </c>
      <c r="D39" s="14"/>
      <c r="E39" s="14">
        <v>0</v>
      </c>
      <c r="F39" s="14"/>
      <c r="G39" s="14">
        <v>0</v>
      </c>
      <c r="H39" s="14"/>
      <c r="I39" s="14">
        <f t="shared" si="2"/>
        <v>0</v>
      </c>
      <c r="J39" s="14"/>
      <c r="K39" s="14">
        <v>12000000</v>
      </c>
      <c r="L39" s="14"/>
      <c r="M39" s="14">
        <v>35517804773</v>
      </c>
      <c r="N39" s="14"/>
      <c r="O39" s="14">
        <v>24081846480</v>
      </c>
      <c r="P39" s="14"/>
      <c r="Q39" s="14">
        <f t="shared" si="1"/>
        <v>11435958293</v>
      </c>
    </row>
    <row r="40" spans="1:17">
      <c r="A40" s="1" t="s">
        <v>42</v>
      </c>
      <c r="C40" s="14">
        <v>0</v>
      </c>
      <c r="D40" s="14"/>
      <c r="E40" s="14">
        <v>0</v>
      </c>
      <c r="F40" s="14"/>
      <c r="G40" s="14">
        <v>0</v>
      </c>
      <c r="H40" s="14"/>
      <c r="I40" s="14">
        <f t="shared" si="2"/>
        <v>0</v>
      </c>
      <c r="J40" s="14"/>
      <c r="K40" s="14">
        <v>1</v>
      </c>
      <c r="L40" s="14"/>
      <c r="M40" s="14">
        <v>1</v>
      </c>
      <c r="N40" s="14"/>
      <c r="O40" s="14">
        <v>2006</v>
      </c>
      <c r="P40" s="14"/>
      <c r="Q40" s="14">
        <f t="shared" si="1"/>
        <v>-2005</v>
      </c>
    </row>
    <row r="41" spans="1:17">
      <c r="A41" s="1" t="s">
        <v>58</v>
      </c>
      <c r="C41" s="14">
        <v>0</v>
      </c>
      <c r="D41" s="14"/>
      <c r="E41" s="14">
        <v>0</v>
      </c>
      <c r="F41" s="14"/>
      <c r="G41" s="14">
        <v>0</v>
      </c>
      <c r="H41" s="14"/>
      <c r="I41" s="14">
        <f t="shared" si="2"/>
        <v>0</v>
      </c>
      <c r="J41" s="14"/>
      <c r="K41" s="14">
        <v>1</v>
      </c>
      <c r="L41" s="14"/>
      <c r="M41" s="14">
        <v>1</v>
      </c>
      <c r="N41" s="14"/>
      <c r="O41" s="14">
        <v>2366</v>
      </c>
      <c r="P41" s="14"/>
      <c r="Q41" s="14">
        <f t="shared" si="1"/>
        <v>-2365</v>
      </c>
    </row>
    <row r="42" spans="1:17">
      <c r="A42" s="1" t="s">
        <v>88</v>
      </c>
      <c r="C42" s="14">
        <v>0</v>
      </c>
      <c r="D42" s="14"/>
      <c r="E42" s="14">
        <v>0</v>
      </c>
      <c r="F42" s="14"/>
      <c r="G42" s="14">
        <v>0</v>
      </c>
      <c r="H42" s="14"/>
      <c r="I42" s="14">
        <f t="shared" si="2"/>
        <v>0</v>
      </c>
      <c r="J42" s="14"/>
      <c r="K42" s="14">
        <v>3460000</v>
      </c>
      <c r="L42" s="14"/>
      <c r="M42" s="14">
        <v>77631907345</v>
      </c>
      <c r="N42" s="14"/>
      <c r="O42" s="14">
        <v>43543062061</v>
      </c>
      <c r="P42" s="14"/>
      <c r="Q42" s="14">
        <f t="shared" si="1"/>
        <v>34088845284</v>
      </c>
    </row>
    <row r="43" spans="1:17">
      <c r="A43" s="1" t="s">
        <v>267</v>
      </c>
      <c r="C43" s="14">
        <v>0</v>
      </c>
      <c r="D43" s="14"/>
      <c r="E43" s="14">
        <v>0</v>
      </c>
      <c r="F43" s="14"/>
      <c r="G43" s="14">
        <v>0</v>
      </c>
      <c r="H43" s="14"/>
      <c r="I43" s="14">
        <f t="shared" si="2"/>
        <v>0</v>
      </c>
      <c r="J43" s="14"/>
      <c r="K43" s="14">
        <v>80000</v>
      </c>
      <c r="L43" s="14"/>
      <c r="M43" s="14">
        <v>1105383610</v>
      </c>
      <c r="N43" s="14"/>
      <c r="O43" s="14">
        <v>1093713565</v>
      </c>
      <c r="P43" s="14"/>
      <c r="Q43" s="14">
        <f t="shared" si="1"/>
        <v>11670045</v>
      </c>
    </row>
    <row r="44" spans="1:17">
      <c r="A44" s="1" t="s">
        <v>73</v>
      </c>
      <c r="C44" s="14">
        <v>0</v>
      </c>
      <c r="D44" s="14"/>
      <c r="E44" s="14">
        <v>0</v>
      </c>
      <c r="F44" s="14"/>
      <c r="G44" s="14">
        <v>0</v>
      </c>
      <c r="H44" s="14"/>
      <c r="I44" s="14">
        <f t="shared" si="2"/>
        <v>0</v>
      </c>
      <c r="J44" s="14"/>
      <c r="K44" s="14">
        <v>13908977</v>
      </c>
      <c r="L44" s="14"/>
      <c r="M44" s="14">
        <v>53545263763</v>
      </c>
      <c r="N44" s="14"/>
      <c r="O44" s="14">
        <v>24997803214</v>
      </c>
      <c r="P44" s="14"/>
      <c r="Q44" s="14">
        <f t="shared" si="1"/>
        <v>28547460549</v>
      </c>
    </row>
    <row r="45" spans="1:17">
      <c r="A45" s="1" t="s">
        <v>268</v>
      </c>
      <c r="C45" s="14">
        <v>0</v>
      </c>
      <c r="D45" s="14"/>
      <c r="E45" s="14">
        <v>0</v>
      </c>
      <c r="F45" s="14"/>
      <c r="G45" s="14">
        <v>0</v>
      </c>
      <c r="H45" s="14"/>
      <c r="I45" s="14">
        <f t="shared" si="2"/>
        <v>0</v>
      </c>
      <c r="J45" s="14"/>
      <c r="K45" s="14">
        <v>12155692</v>
      </c>
      <c r="L45" s="14"/>
      <c r="M45" s="14">
        <v>6649163524</v>
      </c>
      <c r="N45" s="14"/>
      <c r="O45" s="14">
        <v>6649163524</v>
      </c>
      <c r="P45" s="14"/>
      <c r="Q45" s="14">
        <f t="shared" si="1"/>
        <v>0</v>
      </c>
    </row>
    <row r="46" spans="1:17">
      <c r="A46" s="1" t="s">
        <v>269</v>
      </c>
      <c r="C46" s="14">
        <v>0</v>
      </c>
      <c r="D46" s="14"/>
      <c r="E46" s="14">
        <v>0</v>
      </c>
      <c r="F46" s="14"/>
      <c r="G46" s="14">
        <v>0</v>
      </c>
      <c r="H46" s="14"/>
      <c r="I46" s="14">
        <f t="shared" si="2"/>
        <v>0</v>
      </c>
      <c r="J46" s="14"/>
      <c r="K46" s="14">
        <v>11423673</v>
      </c>
      <c r="L46" s="14"/>
      <c r="M46" s="14">
        <v>38423695809</v>
      </c>
      <c r="N46" s="14"/>
      <c r="O46" s="14">
        <v>21848370928</v>
      </c>
      <c r="P46" s="14"/>
      <c r="Q46" s="14">
        <f t="shared" si="1"/>
        <v>16575324881</v>
      </c>
    </row>
    <row r="47" spans="1:17">
      <c r="A47" s="1" t="s">
        <v>66</v>
      </c>
      <c r="C47" s="14">
        <v>0</v>
      </c>
      <c r="D47" s="14"/>
      <c r="E47" s="14">
        <v>0</v>
      </c>
      <c r="F47" s="14"/>
      <c r="G47" s="14">
        <v>0</v>
      </c>
      <c r="H47" s="14"/>
      <c r="I47" s="14">
        <f t="shared" si="2"/>
        <v>0</v>
      </c>
      <c r="J47" s="14"/>
      <c r="K47" s="14">
        <v>930405</v>
      </c>
      <c r="L47" s="14"/>
      <c r="M47" s="14">
        <v>126321722384</v>
      </c>
      <c r="N47" s="14"/>
      <c r="O47" s="14">
        <v>50273601044</v>
      </c>
      <c r="P47" s="14"/>
      <c r="Q47" s="14">
        <f t="shared" si="1"/>
        <v>76048121340</v>
      </c>
    </row>
    <row r="48" spans="1:17">
      <c r="A48" s="1" t="s">
        <v>69</v>
      </c>
      <c r="C48" s="14">
        <v>0</v>
      </c>
      <c r="D48" s="14"/>
      <c r="E48" s="14">
        <v>0</v>
      </c>
      <c r="F48" s="14"/>
      <c r="G48" s="14">
        <v>0</v>
      </c>
      <c r="H48" s="14"/>
      <c r="I48" s="14">
        <f t="shared" si="2"/>
        <v>0</v>
      </c>
      <c r="J48" s="14"/>
      <c r="K48" s="14">
        <v>4996580</v>
      </c>
      <c r="L48" s="14"/>
      <c r="M48" s="14">
        <v>167331947375</v>
      </c>
      <c r="N48" s="14"/>
      <c r="O48" s="14">
        <v>93525792071</v>
      </c>
      <c r="P48" s="14"/>
      <c r="Q48" s="14">
        <f t="shared" si="1"/>
        <v>73806155304</v>
      </c>
    </row>
    <row r="49" spans="1:17">
      <c r="A49" s="1" t="s">
        <v>57</v>
      </c>
      <c r="C49" s="14">
        <v>0</v>
      </c>
      <c r="D49" s="14"/>
      <c r="E49" s="14">
        <v>0</v>
      </c>
      <c r="F49" s="14"/>
      <c r="G49" s="14">
        <v>0</v>
      </c>
      <c r="H49" s="14"/>
      <c r="I49" s="14">
        <f t="shared" si="2"/>
        <v>0</v>
      </c>
      <c r="J49" s="14"/>
      <c r="K49" s="14">
        <v>1044289</v>
      </c>
      <c r="L49" s="14"/>
      <c r="M49" s="14">
        <v>17873708160</v>
      </c>
      <c r="N49" s="14"/>
      <c r="O49" s="14">
        <v>12849915920</v>
      </c>
      <c r="P49" s="14"/>
      <c r="Q49" s="14">
        <f t="shared" si="1"/>
        <v>5023792240</v>
      </c>
    </row>
    <row r="50" spans="1:17">
      <c r="A50" s="1" t="s">
        <v>270</v>
      </c>
      <c r="C50" s="14">
        <v>0</v>
      </c>
      <c r="D50" s="14"/>
      <c r="E50" s="14">
        <v>0</v>
      </c>
      <c r="F50" s="14"/>
      <c r="G50" s="14">
        <v>0</v>
      </c>
      <c r="H50" s="14"/>
      <c r="I50" s="14">
        <f t="shared" si="2"/>
        <v>0</v>
      </c>
      <c r="J50" s="14"/>
      <c r="K50" s="14">
        <v>638284</v>
      </c>
      <c r="L50" s="14"/>
      <c r="M50" s="14">
        <v>9496463082</v>
      </c>
      <c r="N50" s="14"/>
      <c r="O50" s="14">
        <v>7988181386</v>
      </c>
      <c r="P50" s="14"/>
      <c r="Q50" s="14">
        <f t="shared" si="1"/>
        <v>1508281696</v>
      </c>
    </row>
    <row r="51" spans="1:17">
      <c r="A51" s="1" t="s">
        <v>68</v>
      </c>
      <c r="C51" s="14">
        <v>0</v>
      </c>
      <c r="D51" s="14"/>
      <c r="E51" s="14">
        <v>0</v>
      </c>
      <c r="F51" s="14"/>
      <c r="G51" s="14">
        <v>0</v>
      </c>
      <c r="H51" s="14"/>
      <c r="I51" s="14">
        <f t="shared" si="2"/>
        <v>0</v>
      </c>
      <c r="J51" s="14"/>
      <c r="K51" s="14">
        <v>2046780</v>
      </c>
      <c r="L51" s="14"/>
      <c r="M51" s="14">
        <v>79517314722</v>
      </c>
      <c r="N51" s="14"/>
      <c r="O51" s="14">
        <v>51882342302</v>
      </c>
      <c r="P51" s="14"/>
      <c r="Q51" s="14">
        <f t="shared" si="1"/>
        <v>27634972420</v>
      </c>
    </row>
    <row r="52" spans="1:17">
      <c r="A52" s="1" t="s">
        <v>212</v>
      </c>
      <c r="C52" s="14">
        <v>0</v>
      </c>
      <c r="D52" s="14"/>
      <c r="E52" s="14">
        <v>0</v>
      </c>
      <c r="F52" s="14"/>
      <c r="G52" s="14">
        <v>0</v>
      </c>
      <c r="H52" s="14"/>
      <c r="I52" s="14">
        <f t="shared" si="2"/>
        <v>0</v>
      </c>
      <c r="J52" s="14"/>
      <c r="K52" s="14">
        <v>955668</v>
      </c>
      <c r="L52" s="14"/>
      <c r="M52" s="14">
        <v>83881331219</v>
      </c>
      <c r="N52" s="14"/>
      <c r="O52" s="14">
        <v>59449544919</v>
      </c>
      <c r="P52" s="14"/>
      <c r="Q52" s="14">
        <f t="shared" si="1"/>
        <v>24431786300</v>
      </c>
    </row>
    <row r="53" spans="1:17">
      <c r="A53" s="1" t="s">
        <v>271</v>
      </c>
      <c r="C53" s="14">
        <v>0</v>
      </c>
      <c r="D53" s="14"/>
      <c r="E53" s="14">
        <v>0</v>
      </c>
      <c r="F53" s="14"/>
      <c r="G53" s="14">
        <v>0</v>
      </c>
      <c r="H53" s="14"/>
      <c r="I53" s="14">
        <f t="shared" si="2"/>
        <v>0</v>
      </c>
      <c r="J53" s="14"/>
      <c r="K53" s="14">
        <v>105629</v>
      </c>
      <c r="L53" s="14"/>
      <c r="M53" s="14">
        <v>1583621526</v>
      </c>
      <c r="N53" s="14"/>
      <c r="O53" s="14">
        <v>1516207327</v>
      </c>
      <c r="P53" s="14"/>
      <c r="Q53" s="14">
        <f t="shared" si="1"/>
        <v>67414199</v>
      </c>
    </row>
    <row r="54" spans="1:17">
      <c r="A54" s="1" t="s">
        <v>229</v>
      </c>
      <c r="C54" s="14">
        <v>0</v>
      </c>
      <c r="D54" s="14"/>
      <c r="E54" s="14">
        <v>0</v>
      </c>
      <c r="F54" s="14"/>
      <c r="G54" s="14">
        <v>0</v>
      </c>
      <c r="H54" s="14"/>
      <c r="I54" s="14">
        <f t="shared" si="2"/>
        <v>0</v>
      </c>
      <c r="J54" s="14"/>
      <c r="K54" s="14">
        <v>919066</v>
      </c>
      <c r="L54" s="14"/>
      <c r="M54" s="14">
        <v>44440949061</v>
      </c>
      <c r="N54" s="14"/>
      <c r="O54" s="14">
        <v>35357333391</v>
      </c>
      <c r="P54" s="14"/>
      <c r="Q54" s="14">
        <f t="shared" si="1"/>
        <v>9083615670</v>
      </c>
    </row>
    <row r="55" spans="1:17">
      <c r="A55" s="1" t="s">
        <v>272</v>
      </c>
      <c r="C55" s="14">
        <v>0</v>
      </c>
      <c r="D55" s="14"/>
      <c r="E55" s="14">
        <v>0</v>
      </c>
      <c r="F55" s="14"/>
      <c r="G55" s="14">
        <v>0</v>
      </c>
      <c r="H55" s="14"/>
      <c r="I55" s="14">
        <f t="shared" si="2"/>
        <v>0</v>
      </c>
      <c r="J55" s="14"/>
      <c r="K55" s="14">
        <v>6206203</v>
      </c>
      <c r="L55" s="14"/>
      <c r="M55" s="14">
        <v>96156343236</v>
      </c>
      <c r="N55" s="14"/>
      <c r="O55" s="14">
        <v>96156343236</v>
      </c>
      <c r="P55" s="14"/>
      <c r="Q55" s="14">
        <f t="shared" si="1"/>
        <v>0</v>
      </c>
    </row>
    <row r="56" spans="1:17">
      <c r="A56" s="1" t="s">
        <v>45</v>
      </c>
      <c r="C56" s="14">
        <v>0</v>
      </c>
      <c r="D56" s="14"/>
      <c r="E56" s="14">
        <v>0</v>
      </c>
      <c r="F56" s="14"/>
      <c r="G56" s="14">
        <v>0</v>
      </c>
      <c r="H56" s="14"/>
      <c r="I56" s="14">
        <f t="shared" si="2"/>
        <v>0</v>
      </c>
      <c r="J56" s="14"/>
      <c r="K56" s="14">
        <v>3380000</v>
      </c>
      <c r="L56" s="14"/>
      <c r="M56" s="14">
        <v>86978545262</v>
      </c>
      <c r="N56" s="14"/>
      <c r="O56" s="14">
        <v>53062681985</v>
      </c>
      <c r="P56" s="14"/>
      <c r="Q56" s="14">
        <f t="shared" si="1"/>
        <v>33915863277</v>
      </c>
    </row>
    <row r="57" spans="1:17">
      <c r="A57" s="1" t="s">
        <v>56</v>
      </c>
      <c r="C57" s="14">
        <v>0</v>
      </c>
      <c r="D57" s="14"/>
      <c r="E57" s="14">
        <v>0</v>
      </c>
      <c r="F57" s="14"/>
      <c r="G57" s="14">
        <v>0</v>
      </c>
      <c r="H57" s="14"/>
      <c r="I57" s="14">
        <f t="shared" si="2"/>
        <v>0</v>
      </c>
      <c r="J57" s="14"/>
      <c r="K57" s="14">
        <v>530000</v>
      </c>
      <c r="L57" s="14"/>
      <c r="M57" s="14">
        <v>16877678044</v>
      </c>
      <c r="N57" s="14"/>
      <c r="O57" s="14">
        <v>9859985717</v>
      </c>
      <c r="P57" s="14"/>
      <c r="Q57" s="14">
        <f t="shared" si="1"/>
        <v>7017692327</v>
      </c>
    </row>
    <row r="58" spans="1:17">
      <c r="A58" s="1" t="s">
        <v>34</v>
      </c>
      <c r="C58" s="14">
        <v>0</v>
      </c>
      <c r="D58" s="14"/>
      <c r="E58" s="14">
        <v>0</v>
      </c>
      <c r="F58" s="14"/>
      <c r="G58" s="14">
        <v>0</v>
      </c>
      <c r="H58" s="14"/>
      <c r="I58" s="14">
        <f t="shared" si="2"/>
        <v>0</v>
      </c>
      <c r="J58" s="14"/>
      <c r="K58" s="14">
        <v>146248</v>
      </c>
      <c r="L58" s="14"/>
      <c r="M58" s="14">
        <v>5578396413</v>
      </c>
      <c r="N58" s="14"/>
      <c r="O58" s="14">
        <v>2465836764</v>
      </c>
      <c r="P58" s="14"/>
      <c r="Q58" s="14">
        <f t="shared" si="1"/>
        <v>3112559649</v>
      </c>
    </row>
    <row r="59" spans="1:17">
      <c r="A59" s="1" t="s">
        <v>273</v>
      </c>
      <c r="C59" s="14">
        <v>0</v>
      </c>
      <c r="D59" s="14"/>
      <c r="E59" s="14">
        <v>0</v>
      </c>
      <c r="F59" s="14"/>
      <c r="G59" s="14">
        <v>0</v>
      </c>
      <c r="H59" s="14"/>
      <c r="I59" s="14">
        <f t="shared" si="2"/>
        <v>0</v>
      </c>
      <c r="J59" s="14"/>
      <c r="K59" s="14">
        <v>10500000</v>
      </c>
      <c r="L59" s="14"/>
      <c r="M59" s="14">
        <v>83568696032</v>
      </c>
      <c r="N59" s="14"/>
      <c r="O59" s="14">
        <v>39100471020</v>
      </c>
      <c r="P59" s="14"/>
      <c r="Q59" s="14">
        <f t="shared" si="1"/>
        <v>44468225012</v>
      </c>
    </row>
    <row r="60" spans="1:17">
      <c r="A60" s="1" t="s">
        <v>98</v>
      </c>
      <c r="C60" s="14">
        <v>0</v>
      </c>
      <c r="D60" s="14"/>
      <c r="E60" s="14">
        <v>0</v>
      </c>
      <c r="F60" s="14"/>
      <c r="G60" s="14">
        <v>0</v>
      </c>
      <c r="H60" s="14"/>
      <c r="I60" s="14">
        <f t="shared" si="2"/>
        <v>0</v>
      </c>
      <c r="J60" s="14"/>
      <c r="K60" s="14">
        <v>100000</v>
      </c>
      <c r="L60" s="14"/>
      <c r="M60" s="14">
        <v>2959286867</v>
      </c>
      <c r="N60" s="14"/>
      <c r="O60" s="14">
        <v>1337124145</v>
      </c>
      <c r="P60" s="14"/>
      <c r="Q60" s="14">
        <f t="shared" si="1"/>
        <v>1622162722</v>
      </c>
    </row>
    <row r="61" spans="1:17">
      <c r="A61" s="1" t="s">
        <v>274</v>
      </c>
      <c r="C61" s="14">
        <v>0</v>
      </c>
      <c r="D61" s="14"/>
      <c r="E61" s="14">
        <v>0</v>
      </c>
      <c r="F61" s="14"/>
      <c r="G61" s="14">
        <v>0</v>
      </c>
      <c r="H61" s="14"/>
      <c r="I61" s="14">
        <f t="shared" si="2"/>
        <v>0</v>
      </c>
      <c r="J61" s="14"/>
      <c r="K61" s="14">
        <v>4343500</v>
      </c>
      <c r="L61" s="14"/>
      <c r="M61" s="14">
        <v>53613657174</v>
      </c>
      <c r="N61" s="14"/>
      <c r="O61" s="14">
        <v>53613657174</v>
      </c>
      <c r="P61" s="14"/>
      <c r="Q61" s="14">
        <f t="shared" si="1"/>
        <v>0</v>
      </c>
    </row>
    <row r="62" spans="1:17">
      <c r="A62" s="1" t="s">
        <v>46</v>
      </c>
      <c r="C62" s="14">
        <v>0</v>
      </c>
      <c r="D62" s="14"/>
      <c r="E62" s="14">
        <v>0</v>
      </c>
      <c r="F62" s="14"/>
      <c r="G62" s="14">
        <v>0</v>
      </c>
      <c r="H62" s="14"/>
      <c r="I62" s="14">
        <f t="shared" si="2"/>
        <v>0</v>
      </c>
      <c r="J62" s="14"/>
      <c r="K62" s="14">
        <v>400000</v>
      </c>
      <c r="L62" s="14"/>
      <c r="M62" s="14">
        <v>7880882238</v>
      </c>
      <c r="N62" s="14"/>
      <c r="O62" s="14">
        <v>4924384715</v>
      </c>
      <c r="P62" s="14"/>
      <c r="Q62" s="14">
        <f t="shared" si="1"/>
        <v>2956497523</v>
      </c>
    </row>
    <row r="63" spans="1:17">
      <c r="A63" s="1" t="s">
        <v>275</v>
      </c>
      <c r="C63" s="14">
        <v>0</v>
      </c>
      <c r="D63" s="14"/>
      <c r="E63" s="14">
        <v>0</v>
      </c>
      <c r="F63" s="14"/>
      <c r="G63" s="14">
        <v>0</v>
      </c>
      <c r="H63" s="14"/>
      <c r="I63" s="14">
        <f t="shared" si="2"/>
        <v>0</v>
      </c>
      <c r="J63" s="14"/>
      <c r="K63" s="14">
        <v>3289466</v>
      </c>
      <c r="L63" s="14"/>
      <c r="M63" s="14">
        <v>38333858087</v>
      </c>
      <c r="N63" s="14"/>
      <c r="O63" s="14">
        <v>35288689330</v>
      </c>
      <c r="P63" s="14"/>
      <c r="Q63" s="14">
        <f t="shared" si="1"/>
        <v>3045168757</v>
      </c>
    </row>
    <row r="64" spans="1:17">
      <c r="A64" s="1" t="s">
        <v>276</v>
      </c>
      <c r="C64" s="14">
        <v>0</v>
      </c>
      <c r="D64" s="14"/>
      <c r="E64" s="14">
        <v>0</v>
      </c>
      <c r="F64" s="14"/>
      <c r="G64" s="14">
        <v>0</v>
      </c>
      <c r="H64" s="14"/>
      <c r="I64" s="14">
        <f t="shared" si="2"/>
        <v>0</v>
      </c>
      <c r="J64" s="14"/>
      <c r="K64" s="14">
        <v>4024137</v>
      </c>
      <c r="L64" s="14"/>
      <c r="M64" s="14">
        <v>55941242865</v>
      </c>
      <c r="N64" s="14"/>
      <c r="O64" s="14">
        <v>32321562549</v>
      </c>
      <c r="P64" s="14"/>
      <c r="Q64" s="14">
        <f t="shared" si="1"/>
        <v>23619680316</v>
      </c>
    </row>
    <row r="65" spans="1:17">
      <c r="A65" s="1" t="s">
        <v>277</v>
      </c>
      <c r="C65" s="14">
        <v>0</v>
      </c>
      <c r="D65" s="14"/>
      <c r="E65" s="14">
        <v>0</v>
      </c>
      <c r="F65" s="14"/>
      <c r="G65" s="14">
        <v>0</v>
      </c>
      <c r="H65" s="14"/>
      <c r="I65" s="14">
        <f t="shared" si="2"/>
        <v>0</v>
      </c>
      <c r="J65" s="14"/>
      <c r="K65" s="14">
        <v>8045421</v>
      </c>
      <c r="L65" s="14"/>
      <c r="M65" s="14">
        <v>121476738819</v>
      </c>
      <c r="N65" s="14"/>
      <c r="O65" s="14">
        <v>42039936313</v>
      </c>
      <c r="P65" s="14"/>
      <c r="Q65" s="14">
        <f t="shared" si="1"/>
        <v>79436802506</v>
      </c>
    </row>
    <row r="66" spans="1:17">
      <c r="A66" s="1" t="s">
        <v>243</v>
      </c>
      <c r="C66" s="14">
        <v>0</v>
      </c>
      <c r="D66" s="14"/>
      <c r="E66" s="14">
        <v>0</v>
      </c>
      <c r="F66" s="14"/>
      <c r="G66" s="14">
        <v>0</v>
      </c>
      <c r="H66" s="14"/>
      <c r="I66" s="14">
        <f t="shared" si="2"/>
        <v>0</v>
      </c>
      <c r="J66" s="14"/>
      <c r="K66" s="14">
        <v>983931</v>
      </c>
      <c r="L66" s="14"/>
      <c r="M66" s="14">
        <v>81082014830</v>
      </c>
      <c r="N66" s="14"/>
      <c r="O66" s="14">
        <v>41510345173</v>
      </c>
      <c r="P66" s="14"/>
      <c r="Q66" s="14">
        <f t="shared" si="1"/>
        <v>39571669657</v>
      </c>
    </row>
    <row r="67" spans="1:17">
      <c r="A67" s="1" t="s">
        <v>90</v>
      </c>
      <c r="C67" s="14">
        <v>0</v>
      </c>
      <c r="D67" s="14"/>
      <c r="E67" s="14">
        <v>0</v>
      </c>
      <c r="F67" s="14"/>
      <c r="G67" s="14">
        <v>0</v>
      </c>
      <c r="H67" s="14"/>
      <c r="I67" s="14">
        <f t="shared" si="2"/>
        <v>0</v>
      </c>
      <c r="J67" s="14"/>
      <c r="K67" s="14">
        <v>12000000</v>
      </c>
      <c r="L67" s="14"/>
      <c r="M67" s="14">
        <v>151665047334</v>
      </c>
      <c r="N67" s="14"/>
      <c r="O67" s="14">
        <v>68389108141</v>
      </c>
      <c r="P67" s="14"/>
      <c r="Q67" s="14">
        <f t="shared" si="1"/>
        <v>83275939193</v>
      </c>
    </row>
    <row r="68" spans="1:17">
      <c r="A68" s="1" t="s">
        <v>72</v>
      </c>
      <c r="C68" s="14">
        <v>0</v>
      </c>
      <c r="D68" s="14"/>
      <c r="E68" s="14">
        <v>0</v>
      </c>
      <c r="F68" s="14"/>
      <c r="G68" s="14">
        <v>0</v>
      </c>
      <c r="H68" s="14"/>
      <c r="I68" s="14">
        <f t="shared" si="2"/>
        <v>0</v>
      </c>
      <c r="J68" s="14"/>
      <c r="K68" s="14">
        <v>10003002</v>
      </c>
      <c r="L68" s="14"/>
      <c r="M68" s="14">
        <v>69463628109</v>
      </c>
      <c r="N68" s="14"/>
      <c r="O68" s="14">
        <v>44311975749</v>
      </c>
      <c r="P68" s="14"/>
      <c r="Q68" s="14">
        <f t="shared" si="1"/>
        <v>25151652360</v>
      </c>
    </row>
    <row r="69" spans="1:17">
      <c r="A69" s="1" t="s">
        <v>249</v>
      </c>
      <c r="C69" s="14">
        <v>0</v>
      </c>
      <c r="D69" s="14"/>
      <c r="E69" s="14">
        <v>0</v>
      </c>
      <c r="F69" s="14"/>
      <c r="G69" s="14">
        <v>0</v>
      </c>
      <c r="H69" s="14"/>
      <c r="I69" s="14">
        <f t="shared" si="2"/>
        <v>0</v>
      </c>
      <c r="J69" s="14"/>
      <c r="K69" s="14">
        <v>34232542</v>
      </c>
      <c r="L69" s="14"/>
      <c r="M69" s="14">
        <v>174428991925</v>
      </c>
      <c r="N69" s="14"/>
      <c r="O69" s="14">
        <v>110046885111</v>
      </c>
      <c r="P69" s="14"/>
      <c r="Q69" s="14">
        <f t="shared" si="1"/>
        <v>64382106814</v>
      </c>
    </row>
    <row r="70" spans="1:17">
      <c r="A70" s="1" t="s">
        <v>43</v>
      </c>
      <c r="C70" s="14">
        <v>0</v>
      </c>
      <c r="D70" s="14"/>
      <c r="E70" s="14">
        <v>0</v>
      </c>
      <c r="F70" s="14"/>
      <c r="G70" s="14">
        <v>0</v>
      </c>
      <c r="H70" s="14"/>
      <c r="I70" s="14">
        <f t="shared" si="2"/>
        <v>0</v>
      </c>
      <c r="J70" s="14"/>
      <c r="K70" s="14">
        <v>3537113</v>
      </c>
      <c r="L70" s="14"/>
      <c r="M70" s="14">
        <v>24241499084</v>
      </c>
      <c r="N70" s="14"/>
      <c r="O70" s="14">
        <v>14454208436</v>
      </c>
      <c r="P70" s="14"/>
      <c r="Q70" s="14">
        <f t="shared" si="1"/>
        <v>9787290648</v>
      </c>
    </row>
    <row r="71" spans="1:17">
      <c r="A71" s="1" t="s">
        <v>75</v>
      </c>
      <c r="C71" s="14">
        <v>0</v>
      </c>
      <c r="D71" s="14"/>
      <c r="E71" s="14">
        <v>0</v>
      </c>
      <c r="F71" s="14"/>
      <c r="G71" s="14">
        <v>0</v>
      </c>
      <c r="H71" s="14"/>
      <c r="I71" s="14">
        <f t="shared" si="2"/>
        <v>0</v>
      </c>
      <c r="J71" s="14"/>
      <c r="K71" s="14">
        <v>1823607</v>
      </c>
      <c r="L71" s="14"/>
      <c r="M71" s="14">
        <v>22455882114</v>
      </c>
      <c r="N71" s="14"/>
      <c r="O71" s="14">
        <v>14340711270</v>
      </c>
      <c r="P71" s="14"/>
      <c r="Q71" s="14">
        <f t="shared" si="1"/>
        <v>8115170844</v>
      </c>
    </row>
    <row r="72" spans="1:17">
      <c r="A72" s="1" t="s">
        <v>63</v>
      </c>
      <c r="C72" s="14">
        <v>0</v>
      </c>
      <c r="D72" s="14"/>
      <c r="E72" s="14">
        <v>0</v>
      </c>
      <c r="F72" s="14"/>
      <c r="G72" s="14">
        <v>0</v>
      </c>
      <c r="H72" s="14"/>
      <c r="I72" s="14">
        <f t="shared" si="2"/>
        <v>0</v>
      </c>
      <c r="J72" s="14"/>
      <c r="K72" s="14">
        <v>6800000</v>
      </c>
      <c r="L72" s="14"/>
      <c r="M72" s="14">
        <v>43598179619</v>
      </c>
      <c r="N72" s="14"/>
      <c r="O72" s="14">
        <v>20109631820</v>
      </c>
      <c r="P72" s="14"/>
      <c r="Q72" s="14">
        <f t="shared" si="1"/>
        <v>23488547799</v>
      </c>
    </row>
    <row r="73" spans="1:17">
      <c r="A73" s="1" t="s">
        <v>247</v>
      </c>
      <c r="C73" s="14">
        <v>0</v>
      </c>
      <c r="D73" s="14"/>
      <c r="E73" s="14">
        <v>0</v>
      </c>
      <c r="F73" s="14"/>
      <c r="G73" s="14">
        <v>0</v>
      </c>
      <c r="H73" s="14"/>
      <c r="I73" s="14">
        <f t="shared" ref="I73:I137" si="3">E73-G73</f>
        <v>0</v>
      </c>
      <c r="J73" s="14"/>
      <c r="K73" s="14">
        <v>2500000</v>
      </c>
      <c r="L73" s="14"/>
      <c r="M73" s="14">
        <v>73559700600</v>
      </c>
      <c r="N73" s="14"/>
      <c r="O73" s="14">
        <v>45065882700</v>
      </c>
      <c r="P73" s="14"/>
      <c r="Q73" s="14">
        <f t="shared" ref="Q73:Q89" si="4">M73-O73</f>
        <v>28493817900</v>
      </c>
    </row>
    <row r="74" spans="1:17">
      <c r="A74" s="1" t="s">
        <v>251</v>
      </c>
      <c r="C74" s="14">
        <v>0</v>
      </c>
      <c r="D74" s="14"/>
      <c r="E74" s="14">
        <v>0</v>
      </c>
      <c r="F74" s="14"/>
      <c r="G74" s="14">
        <v>0</v>
      </c>
      <c r="H74" s="14"/>
      <c r="I74" s="14">
        <f t="shared" si="3"/>
        <v>0</v>
      </c>
      <c r="J74" s="14"/>
      <c r="K74" s="14">
        <v>20403795</v>
      </c>
      <c r="L74" s="14"/>
      <c r="M74" s="14">
        <v>156833886080</v>
      </c>
      <c r="N74" s="14"/>
      <c r="O74" s="14">
        <v>57953115199</v>
      </c>
      <c r="P74" s="14"/>
      <c r="Q74" s="14">
        <f t="shared" si="4"/>
        <v>98880770881</v>
      </c>
    </row>
    <row r="75" spans="1:17">
      <c r="A75" s="1" t="s">
        <v>278</v>
      </c>
      <c r="C75" s="14">
        <v>0</v>
      </c>
      <c r="D75" s="14"/>
      <c r="E75" s="14">
        <v>0</v>
      </c>
      <c r="F75" s="14"/>
      <c r="G75" s="14">
        <v>0</v>
      </c>
      <c r="H75" s="14"/>
      <c r="I75" s="14">
        <f t="shared" si="3"/>
        <v>0</v>
      </c>
      <c r="J75" s="14"/>
      <c r="K75" s="14">
        <v>13211000</v>
      </c>
      <c r="L75" s="14"/>
      <c r="M75" s="14">
        <v>33635206000</v>
      </c>
      <c r="N75" s="14"/>
      <c r="O75" s="14">
        <v>33635206000</v>
      </c>
      <c r="P75" s="14"/>
      <c r="Q75" s="14">
        <f t="shared" si="4"/>
        <v>0</v>
      </c>
    </row>
    <row r="76" spans="1:17">
      <c r="A76" s="1" t="s">
        <v>279</v>
      </c>
      <c r="C76" s="14">
        <v>0</v>
      </c>
      <c r="D76" s="14"/>
      <c r="E76" s="14">
        <v>0</v>
      </c>
      <c r="F76" s="14"/>
      <c r="G76" s="14">
        <v>0</v>
      </c>
      <c r="H76" s="14"/>
      <c r="I76" s="14">
        <f t="shared" si="3"/>
        <v>0</v>
      </c>
      <c r="J76" s="14"/>
      <c r="K76" s="14">
        <v>2000000</v>
      </c>
      <c r="L76" s="14"/>
      <c r="M76" s="14">
        <v>17577451825</v>
      </c>
      <c r="N76" s="14"/>
      <c r="O76" s="14">
        <v>12743815244</v>
      </c>
      <c r="P76" s="14"/>
      <c r="Q76" s="14">
        <f t="shared" si="4"/>
        <v>4833636581</v>
      </c>
    </row>
    <row r="77" spans="1:17">
      <c r="A77" s="1" t="s">
        <v>25</v>
      </c>
      <c r="C77" s="14">
        <v>0</v>
      </c>
      <c r="D77" s="14"/>
      <c r="E77" s="14">
        <v>0</v>
      </c>
      <c r="F77" s="14"/>
      <c r="G77" s="14">
        <v>0</v>
      </c>
      <c r="H77" s="14"/>
      <c r="I77" s="14">
        <f t="shared" si="3"/>
        <v>0</v>
      </c>
      <c r="J77" s="14"/>
      <c r="K77" s="14">
        <v>450000</v>
      </c>
      <c r="L77" s="14"/>
      <c r="M77" s="14">
        <v>37873868056</v>
      </c>
      <c r="N77" s="14"/>
      <c r="O77" s="14">
        <v>31780305583</v>
      </c>
      <c r="P77" s="14"/>
      <c r="Q77" s="14">
        <f t="shared" si="4"/>
        <v>6093562473</v>
      </c>
    </row>
    <row r="78" spans="1:17">
      <c r="A78" s="1" t="s">
        <v>52</v>
      </c>
      <c r="C78" s="14">
        <v>0</v>
      </c>
      <c r="D78" s="14"/>
      <c r="E78" s="14">
        <v>0</v>
      </c>
      <c r="F78" s="14"/>
      <c r="G78" s="14">
        <v>0</v>
      </c>
      <c r="H78" s="14"/>
      <c r="I78" s="14">
        <f t="shared" si="3"/>
        <v>0</v>
      </c>
      <c r="J78" s="14"/>
      <c r="K78" s="14">
        <v>4050000</v>
      </c>
      <c r="L78" s="14"/>
      <c r="M78" s="14">
        <v>65022749753</v>
      </c>
      <c r="N78" s="14"/>
      <c r="O78" s="14">
        <v>49333310160</v>
      </c>
      <c r="P78" s="14"/>
      <c r="Q78" s="14">
        <f t="shared" si="4"/>
        <v>15689439593</v>
      </c>
    </row>
    <row r="79" spans="1:17">
      <c r="A79" s="1" t="s">
        <v>280</v>
      </c>
      <c r="C79" s="14">
        <v>0</v>
      </c>
      <c r="D79" s="14"/>
      <c r="E79" s="14">
        <v>0</v>
      </c>
      <c r="F79" s="14"/>
      <c r="G79" s="14">
        <v>0</v>
      </c>
      <c r="H79" s="14"/>
      <c r="I79" s="14">
        <f t="shared" si="3"/>
        <v>0</v>
      </c>
      <c r="J79" s="14"/>
      <c r="K79" s="14">
        <v>36602074</v>
      </c>
      <c r="L79" s="14"/>
      <c r="M79" s="14">
        <v>90853085082</v>
      </c>
      <c r="N79" s="14"/>
      <c r="O79" s="14">
        <v>51187128795</v>
      </c>
      <c r="P79" s="14"/>
      <c r="Q79" s="14">
        <f t="shared" si="4"/>
        <v>39665956287</v>
      </c>
    </row>
    <row r="80" spans="1:17">
      <c r="A80" s="1" t="s">
        <v>30</v>
      </c>
      <c r="C80" s="14">
        <v>0</v>
      </c>
      <c r="D80" s="14"/>
      <c r="E80" s="14">
        <v>0</v>
      </c>
      <c r="F80" s="14"/>
      <c r="G80" s="14">
        <v>0</v>
      </c>
      <c r="H80" s="14"/>
      <c r="I80" s="14">
        <f t="shared" si="3"/>
        <v>0</v>
      </c>
      <c r="J80" s="14"/>
      <c r="K80" s="14">
        <v>281856</v>
      </c>
      <c r="L80" s="14"/>
      <c r="M80" s="14">
        <v>50887558800</v>
      </c>
      <c r="N80" s="14"/>
      <c r="O80" s="14">
        <v>37610270627</v>
      </c>
      <c r="P80" s="14"/>
      <c r="Q80" s="14">
        <f t="shared" si="4"/>
        <v>13277288173</v>
      </c>
    </row>
    <row r="81" spans="1:17">
      <c r="A81" s="1" t="s">
        <v>27</v>
      </c>
      <c r="C81" s="14">
        <v>0</v>
      </c>
      <c r="D81" s="14"/>
      <c r="E81" s="14">
        <v>0</v>
      </c>
      <c r="F81" s="14"/>
      <c r="G81" s="14">
        <v>0</v>
      </c>
      <c r="H81" s="14"/>
      <c r="I81" s="14">
        <f t="shared" si="3"/>
        <v>0</v>
      </c>
      <c r="J81" s="14"/>
      <c r="K81" s="14">
        <v>48659917</v>
      </c>
      <c r="L81" s="14"/>
      <c r="M81" s="14">
        <v>169413760155</v>
      </c>
      <c r="N81" s="14"/>
      <c r="O81" s="14">
        <v>105781827652</v>
      </c>
      <c r="P81" s="14"/>
      <c r="Q81" s="14">
        <f t="shared" si="4"/>
        <v>63631932503</v>
      </c>
    </row>
    <row r="82" spans="1:17">
      <c r="A82" s="1" t="s">
        <v>281</v>
      </c>
      <c r="C82" s="14">
        <v>0</v>
      </c>
      <c r="D82" s="14"/>
      <c r="E82" s="14">
        <v>0</v>
      </c>
      <c r="F82" s="14"/>
      <c r="G82" s="14">
        <v>0</v>
      </c>
      <c r="H82" s="14"/>
      <c r="I82" s="14">
        <f t="shared" si="3"/>
        <v>0</v>
      </c>
      <c r="J82" s="14"/>
      <c r="K82" s="14">
        <v>600000</v>
      </c>
      <c r="L82" s="14"/>
      <c r="M82" s="14">
        <v>3695877937</v>
      </c>
      <c r="N82" s="14"/>
      <c r="O82" s="14">
        <v>3876795000</v>
      </c>
      <c r="P82" s="14"/>
      <c r="Q82" s="14">
        <f t="shared" si="4"/>
        <v>-180917063</v>
      </c>
    </row>
    <row r="83" spans="1:17">
      <c r="A83" s="1" t="s">
        <v>282</v>
      </c>
      <c r="C83" s="14">
        <v>0</v>
      </c>
      <c r="D83" s="14"/>
      <c r="E83" s="14">
        <v>0</v>
      </c>
      <c r="F83" s="14"/>
      <c r="G83" s="14">
        <v>0</v>
      </c>
      <c r="H83" s="14"/>
      <c r="I83" s="14">
        <f t="shared" si="3"/>
        <v>0</v>
      </c>
      <c r="J83" s="14"/>
      <c r="K83" s="14">
        <v>2221939</v>
      </c>
      <c r="L83" s="14"/>
      <c r="M83" s="14">
        <v>298688902531</v>
      </c>
      <c r="N83" s="14"/>
      <c r="O83" s="14">
        <v>209159015546</v>
      </c>
      <c r="P83" s="14"/>
      <c r="Q83" s="14">
        <f t="shared" si="4"/>
        <v>89529886985</v>
      </c>
    </row>
    <row r="84" spans="1:17">
      <c r="A84" s="1" t="s">
        <v>35</v>
      </c>
      <c r="C84" s="14">
        <v>0</v>
      </c>
      <c r="D84" s="14"/>
      <c r="E84" s="14">
        <v>0</v>
      </c>
      <c r="F84" s="14"/>
      <c r="G84" s="14">
        <v>0</v>
      </c>
      <c r="H84" s="14"/>
      <c r="I84" s="14">
        <f t="shared" si="3"/>
        <v>0</v>
      </c>
      <c r="J84" s="14"/>
      <c r="K84" s="14">
        <v>879426</v>
      </c>
      <c r="L84" s="14"/>
      <c r="M84" s="14">
        <v>149468383995</v>
      </c>
      <c r="N84" s="14"/>
      <c r="O84" s="14">
        <v>124748126271</v>
      </c>
      <c r="P84" s="14"/>
      <c r="Q84" s="14">
        <f t="shared" si="4"/>
        <v>24720257724</v>
      </c>
    </row>
    <row r="85" spans="1:17">
      <c r="A85" s="1" t="s">
        <v>283</v>
      </c>
      <c r="C85" s="14">
        <v>0</v>
      </c>
      <c r="D85" s="14"/>
      <c r="E85" s="14">
        <v>0</v>
      </c>
      <c r="F85" s="14"/>
      <c r="G85" s="14">
        <v>0</v>
      </c>
      <c r="H85" s="14"/>
      <c r="I85" s="14">
        <f t="shared" si="3"/>
        <v>0</v>
      </c>
      <c r="J85" s="14"/>
      <c r="K85" s="14">
        <v>168651</v>
      </c>
      <c r="L85" s="14"/>
      <c r="M85" s="14">
        <v>11855519169</v>
      </c>
      <c r="N85" s="14"/>
      <c r="O85" s="14">
        <v>11006060118</v>
      </c>
      <c r="P85" s="14"/>
      <c r="Q85" s="14">
        <f t="shared" si="4"/>
        <v>849459051</v>
      </c>
    </row>
    <row r="86" spans="1:17">
      <c r="A86" s="1" t="s">
        <v>26</v>
      </c>
      <c r="C86" s="14">
        <v>0</v>
      </c>
      <c r="D86" s="14"/>
      <c r="E86" s="14">
        <v>0</v>
      </c>
      <c r="F86" s="14"/>
      <c r="G86" s="14">
        <v>0</v>
      </c>
      <c r="H86" s="14"/>
      <c r="I86" s="14">
        <f t="shared" si="3"/>
        <v>0</v>
      </c>
      <c r="J86" s="14"/>
      <c r="K86" s="14">
        <v>118000</v>
      </c>
      <c r="L86" s="14"/>
      <c r="M86" s="14">
        <v>5848473381</v>
      </c>
      <c r="N86" s="14"/>
      <c r="O86" s="14">
        <v>2756802681</v>
      </c>
      <c r="P86" s="14"/>
      <c r="Q86" s="14">
        <f t="shared" si="4"/>
        <v>3091670700</v>
      </c>
    </row>
    <row r="87" spans="1:17">
      <c r="A87" s="1" t="s">
        <v>79</v>
      </c>
      <c r="C87" s="14">
        <v>0</v>
      </c>
      <c r="D87" s="14"/>
      <c r="E87" s="14">
        <v>0</v>
      </c>
      <c r="F87" s="14"/>
      <c r="G87" s="14">
        <v>0</v>
      </c>
      <c r="H87" s="14"/>
      <c r="I87" s="14">
        <f t="shared" si="3"/>
        <v>0</v>
      </c>
      <c r="J87" s="14"/>
      <c r="K87" s="14">
        <v>212539</v>
      </c>
      <c r="L87" s="14"/>
      <c r="M87" s="14">
        <v>5118422680</v>
      </c>
      <c r="N87" s="14"/>
      <c r="O87" s="14">
        <v>2942068463</v>
      </c>
      <c r="P87" s="14"/>
      <c r="Q87" s="14">
        <f t="shared" si="4"/>
        <v>2176354217</v>
      </c>
    </row>
    <row r="88" spans="1:17">
      <c r="A88" s="1" t="s">
        <v>284</v>
      </c>
      <c r="C88" s="14">
        <v>0</v>
      </c>
      <c r="D88" s="14"/>
      <c r="E88" s="14">
        <v>0</v>
      </c>
      <c r="F88" s="14"/>
      <c r="G88" s="14">
        <v>0</v>
      </c>
      <c r="H88" s="14"/>
      <c r="I88" s="14">
        <f t="shared" si="3"/>
        <v>0</v>
      </c>
      <c r="J88" s="14"/>
      <c r="K88" s="14">
        <v>600000</v>
      </c>
      <c r="L88" s="14"/>
      <c r="M88" s="14">
        <v>33478264008</v>
      </c>
      <c r="N88" s="14"/>
      <c r="O88" s="14">
        <v>33877224000</v>
      </c>
      <c r="P88" s="14"/>
      <c r="Q88" s="14">
        <f t="shared" si="4"/>
        <v>-398959992</v>
      </c>
    </row>
    <row r="89" spans="1:17">
      <c r="A89" s="1" t="s">
        <v>285</v>
      </c>
      <c r="C89" s="14">
        <v>0</v>
      </c>
      <c r="D89" s="14"/>
      <c r="E89" s="14">
        <v>0</v>
      </c>
      <c r="F89" s="14"/>
      <c r="G89" s="14">
        <v>0</v>
      </c>
      <c r="H89" s="14"/>
      <c r="I89" s="14">
        <f t="shared" si="3"/>
        <v>0</v>
      </c>
      <c r="J89" s="14"/>
      <c r="K89" s="14">
        <v>14626647</v>
      </c>
      <c r="L89" s="14"/>
      <c r="M89" s="14">
        <v>37327203144</v>
      </c>
      <c r="N89" s="14"/>
      <c r="O89" s="14">
        <v>37327203144</v>
      </c>
      <c r="P89" s="14"/>
      <c r="Q89" s="14">
        <f t="shared" si="4"/>
        <v>0</v>
      </c>
    </row>
    <row r="90" spans="1:17">
      <c r="A90" s="1" t="s">
        <v>64</v>
      </c>
      <c r="C90" s="14">
        <v>0</v>
      </c>
      <c r="D90" s="14"/>
      <c r="E90" s="14">
        <v>0</v>
      </c>
      <c r="F90" s="14"/>
      <c r="G90" s="14">
        <v>0</v>
      </c>
      <c r="H90" s="14"/>
      <c r="I90" s="14">
        <f t="shared" si="3"/>
        <v>0</v>
      </c>
      <c r="J90" s="14"/>
      <c r="K90" s="14">
        <v>1690615</v>
      </c>
      <c r="L90" s="14"/>
      <c r="M90" s="14">
        <v>11417260772</v>
      </c>
      <c r="N90" s="14"/>
      <c r="O90" s="14">
        <v>9030050074</v>
      </c>
      <c r="P90" s="14"/>
      <c r="Q90" s="14">
        <f t="shared" ref="Q90" si="5">M90-O90</f>
        <v>2387210698</v>
      </c>
    </row>
    <row r="91" spans="1:17">
      <c r="A91" s="18" t="s">
        <v>286</v>
      </c>
      <c r="C91" s="14">
        <v>0</v>
      </c>
      <c r="D91" s="14"/>
      <c r="E91" s="14">
        <v>0</v>
      </c>
      <c r="F91" s="14"/>
      <c r="G91" s="14">
        <v>0</v>
      </c>
      <c r="H91" s="14"/>
      <c r="I91" s="14">
        <f t="shared" si="3"/>
        <v>0</v>
      </c>
      <c r="J91" s="14"/>
      <c r="K91" s="14">
        <v>21342000</v>
      </c>
      <c r="L91" s="14"/>
      <c r="M91" s="14">
        <v>5914704463</v>
      </c>
      <c r="N91" s="14"/>
      <c r="O91" s="14">
        <v>6243039554</v>
      </c>
      <c r="P91" s="14"/>
      <c r="Q91" s="14">
        <v>-328335091</v>
      </c>
    </row>
    <row r="92" spans="1:17">
      <c r="A92" s="18" t="s">
        <v>345</v>
      </c>
      <c r="C92" s="14"/>
      <c r="D92" s="14"/>
      <c r="E92" s="14"/>
      <c r="F92" s="14"/>
      <c r="G92" s="14"/>
      <c r="H92" s="14"/>
      <c r="I92" s="14"/>
      <c r="J92" s="14"/>
      <c r="K92" s="14">
        <v>3075000</v>
      </c>
      <c r="L92" s="14"/>
      <c r="M92" s="14">
        <v>544275000</v>
      </c>
      <c r="N92" s="14"/>
      <c r="O92" s="14">
        <v>582255419</v>
      </c>
      <c r="P92" s="14"/>
      <c r="Q92" s="14">
        <v>-37980419</v>
      </c>
    </row>
    <row r="93" spans="1:17">
      <c r="A93" s="18" t="s">
        <v>287</v>
      </c>
      <c r="C93" s="14">
        <v>0</v>
      </c>
      <c r="D93" s="14"/>
      <c r="E93" s="14">
        <v>0</v>
      </c>
      <c r="F93" s="14"/>
      <c r="G93" s="14">
        <v>0</v>
      </c>
      <c r="H93" s="14"/>
      <c r="I93" s="14">
        <f t="shared" si="3"/>
        <v>0</v>
      </c>
      <c r="J93" s="14"/>
      <c r="K93" s="14">
        <v>2656000</v>
      </c>
      <c r="L93" s="14"/>
      <c r="M93" s="14">
        <v>1482290250</v>
      </c>
      <c r="N93" s="14"/>
      <c r="O93" s="14">
        <v>1514649905</v>
      </c>
      <c r="P93" s="14"/>
      <c r="Q93" s="14">
        <v>-32359655</v>
      </c>
    </row>
    <row r="94" spans="1:17">
      <c r="A94" s="18" t="s">
        <v>288</v>
      </c>
      <c r="C94" s="14">
        <v>0</v>
      </c>
      <c r="D94" s="14"/>
      <c r="E94" s="14">
        <v>0</v>
      </c>
      <c r="F94" s="14"/>
      <c r="G94" s="14">
        <v>0</v>
      </c>
      <c r="H94" s="14"/>
      <c r="I94" s="14">
        <f t="shared" si="3"/>
        <v>0</v>
      </c>
      <c r="J94" s="14"/>
      <c r="K94" s="14">
        <v>8004000</v>
      </c>
      <c r="L94" s="14"/>
      <c r="M94" s="14">
        <v>616503083</v>
      </c>
      <c r="N94" s="14"/>
      <c r="O94" s="14">
        <v>724677728</v>
      </c>
      <c r="P94" s="14"/>
      <c r="Q94" s="14">
        <v>-108174645</v>
      </c>
    </row>
    <row r="95" spans="1:17">
      <c r="A95" s="18" t="s">
        <v>289</v>
      </c>
      <c r="C95" s="14">
        <v>0</v>
      </c>
      <c r="D95" s="14"/>
      <c r="E95" s="14">
        <v>0</v>
      </c>
      <c r="F95" s="14"/>
      <c r="G95" s="14">
        <v>0</v>
      </c>
      <c r="H95" s="14"/>
      <c r="I95" s="14">
        <f t="shared" si="3"/>
        <v>0</v>
      </c>
      <c r="J95" s="14"/>
      <c r="K95" s="14">
        <v>4524000</v>
      </c>
      <c r="L95" s="14"/>
      <c r="M95" s="14">
        <v>2072159359</v>
      </c>
      <c r="N95" s="14"/>
      <c r="O95" s="14">
        <v>2155734948</v>
      </c>
      <c r="P95" s="14"/>
      <c r="Q95" s="14">
        <v>-83575589</v>
      </c>
    </row>
    <row r="96" spans="1:17">
      <c r="A96" s="1" t="s">
        <v>290</v>
      </c>
      <c r="C96" s="14">
        <v>0</v>
      </c>
      <c r="D96" s="14"/>
      <c r="E96" s="14">
        <v>0</v>
      </c>
      <c r="F96" s="14"/>
      <c r="G96" s="14">
        <v>0</v>
      </c>
      <c r="H96" s="14"/>
      <c r="I96" s="14">
        <f t="shared" si="3"/>
        <v>0</v>
      </c>
      <c r="J96" s="14"/>
      <c r="K96" s="14">
        <v>13188080</v>
      </c>
      <c r="L96" s="14"/>
      <c r="M96" s="14">
        <v>259878870507</v>
      </c>
      <c r="N96" s="14"/>
      <c r="O96" s="14">
        <v>140535029105</v>
      </c>
      <c r="P96" s="14"/>
      <c r="Q96" s="14">
        <f>M96-O96</f>
        <v>119343841402</v>
      </c>
    </row>
    <row r="97" spans="1:17">
      <c r="A97" s="18" t="s">
        <v>291</v>
      </c>
      <c r="C97" s="14">
        <v>0</v>
      </c>
      <c r="D97" s="14"/>
      <c r="E97" s="14">
        <v>0</v>
      </c>
      <c r="F97" s="14"/>
      <c r="G97" s="14">
        <v>0</v>
      </c>
      <c r="H97" s="14"/>
      <c r="I97" s="14">
        <f t="shared" si="3"/>
        <v>0</v>
      </c>
      <c r="J97" s="14"/>
      <c r="K97" s="14">
        <v>9909000</v>
      </c>
      <c r="L97" s="14"/>
      <c r="M97" s="14">
        <v>3551471850</v>
      </c>
      <c r="N97" s="14"/>
      <c r="O97" s="14">
        <v>3697391802</v>
      </c>
      <c r="P97" s="14"/>
      <c r="Q97" s="14">
        <v>-145919952</v>
      </c>
    </row>
    <row r="98" spans="1:17">
      <c r="A98" s="1" t="s">
        <v>65</v>
      </c>
      <c r="C98" s="14">
        <v>0</v>
      </c>
      <c r="D98" s="14"/>
      <c r="E98" s="14">
        <v>0</v>
      </c>
      <c r="F98" s="14"/>
      <c r="G98" s="14">
        <v>0</v>
      </c>
      <c r="H98" s="14"/>
      <c r="I98" s="14">
        <f t="shared" si="3"/>
        <v>0</v>
      </c>
      <c r="J98" s="14"/>
      <c r="K98" s="14">
        <v>1541325</v>
      </c>
      <c r="L98" s="14"/>
      <c r="M98" s="14">
        <v>30462861240</v>
      </c>
      <c r="N98" s="14"/>
      <c r="O98" s="14">
        <v>21868004414</v>
      </c>
      <c r="P98" s="14"/>
      <c r="Q98" s="14">
        <f>M98-O98</f>
        <v>8594856826</v>
      </c>
    </row>
    <row r="99" spans="1:17">
      <c r="A99" s="18" t="s">
        <v>292</v>
      </c>
      <c r="C99" s="14">
        <v>0</v>
      </c>
      <c r="D99" s="14"/>
      <c r="E99" s="14">
        <v>0</v>
      </c>
      <c r="F99" s="14"/>
      <c r="G99" s="14">
        <v>0</v>
      </c>
      <c r="H99" s="14"/>
      <c r="I99" s="14">
        <f t="shared" si="3"/>
        <v>0</v>
      </c>
      <c r="J99" s="14"/>
      <c r="K99" s="14">
        <v>6674000</v>
      </c>
      <c r="L99" s="14"/>
      <c r="M99" s="14">
        <v>1722173200</v>
      </c>
      <c r="N99" s="14"/>
      <c r="O99" s="14">
        <v>1833105870</v>
      </c>
      <c r="P99" s="14"/>
      <c r="Q99" s="14">
        <v>-110932670</v>
      </c>
    </row>
    <row r="100" spans="1:17">
      <c r="A100" s="1" t="s">
        <v>293</v>
      </c>
      <c r="C100" s="14">
        <v>0</v>
      </c>
      <c r="D100" s="14"/>
      <c r="E100" s="14">
        <v>0</v>
      </c>
      <c r="F100" s="14"/>
      <c r="G100" s="14">
        <v>0</v>
      </c>
      <c r="H100" s="14"/>
      <c r="I100" s="14">
        <f t="shared" si="3"/>
        <v>0</v>
      </c>
      <c r="J100" s="14"/>
      <c r="K100" s="14">
        <v>2750000</v>
      </c>
      <c r="L100" s="14"/>
      <c r="M100" s="14">
        <v>32606746509</v>
      </c>
      <c r="N100" s="14"/>
      <c r="O100" s="14">
        <v>32096557652</v>
      </c>
      <c r="P100" s="14"/>
      <c r="Q100" s="14">
        <f>M100-O100</f>
        <v>510188857</v>
      </c>
    </row>
    <row r="101" spans="1:17">
      <c r="A101" s="18" t="s">
        <v>294</v>
      </c>
      <c r="C101" s="14">
        <v>0</v>
      </c>
      <c r="D101" s="14"/>
      <c r="E101" s="14">
        <v>0</v>
      </c>
      <c r="F101" s="14"/>
      <c r="G101" s="14">
        <v>0</v>
      </c>
      <c r="H101" s="14"/>
      <c r="I101" s="14">
        <f t="shared" si="3"/>
        <v>0</v>
      </c>
      <c r="J101" s="14"/>
      <c r="K101" s="14">
        <v>33709000</v>
      </c>
      <c r="L101" s="14"/>
      <c r="M101" s="14">
        <v>5332340450</v>
      </c>
      <c r="N101" s="14"/>
      <c r="O101" s="14">
        <v>5778301388</v>
      </c>
      <c r="P101" s="14"/>
      <c r="Q101" s="14">
        <v>-445960938</v>
      </c>
    </row>
    <row r="102" spans="1:17">
      <c r="A102" s="1" t="s">
        <v>60</v>
      </c>
      <c r="C102" s="14">
        <v>0</v>
      </c>
      <c r="D102" s="14"/>
      <c r="E102" s="14">
        <v>0</v>
      </c>
      <c r="F102" s="14"/>
      <c r="G102" s="14">
        <v>0</v>
      </c>
      <c r="H102" s="14"/>
      <c r="I102" s="14">
        <f t="shared" si="3"/>
        <v>0</v>
      </c>
      <c r="J102" s="14"/>
      <c r="K102" s="14">
        <v>5300000</v>
      </c>
      <c r="L102" s="14"/>
      <c r="M102" s="14">
        <v>66014845259</v>
      </c>
      <c r="N102" s="14"/>
      <c r="O102" s="14">
        <v>62060167681</v>
      </c>
      <c r="P102" s="14"/>
      <c r="Q102" s="14">
        <f>M102-O102</f>
        <v>3954677578</v>
      </c>
    </row>
    <row r="103" spans="1:17">
      <c r="A103" s="18" t="s">
        <v>295</v>
      </c>
      <c r="C103" s="14">
        <v>0</v>
      </c>
      <c r="D103" s="14"/>
      <c r="E103" s="14">
        <v>0</v>
      </c>
      <c r="F103" s="14"/>
      <c r="G103" s="14">
        <v>0</v>
      </c>
      <c r="H103" s="14"/>
      <c r="I103" s="14">
        <f t="shared" si="3"/>
        <v>0</v>
      </c>
      <c r="J103" s="14"/>
      <c r="K103" s="14">
        <v>75797000</v>
      </c>
      <c r="L103" s="14"/>
      <c r="M103" s="14">
        <v>4408281500</v>
      </c>
      <c r="N103" s="14"/>
      <c r="O103" s="14">
        <v>5277102268</v>
      </c>
      <c r="P103" s="14"/>
      <c r="Q103" s="14">
        <v>-868820768</v>
      </c>
    </row>
    <row r="104" spans="1:17">
      <c r="A104" s="1" t="s">
        <v>296</v>
      </c>
      <c r="C104" s="14">
        <v>0</v>
      </c>
      <c r="D104" s="14"/>
      <c r="E104" s="14">
        <v>0</v>
      </c>
      <c r="F104" s="14"/>
      <c r="G104" s="14">
        <v>0</v>
      </c>
      <c r="H104" s="14"/>
      <c r="I104" s="14">
        <f t="shared" si="3"/>
        <v>0</v>
      </c>
      <c r="J104" s="14"/>
      <c r="K104" s="14">
        <v>10367954</v>
      </c>
      <c r="L104" s="14"/>
      <c r="M104" s="14">
        <v>58159056733</v>
      </c>
      <c r="N104" s="14"/>
      <c r="O104" s="14">
        <v>43121411394</v>
      </c>
      <c r="P104" s="14"/>
      <c r="Q104" s="14">
        <f>M104-O104</f>
        <v>15037645339</v>
      </c>
    </row>
    <row r="105" spans="1:17">
      <c r="A105" s="1" t="s">
        <v>59</v>
      </c>
      <c r="C105" s="14">
        <v>0</v>
      </c>
      <c r="D105" s="14"/>
      <c r="E105" s="14">
        <v>0</v>
      </c>
      <c r="F105" s="14"/>
      <c r="G105" s="14">
        <v>0</v>
      </c>
      <c r="H105" s="14"/>
      <c r="I105" s="14">
        <f t="shared" si="3"/>
        <v>0</v>
      </c>
      <c r="J105" s="14"/>
      <c r="K105" s="14">
        <v>750001</v>
      </c>
      <c r="L105" s="14"/>
      <c r="M105" s="14">
        <v>6313157630</v>
      </c>
      <c r="N105" s="14"/>
      <c r="O105" s="14">
        <v>5032709165</v>
      </c>
      <c r="P105" s="14"/>
      <c r="Q105" s="14">
        <f t="shared" ref="Q105:Q158" si="6">M105-O105</f>
        <v>1280448465</v>
      </c>
    </row>
    <row r="106" spans="1:17">
      <c r="A106" s="1" t="s">
        <v>297</v>
      </c>
      <c r="C106" s="14">
        <v>0</v>
      </c>
      <c r="D106" s="14"/>
      <c r="E106" s="14">
        <v>0</v>
      </c>
      <c r="F106" s="14"/>
      <c r="G106" s="14">
        <v>0</v>
      </c>
      <c r="H106" s="14"/>
      <c r="I106" s="14">
        <f t="shared" si="3"/>
        <v>0</v>
      </c>
      <c r="J106" s="14"/>
      <c r="K106" s="14">
        <v>18682873</v>
      </c>
      <c r="L106" s="14"/>
      <c r="M106" s="14">
        <v>106673506450</v>
      </c>
      <c r="N106" s="14"/>
      <c r="O106" s="14">
        <v>106673506450</v>
      </c>
      <c r="P106" s="14"/>
      <c r="Q106" s="14">
        <f t="shared" si="6"/>
        <v>0</v>
      </c>
    </row>
    <row r="107" spans="1:17">
      <c r="A107" s="1" t="s">
        <v>298</v>
      </c>
      <c r="C107" s="14">
        <v>0</v>
      </c>
      <c r="D107" s="14"/>
      <c r="E107" s="14">
        <v>0</v>
      </c>
      <c r="F107" s="14"/>
      <c r="G107" s="14">
        <v>0</v>
      </c>
      <c r="H107" s="14"/>
      <c r="I107" s="14">
        <f t="shared" si="3"/>
        <v>0</v>
      </c>
      <c r="J107" s="14"/>
      <c r="K107" s="14">
        <v>7000000</v>
      </c>
      <c r="L107" s="14"/>
      <c r="M107" s="14">
        <v>73688532894</v>
      </c>
      <c r="N107" s="14"/>
      <c r="O107" s="14">
        <v>70063560000</v>
      </c>
      <c r="P107" s="14"/>
      <c r="Q107" s="14">
        <f t="shared" si="6"/>
        <v>3624972894</v>
      </c>
    </row>
    <row r="108" spans="1:17">
      <c r="A108" s="1" t="s">
        <v>99</v>
      </c>
      <c r="C108" s="14">
        <v>0</v>
      </c>
      <c r="D108" s="14"/>
      <c r="E108" s="14">
        <v>0</v>
      </c>
      <c r="F108" s="14"/>
      <c r="G108" s="14">
        <v>0</v>
      </c>
      <c r="H108" s="14"/>
      <c r="I108" s="14">
        <f t="shared" si="3"/>
        <v>0</v>
      </c>
      <c r="J108" s="14"/>
      <c r="K108" s="14">
        <v>5141375</v>
      </c>
      <c r="L108" s="14"/>
      <c r="M108" s="14">
        <v>63900492422</v>
      </c>
      <c r="N108" s="14"/>
      <c r="O108" s="14">
        <v>46672062998</v>
      </c>
      <c r="P108" s="14"/>
      <c r="Q108" s="14">
        <f t="shared" si="6"/>
        <v>17228429424</v>
      </c>
    </row>
    <row r="109" spans="1:17">
      <c r="A109" s="1" t="s">
        <v>77</v>
      </c>
      <c r="C109" s="14">
        <v>0</v>
      </c>
      <c r="D109" s="14"/>
      <c r="E109" s="14">
        <v>0</v>
      </c>
      <c r="F109" s="14"/>
      <c r="G109" s="14">
        <v>0</v>
      </c>
      <c r="H109" s="14"/>
      <c r="I109" s="14">
        <f t="shared" si="3"/>
        <v>0</v>
      </c>
      <c r="J109" s="14"/>
      <c r="K109" s="14">
        <v>911863</v>
      </c>
      <c r="L109" s="14"/>
      <c r="M109" s="14">
        <v>65041670813</v>
      </c>
      <c r="N109" s="14"/>
      <c r="O109" s="14">
        <v>54365496270</v>
      </c>
      <c r="P109" s="14"/>
      <c r="Q109" s="14">
        <f t="shared" si="6"/>
        <v>10676174543</v>
      </c>
    </row>
    <row r="110" spans="1:17">
      <c r="A110" s="1" t="s">
        <v>235</v>
      </c>
      <c r="C110" s="14">
        <v>0</v>
      </c>
      <c r="D110" s="14"/>
      <c r="E110" s="14">
        <v>0</v>
      </c>
      <c r="F110" s="14"/>
      <c r="G110" s="14">
        <v>0</v>
      </c>
      <c r="H110" s="14"/>
      <c r="I110" s="14">
        <f t="shared" si="3"/>
        <v>0</v>
      </c>
      <c r="J110" s="14"/>
      <c r="K110" s="14">
        <v>393836</v>
      </c>
      <c r="L110" s="14"/>
      <c r="M110" s="14">
        <v>9417405642</v>
      </c>
      <c r="N110" s="14"/>
      <c r="O110" s="14">
        <v>7997381489</v>
      </c>
      <c r="P110" s="14"/>
      <c r="Q110" s="14">
        <f t="shared" si="6"/>
        <v>1420024153</v>
      </c>
    </row>
    <row r="111" spans="1:17">
      <c r="A111" s="1" t="s">
        <v>299</v>
      </c>
      <c r="C111" s="14">
        <v>0</v>
      </c>
      <c r="D111" s="14"/>
      <c r="E111" s="14">
        <v>0</v>
      </c>
      <c r="F111" s="14"/>
      <c r="G111" s="14">
        <v>0</v>
      </c>
      <c r="H111" s="14"/>
      <c r="I111" s="14">
        <f t="shared" si="3"/>
        <v>0</v>
      </c>
      <c r="J111" s="14"/>
      <c r="K111" s="14">
        <v>9935059</v>
      </c>
      <c r="L111" s="14"/>
      <c r="M111" s="14">
        <v>77516281952</v>
      </c>
      <c r="N111" s="14"/>
      <c r="O111" s="14">
        <v>55311677063</v>
      </c>
      <c r="P111" s="14"/>
      <c r="Q111" s="14">
        <f t="shared" si="6"/>
        <v>22204604889</v>
      </c>
    </row>
    <row r="112" spans="1:17">
      <c r="A112" s="1" t="s">
        <v>300</v>
      </c>
      <c r="C112" s="14">
        <v>0</v>
      </c>
      <c r="D112" s="14"/>
      <c r="E112" s="14">
        <v>0</v>
      </c>
      <c r="F112" s="14"/>
      <c r="G112" s="14">
        <v>0</v>
      </c>
      <c r="H112" s="14"/>
      <c r="I112" s="14">
        <f t="shared" si="3"/>
        <v>0</v>
      </c>
      <c r="J112" s="14"/>
      <c r="K112" s="14">
        <v>3168190</v>
      </c>
      <c r="L112" s="14"/>
      <c r="M112" s="14">
        <v>13762899350</v>
      </c>
      <c r="N112" s="14"/>
      <c r="O112" s="14">
        <v>15619176700</v>
      </c>
      <c r="P112" s="14"/>
      <c r="Q112" s="14">
        <f t="shared" si="6"/>
        <v>-1856277350</v>
      </c>
    </row>
    <row r="113" spans="1:17">
      <c r="A113" s="1" t="s">
        <v>85</v>
      </c>
      <c r="C113" s="14">
        <v>0</v>
      </c>
      <c r="D113" s="14"/>
      <c r="E113" s="14">
        <v>0</v>
      </c>
      <c r="F113" s="14"/>
      <c r="G113" s="14">
        <v>0</v>
      </c>
      <c r="H113" s="14"/>
      <c r="I113" s="14">
        <f t="shared" si="3"/>
        <v>0</v>
      </c>
      <c r="J113" s="14"/>
      <c r="K113" s="14">
        <v>4000000</v>
      </c>
      <c r="L113" s="14"/>
      <c r="M113" s="14">
        <v>28897043663</v>
      </c>
      <c r="N113" s="14"/>
      <c r="O113" s="14">
        <v>11345542720</v>
      </c>
      <c r="P113" s="14"/>
      <c r="Q113" s="14">
        <f t="shared" si="6"/>
        <v>17551500943</v>
      </c>
    </row>
    <row r="114" spans="1:17">
      <c r="A114" s="1" t="s">
        <v>78</v>
      </c>
      <c r="C114" s="14">
        <v>0</v>
      </c>
      <c r="D114" s="14"/>
      <c r="E114" s="14">
        <v>0</v>
      </c>
      <c r="F114" s="14"/>
      <c r="G114" s="14">
        <v>0</v>
      </c>
      <c r="H114" s="14"/>
      <c r="I114" s="14">
        <f t="shared" si="3"/>
        <v>0</v>
      </c>
      <c r="J114" s="14"/>
      <c r="K114" s="14">
        <v>2691177</v>
      </c>
      <c r="L114" s="14"/>
      <c r="M114" s="14">
        <v>17355278429</v>
      </c>
      <c r="N114" s="14"/>
      <c r="O114" s="14">
        <v>7567415753</v>
      </c>
      <c r="P114" s="14"/>
      <c r="Q114" s="14">
        <f t="shared" si="6"/>
        <v>9787862676</v>
      </c>
    </row>
    <row r="115" spans="1:17">
      <c r="A115" s="1" t="s">
        <v>83</v>
      </c>
      <c r="C115" s="14">
        <v>0</v>
      </c>
      <c r="D115" s="14"/>
      <c r="E115" s="14">
        <v>0</v>
      </c>
      <c r="F115" s="14"/>
      <c r="G115" s="14">
        <v>0</v>
      </c>
      <c r="H115" s="14"/>
      <c r="I115" s="14">
        <f t="shared" si="3"/>
        <v>0</v>
      </c>
      <c r="J115" s="14"/>
      <c r="K115" s="14">
        <v>3800000</v>
      </c>
      <c r="L115" s="14"/>
      <c r="M115" s="14">
        <v>31239015472</v>
      </c>
      <c r="N115" s="14"/>
      <c r="O115" s="14">
        <v>19632553503</v>
      </c>
      <c r="P115" s="14"/>
      <c r="Q115" s="14">
        <f t="shared" si="6"/>
        <v>11606461969</v>
      </c>
    </row>
    <row r="116" spans="1:17">
      <c r="A116" s="1" t="s">
        <v>76</v>
      </c>
      <c r="C116" s="14">
        <v>0</v>
      </c>
      <c r="D116" s="14"/>
      <c r="E116" s="14">
        <v>0</v>
      </c>
      <c r="F116" s="14"/>
      <c r="G116" s="14">
        <v>0</v>
      </c>
      <c r="H116" s="14"/>
      <c r="I116" s="14">
        <f t="shared" si="3"/>
        <v>0</v>
      </c>
      <c r="J116" s="14"/>
      <c r="K116" s="14">
        <v>1371069</v>
      </c>
      <c r="L116" s="14"/>
      <c r="M116" s="14">
        <v>79011564831</v>
      </c>
      <c r="N116" s="14"/>
      <c r="O116" s="14">
        <v>69314572261</v>
      </c>
      <c r="P116" s="14"/>
      <c r="Q116" s="14">
        <f t="shared" si="6"/>
        <v>9696992570</v>
      </c>
    </row>
    <row r="117" spans="1:17">
      <c r="A117" s="1" t="s">
        <v>214</v>
      </c>
      <c r="C117" s="14">
        <v>0</v>
      </c>
      <c r="D117" s="14"/>
      <c r="E117" s="14">
        <v>0</v>
      </c>
      <c r="F117" s="14"/>
      <c r="G117" s="14">
        <v>0</v>
      </c>
      <c r="H117" s="14"/>
      <c r="I117" s="14">
        <f t="shared" si="3"/>
        <v>0</v>
      </c>
      <c r="J117" s="14"/>
      <c r="K117" s="14">
        <v>3120885</v>
      </c>
      <c r="L117" s="14"/>
      <c r="M117" s="14">
        <v>180283355403</v>
      </c>
      <c r="N117" s="14"/>
      <c r="O117" s="14">
        <v>110299149583</v>
      </c>
      <c r="P117" s="14"/>
      <c r="Q117" s="14">
        <f t="shared" si="6"/>
        <v>69984205820</v>
      </c>
    </row>
    <row r="118" spans="1:17">
      <c r="A118" s="1" t="s">
        <v>301</v>
      </c>
      <c r="C118" s="14">
        <v>0</v>
      </c>
      <c r="D118" s="14"/>
      <c r="E118" s="14">
        <v>0</v>
      </c>
      <c r="F118" s="14"/>
      <c r="G118" s="14">
        <v>0</v>
      </c>
      <c r="H118" s="14"/>
      <c r="I118" s="14">
        <f t="shared" si="3"/>
        <v>0</v>
      </c>
      <c r="J118" s="14"/>
      <c r="K118" s="14">
        <v>9890744</v>
      </c>
      <c r="L118" s="14"/>
      <c r="M118" s="14">
        <v>42184815585</v>
      </c>
      <c r="N118" s="14"/>
      <c r="O118" s="14">
        <v>18967368645</v>
      </c>
      <c r="P118" s="14"/>
      <c r="Q118" s="14">
        <f t="shared" si="6"/>
        <v>23217446940</v>
      </c>
    </row>
    <row r="119" spans="1:17">
      <c r="A119" s="1" t="s">
        <v>86</v>
      </c>
      <c r="C119" s="14">
        <v>0</v>
      </c>
      <c r="D119" s="14"/>
      <c r="E119" s="14">
        <v>0</v>
      </c>
      <c r="F119" s="14"/>
      <c r="G119" s="14">
        <v>0</v>
      </c>
      <c r="H119" s="14"/>
      <c r="I119" s="14">
        <f t="shared" si="3"/>
        <v>0</v>
      </c>
      <c r="J119" s="14"/>
      <c r="K119" s="14">
        <v>1200002</v>
      </c>
      <c r="L119" s="14"/>
      <c r="M119" s="14">
        <v>5277212660</v>
      </c>
      <c r="N119" s="14"/>
      <c r="O119" s="14">
        <v>5814009241</v>
      </c>
      <c r="P119" s="14"/>
      <c r="Q119" s="14">
        <f t="shared" si="6"/>
        <v>-536796581</v>
      </c>
    </row>
    <row r="120" spans="1:17">
      <c r="A120" s="1" t="s">
        <v>84</v>
      </c>
      <c r="C120" s="14">
        <v>0</v>
      </c>
      <c r="D120" s="14"/>
      <c r="E120" s="14">
        <v>0</v>
      </c>
      <c r="F120" s="14"/>
      <c r="G120" s="14">
        <v>0</v>
      </c>
      <c r="H120" s="14"/>
      <c r="I120" s="14">
        <f t="shared" si="3"/>
        <v>0</v>
      </c>
      <c r="J120" s="14"/>
      <c r="K120" s="14">
        <v>1200001</v>
      </c>
      <c r="L120" s="14"/>
      <c r="M120" s="14">
        <v>5373834319</v>
      </c>
      <c r="N120" s="14"/>
      <c r="O120" s="14">
        <v>2576579748</v>
      </c>
      <c r="P120" s="14"/>
      <c r="Q120" s="14">
        <f t="shared" si="6"/>
        <v>2797254571</v>
      </c>
    </row>
    <row r="121" spans="1:17">
      <c r="A121" s="1" t="s">
        <v>302</v>
      </c>
      <c r="C121" s="14">
        <v>0</v>
      </c>
      <c r="D121" s="14"/>
      <c r="E121" s="14">
        <v>0</v>
      </c>
      <c r="F121" s="14"/>
      <c r="G121" s="14">
        <v>0</v>
      </c>
      <c r="H121" s="14"/>
      <c r="I121" s="14">
        <f t="shared" si="3"/>
        <v>0</v>
      </c>
      <c r="J121" s="14"/>
      <c r="K121" s="14">
        <v>200000</v>
      </c>
      <c r="L121" s="14"/>
      <c r="M121" s="14">
        <v>3536988864</v>
      </c>
      <c r="N121" s="14"/>
      <c r="O121" s="14">
        <v>3485161651</v>
      </c>
      <c r="P121" s="14"/>
      <c r="Q121" s="14">
        <f t="shared" si="6"/>
        <v>51827213</v>
      </c>
    </row>
    <row r="122" spans="1:17">
      <c r="A122" s="1" t="s">
        <v>95</v>
      </c>
      <c r="C122" s="14">
        <v>0</v>
      </c>
      <c r="D122" s="14"/>
      <c r="E122" s="14">
        <v>0</v>
      </c>
      <c r="F122" s="14"/>
      <c r="G122" s="14">
        <v>0</v>
      </c>
      <c r="H122" s="14"/>
      <c r="I122" s="14">
        <f t="shared" si="3"/>
        <v>0</v>
      </c>
      <c r="J122" s="14"/>
      <c r="K122" s="14">
        <v>840113</v>
      </c>
      <c r="L122" s="14"/>
      <c r="M122" s="14">
        <v>22459572941</v>
      </c>
      <c r="N122" s="14"/>
      <c r="O122" s="14">
        <v>12272696709</v>
      </c>
      <c r="P122" s="14"/>
      <c r="Q122" s="14">
        <f t="shared" si="6"/>
        <v>10186876232</v>
      </c>
    </row>
    <row r="123" spans="1:17">
      <c r="A123" s="1" t="s">
        <v>22</v>
      </c>
      <c r="C123" s="14">
        <v>0</v>
      </c>
      <c r="D123" s="14"/>
      <c r="E123" s="14">
        <v>0</v>
      </c>
      <c r="F123" s="14"/>
      <c r="G123" s="14">
        <v>0</v>
      </c>
      <c r="H123" s="14"/>
      <c r="I123" s="14">
        <f t="shared" si="3"/>
        <v>0</v>
      </c>
      <c r="J123" s="14"/>
      <c r="K123" s="14">
        <v>1</v>
      </c>
      <c r="L123" s="14"/>
      <c r="M123" s="14">
        <v>1</v>
      </c>
      <c r="N123" s="14"/>
      <c r="O123" s="14">
        <v>5379</v>
      </c>
      <c r="P123" s="14"/>
      <c r="Q123" s="14">
        <f t="shared" si="6"/>
        <v>-5378</v>
      </c>
    </row>
    <row r="124" spans="1:17">
      <c r="A124" s="1" t="s">
        <v>303</v>
      </c>
      <c r="C124" s="14">
        <v>0</v>
      </c>
      <c r="D124" s="14"/>
      <c r="E124" s="14">
        <v>0</v>
      </c>
      <c r="F124" s="14"/>
      <c r="G124" s="14">
        <v>0</v>
      </c>
      <c r="H124" s="14"/>
      <c r="I124" s="14">
        <f t="shared" si="3"/>
        <v>0</v>
      </c>
      <c r="J124" s="14"/>
      <c r="K124" s="14">
        <v>14783023</v>
      </c>
      <c r="L124" s="14"/>
      <c r="M124" s="14">
        <v>204838059572</v>
      </c>
      <c r="N124" s="14"/>
      <c r="O124" s="14">
        <v>182808888994</v>
      </c>
      <c r="P124" s="14"/>
      <c r="Q124" s="14">
        <f t="shared" si="6"/>
        <v>22029170578</v>
      </c>
    </row>
    <row r="125" spans="1:17">
      <c r="A125" s="1" t="s">
        <v>24</v>
      </c>
      <c r="C125" s="14">
        <v>0</v>
      </c>
      <c r="D125" s="14"/>
      <c r="E125" s="14">
        <v>0</v>
      </c>
      <c r="F125" s="14"/>
      <c r="G125" s="14">
        <v>0</v>
      </c>
      <c r="H125" s="14"/>
      <c r="I125" s="14">
        <f t="shared" si="3"/>
        <v>0</v>
      </c>
      <c r="J125" s="14"/>
      <c r="K125" s="14">
        <v>9000000</v>
      </c>
      <c r="L125" s="14"/>
      <c r="M125" s="14">
        <v>37454979655</v>
      </c>
      <c r="N125" s="14"/>
      <c r="O125" s="14">
        <v>26546557226</v>
      </c>
      <c r="P125" s="14"/>
      <c r="Q125" s="14">
        <f t="shared" si="6"/>
        <v>10908422429</v>
      </c>
    </row>
    <row r="126" spans="1:17">
      <c r="A126" s="1" t="s">
        <v>87</v>
      </c>
      <c r="C126" s="14">
        <v>0</v>
      </c>
      <c r="D126" s="14"/>
      <c r="E126" s="14">
        <v>0</v>
      </c>
      <c r="F126" s="14"/>
      <c r="G126" s="14">
        <v>0</v>
      </c>
      <c r="H126" s="14"/>
      <c r="I126" s="14">
        <f t="shared" si="3"/>
        <v>0</v>
      </c>
      <c r="J126" s="14"/>
      <c r="K126" s="14">
        <v>1000000</v>
      </c>
      <c r="L126" s="14"/>
      <c r="M126" s="14">
        <v>37495566324</v>
      </c>
      <c r="N126" s="14"/>
      <c r="O126" s="14">
        <v>37251505709</v>
      </c>
      <c r="P126" s="14"/>
      <c r="Q126" s="14">
        <f t="shared" si="6"/>
        <v>244060615</v>
      </c>
    </row>
    <row r="127" spans="1:17">
      <c r="A127" s="1" t="s">
        <v>51</v>
      </c>
      <c r="C127" s="14">
        <v>0</v>
      </c>
      <c r="D127" s="14"/>
      <c r="E127" s="14">
        <v>0</v>
      </c>
      <c r="F127" s="14"/>
      <c r="G127" s="14">
        <v>0</v>
      </c>
      <c r="H127" s="14"/>
      <c r="I127" s="14">
        <f t="shared" si="3"/>
        <v>0</v>
      </c>
      <c r="J127" s="14"/>
      <c r="K127" s="14">
        <v>390999</v>
      </c>
      <c r="L127" s="14"/>
      <c r="M127" s="14">
        <v>9144375886</v>
      </c>
      <c r="N127" s="14"/>
      <c r="O127" s="14">
        <v>7525907246</v>
      </c>
      <c r="P127" s="14"/>
      <c r="Q127" s="14">
        <f t="shared" si="6"/>
        <v>1618468640</v>
      </c>
    </row>
    <row r="128" spans="1:17">
      <c r="A128" s="1" t="s">
        <v>304</v>
      </c>
      <c r="C128" s="14">
        <v>0</v>
      </c>
      <c r="D128" s="14"/>
      <c r="E128" s="14">
        <v>0</v>
      </c>
      <c r="F128" s="14"/>
      <c r="G128" s="14">
        <v>0</v>
      </c>
      <c r="H128" s="14"/>
      <c r="I128" s="14">
        <f t="shared" si="3"/>
        <v>0</v>
      </c>
      <c r="J128" s="14"/>
      <c r="K128" s="14">
        <v>3899999</v>
      </c>
      <c r="L128" s="14"/>
      <c r="M128" s="14">
        <v>17528654542</v>
      </c>
      <c r="N128" s="14"/>
      <c r="O128" s="14">
        <v>17949556247</v>
      </c>
      <c r="P128" s="14"/>
      <c r="Q128" s="14">
        <f t="shared" si="6"/>
        <v>-420901705</v>
      </c>
    </row>
    <row r="129" spans="1:17">
      <c r="A129" s="1" t="s">
        <v>236</v>
      </c>
      <c r="C129" s="14">
        <v>0</v>
      </c>
      <c r="D129" s="14"/>
      <c r="E129" s="14">
        <v>0</v>
      </c>
      <c r="F129" s="14"/>
      <c r="G129" s="14">
        <v>0</v>
      </c>
      <c r="H129" s="14"/>
      <c r="I129" s="14">
        <f t="shared" si="3"/>
        <v>0</v>
      </c>
      <c r="J129" s="14"/>
      <c r="K129" s="14">
        <v>13700612</v>
      </c>
      <c r="L129" s="14"/>
      <c r="M129" s="14">
        <v>64823903852</v>
      </c>
      <c r="N129" s="14"/>
      <c r="O129" s="14">
        <v>58936102687</v>
      </c>
      <c r="P129" s="14"/>
      <c r="Q129" s="14">
        <f t="shared" si="6"/>
        <v>5887801165</v>
      </c>
    </row>
    <row r="130" spans="1:17">
      <c r="A130" s="1" t="s">
        <v>305</v>
      </c>
      <c r="C130" s="14">
        <v>0</v>
      </c>
      <c r="D130" s="14"/>
      <c r="E130" s="14">
        <v>0</v>
      </c>
      <c r="F130" s="14"/>
      <c r="G130" s="14">
        <v>0</v>
      </c>
      <c r="H130" s="14"/>
      <c r="I130" s="14">
        <f t="shared" si="3"/>
        <v>0</v>
      </c>
      <c r="J130" s="14"/>
      <c r="K130" s="14">
        <v>2339999</v>
      </c>
      <c r="L130" s="14"/>
      <c r="M130" s="14">
        <v>7337189300</v>
      </c>
      <c r="N130" s="14"/>
      <c r="O130" s="14">
        <v>7492290815</v>
      </c>
      <c r="P130" s="14"/>
      <c r="Q130" s="14">
        <f t="shared" si="6"/>
        <v>-155101515</v>
      </c>
    </row>
    <row r="131" spans="1:17">
      <c r="A131" s="1" t="s">
        <v>123</v>
      </c>
      <c r="C131" s="14">
        <v>657</v>
      </c>
      <c r="D131" s="14"/>
      <c r="E131" s="14">
        <v>657000000</v>
      </c>
      <c r="F131" s="14"/>
      <c r="G131" s="14">
        <v>602656049</v>
      </c>
      <c r="H131" s="14"/>
      <c r="I131" s="14">
        <f>E131-G131</f>
        <v>54343951</v>
      </c>
      <c r="J131" s="14"/>
      <c r="K131" s="14">
        <v>109036</v>
      </c>
      <c r="L131" s="14"/>
      <c r="M131" s="14">
        <v>105638146286</v>
      </c>
      <c r="N131" s="14"/>
      <c r="O131" s="14">
        <v>100017054760</v>
      </c>
      <c r="P131" s="14"/>
      <c r="Q131" s="14">
        <f t="shared" si="6"/>
        <v>5621091526</v>
      </c>
    </row>
    <row r="132" spans="1:17">
      <c r="A132" s="1" t="s">
        <v>120</v>
      </c>
      <c r="C132" s="14">
        <v>64082</v>
      </c>
      <c r="D132" s="14"/>
      <c r="E132" s="14">
        <v>64082000000</v>
      </c>
      <c r="F132" s="14"/>
      <c r="G132" s="14">
        <v>59035598263</v>
      </c>
      <c r="H132" s="14"/>
      <c r="I132" s="14">
        <f>E132-G132</f>
        <v>5046401737</v>
      </c>
      <c r="J132" s="14"/>
      <c r="K132" s="14">
        <v>152282</v>
      </c>
      <c r="L132" s="14"/>
      <c r="M132" s="14">
        <v>145847059409</v>
      </c>
      <c r="N132" s="14"/>
      <c r="O132" s="14">
        <v>140289925011</v>
      </c>
      <c r="P132" s="14"/>
      <c r="Q132" s="14">
        <f t="shared" si="6"/>
        <v>5557134398</v>
      </c>
    </row>
    <row r="133" spans="1:17">
      <c r="A133" s="1" t="s">
        <v>306</v>
      </c>
      <c r="C133" s="14">
        <v>0</v>
      </c>
      <c r="D133" s="14"/>
      <c r="E133" s="14">
        <v>0</v>
      </c>
      <c r="F133" s="14"/>
      <c r="G133" s="14">
        <v>0</v>
      </c>
      <c r="H133" s="14"/>
      <c r="I133" s="14">
        <f t="shared" si="3"/>
        <v>0</v>
      </c>
      <c r="J133" s="14"/>
      <c r="K133" s="14">
        <v>160000</v>
      </c>
      <c r="L133" s="14"/>
      <c r="M133" s="14">
        <v>145510364392</v>
      </c>
      <c r="N133" s="14"/>
      <c r="O133" s="14">
        <v>138985186500</v>
      </c>
      <c r="P133" s="14"/>
      <c r="Q133" s="14">
        <f t="shared" si="6"/>
        <v>6525177892</v>
      </c>
    </row>
    <row r="134" spans="1:17">
      <c r="A134" s="1" t="s">
        <v>307</v>
      </c>
      <c r="C134" s="14">
        <v>0</v>
      </c>
      <c r="D134" s="14"/>
      <c r="E134" s="14">
        <v>0</v>
      </c>
      <c r="F134" s="14"/>
      <c r="G134" s="14">
        <v>0</v>
      </c>
      <c r="H134" s="14"/>
      <c r="I134" s="14">
        <f t="shared" si="3"/>
        <v>0</v>
      </c>
      <c r="J134" s="14"/>
      <c r="K134" s="14">
        <v>186000</v>
      </c>
      <c r="L134" s="14"/>
      <c r="M134" s="14">
        <v>151202964669</v>
      </c>
      <c r="N134" s="14"/>
      <c r="O134" s="14">
        <v>149889222415</v>
      </c>
      <c r="P134" s="14"/>
      <c r="Q134" s="14">
        <f t="shared" si="6"/>
        <v>1313742254</v>
      </c>
    </row>
    <row r="135" spans="1:17">
      <c r="A135" s="1" t="s">
        <v>308</v>
      </c>
      <c r="C135" s="14">
        <v>0</v>
      </c>
      <c r="D135" s="14"/>
      <c r="E135" s="14">
        <v>0</v>
      </c>
      <c r="F135" s="14"/>
      <c r="G135" s="14">
        <v>0</v>
      </c>
      <c r="H135" s="14"/>
      <c r="I135" s="14">
        <f t="shared" si="3"/>
        <v>0</v>
      </c>
      <c r="J135" s="14"/>
      <c r="K135" s="14">
        <v>100000</v>
      </c>
      <c r="L135" s="14"/>
      <c r="M135" s="14">
        <v>83701116429</v>
      </c>
      <c r="N135" s="14"/>
      <c r="O135" s="14">
        <v>82445940618</v>
      </c>
      <c r="P135" s="14"/>
      <c r="Q135" s="14">
        <f t="shared" si="6"/>
        <v>1255175811</v>
      </c>
    </row>
    <row r="136" spans="1:17">
      <c r="A136" s="1" t="s">
        <v>309</v>
      </c>
      <c r="C136" s="14">
        <v>0</v>
      </c>
      <c r="D136" s="14"/>
      <c r="E136" s="14">
        <v>0</v>
      </c>
      <c r="F136" s="14"/>
      <c r="G136" s="14">
        <v>0</v>
      </c>
      <c r="H136" s="14"/>
      <c r="I136" s="14">
        <f t="shared" si="3"/>
        <v>0</v>
      </c>
      <c r="J136" s="14"/>
      <c r="K136" s="14">
        <v>96669</v>
      </c>
      <c r="L136" s="14"/>
      <c r="M136" s="14">
        <v>90288553993</v>
      </c>
      <c r="N136" s="14"/>
      <c r="O136" s="14">
        <v>86328494230</v>
      </c>
      <c r="P136" s="14"/>
      <c r="Q136" s="14">
        <f t="shared" si="6"/>
        <v>3960059763</v>
      </c>
    </row>
    <row r="137" spans="1:17">
      <c r="A137" s="1" t="s">
        <v>310</v>
      </c>
      <c r="C137" s="14">
        <v>0</v>
      </c>
      <c r="D137" s="14"/>
      <c r="E137" s="14">
        <v>0</v>
      </c>
      <c r="F137" s="14"/>
      <c r="G137" s="14">
        <v>0</v>
      </c>
      <c r="H137" s="14"/>
      <c r="I137" s="14">
        <f t="shared" si="3"/>
        <v>0</v>
      </c>
      <c r="J137" s="14"/>
      <c r="K137" s="14">
        <v>23800</v>
      </c>
      <c r="L137" s="14"/>
      <c r="M137" s="14">
        <v>18943745826</v>
      </c>
      <c r="N137" s="14"/>
      <c r="O137" s="14">
        <v>18955881623</v>
      </c>
      <c r="P137" s="14"/>
      <c r="Q137" s="14">
        <f t="shared" si="6"/>
        <v>-12135797</v>
      </c>
    </row>
    <row r="138" spans="1:17">
      <c r="A138" s="1" t="s">
        <v>311</v>
      </c>
      <c r="C138" s="14">
        <v>0</v>
      </c>
      <c r="D138" s="14"/>
      <c r="E138" s="14">
        <v>0</v>
      </c>
      <c r="F138" s="14"/>
      <c r="G138" s="14">
        <v>0</v>
      </c>
      <c r="H138" s="14"/>
      <c r="I138" s="14">
        <f t="shared" ref="I138:I158" si="7">E138-G138</f>
        <v>0</v>
      </c>
      <c r="J138" s="14"/>
      <c r="K138" s="14">
        <v>326016</v>
      </c>
      <c r="L138" s="14"/>
      <c r="M138" s="14">
        <v>318639590434</v>
      </c>
      <c r="N138" s="14"/>
      <c r="O138" s="14">
        <v>311442744539</v>
      </c>
      <c r="P138" s="14"/>
      <c r="Q138" s="14">
        <f t="shared" si="6"/>
        <v>7196845895</v>
      </c>
    </row>
    <row r="139" spans="1:17">
      <c r="A139" s="1" t="s">
        <v>312</v>
      </c>
      <c r="C139" s="14">
        <v>0</v>
      </c>
      <c r="D139" s="14"/>
      <c r="E139" s="14">
        <v>0</v>
      </c>
      <c r="F139" s="14"/>
      <c r="G139" s="14">
        <v>0</v>
      </c>
      <c r="H139" s="14"/>
      <c r="I139" s="14">
        <f t="shared" si="7"/>
        <v>0</v>
      </c>
      <c r="J139" s="14"/>
      <c r="K139" s="14">
        <v>30257</v>
      </c>
      <c r="L139" s="14"/>
      <c r="M139" s="14">
        <v>29589847207</v>
      </c>
      <c r="N139" s="14"/>
      <c r="O139" s="14">
        <v>28892528570</v>
      </c>
      <c r="P139" s="14"/>
      <c r="Q139" s="14">
        <f t="shared" si="6"/>
        <v>697318637</v>
      </c>
    </row>
    <row r="140" spans="1:17">
      <c r="A140" s="1" t="s">
        <v>313</v>
      </c>
      <c r="C140" s="14">
        <v>0</v>
      </c>
      <c r="D140" s="14"/>
      <c r="E140" s="14">
        <v>0</v>
      </c>
      <c r="F140" s="14"/>
      <c r="G140" s="14">
        <v>0</v>
      </c>
      <c r="H140" s="14"/>
      <c r="I140" s="14">
        <f t="shared" si="7"/>
        <v>0</v>
      </c>
      <c r="J140" s="14"/>
      <c r="K140" s="14">
        <v>237644</v>
      </c>
      <c r="L140" s="14"/>
      <c r="M140" s="14">
        <v>224132570439</v>
      </c>
      <c r="N140" s="14"/>
      <c r="O140" s="14">
        <v>221470799015</v>
      </c>
      <c r="P140" s="14"/>
      <c r="Q140" s="14">
        <f t="shared" si="6"/>
        <v>2661771424</v>
      </c>
    </row>
    <row r="141" spans="1:17">
      <c r="A141" s="1" t="s">
        <v>314</v>
      </c>
      <c r="C141" s="14">
        <v>0</v>
      </c>
      <c r="D141" s="14"/>
      <c r="E141" s="14">
        <v>0</v>
      </c>
      <c r="F141" s="14"/>
      <c r="G141" s="14">
        <v>0</v>
      </c>
      <c r="H141" s="14"/>
      <c r="I141" s="14">
        <f t="shared" si="7"/>
        <v>0</v>
      </c>
      <c r="J141" s="14"/>
      <c r="K141" s="14">
        <v>26800</v>
      </c>
      <c r="L141" s="14"/>
      <c r="M141" s="14">
        <v>24945117881</v>
      </c>
      <c r="N141" s="14"/>
      <c r="O141" s="14">
        <v>23451644618</v>
      </c>
      <c r="P141" s="14"/>
      <c r="Q141" s="14">
        <f t="shared" si="6"/>
        <v>1493473263</v>
      </c>
    </row>
    <row r="142" spans="1:17">
      <c r="A142" s="1" t="s">
        <v>315</v>
      </c>
      <c r="C142" s="14">
        <v>0</v>
      </c>
      <c r="D142" s="14"/>
      <c r="E142" s="14">
        <v>0</v>
      </c>
      <c r="F142" s="14"/>
      <c r="G142" s="14">
        <v>0</v>
      </c>
      <c r="H142" s="14"/>
      <c r="I142" s="14">
        <f t="shared" si="7"/>
        <v>0</v>
      </c>
      <c r="J142" s="14"/>
      <c r="K142" s="14">
        <v>294650</v>
      </c>
      <c r="L142" s="14"/>
      <c r="M142" s="14">
        <v>268771139325</v>
      </c>
      <c r="N142" s="14"/>
      <c r="O142" s="14">
        <v>265142979786</v>
      </c>
      <c r="P142" s="14"/>
      <c r="Q142" s="14">
        <f t="shared" si="6"/>
        <v>3628159539</v>
      </c>
    </row>
    <row r="143" spans="1:17">
      <c r="A143" s="1" t="s">
        <v>316</v>
      </c>
      <c r="C143" s="14">
        <v>0</v>
      </c>
      <c r="D143" s="14"/>
      <c r="E143" s="14">
        <v>0</v>
      </c>
      <c r="F143" s="14"/>
      <c r="G143" s="14">
        <v>0</v>
      </c>
      <c r="H143" s="14"/>
      <c r="I143" s="14">
        <f t="shared" si="7"/>
        <v>0</v>
      </c>
      <c r="J143" s="14"/>
      <c r="K143" s="14">
        <v>41600</v>
      </c>
      <c r="L143" s="14"/>
      <c r="M143" s="14">
        <v>40541929215</v>
      </c>
      <c r="N143" s="14"/>
      <c r="O143" s="14">
        <v>40107103091</v>
      </c>
      <c r="P143" s="14"/>
      <c r="Q143" s="14">
        <f t="shared" si="6"/>
        <v>434826124</v>
      </c>
    </row>
    <row r="144" spans="1:17">
      <c r="A144" s="1" t="s">
        <v>110</v>
      </c>
      <c r="C144" s="14">
        <v>0</v>
      </c>
      <c r="D144" s="14"/>
      <c r="E144" s="14">
        <v>0</v>
      </c>
      <c r="F144" s="14"/>
      <c r="G144" s="14">
        <v>0</v>
      </c>
      <c r="H144" s="14"/>
      <c r="I144" s="14">
        <f t="shared" si="7"/>
        <v>0</v>
      </c>
      <c r="J144" s="14"/>
      <c r="K144" s="14">
        <v>321452</v>
      </c>
      <c r="L144" s="14"/>
      <c r="M144" s="14">
        <v>270344292310</v>
      </c>
      <c r="N144" s="14"/>
      <c r="O144" s="14">
        <v>268417881424</v>
      </c>
      <c r="P144" s="14"/>
      <c r="Q144" s="14">
        <f t="shared" si="6"/>
        <v>1926410886</v>
      </c>
    </row>
    <row r="145" spans="1:17">
      <c r="A145" s="1" t="s">
        <v>317</v>
      </c>
      <c r="C145" s="14">
        <v>0</v>
      </c>
      <c r="D145" s="14"/>
      <c r="E145" s="14">
        <v>0</v>
      </c>
      <c r="F145" s="14"/>
      <c r="G145" s="14">
        <v>0</v>
      </c>
      <c r="H145" s="14"/>
      <c r="I145" s="14">
        <f t="shared" si="7"/>
        <v>0</v>
      </c>
      <c r="J145" s="14"/>
      <c r="K145" s="14">
        <v>97600</v>
      </c>
      <c r="L145" s="14"/>
      <c r="M145" s="14">
        <v>87160504300</v>
      </c>
      <c r="N145" s="14"/>
      <c r="O145" s="14">
        <v>85043215839</v>
      </c>
      <c r="P145" s="14"/>
      <c r="Q145" s="14">
        <f t="shared" si="6"/>
        <v>2117288461</v>
      </c>
    </row>
    <row r="146" spans="1:17">
      <c r="A146" s="1" t="s">
        <v>114</v>
      </c>
      <c r="C146" s="14">
        <v>0</v>
      </c>
      <c r="D146" s="14"/>
      <c r="E146" s="14">
        <v>0</v>
      </c>
      <c r="F146" s="14"/>
      <c r="G146" s="14">
        <v>0</v>
      </c>
      <c r="H146" s="14"/>
      <c r="I146" s="14">
        <f t="shared" si="7"/>
        <v>0</v>
      </c>
      <c r="J146" s="14"/>
      <c r="K146" s="14">
        <v>20000</v>
      </c>
      <c r="L146" s="14"/>
      <c r="M146" s="14">
        <v>18050642730</v>
      </c>
      <c r="N146" s="14"/>
      <c r="O146" s="14">
        <v>16338960900</v>
      </c>
      <c r="P146" s="14"/>
      <c r="Q146" s="14">
        <f t="shared" si="6"/>
        <v>1711681830</v>
      </c>
    </row>
    <row r="147" spans="1:17">
      <c r="A147" s="1" t="s">
        <v>117</v>
      </c>
      <c r="C147" s="14">
        <v>0</v>
      </c>
      <c r="D147" s="14"/>
      <c r="E147" s="14">
        <v>0</v>
      </c>
      <c r="F147" s="14"/>
      <c r="G147" s="14">
        <v>0</v>
      </c>
      <c r="H147" s="14"/>
      <c r="I147" s="14">
        <f t="shared" si="7"/>
        <v>0</v>
      </c>
      <c r="J147" s="14"/>
      <c r="K147" s="14">
        <v>95000</v>
      </c>
      <c r="L147" s="14"/>
      <c r="M147" s="14">
        <v>67355047694</v>
      </c>
      <c r="N147" s="14"/>
      <c r="O147" s="14">
        <v>65791597924</v>
      </c>
      <c r="P147" s="14"/>
      <c r="Q147" s="14">
        <f t="shared" si="6"/>
        <v>1563449770</v>
      </c>
    </row>
    <row r="148" spans="1:17">
      <c r="A148" s="1" t="s">
        <v>318</v>
      </c>
      <c r="C148" s="14">
        <v>0</v>
      </c>
      <c r="D148" s="14"/>
      <c r="E148" s="14">
        <v>0</v>
      </c>
      <c r="F148" s="14"/>
      <c r="G148" s="14">
        <v>0</v>
      </c>
      <c r="H148" s="14"/>
      <c r="I148" s="14">
        <f t="shared" si="7"/>
        <v>0</v>
      </c>
      <c r="J148" s="14"/>
      <c r="K148" s="14">
        <v>19300</v>
      </c>
      <c r="L148" s="14"/>
      <c r="M148" s="14">
        <v>12354485348</v>
      </c>
      <c r="N148" s="14"/>
      <c r="O148" s="14">
        <v>12214256422</v>
      </c>
      <c r="P148" s="14"/>
      <c r="Q148" s="14">
        <f t="shared" si="6"/>
        <v>140228926</v>
      </c>
    </row>
    <row r="149" spans="1:17">
      <c r="A149" s="1" t="s">
        <v>319</v>
      </c>
      <c r="C149" s="14">
        <v>0</v>
      </c>
      <c r="D149" s="14"/>
      <c r="E149" s="14">
        <v>0</v>
      </c>
      <c r="F149" s="14"/>
      <c r="G149" s="14">
        <v>0</v>
      </c>
      <c r="H149" s="14"/>
      <c r="I149" s="14">
        <f t="shared" si="7"/>
        <v>0</v>
      </c>
      <c r="J149" s="14"/>
      <c r="K149" s="14">
        <v>13500</v>
      </c>
      <c r="L149" s="14"/>
      <c r="M149" s="14">
        <v>8312474095</v>
      </c>
      <c r="N149" s="14"/>
      <c r="O149" s="14">
        <v>8215350751</v>
      </c>
      <c r="P149" s="14"/>
      <c r="Q149" s="14">
        <f t="shared" si="6"/>
        <v>97123344</v>
      </c>
    </row>
    <row r="150" spans="1:17">
      <c r="A150" s="1" t="s">
        <v>320</v>
      </c>
      <c r="C150" s="14">
        <v>0</v>
      </c>
      <c r="D150" s="14"/>
      <c r="E150" s="14">
        <v>0</v>
      </c>
      <c r="F150" s="14"/>
      <c r="G150" s="14">
        <v>0</v>
      </c>
      <c r="H150" s="14"/>
      <c r="I150" s="14">
        <f t="shared" si="7"/>
        <v>0</v>
      </c>
      <c r="J150" s="14"/>
      <c r="K150" s="14">
        <v>100</v>
      </c>
      <c r="L150" s="14"/>
      <c r="M150" s="14">
        <v>62988582</v>
      </c>
      <c r="N150" s="14"/>
      <c r="O150" s="14">
        <v>62165264</v>
      </c>
      <c r="P150" s="14"/>
      <c r="Q150" s="14">
        <f t="shared" si="6"/>
        <v>823318</v>
      </c>
    </row>
    <row r="151" spans="1:17">
      <c r="A151" s="1" t="s">
        <v>181</v>
      </c>
      <c r="C151" s="14">
        <v>0</v>
      </c>
      <c r="D151" s="14"/>
      <c r="E151" s="14">
        <v>0</v>
      </c>
      <c r="F151" s="14"/>
      <c r="G151" s="14">
        <v>0</v>
      </c>
      <c r="H151" s="14"/>
      <c r="I151" s="14">
        <f t="shared" si="7"/>
        <v>0</v>
      </c>
      <c r="J151" s="14"/>
      <c r="K151" s="14">
        <v>10000</v>
      </c>
      <c r="L151" s="14"/>
      <c r="M151" s="14">
        <v>10000000000</v>
      </c>
      <c r="N151" s="14"/>
      <c r="O151" s="14">
        <v>9998177501</v>
      </c>
      <c r="P151" s="14"/>
      <c r="Q151" s="14">
        <f t="shared" si="6"/>
        <v>1822499</v>
      </c>
    </row>
    <row r="152" spans="1:17">
      <c r="A152" s="1" t="s">
        <v>179</v>
      </c>
      <c r="C152" s="14">
        <v>0</v>
      </c>
      <c r="D152" s="14"/>
      <c r="E152" s="14">
        <v>0</v>
      </c>
      <c r="F152" s="14"/>
      <c r="G152" s="14">
        <v>0</v>
      </c>
      <c r="H152" s="14"/>
      <c r="I152" s="14">
        <f t="shared" si="7"/>
        <v>0</v>
      </c>
      <c r="J152" s="14"/>
      <c r="K152" s="14">
        <v>474279</v>
      </c>
      <c r="L152" s="14"/>
      <c r="M152" s="14">
        <v>457296867371</v>
      </c>
      <c r="N152" s="14"/>
      <c r="O152" s="14">
        <v>468289500628</v>
      </c>
      <c r="P152" s="14"/>
      <c r="Q152" s="14">
        <f t="shared" si="6"/>
        <v>-10992633257</v>
      </c>
    </row>
    <row r="153" spans="1:17">
      <c r="A153" s="1" t="s">
        <v>177</v>
      </c>
      <c r="C153" s="14">
        <v>0</v>
      </c>
      <c r="D153" s="14"/>
      <c r="E153" s="14">
        <v>0</v>
      </c>
      <c r="F153" s="14"/>
      <c r="G153" s="14">
        <v>0</v>
      </c>
      <c r="H153" s="14"/>
      <c r="I153" s="14">
        <f t="shared" si="7"/>
        <v>0</v>
      </c>
      <c r="J153" s="14"/>
      <c r="K153" s="14">
        <v>130000</v>
      </c>
      <c r="L153" s="14"/>
      <c r="M153" s="14">
        <v>122248679220</v>
      </c>
      <c r="N153" s="14"/>
      <c r="O153" s="14">
        <v>122281320780</v>
      </c>
      <c r="P153" s="14"/>
      <c r="Q153" s="14">
        <f t="shared" si="6"/>
        <v>-32641560</v>
      </c>
    </row>
    <row r="154" spans="1:17">
      <c r="A154" s="1" t="s">
        <v>175</v>
      </c>
      <c r="C154" s="14">
        <v>0</v>
      </c>
      <c r="D154" s="14"/>
      <c r="E154" s="14">
        <v>0</v>
      </c>
      <c r="F154" s="14"/>
      <c r="G154" s="14">
        <v>0</v>
      </c>
      <c r="H154" s="14"/>
      <c r="I154" s="14">
        <f t="shared" si="7"/>
        <v>0</v>
      </c>
      <c r="J154" s="14"/>
      <c r="K154" s="14">
        <v>103859</v>
      </c>
      <c r="L154" s="14"/>
      <c r="M154" s="14">
        <v>100397482688</v>
      </c>
      <c r="N154" s="14"/>
      <c r="O154" s="14">
        <v>101660324577</v>
      </c>
      <c r="P154" s="14"/>
      <c r="Q154" s="14">
        <f t="shared" si="6"/>
        <v>-1262841889</v>
      </c>
    </row>
    <row r="155" spans="1:17">
      <c r="A155" s="1" t="s">
        <v>173</v>
      </c>
      <c r="C155" s="14">
        <v>0</v>
      </c>
      <c r="D155" s="14"/>
      <c r="E155" s="14">
        <v>0</v>
      </c>
      <c r="F155" s="14"/>
      <c r="G155" s="14">
        <v>0</v>
      </c>
      <c r="H155" s="14"/>
      <c r="I155" s="14">
        <f t="shared" si="7"/>
        <v>0</v>
      </c>
      <c r="J155" s="14"/>
      <c r="K155" s="14">
        <v>650000</v>
      </c>
      <c r="L155" s="14"/>
      <c r="M155" s="14">
        <v>606266592285</v>
      </c>
      <c r="N155" s="14"/>
      <c r="O155" s="14">
        <v>617065385624</v>
      </c>
      <c r="P155" s="14"/>
      <c r="Q155" s="14">
        <f t="shared" si="6"/>
        <v>-10798793339</v>
      </c>
    </row>
    <row r="156" spans="1:17">
      <c r="A156" s="1" t="s">
        <v>171</v>
      </c>
      <c r="C156" s="14">
        <v>0</v>
      </c>
      <c r="D156" s="14"/>
      <c r="E156" s="14">
        <v>0</v>
      </c>
      <c r="F156" s="14"/>
      <c r="G156" s="14">
        <v>0</v>
      </c>
      <c r="H156" s="14"/>
      <c r="I156" s="14">
        <f t="shared" si="7"/>
        <v>0</v>
      </c>
      <c r="J156" s="14"/>
      <c r="K156" s="14">
        <v>780630</v>
      </c>
      <c r="L156" s="14"/>
      <c r="M156" s="14">
        <v>772256941676</v>
      </c>
      <c r="N156" s="14"/>
      <c r="O156" s="14">
        <v>771061882252</v>
      </c>
      <c r="P156" s="14"/>
      <c r="Q156" s="14">
        <f t="shared" si="6"/>
        <v>1195059424</v>
      </c>
    </row>
    <row r="157" spans="1:17">
      <c r="A157" s="1" t="s">
        <v>169</v>
      </c>
      <c r="C157" s="14">
        <v>0</v>
      </c>
      <c r="D157" s="14"/>
      <c r="E157" s="14">
        <v>0</v>
      </c>
      <c r="F157" s="14"/>
      <c r="G157" s="14">
        <v>0</v>
      </c>
      <c r="H157" s="14"/>
      <c r="I157" s="14">
        <f t="shared" si="7"/>
        <v>0</v>
      </c>
      <c r="J157" s="14"/>
      <c r="K157" s="14">
        <v>2000</v>
      </c>
      <c r="L157" s="14"/>
      <c r="M157" s="14">
        <v>1881658890</v>
      </c>
      <c r="N157" s="14"/>
      <c r="O157" s="14">
        <v>1922651456</v>
      </c>
      <c r="P157" s="14"/>
      <c r="Q157" s="14">
        <f t="shared" si="6"/>
        <v>-40992566</v>
      </c>
    </row>
    <row r="158" spans="1:17">
      <c r="A158" s="1" t="s">
        <v>166</v>
      </c>
      <c r="C158" s="14">
        <v>0</v>
      </c>
      <c r="D158" s="14"/>
      <c r="E158" s="14">
        <v>0</v>
      </c>
      <c r="F158" s="14"/>
      <c r="G158" s="14">
        <v>0</v>
      </c>
      <c r="H158" s="14"/>
      <c r="I158" s="14">
        <f t="shared" si="7"/>
        <v>0</v>
      </c>
      <c r="J158" s="14"/>
      <c r="K158" s="14">
        <v>50000</v>
      </c>
      <c r="L158" s="14"/>
      <c r="M158" s="14">
        <v>46741526563</v>
      </c>
      <c r="N158" s="14"/>
      <c r="O158" s="14">
        <v>50490846875</v>
      </c>
      <c r="P158" s="14"/>
      <c r="Q158" s="14">
        <f t="shared" si="6"/>
        <v>-3749320312</v>
      </c>
    </row>
    <row r="159" spans="1:17">
      <c r="A159" s="1" t="s">
        <v>341</v>
      </c>
      <c r="C159" s="14">
        <v>88952000</v>
      </c>
      <c r="D159" s="14"/>
      <c r="E159" s="14">
        <v>76185508901</v>
      </c>
      <c r="F159" s="14"/>
      <c r="G159" s="14">
        <f>E159-I159</f>
        <v>49338987519</v>
      </c>
      <c r="H159" s="14"/>
      <c r="I159" s="14">
        <v>26846521382</v>
      </c>
      <c r="J159" s="14"/>
      <c r="K159" s="14">
        <v>88952000</v>
      </c>
      <c r="L159" s="14"/>
      <c r="M159" s="14">
        <v>76185508901</v>
      </c>
      <c r="N159" s="14"/>
      <c r="O159" s="14">
        <v>49338987519</v>
      </c>
      <c r="P159" s="14"/>
      <c r="Q159" s="14">
        <v>26846521382</v>
      </c>
    </row>
    <row r="160" spans="1:17">
      <c r="A160" s="1" t="s">
        <v>342</v>
      </c>
      <c r="C160" s="14">
        <v>52894000</v>
      </c>
      <c r="D160" s="14"/>
      <c r="E160" s="14">
        <v>50588600168</v>
      </c>
      <c r="F160" s="14"/>
      <c r="G160" s="14">
        <f>E160-I160</f>
        <v>32015049654</v>
      </c>
      <c r="H160" s="14"/>
      <c r="I160" s="14">
        <v>18573550514</v>
      </c>
      <c r="J160" s="14"/>
      <c r="K160" s="14">
        <v>52894000</v>
      </c>
      <c r="L160" s="14"/>
      <c r="M160" s="14">
        <v>50588600168</v>
      </c>
      <c r="N160" s="14"/>
      <c r="O160" s="14">
        <v>32015049654</v>
      </c>
      <c r="P160" s="14"/>
      <c r="Q160" s="14">
        <v>18573550514</v>
      </c>
    </row>
    <row r="161" spans="1:19">
      <c r="A161" s="1" t="s">
        <v>343</v>
      </c>
      <c r="C161" s="14">
        <v>49724000</v>
      </c>
      <c r="D161" s="14"/>
      <c r="E161" s="14">
        <v>52025381330</v>
      </c>
      <c r="F161" s="14"/>
      <c r="G161" s="14">
        <f>E161-I161</f>
        <v>31891443706</v>
      </c>
      <c r="H161" s="14"/>
      <c r="I161" s="14">
        <v>20133937624</v>
      </c>
      <c r="J161" s="14"/>
      <c r="K161" s="14">
        <v>49724000</v>
      </c>
      <c r="L161" s="14"/>
      <c r="M161" s="14">
        <v>52025381330</v>
      </c>
      <c r="N161" s="14"/>
      <c r="O161" s="14">
        <v>31891443706</v>
      </c>
      <c r="P161" s="14"/>
      <c r="Q161" s="14">
        <v>20133937624</v>
      </c>
    </row>
    <row r="162" spans="1:19">
      <c r="A162" s="1" t="s">
        <v>344</v>
      </c>
      <c r="C162" s="14">
        <v>119405000</v>
      </c>
      <c r="D162" s="14"/>
      <c r="E162" s="14">
        <v>135722399731</v>
      </c>
      <c r="F162" s="14"/>
      <c r="G162" s="14">
        <f>E162-I162</f>
        <v>82086166656</v>
      </c>
      <c r="H162" s="14"/>
      <c r="I162" s="14">
        <v>53636233075</v>
      </c>
      <c r="J162" s="14"/>
      <c r="K162" s="14">
        <v>119405000</v>
      </c>
      <c r="L162" s="14"/>
      <c r="M162" s="14">
        <v>135722399731</v>
      </c>
      <c r="N162" s="14"/>
      <c r="O162" s="14">
        <v>82086166656</v>
      </c>
      <c r="P162" s="14"/>
      <c r="Q162" s="14">
        <v>53636233075</v>
      </c>
    </row>
    <row r="163" spans="1:19">
      <c r="A163" s="1" t="s">
        <v>346</v>
      </c>
      <c r="C163" s="14">
        <v>0</v>
      </c>
      <c r="D163" s="14"/>
      <c r="E163" s="14">
        <v>0</v>
      </c>
      <c r="F163" s="14"/>
      <c r="G163" s="14">
        <v>0</v>
      </c>
      <c r="H163" s="14"/>
      <c r="I163" s="14">
        <v>0</v>
      </c>
      <c r="J163" s="14"/>
      <c r="K163" s="14">
        <v>191000</v>
      </c>
      <c r="L163" s="14"/>
      <c r="M163" s="14">
        <v>77526035</v>
      </c>
      <c r="N163" s="14"/>
      <c r="O163" s="14">
        <v>61270768</v>
      </c>
      <c r="P163" s="14"/>
      <c r="Q163" s="14">
        <v>16255267</v>
      </c>
    </row>
    <row r="164" spans="1:19">
      <c r="A164" s="1" t="s">
        <v>347</v>
      </c>
      <c r="C164" s="14">
        <v>0</v>
      </c>
      <c r="D164" s="14"/>
      <c r="E164" s="14">
        <v>0</v>
      </c>
      <c r="F164" s="14"/>
      <c r="G164" s="14">
        <v>0</v>
      </c>
      <c r="H164" s="14"/>
      <c r="I164" s="14">
        <v>0</v>
      </c>
      <c r="J164" s="14"/>
      <c r="K164" s="14">
        <v>1596000</v>
      </c>
      <c r="L164" s="14"/>
      <c r="M164" s="14">
        <v>6890646221</v>
      </c>
      <c r="N164" s="14"/>
      <c r="O164" s="14">
        <v>5284360301</v>
      </c>
      <c r="P164" s="14"/>
      <c r="Q164" s="14">
        <v>1606285920</v>
      </c>
    </row>
    <row r="165" spans="1:19">
      <c r="A165" s="1" t="s">
        <v>348</v>
      </c>
      <c r="C165" s="14">
        <v>0</v>
      </c>
      <c r="D165" s="14"/>
      <c r="E165" s="14">
        <v>0</v>
      </c>
      <c r="F165" s="14"/>
      <c r="G165" s="14">
        <v>0</v>
      </c>
      <c r="H165" s="14"/>
      <c r="I165" s="14">
        <v>0</v>
      </c>
      <c r="J165" s="14"/>
      <c r="K165" s="14">
        <v>17729000</v>
      </c>
      <c r="L165" s="14"/>
      <c r="M165" s="14">
        <v>11925656842</v>
      </c>
      <c r="N165" s="14"/>
      <c r="O165" s="14">
        <v>6507624000</v>
      </c>
      <c r="P165" s="14"/>
      <c r="Q165" s="14">
        <v>5418032842</v>
      </c>
    </row>
    <row r="166" spans="1:19">
      <c r="A166" s="1" t="s">
        <v>349</v>
      </c>
      <c r="C166" s="14">
        <v>0</v>
      </c>
      <c r="D166" s="14"/>
      <c r="E166" s="14">
        <v>0</v>
      </c>
      <c r="F166" s="14"/>
      <c r="G166" s="14">
        <v>0</v>
      </c>
      <c r="H166" s="14"/>
      <c r="I166" s="14">
        <v>0</v>
      </c>
      <c r="J166" s="14"/>
      <c r="K166" s="14">
        <v>35389000</v>
      </c>
      <c r="L166" s="14"/>
      <c r="M166" s="14">
        <v>21858531088</v>
      </c>
      <c r="N166" s="14"/>
      <c r="O166" s="14">
        <v>10379429000</v>
      </c>
      <c r="P166" s="14"/>
      <c r="Q166" s="14">
        <v>11479102088</v>
      </c>
    </row>
    <row r="167" spans="1:19" ht="24.75" thickBot="1">
      <c r="C167" s="14"/>
      <c r="D167" s="14"/>
      <c r="E167" s="15">
        <f>SUM(E93:E166)</f>
        <v>379260890130</v>
      </c>
      <c r="F167" s="14"/>
      <c r="G167" s="15">
        <f>SUM(G93:G166)</f>
        <v>254969901847</v>
      </c>
      <c r="H167" s="14"/>
      <c r="I167" s="15">
        <f>SUM(I93:I166)</f>
        <v>124290988283</v>
      </c>
      <c r="J167" s="14"/>
      <c r="K167" s="14"/>
      <c r="L167" s="14"/>
      <c r="M167" s="15">
        <f>SUM(M8:M166)</f>
        <v>11380649745997</v>
      </c>
      <c r="N167" s="14"/>
      <c r="O167" s="15">
        <f>SUM(O8:O166)</f>
        <v>9132887469278</v>
      </c>
      <c r="P167" s="14"/>
      <c r="Q167" s="15">
        <f>SUM(Q8:Q166)</f>
        <v>2247762276719</v>
      </c>
      <c r="S167" s="3"/>
    </row>
    <row r="168" spans="1:19" ht="24.75" thickTop="1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S168" s="3"/>
    </row>
    <row r="169" spans="1:19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S169" s="3"/>
    </row>
    <row r="170" spans="1:19">
      <c r="G170" s="3"/>
      <c r="I170" s="10"/>
      <c r="J170" s="10"/>
      <c r="K170" s="10"/>
      <c r="L170" s="10"/>
      <c r="M170" s="10"/>
      <c r="N170" s="10"/>
      <c r="O170" s="10"/>
      <c r="P170" s="10"/>
      <c r="Q170" s="10"/>
      <c r="S170" s="3"/>
    </row>
    <row r="171" spans="1:19">
      <c r="G171" s="16"/>
      <c r="I171" s="10"/>
      <c r="J171" s="10"/>
      <c r="K171" s="10"/>
      <c r="L171" s="10"/>
      <c r="M171" s="10"/>
      <c r="N171" s="10"/>
      <c r="O171" s="10"/>
      <c r="P171" s="10"/>
      <c r="Q171" s="10"/>
      <c r="S171" s="17"/>
    </row>
    <row r="172" spans="1:19">
      <c r="I172" s="14"/>
      <c r="J172" s="14"/>
      <c r="K172" s="14"/>
      <c r="L172" s="14"/>
      <c r="M172" s="14"/>
      <c r="N172" s="14"/>
      <c r="O172" s="14"/>
      <c r="P172" s="14"/>
      <c r="Q172" s="14"/>
      <c r="S172" s="3"/>
    </row>
    <row r="173" spans="1:19">
      <c r="S173" s="3"/>
    </row>
    <row r="175" spans="1:19">
      <c r="Q175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7"/>
  <sheetViews>
    <sheetView rightToLeft="1" topLeftCell="A132" workbookViewId="0">
      <selection activeCell="C146" sqref="C146"/>
    </sheetView>
  </sheetViews>
  <sheetFormatPr defaultRowHeight="24"/>
  <cols>
    <col min="1" max="1" width="33.140625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21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1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21" style="1" bestFit="1" customWidth="1"/>
    <col min="18" max="18" width="1" style="1" customWidth="1"/>
    <col min="19" max="19" width="21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24.75">
      <c r="A3" s="19" t="s">
        <v>157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1" ht="24.75">
      <c r="A6" s="19" t="s">
        <v>3</v>
      </c>
      <c r="C6" s="20" t="s">
        <v>159</v>
      </c>
      <c r="D6" s="20" t="s">
        <v>159</v>
      </c>
      <c r="E6" s="20" t="s">
        <v>159</v>
      </c>
      <c r="F6" s="20" t="s">
        <v>159</v>
      </c>
      <c r="G6" s="20" t="s">
        <v>159</v>
      </c>
      <c r="H6" s="20" t="s">
        <v>159</v>
      </c>
      <c r="I6" s="20" t="s">
        <v>159</v>
      </c>
      <c r="J6" s="20" t="s">
        <v>159</v>
      </c>
      <c r="K6" s="20" t="s">
        <v>159</v>
      </c>
      <c r="M6" s="20" t="s">
        <v>160</v>
      </c>
      <c r="N6" s="20" t="s">
        <v>160</v>
      </c>
      <c r="O6" s="20" t="s">
        <v>160</v>
      </c>
      <c r="P6" s="20" t="s">
        <v>160</v>
      </c>
      <c r="Q6" s="20" t="s">
        <v>160</v>
      </c>
      <c r="R6" s="20" t="s">
        <v>160</v>
      </c>
      <c r="S6" s="20" t="s">
        <v>160</v>
      </c>
      <c r="T6" s="20" t="s">
        <v>160</v>
      </c>
      <c r="U6" s="20" t="s">
        <v>160</v>
      </c>
    </row>
    <row r="7" spans="1:21" ht="24.75">
      <c r="A7" s="20" t="s">
        <v>3</v>
      </c>
      <c r="C7" s="20" t="s">
        <v>321</v>
      </c>
      <c r="E7" s="20" t="s">
        <v>322</v>
      </c>
      <c r="G7" s="20" t="s">
        <v>323</v>
      </c>
      <c r="I7" s="20" t="s">
        <v>144</v>
      </c>
      <c r="K7" s="20" t="s">
        <v>324</v>
      </c>
      <c r="M7" s="20" t="s">
        <v>321</v>
      </c>
      <c r="O7" s="20" t="s">
        <v>322</v>
      </c>
      <c r="Q7" s="20" t="s">
        <v>323</v>
      </c>
      <c r="S7" s="20" t="s">
        <v>144</v>
      </c>
      <c r="U7" s="20" t="s">
        <v>324</v>
      </c>
    </row>
    <row r="8" spans="1:21">
      <c r="A8" s="1" t="s">
        <v>15</v>
      </c>
      <c r="C8" s="14">
        <v>0</v>
      </c>
      <c r="D8" s="14"/>
      <c r="E8" s="14">
        <v>0</v>
      </c>
      <c r="F8" s="14"/>
      <c r="G8" s="14">
        <v>7424876665</v>
      </c>
      <c r="H8" s="14"/>
      <c r="I8" s="14">
        <f>C8+E8+G8</f>
        <v>7424876665</v>
      </c>
      <c r="J8" s="14"/>
      <c r="K8" s="7">
        <f>I8/$I$145</f>
        <v>3.3752882357397959E-3</v>
      </c>
      <c r="L8" s="14"/>
      <c r="M8" s="14">
        <v>3421685234</v>
      </c>
      <c r="N8" s="14"/>
      <c r="O8" s="14">
        <v>0</v>
      </c>
      <c r="P8" s="14"/>
      <c r="Q8" s="14">
        <v>67495842437</v>
      </c>
      <c r="R8" s="13"/>
      <c r="S8" s="14">
        <f>M8+O8+Q8</f>
        <v>70917527671</v>
      </c>
      <c r="T8" s="13"/>
      <c r="U8" s="7">
        <f>S8/$S$145</f>
        <v>7.911852577720627E-3</v>
      </c>
    </row>
    <row r="9" spans="1:21">
      <c r="A9" s="1" t="s">
        <v>40</v>
      </c>
      <c r="C9" s="14">
        <v>0</v>
      </c>
      <c r="D9" s="14"/>
      <c r="E9" s="14">
        <v>2981611459</v>
      </c>
      <c r="F9" s="14"/>
      <c r="G9" s="14">
        <v>-16344098</v>
      </c>
      <c r="H9" s="14"/>
      <c r="I9" s="14">
        <f t="shared" ref="I9:I72" si="0">C9+E9+G9</f>
        <v>2965267361</v>
      </c>
      <c r="J9" s="14"/>
      <c r="K9" s="7">
        <f t="shared" ref="K9:K72" si="1">I9/$I$145</f>
        <v>1.3479863021275506E-3</v>
      </c>
      <c r="L9" s="14"/>
      <c r="M9" s="14">
        <v>0</v>
      </c>
      <c r="N9" s="14"/>
      <c r="O9" s="14">
        <v>132025947</v>
      </c>
      <c r="P9" s="14"/>
      <c r="Q9" s="14">
        <v>305144863</v>
      </c>
      <c r="R9" s="13"/>
      <c r="S9" s="14">
        <f t="shared" ref="S9:S72" si="2">M9+O9+Q9</f>
        <v>437170810</v>
      </c>
      <c r="T9" s="13"/>
      <c r="U9" s="7">
        <f t="shared" ref="U9:U72" si="3">S9/$S$145</f>
        <v>4.8772582936744414E-5</v>
      </c>
    </row>
    <row r="10" spans="1:21">
      <c r="A10" s="1" t="s">
        <v>36</v>
      </c>
      <c r="C10" s="14">
        <v>0</v>
      </c>
      <c r="D10" s="14"/>
      <c r="E10" s="14">
        <v>1868041762</v>
      </c>
      <c r="F10" s="14"/>
      <c r="G10" s="14">
        <v>84872818</v>
      </c>
      <c r="H10" s="14"/>
      <c r="I10" s="14">
        <f t="shared" si="0"/>
        <v>1952914580</v>
      </c>
      <c r="J10" s="14"/>
      <c r="K10" s="7">
        <f t="shared" si="1"/>
        <v>8.8777900356931043E-4</v>
      </c>
      <c r="L10" s="14"/>
      <c r="M10" s="14">
        <v>886860035</v>
      </c>
      <c r="N10" s="14"/>
      <c r="O10" s="14">
        <v>9347560012</v>
      </c>
      <c r="P10" s="14"/>
      <c r="Q10" s="14">
        <v>78075695579</v>
      </c>
      <c r="R10" s="13"/>
      <c r="S10" s="14">
        <f>M10+O10+Q10</f>
        <v>88310115626</v>
      </c>
      <c r="T10" s="13"/>
      <c r="U10" s="7">
        <f t="shared" si="3"/>
        <v>9.8522415952761663E-3</v>
      </c>
    </row>
    <row r="11" spans="1:21">
      <c r="A11" s="1" t="s">
        <v>89</v>
      </c>
      <c r="C11" s="14">
        <v>0</v>
      </c>
      <c r="D11" s="14"/>
      <c r="E11" s="14">
        <v>49016333817</v>
      </c>
      <c r="F11" s="14"/>
      <c r="G11" s="14">
        <v>-11990404622</v>
      </c>
      <c r="H11" s="14"/>
      <c r="I11" s="14">
        <f t="shared" si="0"/>
        <v>37025929195</v>
      </c>
      <c r="J11" s="14"/>
      <c r="K11" s="7">
        <f t="shared" si="1"/>
        <v>1.6831684736034355E-2</v>
      </c>
      <c r="L11" s="14"/>
      <c r="M11" s="14">
        <v>135427400608</v>
      </c>
      <c r="N11" s="14"/>
      <c r="O11" s="14">
        <v>-208096741637</v>
      </c>
      <c r="P11" s="14"/>
      <c r="Q11" s="14">
        <v>-4129271393</v>
      </c>
      <c r="R11" s="13"/>
      <c r="S11" s="14">
        <f t="shared" si="2"/>
        <v>-76798612422</v>
      </c>
      <c r="T11" s="13"/>
      <c r="U11" s="7">
        <f t="shared" si="3"/>
        <v>-8.5679707064130941E-3</v>
      </c>
    </row>
    <row r="12" spans="1:21">
      <c r="A12" s="1" t="s">
        <v>21</v>
      </c>
      <c r="C12" s="14">
        <v>0</v>
      </c>
      <c r="D12" s="14"/>
      <c r="E12" s="14">
        <v>36454673804</v>
      </c>
      <c r="F12" s="14"/>
      <c r="G12" s="14">
        <v>-11505</v>
      </c>
      <c r="H12" s="14"/>
      <c r="I12" s="14">
        <f t="shared" si="0"/>
        <v>36454662299</v>
      </c>
      <c r="J12" s="14"/>
      <c r="K12" s="7">
        <f t="shared" si="1"/>
        <v>1.6571991475050552E-2</v>
      </c>
      <c r="L12" s="14"/>
      <c r="M12" s="14">
        <v>0</v>
      </c>
      <c r="N12" s="14"/>
      <c r="O12" s="14">
        <v>126914441936</v>
      </c>
      <c r="P12" s="14"/>
      <c r="Q12" s="14">
        <v>-11505</v>
      </c>
      <c r="R12" s="13"/>
      <c r="S12" s="14">
        <f t="shared" si="2"/>
        <v>126914430431</v>
      </c>
      <c r="T12" s="13"/>
      <c r="U12" s="7">
        <f t="shared" si="3"/>
        <v>1.4159098554786004E-2</v>
      </c>
    </row>
    <row r="13" spans="1:21">
      <c r="A13" s="1" t="s">
        <v>55</v>
      </c>
      <c r="C13" s="14">
        <v>0</v>
      </c>
      <c r="D13" s="14"/>
      <c r="E13" s="14">
        <v>90296058503</v>
      </c>
      <c r="F13" s="14"/>
      <c r="G13" s="14">
        <v>855419040</v>
      </c>
      <c r="H13" s="14"/>
      <c r="I13" s="14">
        <f t="shared" si="0"/>
        <v>91151477543</v>
      </c>
      <c r="J13" s="14"/>
      <c r="K13" s="7">
        <f t="shared" si="1"/>
        <v>4.1436716554696884E-2</v>
      </c>
      <c r="L13" s="14"/>
      <c r="M13" s="14">
        <v>27196968105</v>
      </c>
      <c r="N13" s="14"/>
      <c r="O13" s="14">
        <v>139469277423</v>
      </c>
      <c r="P13" s="14"/>
      <c r="Q13" s="14">
        <v>6802828450</v>
      </c>
      <c r="R13" s="13"/>
      <c r="S13" s="14">
        <f t="shared" si="2"/>
        <v>173469073978</v>
      </c>
      <c r="T13" s="13"/>
      <c r="U13" s="7">
        <f t="shared" si="3"/>
        <v>1.9352927057394928E-2</v>
      </c>
    </row>
    <row r="14" spans="1:21">
      <c r="A14" s="1" t="s">
        <v>100</v>
      </c>
      <c r="C14" s="14">
        <v>0</v>
      </c>
      <c r="D14" s="14"/>
      <c r="E14" s="14">
        <v>-1383198539</v>
      </c>
      <c r="F14" s="14"/>
      <c r="G14" s="14">
        <v>-39329387</v>
      </c>
      <c r="H14" s="14"/>
      <c r="I14" s="14">
        <f t="shared" si="0"/>
        <v>-1422527926</v>
      </c>
      <c r="J14" s="14"/>
      <c r="K14" s="7">
        <f t="shared" si="1"/>
        <v>-6.4666956641482888E-4</v>
      </c>
      <c r="L14" s="14"/>
      <c r="M14" s="14">
        <v>0</v>
      </c>
      <c r="N14" s="14"/>
      <c r="O14" s="14">
        <v>-1383198539</v>
      </c>
      <c r="P14" s="14"/>
      <c r="Q14" s="14">
        <v>-87629145</v>
      </c>
      <c r="R14" s="13"/>
      <c r="S14" s="14">
        <f t="shared" si="2"/>
        <v>-1470827684</v>
      </c>
      <c r="T14" s="13"/>
      <c r="U14" s="7">
        <f t="shared" si="3"/>
        <v>-1.6409161719546119E-4</v>
      </c>
    </row>
    <row r="15" spans="1:21">
      <c r="A15" s="1" t="s">
        <v>23</v>
      </c>
      <c r="C15" s="14">
        <v>0</v>
      </c>
      <c r="D15" s="14"/>
      <c r="E15" s="14">
        <v>0</v>
      </c>
      <c r="F15" s="14"/>
      <c r="G15" s="14">
        <v>-6285840701</v>
      </c>
      <c r="H15" s="14"/>
      <c r="I15" s="14">
        <f t="shared" si="0"/>
        <v>-6285840701</v>
      </c>
      <c r="J15" s="14"/>
      <c r="K15" s="7">
        <f t="shared" si="1"/>
        <v>-2.8574917977872826E-3</v>
      </c>
      <c r="L15" s="14"/>
      <c r="M15" s="14">
        <v>4056548348</v>
      </c>
      <c r="N15" s="14"/>
      <c r="O15" s="14">
        <v>0</v>
      </c>
      <c r="P15" s="14"/>
      <c r="Q15" s="14">
        <v>5332083431</v>
      </c>
      <c r="R15" s="13"/>
      <c r="S15" s="14">
        <f t="shared" si="2"/>
        <v>9388631779</v>
      </c>
      <c r="T15" s="13"/>
      <c r="U15" s="7">
        <f t="shared" si="3"/>
        <v>1.0474345762102272E-3</v>
      </c>
    </row>
    <row r="16" spans="1:21">
      <c r="A16" s="1" t="s">
        <v>28</v>
      </c>
      <c r="C16" s="14">
        <v>0</v>
      </c>
      <c r="D16" s="14"/>
      <c r="E16" s="14">
        <v>230265043657</v>
      </c>
      <c r="F16" s="14"/>
      <c r="G16" s="14">
        <v>-1122104902</v>
      </c>
      <c r="H16" s="14"/>
      <c r="I16" s="14">
        <f t="shared" si="0"/>
        <v>229142938755</v>
      </c>
      <c r="J16" s="14"/>
      <c r="K16" s="7">
        <f t="shared" si="1"/>
        <v>0.10416650678231786</v>
      </c>
      <c r="L16" s="14"/>
      <c r="M16" s="14">
        <v>108647291500</v>
      </c>
      <c r="N16" s="14"/>
      <c r="O16" s="14">
        <v>-139928194509</v>
      </c>
      <c r="P16" s="14"/>
      <c r="Q16" s="14">
        <v>-3464023298</v>
      </c>
      <c r="R16" s="13"/>
      <c r="S16" s="14">
        <f t="shared" si="2"/>
        <v>-34744926307</v>
      </c>
      <c r="T16" s="13"/>
      <c r="U16" s="7">
        <f t="shared" si="3"/>
        <v>-3.876287622998503E-3</v>
      </c>
    </row>
    <row r="17" spans="1:21">
      <c r="A17" s="1" t="s">
        <v>47</v>
      </c>
      <c r="C17" s="14">
        <v>0</v>
      </c>
      <c r="D17" s="14"/>
      <c r="E17" s="14">
        <v>22199263569</v>
      </c>
      <c r="F17" s="14"/>
      <c r="G17" s="14">
        <v>0</v>
      </c>
      <c r="H17" s="14"/>
      <c r="I17" s="14">
        <f t="shared" si="0"/>
        <v>22199263569</v>
      </c>
      <c r="J17" s="14"/>
      <c r="K17" s="7">
        <f t="shared" si="1"/>
        <v>1.0091603746058013E-2</v>
      </c>
      <c r="L17" s="14"/>
      <c r="M17" s="14">
        <v>17935556400</v>
      </c>
      <c r="N17" s="14"/>
      <c r="O17" s="14">
        <v>82195489077</v>
      </c>
      <c r="P17" s="14"/>
      <c r="Q17" s="14">
        <v>2218858879</v>
      </c>
      <c r="R17" s="13"/>
      <c r="S17" s="14">
        <f t="shared" si="2"/>
        <v>102349904356</v>
      </c>
      <c r="T17" s="13"/>
      <c r="U17" s="7">
        <f t="shared" si="3"/>
        <v>1.1418578469982633E-2</v>
      </c>
    </row>
    <row r="18" spans="1:21">
      <c r="A18" s="1" t="s">
        <v>258</v>
      </c>
      <c r="C18" s="14">
        <v>0</v>
      </c>
      <c r="D18" s="14"/>
      <c r="E18" s="14">
        <v>0</v>
      </c>
      <c r="F18" s="14"/>
      <c r="G18" s="14">
        <v>0</v>
      </c>
      <c r="H18" s="14"/>
      <c r="I18" s="14">
        <f t="shared" si="0"/>
        <v>0</v>
      </c>
      <c r="J18" s="14"/>
      <c r="K18" s="7">
        <f t="shared" si="1"/>
        <v>0</v>
      </c>
      <c r="L18" s="14"/>
      <c r="M18" s="14">
        <v>0</v>
      </c>
      <c r="N18" s="14"/>
      <c r="O18" s="14">
        <v>0</v>
      </c>
      <c r="P18" s="14"/>
      <c r="Q18" s="14">
        <v>1548913947</v>
      </c>
      <c r="R18" s="13"/>
      <c r="S18" s="14">
        <f t="shared" si="2"/>
        <v>1548913947</v>
      </c>
      <c r="T18" s="13"/>
      <c r="U18" s="7">
        <f t="shared" si="3"/>
        <v>1.7280324352382455E-4</v>
      </c>
    </row>
    <row r="19" spans="1:21">
      <c r="A19" s="1" t="s">
        <v>259</v>
      </c>
      <c r="C19" s="14">
        <v>0</v>
      </c>
      <c r="D19" s="14"/>
      <c r="E19" s="14">
        <v>0</v>
      </c>
      <c r="F19" s="14"/>
      <c r="G19" s="14">
        <v>0</v>
      </c>
      <c r="H19" s="14"/>
      <c r="I19" s="14">
        <f t="shared" si="0"/>
        <v>0</v>
      </c>
      <c r="J19" s="14"/>
      <c r="K19" s="7">
        <f t="shared" si="1"/>
        <v>0</v>
      </c>
      <c r="L19" s="14"/>
      <c r="M19" s="14">
        <v>0</v>
      </c>
      <c r="N19" s="14"/>
      <c r="O19" s="14">
        <v>0</v>
      </c>
      <c r="P19" s="14"/>
      <c r="Q19" s="14">
        <v>9955199849</v>
      </c>
      <c r="R19" s="13"/>
      <c r="S19" s="14">
        <f t="shared" si="2"/>
        <v>9955199849</v>
      </c>
      <c r="T19" s="13"/>
      <c r="U19" s="7">
        <f t="shared" si="3"/>
        <v>1.1106432524331119E-3</v>
      </c>
    </row>
    <row r="20" spans="1:21">
      <c r="A20" s="1" t="s">
        <v>93</v>
      </c>
      <c r="C20" s="14">
        <v>0</v>
      </c>
      <c r="D20" s="14"/>
      <c r="E20" s="14">
        <v>-2982239464</v>
      </c>
      <c r="F20" s="14"/>
      <c r="G20" s="14">
        <v>0</v>
      </c>
      <c r="H20" s="14"/>
      <c r="I20" s="14">
        <f t="shared" si="0"/>
        <v>-2982239464</v>
      </c>
      <c r="J20" s="14"/>
      <c r="K20" s="7">
        <f t="shared" si="1"/>
        <v>-1.3557016814094319E-3</v>
      </c>
      <c r="L20" s="14"/>
      <c r="M20" s="14">
        <v>28077725275</v>
      </c>
      <c r="N20" s="14"/>
      <c r="O20" s="14">
        <v>117557873093</v>
      </c>
      <c r="P20" s="14"/>
      <c r="Q20" s="14">
        <v>5335960194</v>
      </c>
      <c r="R20" s="13"/>
      <c r="S20" s="14">
        <f t="shared" si="2"/>
        <v>150971558562</v>
      </c>
      <c r="T20" s="13"/>
      <c r="U20" s="7">
        <f t="shared" si="3"/>
        <v>1.6843011227247105E-2</v>
      </c>
    </row>
    <row r="21" spans="1:21">
      <c r="A21" s="1" t="s">
        <v>92</v>
      </c>
      <c r="C21" s="14">
        <v>0</v>
      </c>
      <c r="D21" s="14"/>
      <c r="E21" s="14">
        <v>11914515604</v>
      </c>
      <c r="F21" s="14"/>
      <c r="G21" s="14">
        <v>0</v>
      </c>
      <c r="H21" s="14"/>
      <c r="I21" s="14">
        <f t="shared" si="0"/>
        <v>11914515604</v>
      </c>
      <c r="J21" s="14"/>
      <c r="K21" s="7">
        <f t="shared" si="1"/>
        <v>5.4162413959396626E-3</v>
      </c>
      <c r="L21" s="14"/>
      <c r="M21" s="14">
        <v>38632592480</v>
      </c>
      <c r="N21" s="14"/>
      <c r="O21" s="14">
        <v>126742818151</v>
      </c>
      <c r="P21" s="14"/>
      <c r="Q21" s="14">
        <v>24035552169</v>
      </c>
      <c r="R21" s="13"/>
      <c r="S21" s="14">
        <f t="shared" si="2"/>
        <v>189410962800</v>
      </c>
      <c r="T21" s="13"/>
      <c r="U21" s="7">
        <f t="shared" si="3"/>
        <v>2.1131470082121014E-2</v>
      </c>
    </row>
    <row r="22" spans="1:21">
      <c r="A22" s="1" t="s">
        <v>61</v>
      </c>
      <c r="C22" s="14">
        <v>0</v>
      </c>
      <c r="D22" s="14"/>
      <c r="E22" s="14">
        <v>10238618578</v>
      </c>
      <c r="F22" s="14"/>
      <c r="G22" s="14">
        <v>0</v>
      </c>
      <c r="H22" s="14"/>
      <c r="I22" s="14">
        <f t="shared" si="0"/>
        <v>10238618578</v>
      </c>
      <c r="J22" s="14"/>
      <c r="K22" s="7">
        <f t="shared" si="1"/>
        <v>4.6543923078822373E-3</v>
      </c>
      <c r="L22" s="14"/>
      <c r="M22" s="14">
        <v>8257518329</v>
      </c>
      <c r="N22" s="14"/>
      <c r="O22" s="14">
        <v>140964795037</v>
      </c>
      <c r="P22" s="14"/>
      <c r="Q22" s="14">
        <v>19375696815</v>
      </c>
      <c r="R22" s="13"/>
      <c r="S22" s="14">
        <f t="shared" si="2"/>
        <v>168598010181</v>
      </c>
      <c r="T22" s="13"/>
      <c r="U22" s="7">
        <f t="shared" si="3"/>
        <v>1.8809491042009189E-2</v>
      </c>
    </row>
    <row r="23" spans="1:21">
      <c r="A23" s="1" t="s">
        <v>260</v>
      </c>
      <c r="C23" s="14">
        <v>0</v>
      </c>
      <c r="D23" s="14"/>
      <c r="E23" s="14">
        <v>0</v>
      </c>
      <c r="F23" s="14"/>
      <c r="G23" s="14">
        <v>0</v>
      </c>
      <c r="H23" s="14"/>
      <c r="I23" s="14">
        <f t="shared" si="0"/>
        <v>0</v>
      </c>
      <c r="J23" s="14"/>
      <c r="K23" s="7">
        <f t="shared" si="1"/>
        <v>0</v>
      </c>
      <c r="L23" s="14"/>
      <c r="M23" s="14">
        <v>0</v>
      </c>
      <c r="N23" s="14"/>
      <c r="O23" s="14">
        <v>0</v>
      </c>
      <c r="P23" s="14"/>
      <c r="Q23" s="14">
        <v>22037535795</v>
      </c>
      <c r="R23" s="13"/>
      <c r="S23" s="14">
        <f t="shared" si="2"/>
        <v>22037535795</v>
      </c>
      <c r="T23" s="13"/>
      <c r="U23" s="7">
        <f t="shared" si="3"/>
        <v>2.4585986019586056E-3</v>
      </c>
    </row>
    <row r="24" spans="1:21">
      <c r="A24" s="1" t="s">
        <v>91</v>
      </c>
      <c r="C24" s="14">
        <v>0</v>
      </c>
      <c r="D24" s="14"/>
      <c r="E24" s="14">
        <v>56384270259</v>
      </c>
      <c r="F24" s="14"/>
      <c r="G24" s="14">
        <v>0</v>
      </c>
      <c r="H24" s="14"/>
      <c r="I24" s="14">
        <f t="shared" si="0"/>
        <v>56384270259</v>
      </c>
      <c r="J24" s="14"/>
      <c r="K24" s="7">
        <f t="shared" si="1"/>
        <v>2.5631828335020021E-2</v>
      </c>
      <c r="L24" s="14"/>
      <c r="M24" s="14">
        <v>35824272480</v>
      </c>
      <c r="N24" s="14"/>
      <c r="O24" s="14">
        <v>219815310381</v>
      </c>
      <c r="P24" s="14"/>
      <c r="Q24" s="14">
        <v>59890495792</v>
      </c>
      <c r="R24" s="13"/>
      <c r="S24" s="14">
        <f t="shared" si="2"/>
        <v>315530078653</v>
      </c>
      <c r="T24" s="13"/>
      <c r="U24" s="7">
        <f t="shared" si="3"/>
        <v>3.5201840054556545E-2</v>
      </c>
    </row>
    <row r="25" spans="1:21">
      <c r="A25" s="1" t="s">
        <v>261</v>
      </c>
      <c r="C25" s="14">
        <v>0</v>
      </c>
      <c r="D25" s="14"/>
      <c r="E25" s="14">
        <v>0</v>
      </c>
      <c r="F25" s="14"/>
      <c r="G25" s="14">
        <v>0</v>
      </c>
      <c r="H25" s="14"/>
      <c r="I25" s="14">
        <f t="shared" si="0"/>
        <v>0</v>
      </c>
      <c r="J25" s="14"/>
      <c r="K25" s="7">
        <f t="shared" si="1"/>
        <v>0</v>
      </c>
      <c r="L25" s="14"/>
      <c r="M25" s="14">
        <v>0</v>
      </c>
      <c r="N25" s="14"/>
      <c r="O25" s="14">
        <v>0</v>
      </c>
      <c r="P25" s="14"/>
      <c r="Q25" s="14">
        <v>25832925477</v>
      </c>
      <c r="R25" s="13"/>
      <c r="S25" s="14">
        <f t="shared" si="2"/>
        <v>25832925477</v>
      </c>
      <c r="T25" s="13"/>
      <c r="U25" s="7">
        <f t="shared" si="3"/>
        <v>2.8820279659699148E-3</v>
      </c>
    </row>
    <row r="26" spans="1:21">
      <c r="A26" s="1" t="s">
        <v>16</v>
      </c>
      <c r="C26" s="14">
        <v>0</v>
      </c>
      <c r="D26" s="14"/>
      <c r="E26" s="14">
        <v>9189856495</v>
      </c>
      <c r="F26" s="14"/>
      <c r="G26" s="14">
        <v>0</v>
      </c>
      <c r="H26" s="14"/>
      <c r="I26" s="14">
        <f t="shared" si="0"/>
        <v>9189856495</v>
      </c>
      <c r="J26" s="14"/>
      <c r="K26" s="7">
        <f t="shared" si="1"/>
        <v>4.1776336382700644E-3</v>
      </c>
      <c r="L26" s="14"/>
      <c r="M26" s="14">
        <v>5136035400</v>
      </c>
      <c r="N26" s="14"/>
      <c r="O26" s="14">
        <v>3759664313</v>
      </c>
      <c r="P26" s="14"/>
      <c r="Q26" s="14">
        <v>-3721</v>
      </c>
      <c r="R26" s="13"/>
      <c r="S26" s="14">
        <f t="shared" si="2"/>
        <v>8895695992</v>
      </c>
      <c r="T26" s="13"/>
      <c r="U26" s="7">
        <f t="shared" si="3"/>
        <v>9.9244062189304187E-4</v>
      </c>
    </row>
    <row r="27" spans="1:21">
      <c r="A27" s="1" t="s">
        <v>18</v>
      </c>
      <c r="C27" s="14">
        <v>0</v>
      </c>
      <c r="D27" s="14"/>
      <c r="E27" s="14">
        <v>16231258573</v>
      </c>
      <c r="F27" s="14"/>
      <c r="G27" s="14">
        <v>0</v>
      </c>
      <c r="H27" s="14"/>
      <c r="I27" s="14">
        <f t="shared" si="0"/>
        <v>16231258573</v>
      </c>
      <c r="J27" s="14"/>
      <c r="K27" s="7">
        <f t="shared" si="1"/>
        <v>7.3785974615509127E-3</v>
      </c>
      <c r="L27" s="14"/>
      <c r="M27" s="14">
        <v>2154775860</v>
      </c>
      <c r="N27" s="14"/>
      <c r="O27" s="14">
        <v>64719675037</v>
      </c>
      <c r="P27" s="14"/>
      <c r="Q27" s="14">
        <v>40605859446</v>
      </c>
      <c r="R27" s="13"/>
      <c r="S27" s="14">
        <f t="shared" si="2"/>
        <v>107480310343</v>
      </c>
      <c r="T27" s="13"/>
      <c r="U27" s="7">
        <f t="shared" si="3"/>
        <v>1.1990947772270055E-2</v>
      </c>
    </row>
    <row r="28" spans="1:21">
      <c r="A28" s="1" t="s">
        <v>20</v>
      </c>
      <c r="C28" s="14">
        <v>0</v>
      </c>
      <c r="D28" s="14"/>
      <c r="E28" s="14">
        <v>44125806159</v>
      </c>
      <c r="F28" s="14"/>
      <c r="G28" s="14">
        <v>0</v>
      </c>
      <c r="H28" s="14"/>
      <c r="I28" s="14">
        <f t="shared" si="0"/>
        <v>44125806159</v>
      </c>
      <c r="J28" s="14"/>
      <c r="K28" s="7">
        <f t="shared" si="1"/>
        <v>2.0059230764475914E-2</v>
      </c>
      <c r="L28" s="14"/>
      <c r="M28" s="14">
        <v>4743802750</v>
      </c>
      <c r="N28" s="14"/>
      <c r="O28" s="14">
        <v>78487322082</v>
      </c>
      <c r="P28" s="14"/>
      <c r="Q28" s="14">
        <v>5300058084</v>
      </c>
      <c r="R28" s="13"/>
      <c r="S28" s="14">
        <f t="shared" si="2"/>
        <v>88531182916</v>
      </c>
      <c r="T28" s="13"/>
      <c r="U28" s="7">
        <f t="shared" si="3"/>
        <v>9.8769047760958704E-3</v>
      </c>
    </row>
    <row r="29" spans="1:21">
      <c r="A29" s="1" t="s">
        <v>19</v>
      </c>
      <c r="C29" s="14">
        <v>0</v>
      </c>
      <c r="D29" s="14"/>
      <c r="E29" s="14">
        <v>13662662212</v>
      </c>
      <c r="F29" s="14"/>
      <c r="G29" s="14">
        <v>0</v>
      </c>
      <c r="H29" s="14"/>
      <c r="I29" s="14">
        <f t="shared" si="0"/>
        <v>13662662212</v>
      </c>
      <c r="J29" s="14"/>
      <c r="K29" s="7">
        <f t="shared" si="1"/>
        <v>6.2109345533553394E-3</v>
      </c>
      <c r="L29" s="14"/>
      <c r="M29" s="14">
        <v>317115039</v>
      </c>
      <c r="N29" s="14"/>
      <c r="O29" s="14">
        <v>20764511191</v>
      </c>
      <c r="P29" s="14"/>
      <c r="Q29" s="14">
        <v>30556164111</v>
      </c>
      <c r="R29" s="13"/>
      <c r="S29" s="14">
        <f t="shared" si="2"/>
        <v>51637790341</v>
      </c>
      <c r="T29" s="13"/>
      <c r="U29" s="7">
        <f t="shared" si="3"/>
        <v>5.7609253739439783E-3</v>
      </c>
    </row>
    <row r="30" spans="1:21">
      <c r="A30" s="1" t="s">
        <v>81</v>
      </c>
      <c r="C30" s="14">
        <v>0</v>
      </c>
      <c r="D30" s="14"/>
      <c r="E30" s="14">
        <v>23790643192</v>
      </c>
      <c r="F30" s="14"/>
      <c r="G30" s="14">
        <v>0</v>
      </c>
      <c r="H30" s="14"/>
      <c r="I30" s="14">
        <f t="shared" si="0"/>
        <v>23790643192</v>
      </c>
      <c r="J30" s="14"/>
      <c r="K30" s="7">
        <f t="shared" si="1"/>
        <v>1.0815031913616395E-2</v>
      </c>
      <c r="L30" s="14"/>
      <c r="M30" s="14">
        <v>6710451264</v>
      </c>
      <c r="N30" s="14"/>
      <c r="O30" s="14">
        <v>40962811114</v>
      </c>
      <c r="P30" s="14"/>
      <c r="Q30" s="14">
        <v>-3486</v>
      </c>
      <c r="R30" s="13"/>
      <c r="S30" s="14">
        <f t="shared" si="2"/>
        <v>47673258892</v>
      </c>
      <c r="T30" s="13"/>
      <c r="U30" s="7">
        <f t="shared" si="3"/>
        <v>5.3186258551319058E-3</v>
      </c>
    </row>
    <row r="31" spans="1:21">
      <c r="A31" s="1" t="s">
        <v>262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f t="shared" si="0"/>
        <v>0</v>
      </c>
      <c r="J31" s="14"/>
      <c r="K31" s="7">
        <f t="shared" si="1"/>
        <v>0</v>
      </c>
      <c r="L31" s="14"/>
      <c r="M31" s="14">
        <v>0</v>
      </c>
      <c r="N31" s="14"/>
      <c r="O31" s="14">
        <v>0</v>
      </c>
      <c r="P31" s="14"/>
      <c r="Q31" s="14">
        <v>16125184402</v>
      </c>
      <c r="R31" s="13"/>
      <c r="S31" s="14">
        <f t="shared" si="2"/>
        <v>16125184402</v>
      </c>
      <c r="T31" s="13"/>
      <c r="U31" s="7">
        <f t="shared" si="3"/>
        <v>1.798992237420523E-3</v>
      </c>
    </row>
    <row r="32" spans="1:21">
      <c r="A32" s="1" t="s">
        <v>263</v>
      </c>
      <c r="C32" s="14">
        <v>0</v>
      </c>
      <c r="D32" s="14"/>
      <c r="E32" s="14">
        <v>0</v>
      </c>
      <c r="F32" s="14"/>
      <c r="G32" s="14">
        <v>0</v>
      </c>
      <c r="H32" s="14"/>
      <c r="I32" s="14">
        <f t="shared" si="0"/>
        <v>0</v>
      </c>
      <c r="J32" s="14"/>
      <c r="K32" s="7">
        <f t="shared" si="1"/>
        <v>0</v>
      </c>
      <c r="L32" s="14"/>
      <c r="M32" s="14">
        <v>0</v>
      </c>
      <c r="N32" s="14"/>
      <c r="O32" s="14">
        <v>0</v>
      </c>
      <c r="P32" s="14"/>
      <c r="Q32" s="14">
        <v>7876015272</v>
      </c>
      <c r="R32" s="13"/>
      <c r="S32" s="14">
        <f t="shared" si="2"/>
        <v>7876015272</v>
      </c>
      <c r="T32" s="13"/>
      <c r="U32" s="7">
        <f t="shared" si="3"/>
        <v>8.7868082515547093E-4</v>
      </c>
    </row>
    <row r="33" spans="1:21">
      <c r="A33" s="1" t="s">
        <v>232</v>
      </c>
      <c r="C33" s="14">
        <v>0</v>
      </c>
      <c r="D33" s="14"/>
      <c r="E33" s="14">
        <v>0</v>
      </c>
      <c r="F33" s="14"/>
      <c r="G33" s="14">
        <v>0</v>
      </c>
      <c r="H33" s="14"/>
      <c r="I33" s="14">
        <f t="shared" si="0"/>
        <v>0</v>
      </c>
      <c r="J33" s="14"/>
      <c r="K33" s="7">
        <f t="shared" si="1"/>
        <v>0</v>
      </c>
      <c r="L33" s="14"/>
      <c r="M33" s="14">
        <v>2271514700</v>
      </c>
      <c r="N33" s="14"/>
      <c r="O33" s="14">
        <v>0</v>
      </c>
      <c r="P33" s="14"/>
      <c r="Q33" s="14">
        <v>24953505122</v>
      </c>
      <c r="R33" s="13"/>
      <c r="S33" s="14">
        <f t="shared" si="2"/>
        <v>27225019822</v>
      </c>
      <c r="T33" s="13"/>
      <c r="U33" s="7">
        <f t="shared" si="3"/>
        <v>3.0373357663632792E-3</v>
      </c>
    </row>
    <row r="34" spans="1:21">
      <c r="A34" s="1" t="s">
        <v>44</v>
      </c>
      <c r="C34" s="14">
        <v>0</v>
      </c>
      <c r="D34" s="14"/>
      <c r="E34" s="14">
        <v>2098259826</v>
      </c>
      <c r="F34" s="14"/>
      <c r="G34" s="14">
        <v>0</v>
      </c>
      <c r="H34" s="14"/>
      <c r="I34" s="14">
        <f t="shared" si="0"/>
        <v>2098259826</v>
      </c>
      <c r="J34" s="14"/>
      <c r="K34" s="7">
        <f t="shared" si="1"/>
        <v>9.5385176424654205E-4</v>
      </c>
      <c r="L34" s="14"/>
      <c r="M34" s="14">
        <v>5284324196</v>
      </c>
      <c r="N34" s="14"/>
      <c r="O34" s="14">
        <v>21349793725</v>
      </c>
      <c r="P34" s="14"/>
      <c r="Q34" s="14">
        <v>15393766194</v>
      </c>
      <c r="R34" s="13"/>
      <c r="S34" s="14">
        <f t="shared" si="2"/>
        <v>42027884115</v>
      </c>
      <c r="T34" s="13"/>
      <c r="U34" s="7">
        <f t="shared" si="3"/>
        <v>4.6888045056226891E-3</v>
      </c>
    </row>
    <row r="35" spans="1:21">
      <c r="A35" s="1" t="s">
        <v>264</v>
      </c>
      <c r="C35" s="14">
        <v>0</v>
      </c>
      <c r="D35" s="14"/>
      <c r="E35" s="14">
        <v>0</v>
      </c>
      <c r="F35" s="14"/>
      <c r="G35" s="14">
        <v>0</v>
      </c>
      <c r="H35" s="14"/>
      <c r="I35" s="14">
        <f t="shared" si="0"/>
        <v>0</v>
      </c>
      <c r="J35" s="14"/>
      <c r="K35" s="7">
        <f t="shared" si="1"/>
        <v>0</v>
      </c>
      <c r="L35" s="14"/>
      <c r="M35" s="14">
        <v>0</v>
      </c>
      <c r="N35" s="14"/>
      <c r="O35" s="14">
        <v>0</v>
      </c>
      <c r="P35" s="14"/>
      <c r="Q35" s="14">
        <v>15518906055</v>
      </c>
      <c r="R35" s="13"/>
      <c r="S35" s="14">
        <f t="shared" si="2"/>
        <v>15518906055</v>
      </c>
      <c r="T35" s="13"/>
      <c r="U35" s="7">
        <f t="shared" si="3"/>
        <v>1.7313533185233309E-3</v>
      </c>
    </row>
    <row r="36" spans="1:21">
      <c r="A36" s="1" t="s">
        <v>265</v>
      </c>
      <c r="C36" s="14">
        <v>0</v>
      </c>
      <c r="D36" s="14"/>
      <c r="E36" s="14">
        <v>0</v>
      </c>
      <c r="F36" s="14"/>
      <c r="G36" s="14">
        <v>0</v>
      </c>
      <c r="H36" s="14"/>
      <c r="I36" s="14">
        <f t="shared" si="0"/>
        <v>0</v>
      </c>
      <c r="J36" s="14"/>
      <c r="K36" s="7">
        <f t="shared" si="1"/>
        <v>0</v>
      </c>
      <c r="L36" s="14"/>
      <c r="M36" s="14">
        <v>0</v>
      </c>
      <c r="N36" s="14"/>
      <c r="O36" s="14">
        <v>0</v>
      </c>
      <c r="P36" s="14"/>
      <c r="Q36" s="14">
        <v>58713703300</v>
      </c>
      <c r="R36" s="13"/>
      <c r="S36" s="14">
        <f t="shared" si="2"/>
        <v>58713703300</v>
      </c>
      <c r="T36" s="13"/>
      <c r="U36" s="7">
        <f t="shared" si="3"/>
        <v>6.5503434772386888E-3</v>
      </c>
    </row>
    <row r="37" spans="1:21">
      <c r="A37" s="1" t="s">
        <v>62</v>
      </c>
      <c r="C37" s="14">
        <v>0</v>
      </c>
      <c r="D37" s="14"/>
      <c r="E37" s="14">
        <v>37811418032</v>
      </c>
      <c r="F37" s="14"/>
      <c r="G37" s="14">
        <v>0</v>
      </c>
      <c r="H37" s="14"/>
      <c r="I37" s="14">
        <f t="shared" si="0"/>
        <v>37811418032</v>
      </c>
      <c r="J37" s="14"/>
      <c r="K37" s="7">
        <f t="shared" si="1"/>
        <v>1.7188761540195791E-2</v>
      </c>
      <c r="L37" s="14"/>
      <c r="M37" s="14">
        <v>57721260000</v>
      </c>
      <c r="N37" s="14"/>
      <c r="O37" s="14">
        <v>95638460039</v>
      </c>
      <c r="P37" s="14"/>
      <c r="Q37" s="14">
        <v>3953234187</v>
      </c>
      <c r="R37" s="13"/>
      <c r="S37" s="14">
        <f t="shared" si="2"/>
        <v>157312954226</v>
      </c>
      <c r="T37" s="13"/>
      <c r="U37" s="7">
        <f t="shared" si="3"/>
        <v>1.7550483544433951E-2</v>
      </c>
    </row>
    <row r="38" spans="1:21">
      <c r="A38" s="1" t="s">
        <v>266</v>
      </c>
      <c r="C38" s="14">
        <v>0</v>
      </c>
      <c r="D38" s="14"/>
      <c r="E38" s="14">
        <v>0</v>
      </c>
      <c r="F38" s="14"/>
      <c r="G38" s="14">
        <v>0</v>
      </c>
      <c r="H38" s="14"/>
      <c r="I38" s="14">
        <f t="shared" si="0"/>
        <v>0</v>
      </c>
      <c r="J38" s="14"/>
      <c r="K38" s="7">
        <f t="shared" si="1"/>
        <v>0</v>
      </c>
      <c r="L38" s="14"/>
      <c r="M38" s="14">
        <v>0</v>
      </c>
      <c r="N38" s="14"/>
      <c r="O38" s="14">
        <v>0</v>
      </c>
      <c r="P38" s="14"/>
      <c r="Q38" s="14">
        <v>11435958293</v>
      </c>
      <c r="R38" s="13"/>
      <c r="S38" s="14">
        <f t="shared" si="2"/>
        <v>11435958293</v>
      </c>
      <c r="T38" s="13"/>
      <c r="U38" s="7">
        <f t="shared" si="3"/>
        <v>1.2758427862704113E-3</v>
      </c>
    </row>
    <row r="39" spans="1:21">
      <c r="A39" s="1" t="s">
        <v>42</v>
      </c>
      <c r="C39" s="14">
        <v>0</v>
      </c>
      <c r="D39" s="14"/>
      <c r="E39" s="14">
        <v>11068064094</v>
      </c>
      <c r="F39" s="14"/>
      <c r="G39" s="14">
        <v>0</v>
      </c>
      <c r="H39" s="14"/>
      <c r="I39" s="14">
        <f t="shared" si="0"/>
        <v>11068064094</v>
      </c>
      <c r="J39" s="14"/>
      <c r="K39" s="7">
        <f t="shared" si="1"/>
        <v>5.0314514589842336E-3</v>
      </c>
      <c r="L39" s="14"/>
      <c r="M39" s="14">
        <v>0</v>
      </c>
      <c r="N39" s="14"/>
      <c r="O39" s="14">
        <v>22565133817</v>
      </c>
      <c r="P39" s="14"/>
      <c r="Q39" s="14">
        <v>-2005</v>
      </c>
      <c r="R39" s="13"/>
      <c r="S39" s="14">
        <f t="shared" si="2"/>
        <v>22565131812</v>
      </c>
      <c r="T39" s="13"/>
      <c r="U39" s="7">
        <f t="shared" si="3"/>
        <v>2.5174593948286248E-3</v>
      </c>
    </row>
    <row r="40" spans="1:21">
      <c r="A40" s="1" t="s">
        <v>58</v>
      </c>
      <c r="C40" s="14">
        <v>15311872725</v>
      </c>
      <c r="D40" s="14"/>
      <c r="E40" s="14">
        <v>-217658643</v>
      </c>
      <c r="F40" s="14"/>
      <c r="G40" s="14">
        <v>0</v>
      </c>
      <c r="H40" s="14"/>
      <c r="I40" s="14">
        <f t="shared" si="0"/>
        <v>15094214082</v>
      </c>
      <c r="J40" s="14"/>
      <c r="K40" s="7">
        <f t="shared" si="1"/>
        <v>6.861706330944497E-3</v>
      </c>
      <c r="L40" s="14"/>
      <c r="M40" s="14">
        <v>15311872725</v>
      </c>
      <c r="N40" s="14"/>
      <c r="O40" s="14">
        <v>41165700793</v>
      </c>
      <c r="P40" s="14"/>
      <c r="Q40" s="14">
        <v>-2365</v>
      </c>
      <c r="R40" s="13"/>
      <c r="S40" s="14">
        <f t="shared" si="2"/>
        <v>56477571153</v>
      </c>
      <c r="T40" s="13"/>
      <c r="U40" s="7">
        <f t="shared" si="3"/>
        <v>6.3008713301914562E-3</v>
      </c>
    </row>
    <row r="41" spans="1:21">
      <c r="A41" s="1" t="s">
        <v>88</v>
      </c>
      <c r="C41" s="14">
        <v>0</v>
      </c>
      <c r="D41" s="14"/>
      <c r="E41" s="14">
        <v>15999966036</v>
      </c>
      <c r="F41" s="14"/>
      <c r="G41" s="14">
        <v>0</v>
      </c>
      <c r="H41" s="14"/>
      <c r="I41" s="14">
        <f t="shared" si="0"/>
        <v>15999966036</v>
      </c>
      <c r="J41" s="14"/>
      <c r="K41" s="7">
        <f t="shared" si="1"/>
        <v>7.2734537649787471E-3</v>
      </c>
      <c r="L41" s="14"/>
      <c r="M41" s="14">
        <v>0</v>
      </c>
      <c r="N41" s="14"/>
      <c r="O41" s="14">
        <v>65160425141</v>
      </c>
      <c r="P41" s="14"/>
      <c r="Q41" s="14">
        <v>34088845284</v>
      </c>
      <c r="R41" s="13"/>
      <c r="S41" s="14">
        <f t="shared" si="2"/>
        <v>99249270425</v>
      </c>
      <c r="T41" s="13"/>
      <c r="U41" s="7">
        <f t="shared" si="3"/>
        <v>1.1072658929846407E-2</v>
      </c>
    </row>
    <row r="42" spans="1:21">
      <c r="A42" s="1" t="s">
        <v>267</v>
      </c>
      <c r="C42" s="14">
        <v>0</v>
      </c>
      <c r="D42" s="14"/>
      <c r="E42" s="14">
        <v>0</v>
      </c>
      <c r="F42" s="14"/>
      <c r="G42" s="14">
        <v>0</v>
      </c>
      <c r="H42" s="14"/>
      <c r="I42" s="14">
        <f t="shared" si="0"/>
        <v>0</v>
      </c>
      <c r="J42" s="14"/>
      <c r="K42" s="7">
        <f t="shared" si="1"/>
        <v>0</v>
      </c>
      <c r="L42" s="14"/>
      <c r="M42" s="14">
        <v>0</v>
      </c>
      <c r="N42" s="14"/>
      <c r="O42" s="14">
        <v>0</v>
      </c>
      <c r="P42" s="14"/>
      <c r="Q42" s="14">
        <v>11670045</v>
      </c>
      <c r="R42" s="13"/>
      <c r="S42" s="14">
        <f t="shared" si="2"/>
        <v>11670045</v>
      </c>
      <c r="T42" s="13"/>
      <c r="U42" s="7">
        <f t="shared" si="3"/>
        <v>1.3019584670761514E-6</v>
      </c>
    </row>
    <row r="43" spans="1:21">
      <c r="A43" s="1" t="s">
        <v>73</v>
      </c>
      <c r="C43" s="14">
        <v>0</v>
      </c>
      <c r="D43" s="14"/>
      <c r="E43" s="14">
        <v>13666286876</v>
      </c>
      <c r="F43" s="14"/>
      <c r="G43" s="14">
        <v>0</v>
      </c>
      <c r="H43" s="14"/>
      <c r="I43" s="14">
        <f t="shared" si="0"/>
        <v>13666286876</v>
      </c>
      <c r="J43" s="14"/>
      <c r="K43" s="7">
        <f t="shared" si="1"/>
        <v>6.2125822959791842E-3</v>
      </c>
      <c r="L43" s="14"/>
      <c r="M43" s="14">
        <v>3571785872</v>
      </c>
      <c r="N43" s="14"/>
      <c r="O43" s="14">
        <v>75886128357</v>
      </c>
      <c r="P43" s="14"/>
      <c r="Q43" s="14">
        <v>28547460549</v>
      </c>
      <c r="R43" s="13"/>
      <c r="S43" s="14">
        <f t="shared" si="2"/>
        <v>108005374778</v>
      </c>
      <c r="T43" s="13"/>
      <c r="U43" s="7">
        <f t="shared" si="3"/>
        <v>1.2049526131385963E-2</v>
      </c>
    </row>
    <row r="44" spans="1:21">
      <c r="A44" s="1" t="s">
        <v>269</v>
      </c>
      <c r="C44" s="14">
        <v>0</v>
      </c>
      <c r="D44" s="14"/>
      <c r="E44" s="14">
        <v>0</v>
      </c>
      <c r="F44" s="14"/>
      <c r="G44" s="14">
        <v>0</v>
      </c>
      <c r="H44" s="14"/>
      <c r="I44" s="14">
        <f t="shared" si="0"/>
        <v>0</v>
      </c>
      <c r="J44" s="14"/>
      <c r="K44" s="7">
        <f t="shared" si="1"/>
        <v>0</v>
      </c>
      <c r="L44" s="14"/>
      <c r="M44" s="14">
        <v>0</v>
      </c>
      <c r="N44" s="14"/>
      <c r="O44" s="14">
        <v>0</v>
      </c>
      <c r="P44" s="14"/>
      <c r="Q44" s="14">
        <v>16575324881</v>
      </c>
      <c r="R44" s="13"/>
      <c r="S44" s="14">
        <f t="shared" si="2"/>
        <v>16575324881</v>
      </c>
      <c r="T44" s="13"/>
      <c r="U44" s="7">
        <f t="shared" si="3"/>
        <v>1.8492117702507533E-3</v>
      </c>
    </row>
    <row r="45" spans="1:21">
      <c r="A45" s="1" t="s">
        <v>66</v>
      </c>
      <c r="C45" s="14">
        <v>0</v>
      </c>
      <c r="D45" s="14"/>
      <c r="E45" s="14">
        <v>49206684560</v>
      </c>
      <c r="F45" s="14"/>
      <c r="G45" s="14">
        <v>0</v>
      </c>
      <c r="H45" s="14"/>
      <c r="I45" s="14">
        <f t="shared" si="0"/>
        <v>49206684560</v>
      </c>
      <c r="J45" s="14"/>
      <c r="K45" s="7">
        <f t="shared" si="1"/>
        <v>2.2368956550893368E-2</v>
      </c>
      <c r="L45" s="14"/>
      <c r="M45" s="14">
        <v>46522665000</v>
      </c>
      <c r="N45" s="14"/>
      <c r="O45" s="14">
        <v>198321214550</v>
      </c>
      <c r="P45" s="14"/>
      <c r="Q45" s="14">
        <v>76048121340</v>
      </c>
      <c r="R45" s="13"/>
      <c r="S45" s="14">
        <f t="shared" si="2"/>
        <v>320892000890</v>
      </c>
      <c r="T45" s="13"/>
      <c r="U45" s="7">
        <f t="shared" si="3"/>
        <v>3.5800038266839883E-2</v>
      </c>
    </row>
    <row r="46" spans="1:21">
      <c r="A46" s="1" t="s">
        <v>69</v>
      </c>
      <c r="C46" s="14">
        <v>0</v>
      </c>
      <c r="D46" s="14"/>
      <c r="E46" s="14">
        <v>2884657403</v>
      </c>
      <c r="F46" s="14"/>
      <c r="G46" s="14">
        <v>0</v>
      </c>
      <c r="H46" s="14"/>
      <c r="I46" s="14">
        <f t="shared" si="0"/>
        <v>2884657403</v>
      </c>
      <c r="J46" s="14"/>
      <c r="K46" s="7">
        <f t="shared" si="1"/>
        <v>1.3113416741832992E-3</v>
      </c>
      <c r="L46" s="14"/>
      <c r="M46" s="14">
        <v>13942014400</v>
      </c>
      <c r="N46" s="14"/>
      <c r="O46" s="14">
        <v>23732418702</v>
      </c>
      <c r="P46" s="14"/>
      <c r="Q46" s="14">
        <v>73806155304</v>
      </c>
      <c r="R46" s="13"/>
      <c r="S46" s="14">
        <f t="shared" si="2"/>
        <v>111480588406</v>
      </c>
      <c r="T46" s="13"/>
      <c r="U46" s="7">
        <f t="shared" si="3"/>
        <v>1.2437235331125384E-2</v>
      </c>
    </row>
    <row r="47" spans="1:21">
      <c r="A47" s="1" t="s">
        <v>57</v>
      </c>
      <c r="C47" s="14">
        <v>0</v>
      </c>
      <c r="D47" s="14"/>
      <c r="E47" s="14">
        <v>1789290000</v>
      </c>
      <c r="F47" s="14"/>
      <c r="G47" s="14">
        <v>0</v>
      </c>
      <c r="H47" s="14"/>
      <c r="I47" s="14">
        <f t="shared" si="0"/>
        <v>1789290000</v>
      </c>
      <c r="J47" s="14"/>
      <c r="K47" s="7">
        <f t="shared" si="1"/>
        <v>8.1339660708382416E-4</v>
      </c>
      <c r="L47" s="14"/>
      <c r="M47" s="14">
        <v>4610526316</v>
      </c>
      <c r="N47" s="14"/>
      <c r="O47" s="14">
        <v>8193765332</v>
      </c>
      <c r="P47" s="14"/>
      <c r="Q47" s="14">
        <v>5023792240</v>
      </c>
      <c r="R47" s="13"/>
      <c r="S47" s="14">
        <f t="shared" si="2"/>
        <v>17828083888</v>
      </c>
      <c r="T47" s="13"/>
      <c r="U47" s="7">
        <f t="shared" si="3"/>
        <v>1.9889747442898048E-3</v>
      </c>
    </row>
    <row r="48" spans="1:21">
      <c r="A48" s="1" t="s">
        <v>270</v>
      </c>
      <c r="C48" s="14">
        <v>0</v>
      </c>
      <c r="D48" s="14"/>
      <c r="E48" s="14">
        <v>0</v>
      </c>
      <c r="F48" s="14"/>
      <c r="G48" s="14">
        <v>0</v>
      </c>
      <c r="H48" s="14"/>
      <c r="I48" s="14">
        <f t="shared" si="0"/>
        <v>0</v>
      </c>
      <c r="J48" s="14"/>
      <c r="K48" s="7">
        <f t="shared" si="1"/>
        <v>0</v>
      </c>
      <c r="L48" s="14"/>
      <c r="M48" s="14">
        <v>0</v>
      </c>
      <c r="N48" s="14"/>
      <c r="O48" s="14">
        <v>0</v>
      </c>
      <c r="P48" s="14"/>
      <c r="Q48" s="14">
        <v>1508281696</v>
      </c>
      <c r="R48" s="13"/>
      <c r="S48" s="14">
        <f t="shared" si="2"/>
        <v>1508281696</v>
      </c>
      <c r="T48" s="13"/>
      <c r="U48" s="7">
        <f t="shared" si="3"/>
        <v>1.682701416184066E-4</v>
      </c>
    </row>
    <row r="49" spans="1:21">
      <c r="A49" s="1" t="s">
        <v>68</v>
      </c>
      <c r="C49" s="14">
        <v>0</v>
      </c>
      <c r="D49" s="14"/>
      <c r="E49" s="14">
        <v>47361428889</v>
      </c>
      <c r="F49" s="14"/>
      <c r="G49" s="14">
        <v>0</v>
      </c>
      <c r="H49" s="14"/>
      <c r="I49" s="14">
        <f t="shared" si="0"/>
        <v>47361428889</v>
      </c>
      <c r="J49" s="14"/>
      <c r="K49" s="7">
        <f t="shared" si="1"/>
        <v>2.1530118407275742E-2</v>
      </c>
      <c r="L49" s="14"/>
      <c r="M49" s="14">
        <v>45341202600</v>
      </c>
      <c r="N49" s="14"/>
      <c r="O49" s="14">
        <v>139469696742</v>
      </c>
      <c r="P49" s="14"/>
      <c r="Q49" s="14">
        <v>27634972420</v>
      </c>
      <c r="R49" s="13"/>
      <c r="S49" s="14">
        <f t="shared" si="2"/>
        <v>212445871762</v>
      </c>
      <c r="T49" s="13"/>
      <c r="U49" s="7">
        <f t="shared" si="3"/>
        <v>2.3701339757979525E-2</v>
      </c>
    </row>
    <row r="50" spans="1:21">
      <c r="A50" s="1" t="s">
        <v>212</v>
      </c>
      <c r="C50" s="14">
        <v>0</v>
      </c>
      <c r="D50" s="14"/>
      <c r="E50" s="14">
        <v>0</v>
      </c>
      <c r="F50" s="14"/>
      <c r="G50" s="14">
        <v>0</v>
      </c>
      <c r="H50" s="14"/>
      <c r="I50" s="14">
        <f t="shared" si="0"/>
        <v>0</v>
      </c>
      <c r="J50" s="14"/>
      <c r="K50" s="7">
        <f t="shared" si="1"/>
        <v>0</v>
      </c>
      <c r="L50" s="14"/>
      <c r="M50" s="14">
        <v>4661799480</v>
      </c>
      <c r="N50" s="14"/>
      <c r="O50" s="14">
        <v>0</v>
      </c>
      <c r="P50" s="14"/>
      <c r="Q50" s="14">
        <v>24431786300</v>
      </c>
      <c r="R50" s="13"/>
      <c r="S50" s="14">
        <f t="shared" si="2"/>
        <v>29093585780</v>
      </c>
      <c r="T50" s="13"/>
      <c r="U50" s="7">
        <f t="shared" si="3"/>
        <v>3.2458007097553878E-3</v>
      </c>
    </row>
    <row r="51" spans="1:21">
      <c r="A51" s="1" t="s">
        <v>271</v>
      </c>
      <c r="C51" s="14">
        <v>0</v>
      </c>
      <c r="D51" s="14"/>
      <c r="E51" s="14">
        <v>0</v>
      </c>
      <c r="F51" s="14"/>
      <c r="G51" s="14">
        <v>0</v>
      </c>
      <c r="H51" s="14"/>
      <c r="I51" s="14">
        <f t="shared" si="0"/>
        <v>0</v>
      </c>
      <c r="J51" s="14"/>
      <c r="K51" s="7">
        <f t="shared" si="1"/>
        <v>0</v>
      </c>
      <c r="L51" s="14"/>
      <c r="M51" s="14">
        <v>0</v>
      </c>
      <c r="N51" s="14"/>
      <c r="O51" s="14">
        <v>0</v>
      </c>
      <c r="P51" s="14"/>
      <c r="Q51" s="14">
        <v>67414199</v>
      </c>
      <c r="R51" s="13"/>
      <c r="S51" s="14">
        <f t="shared" si="2"/>
        <v>67414199</v>
      </c>
      <c r="T51" s="13"/>
      <c r="U51" s="7">
        <f t="shared" si="3"/>
        <v>7.5210067475495267E-6</v>
      </c>
    </row>
    <row r="52" spans="1:21">
      <c r="A52" s="1" t="s">
        <v>229</v>
      </c>
      <c r="C52" s="14">
        <v>0</v>
      </c>
      <c r="D52" s="14"/>
      <c r="E52" s="14">
        <v>0</v>
      </c>
      <c r="F52" s="14"/>
      <c r="G52" s="14">
        <v>0</v>
      </c>
      <c r="H52" s="14"/>
      <c r="I52" s="14">
        <f t="shared" si="0"/>
        <v>0</v>
      </c>
      <c r="J52" s="14"/>
      <c r="K52" s="7">
        <f t="shared" si="1"/>
        <v>0</v>
      </c>
      <c r="L52" s="14"/>
      <c r="M52" s="14">
        <v>1861222810</v>
      </c>
      <c r="N52" s="14"/>
      <c r="O52" s="14">
        <v>0</v>
      </c>
      <c r="P52" s="14"/>
      <c r="Q52" s="14">
        <v>9083615670</v>
      </c>
      <c r="R52" s="13"/>
      <c r="S52" s="14">
        <f t="shared" si="2"/>
        <v>10944838480</v>
      </c>
      <c r="T52" s="13"/>
      <c r="U52" s="7">
        <f t="shared" si="3"/>
        <v>1.2210514295203554E-3</v>
      </c>
    </row>
    <row r="53" spans="1:21">
      <c r="A53" s="1" t="s">
        <v>45</v>
      </c>
      <c r="C53" s="14">
        <v>0</v>
      </c>
      <c r="D53" s="14"/>
      <c r="E53" s="14">
        <v>5120499156</v>
      </c>
      <c r="F53" s="14"/>
      <c r="G53" s="14">
        <v>0</v>
      </c>
      <c r="H53" s="14"/>
      <c r="I53" s="14">
        <f t="shared" si="0"/>
        <v>5120499156</v>
      </c>
      <c r="J53" s="14"/>
      <c r="K53" s="7">
        <f t="shared" si="1"/>
        <v>2.3277370577525079E-3</v>
      </c>
      <c r="L53" s="14"/>
      <c r="M53" s="14">
        <v>9470340420</v>
      </c>
      <c r="N53" s="14"/>
      <c r="O53" s="14">
        <v>15213550825</v>
      </c>
      <c r="P53" s="14"/>
      <c r="Q53" s="14">
        <v>33915863277</v>
      </c>
      <c r="R53" s="13"/>
      <c r="S53" s="14">
        <f t="shared" si="2"/>
        <v>58599754522</v>
      </c>
      <c r="T53" s="13"/>
      <c r="U53" s="7">
        <f t="shared" si="3"/>
        <v>6.5376308804723452E-3</v>
      </c>
    </row>
    <row r="54" spans="1:21">
      <c r="A54" s="1" t="s">
        <v>56</v>
      </c>
      <c r="C54" s="14">
        <v>24362887865</v>
      </c>
      <c r="D54" s="14"/>
      <c r="E54" s="14">
        <v>-26443506307</v>
      </c>
      <c r="F54" s="14"/>
      <c r="G54" s="14">
        <v>0</v>
      </c>
      <c r="H54" s="14"/>
      <c r="I54" s="14">
        <f t="shared" si="0"/>
        <v>-2080618442</v>
      </c>
      <c r="J54" s="14"/>
      <c r="K54" s="7">
        <f t="shared" si="1"/>
        <v>-9.4583213529323491E-4</v>
      </c>
      <c r="L54" s="14"/>
      <c r="M54" s="14">
        <v>24362887865</v>
      </c>
      <c r="N54" s="14"/>
      <c r="O54" s="14">
        <v>78230805471</v>
      </c>
      <c r="P54" s="14"/>
      <c r="Q54" s="14">
        <v>7017692327</v>
      </c>
      <c r="R54" s="13"/>
      <c r="S54" s="14">
        <f t="shared" si="2"/>
        <v>109611385663</v>
      </c>
      <c r="T54" s="13"/>
      <c r="U54" s="7">
        <f t="shared" si="3"/>
        <v>1.2228699345366047E-2</v>
      </c>
    </row>
    <row r="55" spans="1:21">
      <c r="A55" s="1" t="s">
        <v>34</v>
      </c>
      <c r="C55" s="14">
        <v>0</v>
      </c>
      <c r="D55" s="14"/>
      <c r="E55" s="14">
        <v>10429855506</v>
      </c>
      <c r="F55" s="14"/>
      <c r="G55" s="14">
        <v>0</v>
      </c>
      <c r="H55" s="14"/>
      <c r="I55" s="14">
        <f t="shared" si="0"/>
        <v>10429855506</v>
      </c>
      <c r="J55" s="14"/>
      <c r="K55" s="7">
        <f t="shared" si="1"/>
        <v>4.7413270520457506E-3</v>
      </c>
      <c r="L55" s="14"/>
      <c r="M55" s="14">
        <v>11483805200</v>
      </c>
      <c r="N55" s="14"/>
      <c r="O55" s="14">
        <v>31388126793</v>
      </c>
      <c r="P55" s="14"/>
      <c r="Q55" s="14">
        <v>3112559649</v>
      </c>
      <c r="R55" s="13"/>
      <c r="S55" s="14">
        <f t="shared" si="2"/>
        <v>45984491642</v>
      </c>
      <c r="T55" s="13"/>
      <c r="U55" s="7">
        <f t="shared" si="3"/>
        <v>5.1302199989369723E-3</v>
      </c>
    </row>
    <row r="56" spans="1:21">
      <c r="A56" s="1" t="s">
        <v>273</v>
      </c>
      <c r="C56" s="14">
        <v>0</v>
      </c>
      <c r="D56" s="14"/>
      <c r="E56" s="14">
        <v>0</v>
      </c>
      <c r="F56" s="14"/>
      <c r="G56" s="14">
        <v>0</v>
      </c>
      <c r="H56" s="14"/>
      <c r="I56" s="14">
        <f t="shared" si="0"/>
        <v>0</v>
      </c>
      <c r="J56" s="14"/>
      <c r="K56" s="7">
        <f t="shared" si="1"/>
        <v>0</v>
      </c>
      <c r="L56" s="14"/>
      <c r="M56" s="14">
        <v>0</v>
      </c>
      <c r="N56" s="14"/>
      <c r="O56" s="14">
        <v>0</v>
      </c>
      <c r="P56" s="14"/>
      <c r="Q56" s="14">
        <v>44468225012</v>
      </c>
      <c r="R56" s="13"/>
      <c r="S56" s="14">
        <f t="shared" si="2"/>
        <v>44468225012</v>
      </c>
      <c r="T56" s="13"/>
      <c r="U56" s="7">
        <f t="shared" si="3"/>
        <v>4.9610590250698172E-3</v>
      </c>
    </row>
    <row r="57" spans="1:21">
      <c r="A57" s="1" t="s">
        <v>98</v>
      </c>
      <c r="C57" s="14">
        <v>0</v>
      </c>
      <c r="D57" s="14"/>
      <c r="E57" s="14">
        <v>2947835394</v>
      </c>
      <c r="F57" s="14"/>
      <c r="G57" s="14">
        <v>0</v>
      </c>
      <c r="H57" s="14"/>
      <c r="I57" s="14">
        <f t="shared" si="0"/>
        <v>2947835394</v>
      </c>
      <c r="J57" s="14"/>
      <c r="K57" s="7">
        <f t="shared" si="1"/>
        <v>1.3400618724305215E-3</v>
      </c>
      <c r="L57" s="14"/>
      <c r="M57" s="14">
        <v>18526380548</v>
      </c>
      <c r="N57" s="14"/>
      <c r="O57" s="14">
        <v>96976258431</v>
      </c>
      <c r="P57" s="14"/>
      <c r="Q57" s="14">
        <v>1622162722</v>
      </c>
      <c r="R57" s="13"/>
      <c r="S57" s="14">
        <f t="shared" si="2"/>
        <v>117124801701</v>
      </c>
      <c r="T57" s="13"/>
      <c r="U57" s="7">
        <f t="shared" si="3"/>
        <v>1.3066927100900825E-2</v>
      </c>
    </row>
    <row r="58" spans="1:21">
      <c r="A58" s="1" t="s">
        <v>46</v>
      </c>
      <c r="C58" s="14">
        <v>0</v>
      </c>
      <c r="D58" s="14"/>
      <c r="E58" s="14">
        <v>1879477069</v>
      </c>
      <c r="F58" s="14"/>
      <c r="G58" s="14">
        <v>0</v>
      </c>
      <c r="H58" s="14"/>
      <c r="I58" s="14">
        <f t="shared" si="0"/>
        <v>1879477069</v>
      </c>
      <c r="J58" s="14"/>
      <c r="K58" s="7">
        <f t="shared" si="1"/>
        <v>8.5439491139862765E-4</v>
      </c>
      <c r="L58" s="14"/>
      <c r="M58" s="14">
        <v>11936021267</v>
      </c>
      <c r="N58" s="14"/>
      <c r="O58" s="14">
        <v>23984777708</v>
      </c>
      <c r="P58" s="14"/>
      <c r="Q58" s="14">
        <v>2956497523</v>
      </c>
      <c r="R58" s="13"/>
      <c r="S58" s="14">
        <f t="shared" si="2"/>
        <v>38877296498</v>
      </c>
      <c r="T58" s="13"/>
      <c r="U58" s="7">
        <f t="shared" si="3"/>
        <v>4.3373119257553083E-3</v>
      </c>
    </row>
    <row r="59" spans="1:21">
      <c r="A59" s="1" t="s">
        <v>275</v>
      </c>
      <c r="C59" s="14">
        <v>0</v>
      </c>
      <c r="D59" s="14"/>
      <c r="E59" s="14">
        <v>0</v>
      </c>
      <c r="F59" s="14"/>
      <c r="G59" s="14">
        <v>0</v>
      </c>
      <c r="H59" s="14"/>
      <c r="I59" s="14">
        <f t="shared" si="0"/>
        <v>0</v>
      </c>
      <c r="J59" s="14"/>
      <c r="K59" s="7">
        <f t="shared" si="1"/>
        <v>0</v>
      </c>
      <c r="L59" s="14"/>
      <c r="M59" s="14">
        <v>0</v>
      </c>
      <c r="N59" s="14"/>
      <c r="O59" s="14">
        <v>0</v>
      </c>
      <c r="P59" s="14"/>
      <c r="Q59" s="14">
        <v>3045168757</v>
      </c>
      <c r="R59" s="13"/>
      <c r="S59" s="14">
        <f t="shared" si="2"/>
        <v>3045168757</v>
      </c>
      <c r="T59" s="13"/>
      <c r="U59" s="7">
        <f t="shared" si="3"/>
        <v>3.3973161601792533E-4</v>
      </c>
    </row>
    <row r="60" spans="1:21">
      <c r="A60" s="1" t="s">
        <v>276</v>
      </c>
      <c r="C60" s="14">
        <v>0</v>
      </c>
      <c r="D60" s="14"/>
      <c r="E60" s="14">
        <v>0</v>
      </c>
      <c r="F60" s="14"/>
      <c r="G60" s="14">
        <v>0</v>
      </c>
      <c r="H60" s="14"/>
      <c r="I60" s="14">
        <f t="shared" si="0"/>
        <v>0</v>
      </c>
      <c r="J60" s="14"/>
      <c r="K60" s="7">
        <f t="shared" si="1"/>
        <v>0</v>
      </c>
      <c r="L60" s="14"/>
      <c r="M60" s="14">
        <v>0</v>
      </c>
      <c r="N60" s="14"/>
      <c r="O60" s="14">
        <v>0</v>
      </c>
      <c r="P60" s="14"/>
      <c r="Q60" s="14">
        <v>23619680316</v>
      </c>
      <c r="R60" s="13"/>
      <c r="S60" s="14">
        <f t="shared" si="2"/>
        <v>23619680316</v>
      </c>
      <c r="T60" s="13"/>
      <c r="U60" s="7">
        <f t="shared" si="3"/>
        <v>2.6351091857013498E-3</v>
      </c>
    </row>
    <row r="61" spans="1:21">
      <c r="A61" s="1" t="s">
        <v>277</v>
      </c>
      <c r="C61" s="14">
        <v>0</v>
      </c>
      <c r="D61" s="14"/>
      <c r="E61" s="14">
        <v>0</v>
      </c>
      <c r="F61" s="14"/>
      <c r="G61" s="14">
        <v>0</v>
      </c>
      <c r="H61" s="14"/>
      <c r="I61" s="14">
        <f t="shared" si="0"/>
        <v>0</v>
      </c>
      <c r="J61" s="14"/>
      <c r="K61" s="7">
        <f t="shared" si="1"/>
        <v>0</v>
      </c>
      <c r="L61" s="14"/>
      <c r="M61" s="14">
        <v>0</v>
      </c>
      <c r="N61" s="14"/>
      <c r="O61" s="14">
        <v>0</v>
      </c>
      <c r="P61" s="14"/>
      <c r="Q61" s="14">
        <v>79436802506</v>
      </c>
      <c r="R61" s="13"/>
      <c r="S61" s="14">
        <f t="shared" si="2"/>
        <v>79436802506</v>
      </c>
      <c r="T61" s="13"/>
      <c r="U61" s="7">
        <f t="shared" si="3"/>
        <v>8.8622980991198176E-3</v>
      </c>
    </row>
    <row r="62" spans="1:21">
      <c r="A62" s="1" t="s">
        <v>243</v>
      </c>
      <c r="C62" s="14">
        <v>0</v>
      </c>
      <c r="D62" s="14"/>
      <c r="E62" s="14">
        <v>0</v>
      </c>
      <c r="F62" s="14"/>
      <c r="G62" s="14">
        <v>0</v>
      </c>
      <c r="H62" s="14"/>
      <c r="I62" s="14">
        <f t="shared" si="0"/>
        <v>0</v>
      </c>
      <c r="J62" s="14"/>
      <c r="K62" s="7">
        <f t="shared" si="1"/>
        <v>0</v>
      </c>
      <c r="L62" s="14"/>
      <c r="M62" s="14">
        <v>3048326100</v>
      </c>
      <c r="N62" s="14"/>
      <c r="O62" s="14">
        <v>0</v>
      </c>
      <c r="P62" s="14"/>
      <c r="Q62" s="14">
        <v>39571669657</v>
      </c>
      <c r="R62" s="13"/>
      <c r="S62" s="14">
        <f t="shared" si="2"/>
        <v>42619995757</v>
      </c>
      <c r="T62" s="13"/>
      <c r="U62" s="7">
        <f t="shared" si="3"/>
        <v>4.7548629283413902E-3</v>
      </c>
    </row>
    <row r="63" spans="1:21">
      <c r="A63" s="1" t="s">
        <v>90</v>
      </c>
      <c r="C63" s="14">
        <v>0</v>
      </c>
      <c r="D63" s="14"/>
      <c r="E63" s="14">
        <v>12766515819</v>
      </c>
      <c r="F63" s="14"/>
      <c r="G63" s="14">
        <v>0</v>
      </c>
      <c r="H63" s="14"/>
      <c r="I63" s="14">
        <f t="shared" si="0"/>
        <v>12766515819</v>
      </c>
      <c r="J63" s="14"/>
      <c r="K63" s="7">
        <f t="shared" si="1"/>
        <v>5.8035537288290704E-3</v>
      </c>
      <c r="L63" s="14"/>
      <c r="M63" s="14">
        <v>84594158</v>
      </c>
      <c r="N63" s="14"/>
      <c r="O63" s="14">
        <v>33458936305</v>
      </c>
      <c r="P63" s="14"/>
      <c r="Q63" s="14">
        <v>83275939193</v>
      </c>
      <c r="R63" s="13"/>
      <c r="S63" s="14">
        <f t="shared" si="2"/>
        <v>116819469656</v>
      </c>
      <c r="T63" s="13"/>
      <c r="U63" s="7">
        <f t="shared" si="3"/>
        <v>1.3032862995641811E-2</v>
      </c>
    </row>
    <row r="64" spans="1:21">
      <c r="A64" s="1" t="s">
        <v>72</v>
      </c>
      <c r="C64" s="14">
        <v>0</v>
      </c>
      <c r="D64" s="14"/>
      <c r="E64" s="14">
        <v>2459763909</v>
      </c>
      <c r="F64" s="14"/>
      <c r="G64" s="14">
        <v>0</v>
      </c>
      <c r="H64" s="14"/>
      <c r="I64" s="14">
        <f t="shared" si="0"/>
        <v>2459763909</v>
      </c>
      <c r="J64" s="14"/>
      <c r="K64" s="7">
        <f t="shared" si="1"/>
        <v>1.1181885651894575E-3</v>
      </c>
      <c r="L64" s="14"/>
      <c r="M64" s="14">
        <v>3277418028</v>
      </c>
      <c r="N64" s="14"/>
      <c r="O64" s="14">
        <v>4089571889</v>
      </c>
      <c r="P64" s="14"/>
      <c r="Q64" s="14">
        <v>25151652360</v>
      </c>
      <c r="R64" s="13"/>
      <c r="S64" s="14">
        <f t="shared" si="2"/>
        <v>32518642277</v>
      </c>
      <c r="T64" s="13"/>
      <c r="U64" s="7">
        <f t="shared" si="3"/>
        <v>3.6279141725983617E-3</v>
      </c>
    </row>
    <row r="65" spans="1:21">
      <c r="A65" s="1" t="s">
        <v>249</v>
      </c>
      <c r="C65" s="14">
        <v>0</v>
      </c>
      <c r="D65" s="14"/>
      <c r="E65" s="14">
        <v>0</v>
      </c>
      <c r="F65" s="14"/>
      <c r="G65" s="14">
        <v>0</v>
      </c>
      <c r="H65" s="14"/>
      <c r="I65" s="14">
        <f t="shared" si="0"/>
        <v>0</v>
      </c>
      <c r="J65" s="14"/>
      <c r="K65" s="7">
        <f t="shared" si="1"/>
        <v>0</v>
      </c>
      <c r="L65" s="14"/>
      <c r="M65" s="14">
        <v>13693016800</v>
      </c>
      <c r="N65" s="14"/>
      <c r="O65" s="14">
        <v>0</v>
      </c>
      <c r="P65" s="14"/>
      <c r="Q65" s="14">
        <v>64382106814</v>
      </c>
      <c r="R65" s="13"/>
      <c r="S65" s="14">
        <f t="shared" si="2"/>
        <v>78075123614</v>
      </c>
      <c r="T65" s="13"/>
      <c r="U65" s="7">
        <f t="shared" si="3"/>
        <v>8.7103835724082011E-3</v>
      </c>
    </row>
    <row r="66" spans="1:21">
      <c r="A66" s="1" t="s">
        <v>43</v>
      </c>
      <c r="C66" s="14">
        <v>0</v>
      </c>
      <c r="D66" s="14"/>
      <c r="E66" s="14">
        <v>30042561501</v>
      </c>
      <c r="F66" s="14"/>
      <c r="G66" s="14">
        <v>0</v>
      </c>
      <c r="H66" s="14"/>
      <c r="I66" s="14">
        <f t="shared" si="0"/>
        <v>30042561501</v>
      </c>
      <c r="J66" s="14"/>
      <c r="K66" s="7">
        <f t="shared" si="1"/>
        <v>1.3657102869305993E-2</v>
      </c>
      <c r="L66" s="14"/>
      <c r="M66" s="14">
        <v>2945376253</v>
      </c>
      <c r="N66" s="14"/>
      <c r="O66" s="14">
        <v>53276791295</v>
      </c>
      <c r="P66" s="14"/>
      <c r="Q66" s="14">
        <v>9787290648</v>
      </c>
      <c r="R66" s="13"/>
      <c r="S66" s="14">
        <f t="shared" si="2"/>
        <v>66009458196</v>
      </c>
      <c r="T66" s="13"/>
      <c r="U66" s="7">
        <f t="shared" si="3"/>
        <v>7.3642880559065078E-3</v>
      </c>
    </row>
    <row r="67" spans="1:21">
      <c r="A67" s="1" t="s">
        <v>75</v>
      </c>
      <c r="C67" s="14">
        <v>0</v>
      </c>
      <c r="D67" s="14"/>
      <c r="E67" s="14">
        <v>-111333600</v>
      </c>
      <c r="F67" s="14"/>
      <c r="G67" s="14">
        <v>0</v>
      </c>
      <c r="H67" s="14"/>
      <c r="I67" s="14">
        <f t="shared" si="0"/>
        <v>-111333600</v>
      </c>
      <c r="J67" s="14"/>
      <c r="K67" s="7">
        <f t="shared" si="1"/>
        <v>-5.0611344440771282E-5</v>
      </c>
      <c r="L67" s="14"/>
      <c r="M67" s="14">
        <v>211398330</v>
      </c>
      <c r="N67" s="14"/>
      <c r="O67" s="14">
        <v>4963878724</v>
      </c>
      <c r="P67" s="14"/>
      <c r="Q67" s="14">
        <v>8115170844</v>
      </c>
      <c r="R67" s="13"/>
      <c r="S67" s="14">
        <f t="shared" si="2"/>
        <v>13290447898</v>
      </c>
      <c r="T67" s="13"/>
      <c r="U67" s="7">
        <f t="shared" si="3"/>
        <v>1.4827373135266864E-3</v>
      </c>
    </row>
    <row r="68" spans="1:21">
      <c r="A68" s="1" t="s">
        <v>63</v>
      </c>
      <c r="C68" s="14">
        <v>0</v>
      </c>
      <c r="D68" s="14"/>
      <c r="E68" s="14">
        <v>22419803700</v>
      </c>
      <c r="F68" s="14"/>
      <c r="G68" s="14">
        <v>0</v>
      </c>
      <c r="H68" s="14"/>
      <c r="I68" s="14">
        <f t="shared" si="0"/>
        <v>22419803700</v>
      </c>
      <c r="J68" s="14"/>
      <c r="K68" s="7">
        <f t="shared" si="1"/>
        <v>1.0191859486760315E-2</v>
      </c>
      <c r="L68" s="14"/>
      <c r="M68" s="14">
        <v>6936695421</v>
      </c>
      <c r="N68" s="14"/>
      <c r="O68" s="14">
        <v>94839328670</v>
      </c>
      <c r="P68" s="14"/>
      <c r="Q68" s="14">
        <v>23488547799</v>
      </c>
      <c r="R68" s="13"/>
      <c r="S68" s="14">
        <f t="shared" si="2"/>
        <v>125264571890</v>
      </c>
      <c r="T68" s="13"/>
      <c r="U68" s="7">
        <f t="shared" si="3"/>
        <v>1.3975033515025414E-2</v>
      </c>
    </row>
    <row r="69" spans="1:21">
      <c r="A69" s="1" t="s">
        <v>247</v>
      </c>
      <c r="C69" s="14">
        <v>0</v>
      </c>
      <c r="D69" s="14"/>
      <c r="E69" s="14">
        <v>0</v>
      </c>
      <c r="F69" s="14"/>
      <c r="G69" s="14">
        <v>0</v>
      </c>
      <c r="H69" s="14"/>
      <c r="I69" s="14">
        <f t="shared" si="0"/>
        <v>0</v>
      </c>
      <c r="J69" s="14"/>
      <c r="K69" s="7">
        <f t="shared" si="1"/>
        <v>0</v>
      </c>
      <c r="L69" s="14"/>
      <c r="M69" s="14">
        <v>7250000000</v>
      </c>
      <c r="N69" s="14"/>
      <c r="O69" s="14">
        <v>0</v>
      </c>
      <c r="P69" s="14"/>
      <c r="Q69" s="14">
        <v>28493817900</v>
      </c>
      <c r="R69" s="13"/>
      <c r="S69" s="14">
        <f t="shared" si="2"/>
        <v>35743817900</v>
      </c>
      <c r="T69" s="13"/>
      <c r="U69" s="7">
        <f t="shared" si="3"/>
        <v>3.9877280987805188E-3</v>
      </c>
    </row>
    <row r="70" spans="1:21">
      <c r="A70" s="1" t="s">
        <v>251</v>
      </c>
      <c r="C70" s="14">
        <v>0</v>
      </c>
      <c r="D70" s="14"/>
      <c r="E70" s="14">
        <v>0</v>
      </c>
      <c r="F70" s="14"/>
      <c r="G70" s="14">
        <v>0</v>
      </c>
      <c r="H70" s="14"/>
      <c r="I70" s="14">
        <f t="shared" si="0"/>
        <v>0</v>
      </c>
      <c r="J70" s="14"/>
      <c r="K70" s="7">
        <f t="shared" si="1"/>
        <v>0</v>
      </c>
      <c r="L70" s="14"/>
      <c r="M70" s="14">
        <v>2040379500</v>
      </c>
      <c r="N70" s="14"/>
      <c r="O70" s="14">
        <v>0</v>
      </c>
      <c r="P70" s="14"/>
      <c r="Q70" s="14">
        <v>98880770881</v>
      </c>
      <c r="R70" s="13"/>
      <c r="S70" s="14">
        <f t="shared" si="2"/>
        <v>100921150381</v>
      </c>
      <c r="T70" s="13"/>
      <c r="U70" s="7">
        <f t="shared" si="3"/>
        <v>1.1259180769706416E-2</v>
      </c>
    </row>
    <row r="71" spans="1:21">
      <c r="A71" s="1" t="s">
        <v>279</v>
      </c>
      <c r="C71" s="14">
        <v>0</v>
      </c>
      <c r="D71" s="14"/>
      <c r="E71" s="14">
        <v>0</v>
      </c>
      <c r="F71" s="14"/>
      <c r="G71" s="14">
        <v>0</v>
      </c>
      <c r="H71" s="14"/>
      <c r="I71" s="14">
        <f t="shared" si="0"/>
        <v>0</v>
      </c>
      <c r="J71" s="14"/>
      <c r="K71" s="7">
        <f t="shared" si="1"/>
        <v>0</v>
      </c>
      <c r="L71" s="14"/>
      <c r="M71" s="14">
        <v>0</v>
      </c>
      <c r="N71" s="14"/>
      <c r="O71" s="14">
        <v>0</v>
      </c>
      <c r="P71" s="14"/>
      <c r="Q71" s="14">
        <v>4833636581</v>
      </c>
      <c r="R71" s="13"/>
      <c r="S71" s="14">
        <f t="shared" si="2"/>
        <v>4833636581</v>
      </c>
      <c r="T71" s="13"/>
      <c r="U71" s="7">
        <f t="shared" si="3"/>
        <v>5.3926048043533416E-4</v>
      </c>
    </row>
    <row r="72" spans="1:21">
      <c r="A72" s="1" t="s">
        <v>25</v>
      </c>
      <c r="C72" s="14">
        <v>0</v>
      </c>
      <c r="D72" s="14"/>
      <c r="E72" s="14">
        <v>4096210165</v>
      </c>
      <c r="F72" s="14"/>
      <c r="G72" s="14">
        <v>0</v>
      </c>
      <c r="H72" s="14"/>
      <c r="I72" s="14">
        <f t="shared" si="0"/>
        <v>4096210165</v>
      </c>
      <c r="J72" s="14"/>
      <c r="K72" s="7">
        <f t="shared" si="1"/>
        <v>1.8621036557032518E-3</v>
      </c>
      <c r="L72" s="14"/>
      <c r="M72" s="14">
        <v>24488900800</v>
      </c>
      <c r="N72" s="14"/>
      <c r="O72" s="14">
        <v>4340525131</v>
      </c>
      <c r="P72" s="14"/>
      <c r="Q72" s="14">
        <v>6093562473</v>
      </c>
      <c r="R72" s="13"/>
      <c r="S72" s="14">
        <f t="shared" si="2"/>
        <v>34922988404</v>
      </c>
      <c r="T72" s="13"/>
      <c r="U72" s="7">
        <f t="shared" si="3"/>
        <v>3.8961529666929349E-3</v>
      </c>
    </row>
    <row r="73" spans="1:21">
      <c r="A73" s="1" t="s">
        <v>52</v>
      </c>
      <c r="C73" s="14">
        <v>0</v>
      </c>
      <c r="D73" s="14"/>
      <c r="E73" s="14">
        <v>5090882946</v>
      </c>
      <c r="F73" s="14"/>
      <c r="G73" s="14">
        <v>0</v>
      </c>
      <c r="H73" s="14"/>
      <c r="I73" s="14">
        <f t="shared" ref="I73:I136" si="4">C73+E73+G73</f>
        <v>5090882946</v>
      </c>
      <c r="J73" s="14"/>
      <c r="K73" s="7">
        <f t="shared" ref="K73:K136" si="5">I73/$I$145</f>
        <v>2.3142737707902592E-3</v>
      </c>
      <c r="L73" s="14"/>
      <c r="M73" s="14">
        <v>0</v>
      </c>
      <c r="N73" s="14"/>
      <c r="O73" s="14">
        <v>13173851063</v>
      </c>
      <c r="P73" s="14"/>
      <c r="Q73" s="14">
        <v>15689439593</v>
      </c>
      <c r="R73" s="13"/>
      <c r="S73" s="14">
        <f t="shared" ref="S73:S136" si="6">M73+O73+Q73</f>
        <v>28863290656</v>
      </c>
      <c r="T73" s="13"/>
      <c r="U73" s="7">
        <f t="shared" ref="U73:U136" si="7">S73/$S$145</f>
        <v>3.2201080336244775E-3</v>
      </c>
    </row>
    <row r="74" spans="1:21">
      <c r="A74" s="1" t="s">
        <v>280</v>
      </c>
      <c r="C74" s="14">
        <v>0</v>
      </c>
      <c r="D74" s="14"/>
      <c r="E74" s="14">
        <v>0</v>
      </c>
      <c r="F74" s="14"/>
      <c r="G74" s="14">
        <v>0</v>
      </c>
      <c r="H74" s="14"/>
      <c r="I74" s="14">
        <f t="shared" si="4"/>
        <v>0</v>
      </c>
      <c r="J74" s="14"/>
      <c r="K74" s="7">
        <f t="shared" si="5"/>
        <v>0</v>
      </c>
      <c r="L74" s="14"/>
      <c r="M74" s="14">
        <v>0</v>
      </c>
      <c r="N74" s="14"/>
      <c r="O74" s="14">
        <v>0</v>
      </c>
      <c r="P74" s="14"/>
      <c r="Q74" s="14">
        <v>39665956287</v>
      </c>
      <c r="R74" s="13"/>
      <c r="S74" s="14">
        <f t="shared" si="6"/>
        <v>39665956287</v>
      </c>
      <c r="T74" s="13"/>
      <c r="U74" s="7">
        <f t="shared" si="7"/>
        <v>4.4252980723323817E-3</v>
      </c>
    </row>
    <row r="75" spans="1:21">
      <c r="A75" s="1" t="s">
        <v>30</v>
      </c>
      <c r="C75" s="14">
        <v>0</v>
      </c>
      <c r="D75" s="14"/>
      <c r="E75" s="14">
        <v>6782749080</v>
      </c>
      <c r="F75" s="14"/>
      <c r="G75" s="14">
        <v>0</v>
      </c>
      <c r="H75" s="14"/>
      <c r="I75" s="14">
        <f t="shared" si="4"/>
        <v>6782749080</v>
      </c>
      <c r="J75" s="14"/>
      <c r="K75" s="7">
        <f t="shared" si="5"/>
        <v>3.0833822848017533E-3</v>
      </c>
      <c r="L75" s="14"/>
      <c r="M75" s="14">
        <v>7658860000</v>
      </c>
      <c r="N75" s="14"/>
      <c r="O75" s="14">
        <v>1808779257</v>
      </c>
      <c r="P75" s="14"/>
      <c r="Q75" s="14">
        <v>13277288173</v>
      </c>
      <c r="R75" s="13"/>
      <c r="S75" s="14">
        <f t="shared" si="6"/>
        <v>22744927430</v>
      </c>
      <c r="T75" s="13"/>
      <c r="U75" s="7">
        <f t="shared" si="7"/>
        <v>2.5375181372926246E-3</v>
      </c>
    </row>
    <row r="76" spans="1:21">
      <c r="A76" s="1" t="s">
        <v>27</v>
      </c>
      <c r="C76" s="14">
        <v>0</v>
      </c>
      <c r="D76" s="14"/>
      <c r="E76" s="14">
        <v>6490695907</v>
      </c>
      <c r="F76" s="14"/>
      <c r="G76" s="14">
        <v>0</v>
      </c>
      <c r="H76" s="14"/>
      <c r="I76" s="14">
        <f t="shared" si="4"/>
        <v>6490695907</v>
      </c>
      <c r="J76" s="14"/>
      <c r="K76" s="7">
        <f t="shared" si="5"/>
        <v>2.950617299804204E-3</v>
      </c>
      <c r="L76" s="14"/>
      <c r="M76" s="14">
        <v>11056823700</v>
      </c>
      <c r="N76" s="14"/>
      <c r="O76" s="14">
        <v>23515102697</v>
      </c>
      <c r="P76" s="14"/>
      <c r="Q76" s="14">
        <v>63631932503</v>
      </c>
      <c r="R76" s="13"/>
      <c r="S76" s="14">
        <f t="shared" si="6"/>
        <v>98203858900</v>
      </c>
      <c r="T76" s="13"/>
      <c r="U76" s="7">
        <f t="shared" si="7"/>
        <v>1.0956028498125471E-2</v>
      </c>
    </row>
    <row r="77" spans="1:21">
      <c r="A77" s="1" t="s">
        <v>281</v>
      </c>
      <c r="C77" s="14">
        <v>0</v>
      </c>
      <c r="D77" s="14"/>
      <c r="E77" s="14">
        <v>0</v>
      </c>
      <c r="F77" s="14"/>
      <c r="G77" s="14">
        <v>0</v>
      </c>
      <c r="H77" s="14"/>
      <c r="I77" s="14">
        <f t="shared" si="4"/>
        <v>0</v>
      </c>
      <c r="J77" s="14"/>
      <c r="K77" s="7">
        <f t="shared" si="5"/>
        <v>0</v>
      </c>
      <c r="L77" s="14"/>
      <c r="M77" s="14">
        <v>0</v>
      </c>
      <c r="N77" s="14"/>
      <c r="O77" s="14">
        <v>0</v>
      </c>
      <c r="P77" s="14"/>
      <c r="Q77" s="14">
        <v>-180917063</v>
      </c>
      <c r="R77" s="13"/>
      <c r="S77" s="14">
        <f t="shared" si="6"/>
        <v>-180917063</v>
      </c>
      <c r="T77" s="13"/>
      <c r="U77" s="7">
        <f t="shared" si="7"/>
        <v>-2.0183855504533144E-5</v>
      </c>
    </row>
    <row r="78" spans="1:21">
      <c r="A78" s="1" t="s">
        <v>282</v>
      </c>
      <c r="C78" s="14">
        <v>0</v>
      </c>
      <c r="D78" s="14"/>
      <c r="E78" s="14">
        <v>0</v>
      </c>
      <c r="F78" s="14"/>
      <c r="G78" s="14">
        <v>0</v>
      </c>
      <c r="H78" s="14"/>
      <c r="I78" s="14">
        <f t="shared" si="4"/>
        <v>0</v>
      </c>
      <c r="J78" s="14"/>
      <c r="K78" s="7">
        <f t="shared" si="5"/>
        <v>0</v>
      </c>
      <c r="L78" s="14"/>
      <c r="M78" s="14">
        <v>0</v>
      </c>
      <c r="N78" s="14"/>
      <c r="O78" s="14">
        <v>0</v>
      </c>
      <c r="P78" s="14"/>
      <c r="Q78" s="14">
        <v>89529886985</v>
      </c>
      <c r="R78" s="13"/>
      <c r="S78" s="14">
        <f t="shared" si="6"/>
        <v>89529886985</v>
      </c>
      <c r="T78" s="13"/>
      <c r="U78" s="7">
        <f t="shared" si="7"/>
        <v>9.9883243309251742E-3</v>
      </c>
    </row>
    <row r="79" spans="1:21">
      <c r="A79" s="1" t="s">
        <v>35</v>
      </c>
      <c r="C79" s="14">
        <v>0</v>
      </c>
      <c r="D79" s="14"/>
      <c r="E79" s="14">
        <v>4796384343</v>
      </c>
      <c r="F79" s="14"/>
      <c r="G79" s="14">
        <v>0</v>
      </c>
      <c r="H79" s="14"/>
      <c r="I79" s="14">
        <f t="shared" si="4"/>
        <v>4796384343</v>
      </c>
      <c r="J79" s="14"/>
      <c r="K79" s="7">
        <f t="shared" si="5"/>
        <v>2.1803971133053765E-3</v>
      </c>
      <c r="L79" s="14"/>
      <c r="M79" s="14">
        <v>30459303000</v>
      </c>
      <c r="N79" s="14"/>
      <c r="O79" s="14">
        <v>25343737025</v>
      </c>
      <c r="P79" s="14"/>
      <c r="Q79" s="14">
        <v>24720257724</v>
      </c>
      <c r="R79" s="13"/>
      <c r="S79" s="14">
        <f t="shared" si="6"/>
        <v>80523297749</v>
      </c>
      <c r="T79" s="13"/>
      <c r="U79" s="7">
        <f t="shared" si="7"/>
        <v>8.9835120002711693E-3</v>
      </c>
    </row>
    <row r="80" spans="1:21">
      <c r="A80" s="1" t="s">
        <v>283</v>
      </c>
      <c r="C80" s="14">
        <v>0</v>
      </c>
      <c r="D80" s="14"/>
      <c r="E80" s="14">
        <v>0</v>
      </c>
      <c r="F80" s="14"/>
      <c r="G80" s="14">
        <v>0</v>
      </c>
      <c r="H80" s="14"/>
      <c r="I80" s="14">
        <f t="shared" si="4"/>
        <v>0</v>
      </c>
      <c r="J80" s="14"/>
      <c r="K80" s="7">
        <f t="shared" si="5"/>
        <v>0</v>
      </c>
      <c r="L80" s="14"/>
      <c r="M80" s="14">
        <v>0</v>
      </c>
      <c r="N80" s="14"/>
      <c r="O80" s="14">
        <v>0</v>
      </c>
      <c r="P80" s="14"/>
      <c r="Q80" s="14">
        <v>849459051</v>
      </c>
      <c r="R80" s="13"/>
      <c r="S80" s="14">
        <f t="shared" si="6"/>
        <v>849459051</v>
      </c>
      <c r="T80" s="13"/>
      <c r="U80" s="7">
        <f t="shared" si="7"/>
        <v>9.4769163605103694E-5</v>
      </c>
    </row>
    <row r="81" spans="1:21">
      <c r="A81" s="1" t="s">
        <v>26</v>
      </c>
      <c r="C81" s="14">
        <v>0</v>
      </c>
      <c r="D81" s="14"/>
      <c r="E81" s="14">
        <v>30934836000</v>
      </c>
      <c r="F81" s="14"/>
      <c r="G81" s="14">
        <v>0</v>
      </c>
      <c r="H81" s="14"/>
      <c r="I81" s="14">
        <f t="shared" si="4"/>
        <v>30934836000</v>
      </c>
      <c r="J81" s="14"/>
      <c r="K81" s="7">
        <f t="shared" si="5"/>
        <v>1.4062723562471449E-2</v>
      </c>
      <c r="L81" s="14"/>
      <c r="M81" s="14">
        <v>22400000000</v>
      </c>
      <c r="N81" s="14"/>
      <c r="O81" s="14">
        <v>116412897774</v>
      </c>
      <c r="P81" s="14"/>
      <c r="Q81" s="14">
        <v>3091670700</v>
      </c>
      <c r="R81" s="13"/>
      <c r="S81" s="14">
        <f t="shared" si="6"/>
        <v>141904568474</v>
      </c>
      <c r="T81" s="13"/>
      <c r="U81" s="7">
        <f t="shared" si="7"/>
        <v>1.5831460327831795E-2</v>
      </c>
    </row>
    <row r="82" spans="1:21">
      <c r="A82" s="1" t="s">
        <v>79</v>
      </c>
      <c r="C82" s="14">
        <v>0</v>
      </c>
      <c r="D82" s="14"/>
      <c r="E82" s="14">
        <v>22883693832</v>
      </c>
      <c r="F82" s="14"/>
      <c r="G82" s="14">
        <v>0</v>
      </c>
      <c r="H82" s="14"/>
      <c r="I82" s="14">
        <f t="shared" si="4"/>
        <v>22883693832</v>
      </c>
      <c r="J82" s="14"/>
      <c r="K82" s="7">
        <f t="shared" si="5"/>
        <v>1.0402740148602985E-2</v>
      </c>
      <c r="L82" s="14"/>
      <c r="M82" s="14">
        <v>52033014000</v>
      </c>
      <c r="N82" s="14"/>
      <c r="O82" s="14">
        <v>82360243080</v>
      </c>
      <c r="P82" s="14"/>
      <c r="Q82" s="14">
        <v>2176354217</v>
      </c>
      <c r="R82" s="13"/>
      <c r="S82" s="14">
        <f t="shared" si="6"/>
        <v>136569611297</v>
      </c>
      <c r="T82" s="13"/>
      <c r="U82" s="7">
        <f t="shared" si="7"/>
        <v>1.5236270449122345E-2</v>
      </c>
    </row>
    <row r="83" spans="1:21">
      <c r="A83" s="1" t="s">
        <v>284</v>
      </c>
      <c r="C83" s="14">
        <v>0</v>
      </c>
      <c r="D83" s="14"/>
      <c r="E83" s="14">
        <v>0</v>
      </c>
      <c r="F83" s="14"/>
      <c r="G83" s="14">
        <v>0</v>
      </c>
      <c r="H83" s="14"/>
      <c r="I83" s="14">
        <f t="shared" si="4"/>
        <v>0</v>
      </c>
      <c r="J83" s="14"/>
      <c r="K83" s="7">
        <f t="shared" si="5"/>
        <v>0</v>
      </c>
      <c r="L83" s="14"/>
      <c r="M83" s="14">
        <v>0</v>
      </c>
      <c r="N83" s="14"/>
      <c r="O83" s="14">
        <v>0</v>
      </c>
      <c r="P83" s="14"/>
      <c r="Q83" s="14">
        <v>-398959992</v>
      </c>
      <c r="R83" s="13"/>
      <c r="S83" s="14">
        <f t="shared" si="6"/>
        <v>-398959992</v>
      </c>
      <c r="T83" s="13"/>
      <c r="U83" s="7">
        <f t="shared" si="7"/>
        <v>-4.4509626107614292E-5</v>
      </c>
    </row>
    <row r="84" spans="1:21">
      <c r="A84" s="1" t="s">
        <v>64</v>
      </c>
      <c r="C84" s="14">
        <v>0</v>
      </c>
      <c r="D84" s="14"/>
      <c r="E84" s="14">
        <v>33887263905</v>
      </c>
      <c r="F84" s="14"/>
      <c r="G84" s="14">
        <v>0</v>
      </c>
      <c r="H84" s="14"/>
      <c r="I84" s="14">
        <f t="shared" si="4"/>
        <v>33887263905</v>
      </c>
      <c r="J84" s="14"/>
      <c r="K84" s="7">
        <f t="shared" si="5"/>
        <v>1.5404873152860151E-2</v>
      </c>
      <c r="L84" s="14"/>
      <c r="M84" s="14">
        <v>5580212312</v>
      </c>
      <c r="N84" s="14"/>
      <c r="O84" s="14">
        <v>48899501892</v>
      </c>
      <c r="P84" s="14"/>
      <c r="Q84" s="14">
        <v>2387210698</v>
      </c>
      <c r="R84" s="13"/>
      <c r="S84" s="14">
        <f t="shared" si="6"/>
        <v>56866924902</v>
      </c>
      <c r="T84" s="13"/>
      <c r="U84" s="7">
        <f t="shared" si="7"/>
        <v>6.3443092441153861E-3</v>
      </c>
    </row>
    <row r="85" spans="1:21">
      <c r="A85" s="1" t="s">
        <v>286</v>
      </c>
      <c r="C85" s="14">
        <v>0</v>
      </c>
      <c r="D85" s="14"/>
      <c r="E85" s="14">
        <v>0</v>
      </c>
      <c r="F85" s="14"/>
      <c r="G85" s="14">
        <v>0</v>
      </c>
      <c r="H85" s="14"/>
      <c r="I85" s="14">
        <f t="shared" si="4"/>
        <v>0</v>
      </c>
      <c r="J85" s="14"/>
      <c r="K85" s="7">
        <f t="shared" si="5"/>
        <v>0</v>
      </c>
      <c r="L85" s="14"/>
      <c r="M85" s="14">
        <v>0</v>
      </c>
      <c r="N85" s="14"/>
      <c r="O85" s="14">
        <v>0</v>
      </c>
      <c r="P85" s="14"/>
      <c r="Q85" s="14">
        <v>-5560593</v>
      </c>
      <c r="R85" s="13"/>
      <c r="S85" s="14">
        <f t="shared" si="6"/>
        <v>-5560593</v>
      </c>
      <c r="T85" s="13"/>
      <c r="U85" s="7">
        <f t="shared" si="7"/>
        <v>-6.2036274395808911E-7</v>
      </c>
    </row>
    <row r="86" spans="1:21">
      <c r="A86" s="1" t="s">
        <v>287</v>
      </c>
      <c r="C86" s="14">
        <v>0</v>
      </c>
      <c r="D86" s="14"/>
      <c r="E86" s="14">
        <v>0</v>
      </c>
      <c r="F86" s="14"/>
      <c r="G86" s="14">
        <v>0</v>
      </c>
      <c r="H86" s="14"/>
      <c r="I86" s="14">
        <f t="shared" si="4"/>
        <v>0</v>
      </c>
      <c r="J86" s="14"/>
      <c r="K86" s="7">
        <f t="shared" si="5"/>
        <v>0</v>
      </c>
      <c r="L86" s="14"/>
      <c r="M86" s="14">
        <v>0</v>
      </c>
      <c r="N86" s="14"/>
      <c r="O86" s="14">
        <v>0</v>
      </c>
      <c r="P86" s="14"/>
      <c r="Q86" s="14">
        <v>-638766</v>
      </c>
      <c r="R86" s="13"/>
      <c r="S86" s="14">
        <f t="shared" si="6"/>
        <v>-638766</v>
      </c>
      <c r="T86" s="13"/>
      <c r="U86" s="7">
        <f t="shared" si="7"/>
        <v>-7.1263375777931011E-8</v>
      </c>
    </row>
    <row r="87" spans="1:21">
      <c r="A87" s="1" t="s">
        <v>288</v>
      </c>
      <c r="C87" s="14">
        <v>0</v>
      </c>
      <c r="D87" s="14"/>
      <c r="E87" s="14">
        <v>0</v>
      </c>
      <c r="F87" s="14"/>
      <c r="G87" s="14">
        <v>0</v>
      </c>
      <c r="H87" s="14"/>
      <c r="I87" s="14">
        <f t="shared" si="4"/>
        <v>0</v>
      </c>
      <c r="J87" s="14"/>
      <c r="K87" s="7">
        <f t="shared" si="5"/>
        <v>0</v>
      </c>
      <c r="L87" s="14"/>
      <c r="M87" s="14">
        <v>0</v>
      </c>
      <c r="N87" s="14"/>
      <c r="O87" s="14">
        <v>0</v>
      </c>
      <c r="P87" s="14"/>
      <c r="Q87" s="14">
        <v>-258010</v>
      </c>
      <c r="R87" s="13"/>
      <c r="S87" s="14">
        <f t="shared" si="6"/>
        <v>-258010</v>
      </c>
      <c r="T87" s="13"/>
      <c r="U87" s="7">
        <f t="shared" si="7"/>
        <v>-2.8784662277679119E-8</v>
      </c>
    </row>
    <row r="88" spans="1:21">
      <c r="A88" s="1" t="s">
        <v>289</v>
      </c>
      <c r="C88" s="14">
        <v>0</v>
      </c>
      <c r="D88" s="14"/>
      <c r="E88" s="14">
        <v>0</v>
      </c>
      <c r="F88" s="14"/>
      <c r="G88" s="14">
        <v>0</v>
      </c>
      <c r="H88" s="14"/>
      <c r="I88" s="14">
        <f t="shared" si="4"/>
        <v>0</v>
      </c>
      <c r="J88" s="14"/>
      <c r="K88" s="7">
        <f t="shared" si="5"/>
        <v>0</v>
      </c>
      <c r="L88" s="14"/>
      <c r="M88" s="14">
        <v>0</v>
      </c>
      <c r="N88" s="14"/>
      <c r="O88" s="14">
        <v>0</v>
      </c>
      <c r="P88" s="14"/>
      <c r="Q88" s="14">
        <v>-543454</v>
      </c>
      <c r="R88" s="13"/>
      <c r="S88" s="14">
        <f t="shared" si="6"/>
        <v>-543454</v>
      </c>
      <c r="T88" s="13"/>
      <c r="U88" s="7">
        <f t="shared" si="7"/>
        <v>-6.0629975014355365E-8</v>
      </c>
    </row>
    <row r="89" spans="1:21">
      <c r="A89" s="1" t="s">
        <v>290</v>
      </c>
      <c r="C89" s="14">
        <v>0</v>
      </c>
      <c r="D89" s="14"/>
      <c r="E89" s="14">
        <v>0</v>
      </c>
      <c r="F89" s="14"/>
      <c r="G89" s="14">
        <v>0</v>
      </c>
      <c r="H89" s="14"/>
      <c r="I89" s="14">
        <f t="shared" si="4"/>
        <v>0</v>
      </c>
      <c r="J89" s="14"/>
      <c r="K89" s="7">
        <f t="shared" si="5"/>
        <v>0</v>
      </c>
      <c r="L89" s="14"/>
      <c r="M89" s="14">
        <v>0</v>
      </c>
      <c r="N89" s="14"/>
      <c r="O89" s="14">
        <v>0</v>
      </c>
      <c r="P89" s="14"/>
      <c r="Q89" s="14">
        <v>119343841402</v>
      </c>
      <c r="R89" s="13"/>
      <c r="S89" s="14">
        <f t="shared" si="6"/>
        <v>119343841402</v>
      </c>
      <c r="T89" s="13"/>
      <c r="U89" s="7">
        <f t="shared" si="7"/>
        <v>1.3314492344007865E-2</v>
      </c>
    </row>
    <row r="90" spans="1:21">
      <c r="A90" s="1" t="s">
        <v>291</v>
      </c>
      <c r="C90" s="14">
        <v>0</v>
      </c>
      <c r="D90" s="14"/>
      <c r="E90" s="14">
        <v>0</v>
      </c>
      <c r="F90" s="14"/>
      <c r="G90" s="14">
        <v>0</v>
      </c>
      <c r="H90" s="14"/>
      <c r="I90" s="14">
        <f t="shared" si="4"/>
        <v>0</v>
      </c>
      <c r="J90" s="14"/>
      <c r="K90" s="7">
        <f t="shared" si="5"/>
        <v>0</v>
      </c>
      <c r="L90" s="14"/>
      <c r="M90" s="14">
        <v>0</v>
      </c>
      <c r="N90" s="14"/>
      <c r="O90" s="14">
        <v>0</v>
      </c>
      <c r="P90" s="14"/>
      <c r="Q90" s="14">
        <v>-9430185</v>
      </c>
      <c r="R90" s="13"/>
      <c r="S90" s="14">
        <f t="shared" si="6"/>
        <v>-9430185</v>
      </c>
      <c r="T90" s="13"/>
      <c r="U90" s="7">
        <f t="shared" si="7"/>
        <v>-1.0520704253363646E-6</v>
      </c>
    </row>
    <row r="91" spans="1:21">
      <c r="A91" s="1" t="s">
        <v>65</v>
      </c>
      <c r="C91" s="14">
        <v>0</v>
      </c>
      <c r="D91" s="14"/>
      <c r="E91" s="14">
        <v>169942797354</v>
      </c>
      <c r="F91" s="14"/>
      <c r="G91" s="14">
        <v>0</v>
      </c>
      <c r="H91" s="14"/>
      <c r="I91" s="14">
        <f t="shared" si="4"/>
        <v>169942797354</v>
      </c>
      <c r="J91" s="14"/>
      <c r="K91" s="7">
        <f t="shared" si="5"/>
        <v>7.7254606445057813E-2</v>
      </c>
      <c r="L91" s="14"/>
      <c r="M91" s="14">
        <v>131380557000</v>
      </c>
      <c r="N91" s="14"/>
      <c r="O91" s="14">
        <v>363342758740</v>
      </c>
      <c r="P91" s="14"/>
      <c r="Q91" s="14">
        <v>8594856826</v>
      </c>
      <c r="R91" s="13"/>
      <c r="S91" s="14">
        <f t="shared" si="6"/>
        <v>503318172566</v>
      </c>
      <c r="T91" s="13"/>
      <c r="U91" s="7">
        <f t="shared" si="7"/>
        <v>5.615225617429917E-2</v>
      </c>
    </row>
    <row r="92" spans="1:21">
      <c r="A92" s="1" t="s">
        <v>292</v>
      </c>
      <c r="C92" s="14">
        <v>0</v>
      </c>
      <c r="D92" s="14"/>
      <c r="E92" s="14">
        <v>0</v>
      </c>
      <c r="F92" s="14"/>
      <c r="G92" s="14">
        <v>0</v>
      </c>
      <c r="H92" s="14"/>
      <c r="I92" s="14">
        <f t="shared" si="4"/>
        <v>0</v>
      </c>
      <c r="J92" s="14"/>
      <c r="K92" s="7">
        <f t="shared" si="5"/>
        <v>0</v>
      </c>
      <c r="L92" s="14"/>
      <c r="M92" s="14">
        <v>0</v>
      </c>
      <c r="N92" s="14"/>
      <c r="O92" s="14">
        <v>0</v>
      </c>
      <c r="P92" s="14"/>
      <c r="Q92" s="14">
        <v>-631358</v>
      </c>
      <c r="R92" s="13"/>
      <c r="S92" s="14">
        <f t="shared" si="6"/>
        <v>-631358</v>
      </c>
      <c r="T92" s="13"/>
      <c r="U92" s="7">
        <f t="shared" si="7"/>
        <v>-7.0436908671411698E-8</v>
      </c>
    </row>
    <row r="93" spans="1:21">
      <c r="A93" s="1" t="s">
        <v>293</v>
      </c>
      <c r="C93" s="14">
        <v>0</v>
      </c>
      <c r="D93" s="14"/>
      <c r="E93" s="14">
        <v>0</v>
      </c>
      <c r="F93" s="14"/>
      <c r="G93" s="14">
        <v>0</v>
      </c>
      <c r="H93" s="14"/>
      <c r="I93" s="14">
        <f t="shared" si="4"/>
        <v>0</v>
      </c>
      <c r="J93" s="14"/>
      <c r="K93" s="7">
        <f t="shared" si="5"/>
        <v>0</v>
      </c>
      <c r="L93" s="14"/>
      <c r="M93" s="14">
        <v>0</v>
      </c>
      <c r="N93" s="14"/>
      <c r="O93" s="14">
        <v>0</v>
      </c>
      <c r="P93" s="14"/>
      <c r="Q93" s="14">
        <v>510188857</v>
      </c>
      <c r="R93" s="13"/>
      <c r="S93" s="14">
        <f t="shared" si="6"/>
        <v>510188857</v>
      </c>
      <c r="T93" s="13"/>
      <c r="U93" s="7">
        <f t="shared" si="7"/>
        <v>5.6918778134878987E-5</v>
      </c>
    </row>
    <row r="94" spans="1:21">
      <c r="A94" s="1" t="s">
        <v>294</v>
      </c>
      <c r="C94" s="14">
        <v>0</v>
      </c>
      <c r="D94" s="14"/>
      <c r="E94" s="14">
        <v>0</v>
      </c>
      <c r="F94" s="14"/>
      <c r="G94" s="14">
        <v>0</v>
      </c>
      <c r="H94" s="14"/>
      <c r="I94" s="14">
        <f t="shared" si="4"/>
        <v>0</v>
      </c>
      <c r="J94" s="14"/>
      <c r="K94" s="7">
        <f t="shared" si="5"/>
        <v>0</v>
      </c>
      <c r="L94" s="14"/>
      <c r="M94" s="14">
        <v>0</v>
      </c>
      <c r="N94" s="14"/>
      <c r="O94" s="14">
        <v>0</v>
      </c>
      <c r="P94" s="14"/>
      <c r="Q94" s="14">
        <v>-10247838</v>
      </c>
      <c r="R94" s="13"/>
      <c r="S94" s="14">
        <f t="shared" si="6"/>
        <v>-10247838</v>
      </c>
      <c r="T94" s="13"/>
      <c r="U94" s="7">
        <f t="shared" si="7"/>
        <v>-1.1432911743977623E-6</v>
      </c>
    </row>
    <row r="95" spans="1:21">
      <c r="A95" s="1" t="s">
        <v>60</v>
      </c>
      <c r="C95" s="14">
        <v>0</v>
      </c>
      <c r="D95" s="14"/>
      <c r="E95" s="14">
        <v>3410585550</v>
      </c>
      <c r="F95" s="14"/>
      <c r="G95" s="14">
        <v>0</v>
      </c>
      <c r="H95" s="14"/>
      <c r="I95" s="14">
        <f t="shared" si="4"/>
        <v>3410585550</v>
      </c>
      <c r="J95" s="14"/>
      <c r="K95" s="7">
        <f t="shared" si="5"/>
        <v>1.5504243105025559E-3</v>
      </c>
      <c r="L95" s="14"/>
      <c r="M95" s="14">
        <v>10340000000</v>
      </c>
      <c r="N95" s="14"/>
      <c r="O95" s="14">
        <v>-8641180769</v>
      </c>
      <c r="P95" s="14"/>
      <c r="Q95" s="14">
        <v>3954677578</v>
      </c>
      <c r="R95" s="13"/>
      <c r="S95" s="14">
        <f t="shared" si="6"/>
        <v>5653496809</v>
      </c>
      <c r="T95" s="13"/>
      <c r="U95" s="7">
        <f t="shared" si="7"/>
        <v>6.3072747697764258E-4</v>
      </c>
    </row>
    <row r="96" spans="1:21">
      <c r="A96" s="1" t="s">
        <v>295</v>
      </c>
      <c r="C96" s="14">
        <v>0</v>
      </c>
      <c r="D96" s="14"/>
      <c r="E96" s="14">
        <v>0</v>
      </c>
      <c r="F96" s="14"/>
      <c r="G96" s="14">
        <v>0</v>
      </c>
      <c r="H96" s="14"/>
      <c r="I96" s="14">
        <f t="shared" si="4"/>
        <v>0</v>
      </c>
      <c r="J96" s="14"/>
      <c r="K96" s="7">
        <f t="shared" si="5"/>
        <v>0</v>
      </c>
      <c r="L96" s="14"/>
      <c r="M96" s="14">
        <v>0</v>
      </c>
      <c r="N96" s="14"/>
      <c r="O96" s="14">
        <v>0</v>
      </c>
      <c r="P96" s="14"/>
      <c r="Q96" s="14">
        <v>-15382207</v>
      </c>
      <c r="R96" s="13"/>
      <c r="S96" s="14">
        <f t="shared" si="6"/>
        <v>-15382207</v>
      </c>
      <c r="T96" s="13"/>
      <c r="U96" s="7">
        <f t="shared" si="7"/>
        <v>-1.7161026067995492E-6</v>
      </c>
    </row>
    <row r="97" spans="1:21">
      <c r="A97" s="1" t="s">
        <v>296</v>
      </c>
      <c r="C97" s="14">
        <v>0</v>
      </c>
      <c r="D97" s="14"/>
      <c r="E97" s="14">
        <v>0</v>
      </c>
      <c r="F97" s="14"/>
      <c r="G97" s="14">
        <v>0</v>
      </c>
      <c r="H97" s="14"/>
      <c r="I97" s="14">
        <f t="shared" si="4"/>
        <v>0</v>
      </c>
      <c r="J97" s="14"/>
      <c r="K97" s="7">
        <f t="shared" si="5"/>
        <v>0</v>
      </c>
      <c r="L97" s="14"/>
      <c r="M97" s="14">
        <v>0</v>
      </c>
      <c r="N97" s="14"/>
      <c r="O97" s="14">
        <v>0</v>
      </c>
      <c r="P97" s="14"/>
      <c r="Q97" s="14">
        <v>15037645339</v>
      </c>
      <c r="R97" s="13"/>
      <c r="S97" s="14">
        <f t="shared" si="6"/>
        <v>15037645339</v>
      </c>
      <c r="T97" s="13"/>
      <c r="U97" s="7">
        <f t="shared" si="7"/>
        <v>1.6776618833945604E-3</v>
      </c>
    </row>
    <row r="98" spans="1:21">
      <c r="A98" s="1" t="s">
        <v>59</v>
      </c>
      <c r="C98" s="14">
        <v>57520668104</v>
      </c>
      <c r="D98" s="14"/>
      <c r="E98" s="14">
        <v>-70273831988</v>
      </c>
      <c r="F98" s="14"/>
      <c r="G98" s="14">
        <v>0</v>
      </c>
      <c r="H98" s="14"/>
      <c r="I98" s="14">
        <f t="shared" si="4"/>
        <v>-12753163884</v>
      </c>
      <c r="J98" s="14"/>
      <c r="K98" s="7">
        <f t="shared" si="5"/>
        <v>-5.797484048326188E-3</v>
      </c>
      <c r="L98" s="14"/>
      <c r="M98" s="14">
        <v>57520668104</v>
      </c>
      <c r="N98" s="14"/>
      <c r="O98" s="14">
        <v>51925686125</v>
      </c>
      <c r="P98" s="14"/>
      <c r="Q98" s="14">
        <v>1280448465</v>
      </c>
      <c r="R98" s="13"/>
      <c r="S98" s="14">
        <f t="shared" si="6"/>
        <v>110726802694</v>
      </c>
      <c r="T98" s="13"/>
      <c r="U98" s="7">
        <f t="shared" si="7"/>
        <v>1.2353139880756562E-2</v>
      </c>
    </row>
    <row r="99" spans="1:21">
      <c r="A99" s="1" t="s">
        <v>298</v>
      </c>
      <c r="C99" s="14">
        <v>0</v>
      </c>
      <c r="D99" s="14"/>
      <c r="E99" s="14">
        <v>0</v>
      </c>
      <c r="F99" s="14"/>
      <c r="G99" s="14">
        <v>0</v>
      </c>
      <c r="H99" s="14"/>
      <c r="I99" s="14">
        <f t="shared" si="4"/>
        <v>0</v>
      </c>
      <c r="J99" s="14"/>
      <c r="K99" s="7">
        <f t="shared" si="5"/>
        <v>0</v>
      </c>
      <c r="L99" s="14"/>
      <c r="M99" s="14">
        <v>0</v>
      </c>
      <c r="N99" s="14"/>
      <c r="O99" s="14">
        <v>0</v>
      </c>
      <c r="P99" s="14"/>
      <c r="Q99" s="14">
        <v>3624972894</v>
      </c>
      <c r="R99" s="13"/>
      <c r="S99" s="14">
        <f t="shared" si="6"/>
        <v>3624972894</v>
      </c>
      <c r="T99" s="13"/>
      <c r="U99" s="7">
        <f t="shared" si="7"/>
        <v>4.0441696259653156E-4</v>
      </c>
    </row>
    <row r="100" spans="1:21">
      <c r="A100" s="1" t="s">
        <v>99</v>
      </c>
      <c r="C100" s="14">
        <v>0</v>
      </c>
      <c r="D100" s="14"/>
      <c r="E100" s="14">
        <v>-1883452478</v>
      </c>
      <c r="F100" s="14"/>
      <c r="G100" s="14">
        <v>0</v>
      </c>
      <c r="H100" s="14"/>
      <c r="I100" s="14">
        <f t="shared" si="4"/>
        <v>-1883452478</v>
      </c>
      <c r="J100" s="14"/>
      <c r="K100" s="7">
        <f t="shared" si="5"/>
        <v>-8.562020998322356E-4</v>
      </c>
      <c r="L100" s="14"/>
      <c r="M100" s="14">
        <v>4041084188</v>
      </c>
      <c r="N100" s="14"/>
      <c r="O100" s="14">
        <v>10924910229</v>
      </c>
      <c r="P100" s="14"/>
      <c r="Q100" s="14">
        <v>17228429424</v>
      </c>
      <c r="R100" s="13"/>
      <c r="S100" s="14">
        <f t="shared" si="6"/>
        <v>32194423841</v>
      </c>
      <c r="T100" s="13"/>
      <c r="U100" s="7">
        <f t="shared" si="7"/>
        <v>3.5917430234783379E-3</v>
      </c>
    </row>
    <row r="101" spans="1:21">
      <c r="A101" s="1" t="s">
        <v>77</v>
      </c>
      <c r="C101" s="14">
        <v>0</v>
      </c>
      <c r="D101" s="14"/>
      <c r="E101" s="14">
        <v>3090110033</v>
      </c>
      <c r="F101" s="14"/>
      <c r="G101" s="14">
        <v>0</v>
      </c>
      <c r="H101" s="14"/>
      <c r="I101" s="14">
        <f t="shared" si="4"/>
        <v>3090110033</v>
      </c>
      <c r="J101" s="14"/>
      <c r="K101" s="7">
        <f t="shared" si="5"/>
        <v>1.4047387602668566E-3</v>
      </c>
      <c r="L101" s="14"/>
      <c r="M101" s="14">
        <v>9800672794</v>
      </c>
      <c r="N101" s="14"/>
      <c r="O101" s="14">
        <v>3806894618</v>
      </c>
      <c r="P101" s="14"/>
      <c r="Q101" s="14">
        <v>10676174543</v>
      </c>
      <c r="R101" s="13"/>
      <c r="S101" s="14">
        <f t="shared" si="6"/>
        <v>24283741955</v>
      </c>
      <c r="T101" s="13"/>
      <c r="U101" s="7">
        <f t="shared" si="7"/>
        <v>2.7091946475446002E-3</v>
      </c>
    </row>
    <row r="102" spans="1:21">
      <c r="A102" s="1" t="s">
        <v>235</v>
      </c>
      <c r="C102" s="14">
        <v>0</v>
      </c>
      <c r="D102" s="14"/>
      <c r="E102" s="14">
        <v>0</v>
      </c>
      <c r="F102" s="14"/>
      <c r="G102" s="14">
        <v>0</v>
      </c>
      <c r="H102" s="14"/>
      <c r="I102" s="14">
        <f t="shared" si="4"/>
        <v>0</v>
      </c>
      <c r="J102" s="14"/>
      <c r="K102" s="7">
        <f t="shared" si="5"/>
        <v>0</v>
      </c>
      <c r="L102" s="14"/>
      <c r="M102" s="14">
        <v>278226077</v>
      </c>
      <c r="N102" s="14"/>
      <c r="O102" s="14">
        <v>0</v>
      </c>
      <c r="P102" s="14"/>
      <c r="Q102" s="14">
        <v>1420024153</v>
      </c>
      <c r="R102" s="13"/>
      <c r="S102" s="14">
        <f t="shared" si="6"/>
        <v>1698250230</v>
      </c>
      <c r="T102" s="13"/>
      <c r="U102" s="7">
        <f t="shared" si="7"/>
        <v>1.8946381664873798E-4</v>
      </c>
    </row>
    <row r="103" spans="1:21">
      <c r="A103" s="1" t="s">
        <v>299</v>
      </c>
      <c r="C103" s="14">
        <v>0</v>
      </c>
      <c r="D103" s="14"/>
      <c r="E103" s="14">
        <v>0</v>
      </c>
      <c r="F103" s="14"/>
      <c r="G103" s="14">
        <v>0</v>
      </c>
      <c r="H103" s="14"/>
      <c r="I103" s="14">
        <f t="shared" si="4"/>
        <v>0</v>
      </c>
      <c r="J103" s="14"/>
      <c r="K103" s="7">
        <f t="shared" si="5"/>
        <v>0</v>
      </c>
      <c r="L103" s="14"/>
      <c r="M103" s="14">
        <v>0</v>
      </c>
      <c r="N103" s="14"/>
      <c r="O103" s="14">
        <v>0</v>
      </c>
      <c r="P103" s="14"/>
      <c r="Q103" s="14">
        <v>22204604889</v>
      </c>
      <c r="R103" s="13"/>
      <c r="S103" s="14">
        <f t="shared" si="6"/>
        <v>22204604889</v>
      </c>
      <c r="T103" s="13"/>
      <c r="U103" s="7">
        <f t="shared" si="7"/>
        <v>2.4772375207905415E-3</v>
      </c>
    </row>
    <row r="104" spans="1:21">
      <c r="A104" s="1" t="s">
        <v>300</v>
      </c>
      <c r="C104" s="14">
        <v>0</v>
      </c>
      <c r="D104" s="14"/>
      <c r="E104" s="14">
        <v>0</v>
      </c>
      <c r="F104" s="14"/>
      <c r="G104" s="14">
        <v>0</v>
      </c>
      <c r="H104" s="14"/>
      <c r="I104" s="14">
        <f t="shared" si="4"/>
        <v>0</v>
      </c>
      <c r="J104" s="14"/>
      <c r="K104" s="7">
        <f t="shared" si="5"/>
        <v>0</v>
      </c>
      <c r="L104" s="14"/>
      <c r="M104" s="14">
        <v>0</v>
      </c>
      <c r="N104" s="14"/>
      <c r="O104" s="14">
        <v>0</v>
      </c>
      <c r="P104" s="14"/>
      <c r="Q104" s="14">
        <v>-1856277350</v>
      </c>
      <c r="R104" s="13"/>
      <c r="S104" s="14">
        <f t="shared" si="6"/>
        <v>-1856277350</v>
      </c>
      <c r="T104" s="13"/>
      <c r="U104" s="7">
        <f t="shared" si="7"/>
        <v>-2.0709397547945878E-4</v>
      </c>
    </row>
    <row r="105" spans="1:21">
      <c r="A105" s="1" t="s">
        <v>85</v>
      </c>
      <c r="C105" s="14">
        <v>0</v>
      </c>
      <c r="D105" s="14"/>
      <c r="E105" s="14">
        <v>50171886275</v>
      </c>
      <c r="F105" s="14"/>
      <c r="G105" s="14">
        <v>0</v>
      </c>
      <c r="H105" s="14"/>
      <c r="I105" s="14">
        <f t="shared" si="4"/>
        <v>50171886275</v>
      </c>
      <c r="J105" s="14"/>
      <c r="K105" s="7">
        <f t="shared" si="5"/>
        <v>2.2807729360294019E-2</v>
      </c>
      <c r="L105" s="14"/>
      <c r="M105" s="14">
        <v>22867393697</v>
      </c>
      <c r="N105" s="14"/>
      <c r="O105" s="14">
        <v>209570979612</v>
      </c>
      <c r="P105" s="14"/>
      <c r="Q105" s="14">
        <v>17551500943</v>
      </c>
      <c r="R105" s="13"/>
      <c r="S105" s="14">
        <f t="shared" si="6"/>
        <v>249989874252</v>
      </c>
      <c r="T105" s="13"/>
      <c r="U105" s="7">
        <f t="shared" si="7"/>
        <v>2.7889903892032445E-2</v>
      </c>
    </row>
    <row r="106" spans="1:21">
      <c r="A106" s="1" t="s">
        <v>78</v>
      </c>
      <c r="C106" s="14">
        <v>0</v>
      </c>
      <c r="D106" s="14"/>
      <c r="E106" s="14">
        <v>5670061200</v>
      </c>
      <c r="F106" s="14"/>
      <c r="G106" s="14">
        <v>0</v>
      </c>
      <c r="H106" s="14"/>
      <c r="I106" s="14">
        <f t="shared" si="4"/>
        <v>5670061200</v>
      </c>
      <c r="J106" s="14"/>
      <c r="K106" s="7">
        <f t="shared" si="5"/>
        <v>2.5775634704478514E-3</v>
      </c>
      <c r="L106" s="14"/>
      <c r="M106" s="14">
        <v>4049772900</v>
      </c>
      <c r="N106" s="14"/>
      <c r="O106" s="14">
        <v>56308884213</v>
      </c>
      <c r="P106" s="14"/>
      <c r="Q106" s="14">
        <v>9787862676</v>
      </c>
      <c r="R106" s="13"/>
      <c r="S106" s="14">
        <f t="shared" si="6"/>
        <v>70146519789</v>
      </c>
      <c r="T106" s="13"/>
      <c r="U106" s="7">
        <f t="shared" si="7"/>
        <v>7.8258357508658588E-3</v>
      </c>
    </row>
    <row r="107" spans="1:21">
      <c r="A107" s="1" t="s">
        <v>83</v>
      </c>
      <c r="C107" s="14">
        <v>0</v>
      </c>
      <c r="D107" s="14"/>
      <c r="E107" s="14">
        <v>9463085499</v>
      </c>
      <c r="F107" s="14"/>
      <c r="G107" s="14">
        <v>0</v>
      </c>
      <c r="H107" s="14"/>
      <c r="I107" s="14">
        <f t="shared" si="4"/>
        <v>9463085499</v>
      </c>
      <c r="J107" s="14"/>
      <c r="K107" s="7">
        <f t="shared" si="5"/>
        <v>4.301841309922224E-3</v>
      </c>
      <c r="L107" s="14"/>
      <c r="M107" s="14">
        <v>10923511311</v>
      </c>
      <c r="N107" s="14"/>
      <c r="O107" s="14">
        <v>53550401582</v>
      </c>
      <c r="P107" s="14"/>
      <c r="Q107" s="14">
        <v>11606461969</v>
      </c>
      <c r="R107" s="13"/>
      <c r="S107" s="14">
        <f t="shared" si="6"/>
        <v>76080374862</v>
      </c>
      <c r="T107" s="13"/>
      <c r="U107" s="7">
        <f t="shared" si="7"/>
        <v>8.4878411548463158E-3</v>
      </c>
    </row>
    <row r="108" spans="1:21">
      <c r="A108" s="1" t="s">
        <v>76</v>
      </c>
      <c r="C108" s="14">
        <v>0</v>
      </c>
      <c r="D108" s="14"/>
      <c r="E108" s="14">
        <v>-4617878658</v>
      </c>
      <c r="F108" s="14"/>
      <c r="G108" s="14">
        <v>0</v>
      </c>
      <c r="H108" s="14"/>
      <c r="I108" s="14">
        <f t="shared" si="4"/>
        <v>-4617878658</v>
      </c>
      <c r="J108" s="14"/>
      <c r="K108" s="7">
        <f t="shared" si="5"/>
        <v>-2.0992498881355192E-3</v>
      </c>
      <c r="L108" s="14"/>
      <c r="M108" s="14">
        <v>25261629266</v>
      </c>
      <c r="N108" s="14"/>
      <c r="O108" s="14">
        <v>-49612850746</v>
      </c>
      <c r="P108" s="14"/>
      <c r="Q108" s="14">
        <v>9696992570</v>
      </c>
      <c r="R108" s="13"/>
      <c r="S108" s="14">
        <f t="shared" si="6"/>
        <v>-14654228910</v>
      </c>
      <c r="T108" s="13"/>
      <c r="U108" s="7">
        <f t="shared" si="7"/>
        <v>-1.6348863614361916E-3</v>
      </c>
    </row>
    <row r="109" spans="1:21">
      <c r="A109" s="1" t="s">
        <v>214</v>
      </c>
      <c r="C109" s="14">
        <v>0</v>
      </c>
      <c r="D109" s="14"/>
      <c r="E109" s="14">
        <v>0</v>
      </c>
      <c r="F109" s="14"/>
      <c r="G109" s="14">
        <v>0</v>
      </c>
      <c r="H109" s="14"/>
      <c r="I109" s="14">
        <f t="shared" si="4"/>
        <v>0</v>
      </c>
      <c r="J109" s="14"/>
      <c r="K109" s="7">
        <f t="shared" si="5"/>
        <v>0</v>
      </c>
      <c r="L109" s="14"/>
      <c r="M109" s="14">
        <v>4565917168</v>
      </c>
      <c r="N109" s="14"/>
      <c r="O109" s="14">
        <v>0</v>
      </c>
      <c r="P109" s="14"/>
      <c r="Q109" s="14">
        <v>69984205820</v>
      </c>
      <c r="R109" s="13"/>
      <c r="S109" s="14">
        <f t="shared" si="6"/>
        <v>74550122988</v>
      </c>
      <c r="T109" s="13"/>
      <c r="U109" s="7">
        <f t="shared" si="7"/>
        <v>8.317119929340035E-3</v>
      </c>
    </row>
    <row r="110" spans="1:21">
      <c r="A110" s="1" t="s">
        <v>301</v>
      </c>
      <c r="C110" s="14">
        <v>0</v>
      </c>
      <c r="D110" s="14"/>
      <c r="E110" s="14">
        <v>0</v>
      </c>
      <c r="F110" s="14"/>
      <c r="G110" s="14">
        <v>0</v>
      </c>
      <c r="H110" s="14"/>
      <c r="I110" s="14">
        <f t="shared" si="4"/>
        <v>0</v>
      </c>
      <c r="J110" s="14"/>
      <c r="K110" s="7">
        <f t="shared" si="5"/>
        <v>0</v>
      </c>
      <c r="L110" s="14"/>
      <c r="M110" s="14">
        <v>0</v>
      </c>
      <c r="N110" s="14"/>
      <c r="O110" s="14">
        <v>0</v>
      </c>
      <c r="P110" s="14"/>
      <c r="Q110" s="14">
        <v>23217446940</v>
      </c>
      <c r="R110" s="13"/>
      <c r="S110" s="14">
        <f t="shared" si="6"/>
        <v>23217446940</v>
      </c>
      <c r="T110" s="13"/>
      <c r="U110" s="7">
        <f t="shared" si="7"/>
        <v>2.5902343673417099E-3</v>
      </c>
    </row>
    <row r="111" spans="1:21">
      <c r="A111" s="1" t="s">
        <v>86</v>
      </c>
      <c r="C111" s="14">
        <v>0</v>
      </c>
      <c r="D111" s="14"/>
      <c r="E111" s="14">
        <v>179428586707</v>
      </c>
      <c r="F111" s="14"/>
      <c r="G111" s="14">
        <v>0</v>
      </c>
      <c r="H111" s="14"/>
      <c r="I111" s="14">
        <f t="shared" si="4"/>
        <v>179428586707</v>
      </c>
      <c r="J111" s="14"/>
      <c r="K111" s="7">
        <f t="shared" si="5"/>
        <v>8.1566768741411139E-2</v>
      </c>
      <c r="L111" s="14"/>
      <c r="M111" s="14">
        <v>147952932000</v>
      </c>
      <c r="N111" s="14"/>
      <c r="O111" s="14">
        <v>237556764899</v>
      </c>
      <c r="P111" s="14"/>
      <c r="Q111" s="14">
        <v>-536796581</v>
      </c>
      <c r="R111" s="13"/>
      <c r="S111" s="14">
        <f t="shared" si="6"/>
        <v>384972900318</v>
      </c>
      <c r="T111" s="13"/>
      <c r="U111" s="7">
        <f t="shared" si="7"/>
        <v>4.2949168333445441E-2</v>
      </c>
    </row>
    <row r="112" spans="1:21">
      <c r="A112" s="1" t="s">
        <v>84</v>
      </c>
      <c r="C112" s="14">
        <v>0</v>
      </c>
      <c r="D112" s="14"/>
      <c r="E112" s="14">
        <v>40851476544</v>
      </c>
      <c r="F112" s="14"/>
      <c r="G112" s="14">
        <v>0</v>
      </c>
      <c r="H112" s="14"/>
      <c r="I112" s="14">
        <f t="shared" si="4"/>
        <v>40851476544</v>
      </c>
      <c r="J112" s="14"/>
      <c r="K112" s="7">
        <f t="shared" si="5"/>
        <v>1.8570747288172419E-2</v>
      </c>
      <c r="L112" s="14"/>
      <c r="M112" s="14">
        <v>35427584250</v>
      </c>
      <c r="N112" s="14"/>
      <c r="O112" s="14">
        <v>169463194076</v>
      </c>
      <c r="P112" s="14"/>
      <c r="Q112" s="14">
        <v>2797254571</v>
      </c>
      <c r="R112" s="13"/>
      <c r="S112" s="14">
        <f t="shared" si="6"/>
        <v>207688032897</v>
      </c>
      <c r="T112" s="13"/>
      <c r="U112" s="7">
        <f t="shared" si="7"/>
        <v>2.317053558410781E-2</v>
      </c>
    </row>
    <row r="113" spans="1:21">
      <c r="A113" s="1" t="s">
        <v>302</v>
      </c>
      <c r="C113" s="14">
        <v>0</v>
      </c>
      <c r="D113" s="14"/>
      <c r="E113" s="14">
        <v>0</v>
      </c>
      <c r="F113" s="14"/>
      <c r="G113" s="14">
        <v>0</v>
      </c>
      <c r="H113" s="14"/>
      <c r="I113" s="14">
        <f t="shared" si="4"/>
        <v>0</v>
      </c>
      <c r="J113" s="14"/>
      <c r="K113" s="7">
        <f t="shared" si="5"/>
        <v>0</v>
      </c>
      <c r="L113" s="14"/>
      <c r="M113" s="14">
        <v>0</v>
      </c>
      <c r="N113" s="14"/>
      <c r="O113" s="14">
        <v>0</v>
      </c>
      <c r="P113" s="14"/>
      <c r="Q113" s="14">
        <v>51827213</v>
      </c>
      <c r="R113" s="13"/>
      <c r="S113" s="14">
        <f t="shared" si="6"/>
        <v>51827213</v>
      </c>
      <c r="T113" s="13"/>
      <c r="U113" s="7">
        <f t="shared" si="7"/>
        <v>5.7820581489025266E-6</v>
      </c>
    </row>
    <row r="114" spans="1:21">
      <c r="A114" s="1" t="s">
        <v>95</v>
      </c>
      <c r="C114" s="14">
        <v>0</v>
      </c>
      <c r="D114" s="14"/>
      <c r="E114" s="14">
        <v>29049383044</v>
      </c>
      <c r="F114" s="14"/>
      <c r="G114" s="14">
        <v>0</v>
      </c>
      <c r="H114" s="14"/>
      <c r="I114" s="14">
        <f t="shared" si="4"/>
        <v>29049383044</v>
      </c>
      <c r="J114" s="14"/>
      <c r="K114" s="7">
        <f t="shared" si="5"/>
        <v>1.3205612061693729E-2</v>
      </c>
      <c r="L114" s="14"/>
      <c r="M114" s="14">
        <v>40699062750</v>
      </c>
      <c r="N114" s="14"/>
      <c r="O114" s="14">
        <v>149812201922</v>
      </c>
      <c r="P114" s="14"/>
      <c r="Q114" s="14">
        <v>10186876232</v>
      </c>
      <c r="R114" s="13"/>
      <c r="S114" s="14">
        <f t="shared" si="6"/>
        <v>200698140904</v>
      </c>
      <c r="T114" s="13"/>
      <c r="U114" s="7">
        <f t="shared" si="7"/>
        <v>2.2390714335412183E-2</v>
      </c>
    </row>
    <row r="115" spans="1:21">
      <c r="A115" s="1" t="s">
        <v>22</v>
      </c>
      <c r="C115" s="14">
        <v>0</v>
      </c>
      <c r="D115" s="14"/>
      <c r="E115" s="14">
        <v>204597411784</v>
      </c>
      <c r="F115" s="14"/>
      <c r="G115" s="14">
        <v>0</v>
      </c>
      <c r="H115" s="14"/>
      <c r="I115" s="14">
        <f t="shared" si="4"/>
        <v>204597411784</v>
      </c>
      <c r="J115" s="14"/>
      <c r="K115" s="7">
        <f t="shared" si="5"/>
        <v>9.3008310873719524E-2</v>
      </c>
      <c r="L115" s="14"/>
      <c r="M115" s="14">
        <v>102911026500</v>
      </c>
      <c r="N115" s="14"/>
      <c r="O115" s="14">
        <v>291096016842</v>
      </c>
      <c r="P115" s="14"/>
      <c r="Q115" s="14">
        <v>-5378</v>
      </c>
      <c r="R115" s="13"/>
      <c r="S115" s="14">
        <f t="shared" si="6"/>
        <v>394007037964</v>
      </c>
      <c r="T115" s="13"/>
      <c r="U115" s="7">
        <f t="shared" si="7"/>
        <v>4.3957054078611044E-2</v>
      </c>
    </row>
    <row r="116" spans="1:21">
      <c r="A116" s="1" t="s">
        <v>303</v>
      </c>
      <c r="C116" s="14">
        <v>0</v>
      </c>
      <c r="D116" s="14"/>
      <c r="E116" s="14">
        <v>0</v>
      </c>
      <c r="F116" s="14"/>
      <c r="G116" s="14">
        <v>0</v>
      </c>
      <c r="H116" s="14"/>
      <c r="I116" s="14">
        <f t="shared" si="4"/>
        <v>0</v>
      </c>
      <c r="J116" s="14"/>
      <c r="K116" s="7">
        <f t="shared" si="5"/>
        <v>0</v>
      </c>
      <c r="L116" s="14"/>
      <c r="M116" s="14">
        <v>0</v>
      </c>
      <c r="N116" s="14"/>
      <c r="O116" s="14">
        <v>0</v>
      </c>
      <c r="P116" s="14"/>
      <c r="Q116" s="14">
        <v>22029170578</v>
      </c>
      <c r="R116" s="13"/>
      <c r="S116" s="14">
        <f t="shared" si="6"/>
        <v>22029170578</v>
      </c>
      <c r="T116" s="13"/>
      <c r="U116" s="7">
        <f t="shared" si="7"/>
        <v>2.4576653437661925E-3</v>
      </c>
    </row>
    <row r="117" spans="1:21">
      <c r="A117" s="1" t="s">
        <v>24</v>
      </c>
      <c r="C117" s="14">
        <v>0</v>
      </c>
      <c r="D117" s="14"/>
      <c r="E117" s="14">
        <v>22448567324</v>
      </c>
      <c r="F117" s="14"/>
      <c r="G117" s="14">
        <v>0</v>
      </c>
      <c r="H117" s="14"/>
      <c r="I117" s="14">
        <f t="shared" si="4"/>
        <v>22448567324</v>
      </c>
      <c r="J117" s="14"/>
      <c r="K117" s="7">
        <f t="shared" si="5"/>
        <v>1.0204935195096604E-2</v>
      </c>
      <c r="L117" s="14"/>
      <c r="M117" s="14">
        <v>19809592800</v>
      </c>
      <c r="N117" s="14"/>
      <c r="O117" s="14">
        <v>52535136794</v>
      </c>
      <c r="P117" s="14"/>
      <c r="Q117" s="14">
        <v>10908422429</v>
      </c>
      <c r="R117" s="13"/>
      <c r="S117" s="14">
        <f t="shared" si="6"/>
        <v>83253152023</v>
      </c>
      <c r="T117" s="13"/>
      <c r="U117" s="7">
        <f t="shared" si="7"/>
        <v>9.288065828976913E-3</v>
      </c>
    </row>
    <row r="118" spans="1:21">
      <c r="A118" s="1" t="s">
        <v>87</v>
      </c>
      <c r="C118" s="14">
        <v>0</v>
      </c>
      <c r="D118" s="14"/>
      <c r="E118" s="14">
        <v>294245247011</v>
      </c>
      <c r="F118" s="14"/>
      <c r="G118" s="14">
        <v>0</v>
      </c>
      <c r="H118" s="14"/>
      <c r="I118" s="14">
        <f t="shared" si="4"/>
        <v>294245247011</v>
      </c>
      <c r="J118" s="14"/>
      <c r="K118" s="7">
        <f t="shared" si="5"/>
        <v>0.13376148392339371</v>
      </c>
      <c r="L118" s="14"/>
      <c r="M118" s="14">
        <v>122422746000</v>
      </c>
      <c r="N118" s="14"/>
      <c r="O118" s="14">
        <v>78897472045</v>
      </c>
      <c r="P118" s="14"/>
      <c r="Q118" s="14">
        <v>244060615</v>
      </c>
      <c r="R118" s="13"/>
      <c r="S118" s="14">
        <f t="shared" si="6"/>
        <v>201564278660</v>
      </c>
      <c r="T118" s="13"/>
      <c r="U118" s="7">
        <f t="shared" si="7"/>
        <v>2.2487344244301013E-2</v>
      </c>
    </row>
    <row r="119" spans="1:21">
      <c r="A119" s="1" t="s">
        <v>51</v>
      </c>
      <c r="C119" s="14">
        <v>0</v>
      </c>
      <c r="D119" s="14"/>
      <c r="E119" s="14">
        <v>36762406560</v>
      </c>
      <c r="F119" s="14"/>
      <c r="G119" s="14">
        <v>0</v>
      </c>
      <c r="H119" s="14"/>
      <c r="I119" s="14">
        <f t="shared" si="4"/>
        <v>36762406560</v>
      </c>
      <c r="J119" s="14"/>
      <c r="K119" s="7">
        <f t="shared" si="5"/>
        <v>1.6711889500382899E-2</v>
      </c>
      <c r="L119" s="14"/>
      <c r="M119" s="14">
        <v>30354445214</v>
      </c>
      <c r="N119" s="14"/>
      <c r="O119" s="14">
        <v>30774168583</v>
      </c>
      <c r="P119" s="14"/>
      <c r="Q119" s="14">
        <v>1618468640</v>
      </c>
      <c r="R119" s="13"/>
      <c r="S119" s="14">
        <f t="shared" si="6"/>
        <v>62747082437</v>
      </c>
      <c r="T119" s="13"/>
      <c r="U119" s="7">
        <f t="shared" si="7"/>
        <v>7.0003239287575519E-3</v>
      </c>
    </row>
    <row r="120" spans="1:21">
      <c r="A120" s="1" t="s">
        <v>304</v>
      </c>
      <c r="C120" s="14">
        <v>0</v>
      </c>
      <c r="D120" s="14"/>
      <c r="E120" s="14">
        <v>0</v>
      </c>
      <c r="F120" s="14"/>
      <c r="G120" s="14">
        <v>0</v>
      </c>
      <c r="H120" s="14"/>
      <c r="I120" s="14">
        <f t="shared" si="4"/>
        <v>0</v>
      </c>
      <c r="J120" s="14"/>
      <c r="K120" s="7">
        <f t="shared" si="5"/>
        <v>0</v>
      </c>
      <c r="L120" s="14"/>
      <c r="M120" s="14">
        <v>0</v>
      </c>
      <c r="N120" s="14"/>
      <c r="O120" s="14">
        <v>0</v>
      </c>
      <c r="P120" s="14"/>
      <c r="Q120" s="14">
        <v>-420901705</v>
      </c>
      <c r="R120" s="13"/>
      <c r="S120" s="14">
        <f t="shared" si="6"/>
        <v>-420901705</v>
      </c>
      <c r="T120" s="13"/>
      <c r="U120" s="7">
        <f t="shared" si="7"/>
        <v>-4.6957534322407369E-5</v>
      </c>
    </row>
    <row r="121" spans="1:21">
      <c r="A121" s="1" t="s">
        <v>236</v>
      </c>
      <c r="C121" s="14">
        <v>0</v>
      </c>
      <c r="D121" s="14"/>
      <c r="E121" s="14">
        <v>0</v>
      </c>
      <c r="F121" s="14"/>
      <c r="G121" s="14">
        <v>0</v>
      </c>
      <c r="H121" s="14"/>
      <c r="I121" s="14">
        <f t="shared" si="4"/>
        <v>0</v>
      </c>
      <c r="J121" s="14"/>
      <c r="K121" s="7">
        <f t="shared" si="5"/>
        <v>0</v>
      </c>
      <c r="L121" s="14"/>
      <c r="M121" s="14">
        <v>2019328168</v>
      </c>
      <c r="N121" s="14"/>
      <c r="O121" s="14">
        <v>0</v>
      </c>
      <c r="P121" s="14"/>
      <c r="Q121" s="14">
        <v>5887801165</v>
      </c>
      <c r="R121" s="13"/>
      <c r="S121" s="14">
        <f t="shared" si="6"/>
        <v>7907129333</v>
      </c>
      <c r="T121" s="13"/>
      <c r="U121" s="7">
        <f t="shared" si="7"/>
        <v>8.8215203843391792E-4</v>
      </c>
    </row>
    <row r="122" spans="1:21">
      <c r="A122" s="1" t="s">
        <v>305</v>
      </c>
      <c r="C122" s="14">
        <v>0</v>
      </c>
      <c r="D122" s="14"/>
      <c r="E122" s="14">
        <v>0</v>
      </c>
      <c r="F122" s="14"/>
      <c r="G122" s="14">
        <v>0</v>
      </c>
      <c r="H122" s="14"/>
      <c r="I122" s="14">
        <f t="shared" si="4"/>
        <v>0</v>
      </c>
      <c r="J122" s="14"/>
      <c r="K122" s="7">
        <f t="shared" si="5"/>
        <v>0</v>
      </c>
      <c r="L122" s="14"/>
      <c r="M122" s="14">
        <v>0</v>
      </c>
      <c r="N122" s="14"/>
      <c r="O122" s="14">
        <v>0</v>
      </c>
      <c r="P122" s="14"/>
      <c r="Q122" s="14">
        <v>-155101515</v>
      </c>
      <c r="R122" s="13"/>
      <c r="S122" s="14">
        <f t="shared" si="6"/>
        <v>-155101515</v>
      </c>
      <c r="T122" s="13"/>
      <c r="U122" s="7">
        <f t="shared" si="7"/>
        <v>-1.7303766241740173E-5</v>
      </c>
    </row>
    <row r="123" spans="1:21">
      <c r="A123" s="1" t="s">
        <v>96</v>
      </c>
      <c r="C123" s="14">
        <v>0</v>
      </c>
      <c r="D123" s="14"/>
      <c r="E123" s="14">
        <v>8875238763</v>
      </c>
      <c r="F123" s="14"/>
      <c r="G123" s="14">
        <v>0</v>
      </c>
      <c r="H123" s="14"/>
      <c r="I123" s="14">
        <f t="shared" si="4"/>
        <v>8875238763</v>
      </c>
      <c r="J123" s="14"/>
      <c r="K123" s="7">
        <f t="shared" si="5"/>
        <v>4.0346109892097064E-3</v>
      </c>
      <c r="L123" s="14"/>
      <c r="M123" s="14">
        <v>6763911000</v>
      </c>
      <c r="N123" s="14"/>
      <c r="O123" s="14">
        <v>25230112412</v>
      </c>
      <c r="P123" s="14"/>
      <c r="Q123" s="14">
        <v>0</v>
      </c>
      <c r="R123" s="13"/>
      <c r="S123" s="14">
        <f t="shared" si="6"/>
        <v>31994023412</v>
      </c>
      <c r="T123" s="13"/>
      <c r="U123" s="7">
        <f t="shared" si="7"/>
        <v>3.5693855231137515E-3</v>
      </c>
    </row>
    <row r="124" spans="1:21">
      <c r="A124" s="1" t="s">
        <v>33</v>
      </c>
      <c r="C124" s="14">
        <v>0</v>
      </c>
      <c r="D124" s="14"/>
      <c r="E124" s="14">
        <v>22492339280</v>
      </c>
      <c r="F124" s="14"/>
      <c r="G124" s="14">
        <v>0</v>
      </c>
      <c r="H124" s="14"/>
      <c r="I124" s="14">
        <f t="shared" si="4"/>
        <v>22492339280</v>
      </c>
      <c r="J124" s="14"/>
      <c r="K124" s="7">
        <f t="shared" si="5"/>
        <v>1.0224833568471418E-2</v>
      </c>
      <c r="L124" s="14"/>
      <c r="M124" s="14">
        <v>26585212500</v>
      </c>
      <c r="N124" s="14"/>
      <c r="O124" s="14">
        <v>15125755552</v>
      </c>
      <c r="P124" s="14"/>
      <c r="Q124" s="14">
        <v>0</v>
      </c>
      <c r="R124" s="13"/>
      <c r="S124" s="14">
        <f t="shared" si="6"/>
        <v>41710968052</v>
      </c>
      <c r="T124" s="13"/>
      <c r="U124" s="7">
        <f t="shared" si="7"/>
        <v>4.6534480394243762E-3</v>
      </c>
    </row>
    <row r="125" spans="1:21">
      <c r="A125" s="1" t="s">
        <v>70</v>
      </c>
      <c r="C125" s="14">
        <v>0</v>
      </c>
      <c r="D125" s="14"/>
      <c r="E125" s="14">
        <v>23455653125</v>
      </c>
      <c r="F125" s="14"/>
      <c r="G125" s="14">
        <v>0</v>
      </c>
      <c r="H125" s="14"/>
      <c r="I125" s="14">
        <f t="shared" si="4"/>
        <v>23455653125</v>
      </c>
      <c r="J125" s="14"/>
      <c r="K125" s="7">
        <f t="shared" si="5"/>
        <v>1.0662748167602846E-2</v>
      </c>
      <c r="L125" s="14"/>
      <c r="M125" s="14">
        <v>37693370000</v>
      </c>
      <c r="N125" s="14"/>
      <c r="O125" s="14">
        <v>240888530662</v>
      </c>
      <c r="P125" s="14"/>
      <c r="Q125" s="14">
        <v>0</v>
      </c>
      <c r="R125" s="13"/>
      <c r="S125" s="14">
        <f t="shared" si="6"/>
        <v>278581900662</v>
      </c>
      <c r="T125" s="13"/>
      <c r="U125" s="7">
        <f t="shared" si="7"/>
        <v>3.1079748564899125E-2</v>
      </c>
    </row>
    <row r="126" spans="1:21">
      <c r="A126" s="1" t="s">
        <v>67</v>
      </c>
      <c r="C126" s="14">
        <v>0</v>
      </c>
      <c r="D126" s="14"/>
      <c r="E126" s="14">
        <v>16829240694</v>
      </c>
      <c r="F126" s="14"/>
      <c r="G126" s="14">
        <v>0</v>
      </c>
      <c r="H126" s="14"/>
      <c r="I126" s="14">
        <f t="shared" si="4"/>
        <v>16829240694</v>
      </c>
      <c r="J126" s="14"/>
      <c r="K126" s="7">
        <f t="shared" si="5"/>
        <v>7.6504352454306573E-3</v>
      </c>
      <c r="L126" s="14"/>
      <c r="M126" s="14">
        <v>11312107135</v>
      </c>
      <c r="N126" s="14"/>
      <c r="O126" s="14">
        <v>24231715710</v>
      </c>
      <c r="P126" s="14"/>
      <c r="Q126" s="14">
        <v>0</v>
      </c>
      <c r="R126" s="13"/>
      <c r="S126" s="14">
        <f t="shared" si="6"/>
        <v>35543822845</v>
      </c>
      <c r="T126" s="13"/>
      <c r="U126" s="7">
        <f t="shared" si="7"/>
        <v>3.9654158236152896E-3</v>
      </c>
    </row>
    <row r="127" spans="1:21">
      <c r="A127" s="1" t="s">
        <v>32</v>
      </c>
      <c r="C127" s="14">
        <v>0</v>
      </c>
      <c r="D127" s="14"/>
      <c r="E127" s="14">
        <v>22258342197</v>
      </c>
      <c r="F127" s="14"/>
      <c r="G127" s="14">
        <v>0</v>
      </c>
      <c r="H127" s="14"/>
      <c r="I127" s="14">
        <f t="shared" si="4"/>
        <v>22258342197</v>
      </c>
      <c r="J127" s="14"/>
      <c r="K127" s="7">
        <f t="shared" si="5"/>
        <v>1.0118460407396515E-2</v>
      </c>
      <c r="L127" s="14"/>
      <c r="M127" s="14">
        <v>23012545500</v>
      </c>
      <c r="N127" s="14"/>
      <c r="O127" s="14">
        <v>-9096718733</v>
      </c>
      <c r="P127" s="14"/>
      <c r="Q127" s="14">
        <v>0</v>
      </c>
      <c r="R127" s="13"/>
      <c r="S127" s="14">
        <f t="shared" si="6"/>
        <v>13915826767</v>
      </c>
      <c r="T127" s="13"/>
      <c r="U127" s="7">
        <f t="shared" si="7"/>
        <v>1.5525071656245196E-3</v>
      </c>
    </row>
    <row r="128" spans="1:21">
      <c r="A128" s="1" t="s">
        <v>31</v>
      </c>
      <c r="C128" s="14">
        <v>0</v>
      </c>
      <c r="D128" s="14"/>
      <c r="E128" s="14">
        <v>27616231328</v>
      </c>
      <c r="F128" s="14"/>
      <c r="G128" s="14">
        <v>0</v>
      </c>
      <c r="H128" s="14"/>
      <c r="I128" s="14">
        <f t="shared" si="4"/>
        <v>27616231328</v>
      </c>
      <c r="J128" s="14"/>
      <c r="K128" s="7">
        <f t="shared" si="5"/>
        <v>1.2554113007191238E-2</v>
      </c>
      <c r="L128" s="14"/>
      <c r="M128" s="14">
        <v>69042859200</v>
      </c>
      <c r="N128" s="14"/>
      <c r="O128" s="14">
        <v>-155661172843</v>
      </c>
      <c r="P128" s="14"/>
      <c r="Q128" s="14">
        <v>0</v>
      </c>
      <c r="R128" s="13"/>
      <c r="S128" s="14">
        <f t="shared" si="6"/>
        <v>-86618313643</v>
      </c>
      <c r="T128" s="13"/>
      <c r="U128" s="7">
        <f t="shared" si="7"/>
        <v>-9.6634971717214097E-3</v>
      </c>
    </row>
    <row r="129" spans="1:21">
      <c r="A129" s="1" t="s">
        <v>94</v>
      </c>
      <c r="C129" s="14">
        <v>0</v>
      </c>
      <c r="D129" s="14"/>
      <c r="E129" s="14">
        <v>24602518968</v>
      </c>
      <c r="F129" s="14"/>
      <c r="G129" s="14">
        <v>0</v>
      </c>
      <c r="H129" s="14"/>
      <c r="I129" s="14">
        <f t="shared" si="4"/>
        <v>24602518968</v>
      </c>
      <c r="J129" s="14"/>
      <c r="K129" s="7">
        <f t="shared" si="5"/>
        <v>1.1184104004541817E-2</v>
      </c>
      <c r="L129" s="14"/>
      <c r="M129" s="14">
        <v>35356828800</v>
      </c>
      <c r="N129" s="14"/>
      <c r="O129" s="14">
        <v>84210875800</v>
      </c>
      <c r="P129" s="14"/>
      <c r="Q129" s="14">
        <v>0</v>
      </c>
      <c r="R129" s="13"/>
      <c r="S129" s="14">
        <f t="shared" si="6"/>
        <v>119567704600</v>
      </c>
      <c r="T129" s="13"/>
      <c r="U129" s="7">
        <f t="shared" si="7"/>
        <v>1.3339467447883028E-2</v>
      </c>
    </row>
    <row r="130" spans="1:21">
      <c r="A130" s="1" t="s">
        <v>71</v>
      </c>
      <c r="C130" s="14">
        <v>0</v>
      </c>
      <c r="D130" s="14"/>
      <c r="E130" s="14">
        <v>-1000519873</v>
      </c>
      <c r="F130" s="14"/>
      <c r="G130" s="14">
        <v>0</v>
      </c>
      <c r="H130" s="14"/>
      <c r="I130" s="14">
        <f t="shared" si="4"/>
        <v>-1000519873</v>
      </c>
      <c r="J130" s="14"/>
      <c r="K130" s="7">
        <f t="shared" si="5"/>
        <v>-4.5482815531196094E-4</v>
      </c>
      <c r="L130" s="14"/>
      <c r="M130" s="14">
        <v>26571827040</v>
      </c>
      <c r="N130" s="14"/>
      <c r="O130" s="14">
        <v>153379696658</v>
      </c>
      <c r="P130" s="14"/>
      <c r="Q130" s="14">
        <v>0</v>
      </c>
      <c r="R130" s="13"/>
      <c r="S130" s="14">
        <f t="shared" si="6"/>
        <v>179951523698</v>
      </c>
      <c r="T130" s="13"/>
      <c r="U130" s="7">
        <f t="shared" si="7"/>
        <v>2.0076135948221777E-2</v>
      </c>
    </row>
    <row r="131" spans="1:21">
      <c r="A131" s="1" t="s">
        <v>82</v>
      </c>
      <c r="C131" s="14">
        <v>0</v>
      </c>
      <c r="D131" s="14"/>
      <c r="E131" s="14">
        <v>14592724299</v>
      </c>
      <c r="F131" s="14"/>
      <c r="G131" s="14">
        <v>0</v>
      </c>
      <c r="H131" s="14"/>
      <c r="I131" s="14">
        <f t="shared" si="4"/>
        <v>14592724299</v>
      </c>
      <c r="J131" s="14"/>
      <c r="K131" s="7">
        <f t="shared" si="5"/>
        <v>6.6337331751232477E-3</v>
      </c>
      <c r="L131" s="14"/>
      <c r="M131" s="14">
        <v>10014524499</v>
      </c>
      <c r="N131" s="14"/>
      <c r="O131" s="14">
        <v>31975555191</v>
      </c>
      <c r="P131" s="14"/>
      <c r="Q131" s="14">
        <v>0</v>
      </c>
      <c r="R131" s="13"/>
      <c r="S131" s="14">
        <f t="shared" si="6"/>
        <v>41990079690</v>
      </c>
      <c r="T131" s="13"/>
      <c r="U131" s="7">
        <f t="shared" si="7"/>
        <v>4.684586887676769E-3</v>
      </c>
    </row>
    <row r="132" spans="1:21">
      <c r="A132" s="1" t="s">
        <v>97</v>
      </c>
      <c r="C132" s="14">
        <v>0</v>
      </c>
      <c r="D132" s="14"/>
      <c r="E132" s="14">
        <v>888108187</v>
      </c>
      <c r="F132" s="14"/>
      <c r="G132" s="14">
        <v>0</v>
      </c>
      <c r="H132" s="14"/>
      <c r="I132" s="14">
        <f t="shared" si="4"/>
        <v>888108187</v>
      </c>
      <c r="J132" s="14"/>
      <c r="K132" s="7">
        <f t="shared" si="5"/>
        <v>4.0372672178862364E-4</v>
      </c>
      <c r="L132" s="14"/>
      <c r="M132" s="14">
        <v>178294879</v>
      </c>
      <c r="N132" s="14"/>
      <c r="O132" s="14">
        <v>1292021234</v>
      </c>
      <c r="P132" s="14"/>
      <c r="Q132" s="14">
        <v>0</v>
      </c>
      <c r="R132" s="13"/>
      <c r="S132" s="14">
        <f t="shared" si="6"/>
        <v>1470316113</v>
      </c>
      <c r="T132" s="13"/>
      <c r="U132" s="7">
        <f t="shared" si="7"/>
        <v>1.6403454421973912E-4</v>
      </c>
    </row>
    <row r="133" spans="1:21">
      <c r="A133" s="1" t="s">
        <v>29</v>
      </c>
      <c r="C133" s="14">
        <v>0</v>
      </c>
      <c r="D133" s="14"/>
      <c r="E133" s="14">
        <v>11514659876</v>
      </c>
      <c r="F133" s="14"/>
      <c r="G133" s="14">
        <v>0</v>
      </c>
      <c r="H133" s="14"/>
      <c r="I133" s="14">
        <f t="shared" si="4"/>
        <v>11514659876</v>
      </c>
      <c r="J133" s="14"/>
      <c r="K133" s="7">
        <f t="shared" si="5"/>
        <v>5.2344702506930945E-3</v>
      </c>
      <c r="L133" s="14"/>
      <c r="M133" s="14">
        <v>24686322700</v>
      </c>
      <c r="N133" s="14"/>
      <c r="O133" s="14">
        <v>120620781324</v>
      </c>
      <c r="P133" s="14"/>
      <c r="Q133" s="14">
        <v>0</v>
      </c>
      <c r="R133" s="13"/>
      <c r="S133" s="14">
        <f t="shared" si="6"/>
        <v>145307104024</v>
      </c>
      <c r="T133" s="13"/>
      <c r="U133" s="7">
        <f t="shared" si="7"/>
        <v>1.6211061260720239E-2</v>
      </c>
    </row>
    <row r="134" spans="1:21">
      <c r="A134" s="1" t="s">
        <v>17</v>
      </c>
      <c r="C134" s="14">
        <v>0</v>
      </c>
      <c r="D134" s="14"/>
      <c r="E134" s="14">
        <v>2405736221</v>
      </c>
      <c r="F134" s="14"/>
      <c r="G134" s="14">
        <v>0</v>
      </c>
      <c r="H134" s="14"/>
      <c r="I134" s="14">
        <f t="shared" si="4"/>
        <v>2405736221</v>
      </c>
      <c r="J134" s="14"/>
      <c r="K134" s="7">
        <f t="shared" si="5"/>
        <v>1.0936280198850163E-3</v>
      </c>
      <c r="L134" s="14"/>
      <c r="M134" s="14">
        <v>0</v>
      </c>
      <c r="N134" s="14"/>
      <c r="O134" s="14">
        <v>-16652576531</v>
      </c>
      <c r="P134" s="14"/>
      <c r="Q134" s="14">
        <v>0</v>
      </c>
      <c r="R134" s="13"/>
      <c r="S134" s="14">
        <f t="shared" si="6"/>
        <v>-16652576531</v>
      </c>
      <c r="T134" s="13"/>
      <c r="U134" s="7">
        <f t="shared" si="7"/>
        <v>-1.8578302837023383E-3</v>
      </c>
    </row>
    <row r="135" spans="1:21">
      <c r="A135" s="1" t="s">
        <v>53</v>
      </c>
      <c r="C135" s="14">
        <v>0</v>
      </c>
      <c r="D135" s="14"/>
      <c r="E135" s="14">
        <v>7194825211</v>
      </c>
      <c r="F135" s="14"/>
      <c r="G135" s="14">
        <v>0</v>
      </c>
      <c r="H135" s="14"/>
      <c r="I135" s="14">
        <f t="shared" si="4"/>
        <v>7194825211</v>
      </c>
      <c r="J135" s="14"/>
      <c r="K135" s="7">
        <f t="shared" si="5"/>
        <v>3.2707087253539442E-3</v>
      </c>
      <c r="L135" s="14"/>
      <c r="M135" s="14">
        <v>0</v>
      </c>
      <c r="N135" s="14"/>
      <c r="O135" s="14">
        <v>14791282355</v>
      </c>
      <c r="P135" s="14"/>
      <c r="Q135" s="14">
        <v>0</v>
      </c>
      <c r="R135" s="13"/>
      <c r="S135" s="14">
        <f t="shared" si="6"/>
        <v>14791282355</v>
      </c>
      <c r="T135" s="13"/>
      <c r="U135" s="7">
        <f t="shared" si="7"/>
        <v>1.6501766103735099E-3</v>
      </c>
    </row>
    <row r="136" spans="1:21">
      <c r="A136" s="1" t="s">
        <v>80</v>
      </c>
      <c r="C136" s="14">
        <v>0</v>
      </c>
      <c r="D136" s="14"/>
      <c r="E136" s="14">
        <v>4070755706</v>
      </c>
      <c r="F136" s="14"/>
      <c r="G136" s="14">
        <v>0</v>
      </c>
      <c r="H136" s="14"/>
      <c r="I136" s="14">
        <f t="shared" si="4"/>
        <v>4070755706</v>
      </c>
      <c r="J136" s="14"/>
      <c r="K136" s="7">
        <f t="shared" si="5"/>
        <v>1.8505322667245203E-3</v>
      </c>
      <c r="L136" s="14"/>
      <c r="M136" s="14">
        <v>0</v>
      </c>
      <c r="N136" s="14"/>
      <c r="O136" s="14">
        <v>3941760449</v>
      </c>
      <c r="P136" s="14"/>
      <c r="Q136" s="14">
        <v>0</v>
      </c>
      <c r="R136" s="13"/>
      <c r="S136" s="14">
        <f t="shared" si="6"/>
        <v>3941760449</v>
      </c>
      <c r="T136" s="13"/>
      <c r="U136" s="7">
        <f t="shared" si="7"/>
        <v>4.3975909191108022E-4</v>
      </c>
    </row>
    <row r="137" spans="1:21">
      <c r="A137" s="1" t="s">
        <v>54</v>
      </c>
      <c r="C137" s="14">
        <v>0</v>
      </c>
      <c r="D137" s="14"/>
      <c r="E137" s="14">
        <v>-440767037</v>
      </c>
      <c r="F137" s="14"/>
      <c r="G137" s="14">
        <v>0</v>
      </c>
      <c r="H137" s="14"/>
      <c r="I137" s="14">
        <f t="shared" ref="I137" si="8">C137+E137+G137</f>
        <v>-440767037</v>
      </c>
      <c r="J137" s="14"/>
      <c r="K137" s="7">
        <f t="shared" ref="K137:K145" si="9">I137/$I$145</f>
        <v>-2.0036909188012584E-4</v>
      </c>
      <c r="L137" s="14"/>
      <c r="M137" s="14">
        <v>0</v>
      </c>
      <c r="N137" s="14"/>
      <c r="O137" s="14">
        <v>17330959953</v>
      </c>
      <c r="P137" s="14"/>
      <c r="Q137" s="14">
        <v>0</v>
      </c>
      <c r="R137" s="13"/>
      <c r="S137" s="14">
        <f t="shared" ref="S137:S144" si="10">M137+O137+Q137</f>
        <v>17330959953</v>
      </c>
      <c r="T137" s="13"/>
      <c r="U137" s="7">
        <f t="shared" ref="U137:U144" si="11">S137/$S$145</f>
        <v>1.9335135428668912E-3</v>
      </c>
    </row>
    <row r="138" spans="1:21">
      <c r="A138" s="1" t="s">
        <v>74</v>
      </c>
      <c r="C138" s="14">
        <v>0</v>
      </c>
      <c r="D138" s="14"/>
      <c r="E138" s="14">
        <v>0</v>
      </c>
      <c r="F138" s="14"/>
      <c r="G138" s="14">
        <v>0</v>
      </c>
      <c r="H138" s="14"/>
      <c r="I138" s="14">
        <f t="shared" ref="I138:I144" si="12">C138+E138+G138</f>
        <v>0</v>
      </c>
      <c r="J138" s="14"/>
      <c r="K138" s="7">
        <f t="shared" si="9"/>
        <v>0</v>
      </c>
      <c r="L138" s="14"/>
      <c r="M138" s="14">
        <v>8018622717</v>
      </c>
      <c r="N138" s="14"/>
      <c r="O138" s="14">
        <v>0</v>
      </c>
      <c r="P138" s="14"/>
      <c r="Q138" s="14">
        <v>0</v>
      </c>
      <c r="R138" s="13"/>
      <c r="S138" s="14">
        <f t="shared" si="10"/>
        <v>8018622717</v>
      </c>
      <c r="T138" s="13"/>
      <c r="U138" s="7">
        <f t="shared" si="11"/>
        <v>8.9459070129441014E-4</v>
      </c>
    </row>
    <row r="139" spans="1:21">
      <c r="A139" s="1" t="s">
        <v>38</v>
      </c>
      <c r="C139" s="14">
        <v>0</v>
      </c>
      <c r="D139" s="14"/>
      <c r="E139" s="14">
        <v>-4868906250</v>
      </c>
      <c r="F139" s="14"/>
      <c r="G139" s="14">
        <v>0</v>
      </c>
      <c r="H139" s="14"/>
      <c r="I139" s="14">
        <f t="shared" si="12"/>
        <v>-4868906250</v>
      </c>
      <c r="J139" s="14"/>
      <c r="K139" s="7">
        <f t="shared" si="9"/>
        <v>-2.2133649793824508E-3</v>
      </c>
      <c r="L139" s="14"/>
      <c r="M139" s="14">
        <v>0</v>
      </c>
      <c r="N139" s="14"/>
      <c r="O139" s="14">
        <v>92434312500</v>
      </c>
      <c r="P139" s="14"/>
      <c r="Q139" s="14">
        <v>0</v>
      </c>
      <c r="R139" s="13"/>
      <c r="S139" s="14">
        <f t="shared" si="10"/>
        <v>92434312500</v>
      </c>
      <c r="T139" s="13"/>
      <c r="U139" s="7">
        <f t="shared" si="11"/>
        <v>1.0312354048997921E-2</v>
      </c>
    </row>
    <row r="140" spans="1:21">
      <c r="A140" s="1" t="s">
        <v>39</v>
      </c>
      <c r="C140" s="14">
        <v>0</v>
      </c>
      <c r="D140" s="14"/>
      <c r="E140" s="14">
        <v>-8262573756</v>
      </c>
      <c r="F140" s="14"/>
      <c r="G140" s="14">
        <v>0</v>
      </c>
      <c r="H140" s="14"/>
      <c r="I140" s="14">
        <f t="shared" si="12"/>
        <v>-8262573756</v>
      </c>
      <c r="J140" s="14"/>
      <c r="K140" s="7">
        <f t="shared" si="9"/>
        <v>-3.7560984853826094E-3</v>
      </c>
      <c r="L140" s="14"/>
      <c r="M140" s="14">
        <v>0</v>
      </c>
      <c r="N140" s="14"/>
      <c r="O140" s="14">
        <v>142355168430</v>
      </c>
      <c r="P140" s="14"/>
      <c r="Q140" s="14">
        <v>0</v>
      </c>
      <c r="R140" s="13"/>
      <c r="S140" s="14">
        <f t="shared" si="10"/>
        <v>142355168430</v>
      </c>
      <c r="T140" s="13"/>
      <c r="U140" s="7">
        <f t="shared" si="11"/>
        <v>1.5881731121815738E-2</v>
      </c>
    </row>
    <row r="141" spans="1:21">
      <c r="A141" s="1" t="s">
        <v>49</v>
      </c>
      <c r="C141" s="14">
        <v>0</v>
      </c>
      <c r="D141" s="14"/>
      <c r="E141" s="14">
        <v>2828674848</v>
      </c>
      <c r="F141" s="14"/>
      <c r="G141" s="14">
        <v>0</v>
      </c>
      <c r="H141" s="14"/>
      <c r="I141" s="14">
        <f t="shared" si="12"/>
        <v>2828674848</v>
      </c>
      <c r="J141" s="14"/>
      <c r="K141" s="7">
        <f t="shared" si="9"/>
        <v>1.2858924623211172E-3</v>
      </c>
      <c r="L141" s="14"/>
      <c r="M141" s="14">
        <v>0</v>
      </c>
      <c r="N141" s="14"/>
      <c r="O141" s="14">
        <v>76935744868</v>
      </c>
      <c r="P141" s="14"/>
      <c r="Q141" s="14">
        <v>0</v>
      </c>
      <c r="R141" s="13"/>
      <c r="S141" s="14">
        <f t="shared" si="10"/>
        <v>76935744868</v>
      </c>
      <c r="T141" s="13"/>
      <c r="U141" s="7">
        <f t="shared" si="11"/>
        <v>8.5832697690285814E-3</v>
      </c>
    </row>
    <row r="142" spans="1:21">
      <c r="A142" s="1" t="s">
        <v>48</v>
      </c>
      <c r="C142" s="14">
        <v>0</v>
      </c>
      <c r="D142" s="14"/>
      <c r="E142" s="14">
        <v>43095322</v>
      </c>
      <c r="F142" s="14"/>
      <c r="G142" s="14">
        <v>0</v>
      </c>
      <c r="H142" s="14"/>
      <c r="I142" s="14">
        <f t="shared" si="12"/>
        <v>43095322</v>
      </c>
      <c r="J142" s="14"/>
      <c r="K142" s="7">
        <f t="shared" si="9"/>
        <v>1.9590781089697523E-5</v>
      </c>
      <c r="L142" s="14"/>
      <c r="M142" s="14">
        <v>0</v>
      </c>
      <c r="N142" s="14"/>
      <c r="O142" s="14">
        <v>6028304142</v>
      </c>
      <c r="P142" s="14"/>
      <c r="Q142" s="14">
        <v>0</v>
      </c>
      <c r="R142" s="13"/>
      <c r="S142" s="14">
        <f t="shared" si="10"/>
        <v>6028304142</v>
      </c>
      <c r="T142" s="13"/>
      <c r="U142" s="7">
        <f t="shared" si="11"/>
        <v>6.7254253259410178E-4</v>
      </c>
    </row>
    <row r="143" spans="1:21">
      <c r="A143" s="1" t="s">
        <v>50</v>
      </c>
      <c r="C143" s="14">
        <v>0</v>
      </c>
      <c r="D143" s="14"/>
      <c r="E143" s="14">
        <v>175749676</v>
      </c>
      <c r="F143" s="14"/>
      <c r="G143" s="14">
        <v>0</v>
      </c>
      <c r="H143" s="14"/>
      <c r="I143" s="14">
        <f t="shared" si="12"/>
        <v>175749676</v>
      </c>
      <c r="J143" s="14"/>
      <c r="K143" s="7">
        <f t="shared" si="9"/>
        <v>7.9894366008015133E-5</v>
      </c>
      <c r="L143" s="14"/>
      <c r="M143" s="14">
        <v>0</v>
      </c>
      <c r="N143" s="14"/>
      <c r="O143" s="14">
        <v>6947743491</v>
      </c>
      <c r="P143" s="14"/>
      <c r="Q143" s="14">
        <v>0</v>
      </c>
      <c r="R143" s="13"/>
      <c r="S143" s="14">
        <f t="shared" si="10"/>
        <v>6947743491</v>
      </c>
      <c r="T143" s="13"/>
      <c r="U143" s="7">
        <f t="shared" si="11"/>
        <v>7.7511898756008816E-4</v>
      </c>
    </row>
    <row r="144" spans="1:21">
      <c r="A144" s="1" t="s">
        <v>37</v>
      </c>
      <c r="C144" s="14">
        <v>0</v>
      </c>
      <c r="D144" s="14"/>
      <c r="E144" s="14">
        <v>-6354347125</v>
      </c>
      <c r="F144" s="14"/>
      <c r="G144" s="14">
        <v>0</v>
      </c>
      <c r="H144" s="14"/>
      <c r="I144" s="14">
        <f t="shared" si="12"/>
        <v>-6354347125</v>
      </c>
      <c r="J144" s="14"/>
      <c r="K144" s="7">
        <f t="shared" si="9"/>
        <v>-2.8886342581179421E-3</v>
      </c>
      <c r="L144" s="14"/>
      <c r="M144" s="14">
        <v>0</v>
      </c>
      <c r="N144" s="14"/>
      <c r="O144" s="14">
        <v>70352462070</v>
      </c>
      <c r="P144" s="14"/>
      <c r="Q144" s="14">
        <v>0</v>
      </c>
      <c r="R144" s="13"/>
      <c r="S144" s="14">
        <f t="shared" si="10"/>
        <v>70352462070</v>
      </c>
      <c r="T144" s="13"/>
      <c r="U144" s="7">
        <f t="shared" si="11"/>
        <v>7.8488115231509642E-3</v>
      </c>
    </row>
    <row r="145" spans="3:21" ht="24.75" thickBot="1">
      <c r="C145" s="15">
        <f>SUM(C8:C144)</f>
        <v>97195428694</v>
      </c>
      <c r="D145" s="14"/>
      <c r="E145" s="15">
        <f>SUM(E8:E144)</f>
        <v>2113669026459</v>
      </c>
      <c r="F145" s="14"/>
      <c r="G145" s="15">
        <f>SUM(G8:G144)</f>
        <v>-11088866692</v>
      </c>
      <c r="H145" s="14"/>
      <c r="I145" s="15">
        <f>SUM(I8:I144)</f>
        <v>2199775588461</v>
      </c>
      <c r="J145" s="14"/>
      <c r="K145" s="8">
        <f t="shared" si="9"/>
        <v>1</v>
      </c>
      <c r="L145" s="14"/>
      <c r="M145" s="15">
        <f>SUM(M8:M144)</f>
        <v>1959333117065</v>
      </c>
      <c r="N145" s="14"/>
      <c r="O145" s="15">
        <f>SUM(O8:O144)</f>
        <v>4914158594796</v>
      </c>
      <c r="P145" s="14"/>
      <c r="Q145" s="15">
        <f>SUM(Q8:Q144)</f>
        <v>2089962419059</v>
      </c>
      <c r="R145" s="13"/>
      <c r="S145" s="15">
        <f>SUM(S8:S144)</f>
        <v>8963454130920</v>
      </c>
      <c r="T145" s="13"/>
      <c r="U145" s="8">
        <f>SUM(U8:U144)</f>
        <v>1</v>
      </c>
    </row>
    <row r="146" spans="3:21" ht="24.75" thickTop="1">
      <c r="C146" s="14"/>
      <c r="D146" s="14"/>
      <c r="E146" s="14"/>
      <c r="F146" s="14"/>
      <c r="G146" s="14"/>
      <c r="H146" s="14"/>
      <c r="I146" s="14"/>
      <c r="J146" s="14"/>
      <c r="K146" s="7"/>
      <c r="L146" s="14"/>
      <c r="M146" s="14"/>
      <c r="N146" s="14"/>
      <c r="O146" s="14"/>
      <c r="P146" s="14"/>
      <c r="Q146" s="14"/>
      <c r="R146" s="13"/>
      <c r="S146" s="14"/>
      <c r="T146" s="13"/>
      <c r="U146" s="13"/>
    </row>
    <row r="147" spans="3:21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</row>
  </sheetData>
  <autoFilter ref="A7:A144" xr:uid="{00000000-0001-0000-0A00-000000000000}"/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2023-09-27T12:48:13Z</dcterms:created>
  <dcterms:modified xsi:type="dcterms:W3CDTF">2023-10-02T09:48:34Z</dcterms:modified>
</cp:coreProperties>
</file>