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6B8D31E1-400A-44D6-AA16-FB18D4C114B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0" l="1"/>
  <c r="Q10" i="10"/>
  <c r="Q11" i="10"/>
  <c r="Q12" i="10"/>
  <c r="Q169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8" i="10"/>
  <c r="O169" i="10"/>
  <c r="M169" i="10"/>
  <c r="I169" i="10"/>
  <c r="G169" i="10"/>
  <c r="E169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8" i="10"/>
  <c r="O102" i="9" l="1"/>
  <c r="G102" i="9"/>
  <c r="M101" i="9"/>
  <c r="M100" i="9"/>
  <c r="M99" i="9"/>
  <c r="M98" i="9"/>
  <c r="E101" i="9"/>
  <c r="E100" i="9"/>
  <c r="E99" i="9"/>
  <c r="E98" i="9"/>
  <c r="E102" i="9" s="1"/>
  <c r="M102" i="9" l="1"/>
  <c r="G10" i="15"/>
  <c r="E8" i="15"/>
  <c r="E9" i="15"/>
  <c r="E7" i="15"/>
  <c r="C10" i="15"/>
  <c r="E9" i="14"/>
  <c r="C9" i="14"/>
  <c r="K11" i="13"/>
  <c r="K9" i="13"/>
  <c r="K10" i="13"/>
  <c r="K8" i="13"/>
  <c r="G11" i="13"/>
  <c r="G9" i="13"/>
  <c r="G10" i="13"/>
  <c r="G8" i="13"/>
  <c r="I11" i="13"/>
  <c r="E11" i="13"/>
  <c r="I36" i="12"/>
  <c r="Q35" i="12"/>
  <c r="Q37" i="12"/>
  <c r="O37" i="12"/>
  <c r="M37" i="12"/>
  <c r="K37" i="12"/>
  <c r="I37" i="12"/>
  <c r="G37" i="12"/>
  <c r="E37" i="12"/>
  <c r="C3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8" i="12"/>
  <c r="I145" i="11"/>
  <c r="S137" i="11"/>
  <c r="S138" i="11"/>
  <c r="S136" i="11"/>
  <c r="M146" i="11"/>
  <c r="O146" i="11"/>
  <c r="Q146" i="11"/>
  <c r="C146" i="11"/>
  <c r="E146" i="11"/>
  <c r="G14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9" i="11"/>
  <c r="S140" i="11"/>
  <c r="S141" i="11"/>
  <c r="S142" i="11"/>
  <c r="S143" i="11"/>
  <c r="S144" i="11"/>
  <c r="S14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8" i="11"/>
  <c r="I94" i="9"/>
  <c r="Q95" i="9"/>
  <c r="Q10" i="9"/>
  <c r="I97" i="9"/>
  <c r="Q9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6" i="9"/>
  <c r="Q9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5" i="9"/>
  <c r="I96" i="9"/>
  <c r="I8" i="9"/>
  <c r="I84" i="8"/>
  <c r="M84" i="8"/>
  <c r="S84" i="8"/>
  <c r="S83" i="8"/>
  <c r="Q84" i="8"/>
  <c r="O84" i="8"/>
  <c r="K84" i="8"/>
  <c r="S20" i="7"/>
  <c r="Q20" i="7"/>
  <c r="O20" i="7"/>
  <c r="M20" i="7"/>
  <c r="K20" i="7"/>
  <c r="I20" i="7"/>
  <c r="K11" i="6"/>
  <c r="M11" i="6"/>
  <c r="O11" i="6"/>
  <c r="Q11" i="6"/>
  <c r="S11" i="6"/>
  <c r="W17" i="3"/>
  <c r="AK17" i="3"/>
  <c r="AG17" i="3"/>
  <c r="AI17" i="3"/>
  <c r="AA17" i="3"/>
  <c r="Q17" i="3"/>
  <c r="S17" i="3"/>
  <c r="Y100" i="1"/>
  <c r="U100" i="1"/>
  <c r="W100" i="1"/>
  <c r="O100" i="1"/>
  <c r="K100" i="1"/>
  <c r="E100" i="1"/>
  <c r="G100" i="1"/>
  <c r="Q102" i="9" l="1"/>
  <c r="I102" i="9"/>
  <c r="S146" i="11"/>
  <c r="U11" i="11" s="1"/>
  <c r="I146" i="11"/>
  <c r="K11" i="11" s="1"/>
  <c r="E10" i="15"/>
  <c r="U137" i="11"/>
  <c r="U138" i="11"/>
  <c r="U126" i="11"/>
  <c r="U102" i="11"/>
  <c r="U90" i="11"/>
  <c r="U86" i="11"/>
  <c r="U63" i="11"/>
  <c r="U47" i="11"/>
  <c r="U35" i="11"/>
  <c r="U27" i="11"/>
  <c r="U19" i="11"/>
  <c r="U145" i="11"/>
  <c r="U141" i="11"/>
  <c r="U133" i="11"/>
  <c r="U129" i="11"/>
  <c r="U125" i="11"/>
  <c r="U121" i="11"/>
  <c r="U117" i="11"/>
  <c r="U113" i="11"/>
  <c r="U109" i="11"/>
  <c r="U105" i="11"/>
  <c r="U101" i="11"/>
  <c r="U97" i="11"/>
  <c r="U93" i="11"/>
  <c r="U89" i="11"/>
  <c r="U85" i="11"/>
  <c r="U81" i="11"/>
  <c r="U77" i="11"/>
  <c r="U73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2" i="11"/>
  <c r="U10" i="11"/>
  <c r="U8" i="11"/>
  <c r="U134" i="11"/>
  <c r="U122" i="11"/>
  <c r="U110" i="11"/>
  <c r="U94" i="11"/>
  <c r="U78" i="11"/>
  <c r="U67" i="11"/>
  <c r="U55" i="11"/>
  <c r="U43" i="11"/>
  <c r="U16" i="11"/>
  <c r="U144" i="11"/>
  <c r="U140" i="11"/>
  <c r="U136" i="11"/>
  <c r="U132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5" i="11"/>
  <c r="U9" i="11"/>
  <c r="U142" i="11"/>
  <c r="U130" i="11"/>
  <c r="U118" i="11"/>
  <c r="U106" i="11"/>
  <c r="U98" i="11"/>
  <c r="U82" i="11"/>
  <c r="U71" i="11"/>
  <c r="U59" i="11"/>
  <c r="U51" i="11"/>
  <c r="U39" i="11"/>
  <c r="U31" i="11"/>
  <c r="U23" i="11"/>
  <c r="U13" i="11"/>
  <c r="U143" i="11"/>
  <c r="U139" i="11"/>
  <c r="U135" i="11"/>
  <c r="U131" i="11"/>
  <c r="U127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4" i="11"/>
  <c r="K8" i="11"/>
  <c r="K138" i="11"/>
  <c r="K122" i="11"/>
  <c r="K114" i="11"/>
  <c r="K106" i="11"/>
  <c r="K90" i="11"/>
  <c r="K82" i="11"/>
  <c r="K74" i="11"/>
  <c r="K59" i="11"/>
  <c r="K51" i="11"/>
  <c r="K43" i="11"/>
  <c r="K31" i="11"/>
  <c r="K27" i="11"/>
  <c r="K23" i="11"/>
  <c r="K16" i="11"/>
  <c r="K13" i="11"/>
  <c r="K145" i="11"/>
  <c r="K125" i="11"/>
  <c r="K117" i="11"/>
  <c r="K113" i="11"/>
  <c r="K93" i="11"/>
  <c r="K85" i="11"/>
  <c r="K81" i="11"/>
  <c r="K66" i="11"/>
  <c r="K58" i="11"/>
  <c r="K50" i="11"/>
  <c r="K34" i="11"/>
  <c r="K26" i="11"/>
  <c r="K18" i="11"/>
  <c r="K144" i="11"/>
  <c r="K140" i="11"/>
  <c r="K136" i="11"/>
  <c r="K128" i="11"/>
  <c r="K124" i="11"/>
  <c r="K120" i="11"/>
  <c r="K112" i="11"/>
  <c r="K108" i="11"/>
  <c r="K104" i="11"/>
  <c r="K96" i="11"/>
  <c r="K92" i="11"/>
  <c r="K88" i="11"/>
  <c r="K80" i="11"/>
  <c r="K76" i="11"/>
  <c r="K72" i="11"/>
  <c r="K65" i="11"/>
  <c r="K61" i="11"/>
  <c r="K57" i="11"/>
  <c r="K49" i="11"/>
  <c r="K45" i="11"/>
  <c r="K41" i="11"/>
  <c r="K33" i="11"/>
  <c r="K29" i="11"/>
  <c r="K25" i="11"/>
  <c r="K17" i="11"/>
  <c r="K15" i="11"/>
  <c r="K9" i="11"/>
  <c r="K134" i="11"/>
  <c r="K126" i="11"/>
  <c r="K118" i="11"/>
  <c r="K102" i="11"/>
  <c r="K94" i="11"/>
  <c r="K86" i="11"/>
  <c r="K71" i="11"/>
  <c r="K63" i="11"/>
  <c r="K55" i="11"/>
  <c r="K35" i="11"/>
  <c r="K141" i="11"/>
  <c r="K133" i="11"/>
  <c r="K121" i="11"/>
  <c r="K109" i="11"/>
  <c r="K101" i="11"/>
  <c r="K89" i="11"/>
  <c r="K77" i="11"/>
  <c r="K70" i="11"/>
  <c r="K54" i="11"/>
  <c r="K46" i="11"/>
  <c r="K38" i="11"/>
  <c r="K22" i="11"/>
  <c r="K10" i="11"/>
  <c r="K143" i="11"/>
  <c r="K135" i="11"/>
  <c r="K131" i="11"/>
  <c r="K127" i="11"/>
  <c r="K119" i="11"/>
  <c r="K115" i="11"/>
  <c r="K111" i="11"/>
  <c r="K103" i="11"/>
  <c r="K99" i="11"/>
  <c r="K95" i="11"/>
  <c r="K87" i="11"/>
  <c r="K83" i="11"/>
  <c r="K79" i="11"/>
  <c r="K68" i="11"/>
  <c r="K64" i="11"/>
  <c r="K60" i="11"/>
  <c r="K52" i="11"/>
  <c r="K48" i="11"/>
  <c r="K44" i="11"/>
  <c r="K36" i="11"/>
  <c r="K32" i="11"/>
  <c r="K28" i="11"/>
  <c r="K20" i="11"/>
  <c r="K14" i="11"/>
  <c r="K24" i="11" l="1"/>
  <c r="K40" i="11"/>
  <c r="K56" i="11"/>
  <c r="K75" i="11"/>
  <c r="K91" i="11"/>
  <c r="K107" i="11"/>
  <c r="K123" i="11"/>
  <c r="K139" i="11"/>
  <c r="K30" i="11"/>
  <c r="K62" i="11"/>
  <c r="K97" i="11"/>
  <c r="K129" i="11"/>
  <c r="K47" i="11"/>
  <c r="K78" i="11"/>
  <c r="K110" i="11"/>
  <c r="K142" i="11"/>
  <c r="K21" i="11"/>
  <c r="K37" i="11"/>
  <c r="K53" i="11"/>
  <c r="K69" i="11"/>
  <c r="K84" i="11"/>
  <c r="K100" i="11"/>
  <c r="K116" i="11"/>
  <c r="K132" i="11"/>
  <c r="K12" i="11"/>
  <c r="K42" i="11"/>
  <c r="K73" i="11"/>
  <c r="K105" i="11"/>
  <c r="K137" i="11"/>
  <c r="K19" i="11"/>
  <c r="K39" i="11"/>
  <c r="K146" i="11" s="1"/>
  <c r="K67" i="11"/>
  <c r="K98" i="11"/>
  <c r="K130" i="11"/>
  <c r="U74" i="11"/>
  <c r="U146" i="11" s="1"/>
  <c r="U114" i="11"/>
</calcChain>
</file>

<file path=xl/sharedStrings.xml><?xml version="1.0" encoding="utf-8"?>
<sst xmlns="http://schemas.openxmlformats.org/spreadsheetml/2006/main" count="1118" uniqueCount="340">
  <si>
    <t>صندوق سرمایه‌گذاری توسعه اطلس مفید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</si>
  <si>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</si>
  <si>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</si>
  <si>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</si>
  <si>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</si>
  <si>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</si>
  <si>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</si>
  <si>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</si>
  <si>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</si>
  <si>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</si>
  <si>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</si>
  <si>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</si>
  <si>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</si>
  <si>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</si>
  <si>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</si>
  <si>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</si>
  <si>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</si>
  <si>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</si>
  <si>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</si>
  <si>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</si>
  <si>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</si>
  <si>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</si>
  <si>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تبریز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</si>
  <si>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</si>
  <si>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</si>
  <si>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</si>
  <si>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</si>
  <si>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</si>
  <si>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</si>
  <si>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</si>
  <si>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</si>
  <si>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</si>
  <si>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</si>
  <si>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</si>
  <si>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</si>
  <si>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</si>
  <si>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</si>
  <si>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</si>
  <si>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</si>
  <si>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تولیدی مخازن گازطبیعی آسیاناما</t>
  </si>
  <si>
    <t>ح . ‌توکافولاد(هلدینگ‌</t>
  </si>
  <si>
    <t>ح . داروپخش‌ (هلدینگ‌</t>
  </si>
  <si>
    <t>ح . سرمایه گذاری صبا تامین</t>
  </si>
  <si>
    <t>ح . سرمایه گذاری صدرتامین</t>
  </si>
  <si>
    <t>ح.شرکت بهمن لیزینگ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</si>
  <si>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</si>
  <si>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</si>
  <si>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</si>
  <si>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</si>
  <si>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</si>
  <si>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</si>
  <si>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</si>
  <si>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</si>
  <si>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</si>
  <si>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</si>
  <si>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</si>
  <si>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</si>
  <si>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</si>
  <si>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</si>
  <si>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</si>
  <si>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</si>
  <si>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</si>
  <si>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</si>
  <si>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</si>
  <si>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</si>
  <si>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</si>
  <si>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</si>
  <si>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</si>
  <si>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</si>
  <si>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</si>
  <si>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</si>
  <si>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</si>
  <si>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</si>
  <si>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</si>
  <si>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</si>
  <si>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</si>
  <si>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</si>
  <si>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</si>
  <si>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</si>
  <si>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</si>
  <si>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 گلدیران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</si>
  <si>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</si>
  <si>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</si>
  <si>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</si>
  <si>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</si>
  <si>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</si>
  <si>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</si>
  <si>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</si>
  <si>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</si>
  <si>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</si>
  <si>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</si>
  <si>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</si>
  <si>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</si>
  <si>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</si>
  <si>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</si>
  <si>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</si>
  <si>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</si>
  <si>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</si>
  <si>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</si>
  <si>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</si>
  <si>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</si>
  <si>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</si>
  <si>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</si>
  <si>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</si>
  <si>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بانک سامان</t>
  </si>
  <si>
    <t>ح . سرمایه‌گذاری‌ سپه‌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</si>
  <si>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</si>
  <si>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</si>
  <si>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</si>
  <si>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</si>
  <si>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</si>
  <si>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</si>
  <si>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</si>
  <si>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</si>
  <si>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</si>
  <si>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</si>
  <si>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</si>
  <si>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</si>
  <si>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</si>
  <si>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</si>
  <si>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</si>
  <si>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</si>
  <si>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</si>
  <si>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</si>
  <si>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</si>
  <si>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اسنادخزانه-م6بودجه00-030723</t>
  </si>
  <si>
    <t>1400/02/22</t>
  </si>
  <si>
    <t>1403/07/23</t>
  </si>
  <si>
    <t>اسنادخزانه-م8بودجه99-020606</t>
  </si>
  <si>
    <t>1399/09/25</t>
  </si>
  <si>
    <t>1402/06/06</t>
  </si>
  <si>
    <t>گام بانک تجارت0206</t>
  </si>
  <si>
    <t>1401/07/02</t>
  </si>
  <si>
    <t>1402/06/28</t>
  </si>
  <si>
    <t>گام بانک ملت0208</t>
  </si>
  <si>
    <t>1402/02/16</t>
  </si>
  <si>
    <t>1402/08/30</t>
  </si>
  <si>
    <t>گواهی اعتبار مولد سامان0207</t>
  </si>
  <si>
    <t>1401/08/01</t>
  </si>
  <si>
    <t>1402/07/30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</si>
  <si>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</si>
  <si>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</si>
  <si>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</si>
  <si>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</si>
  <si>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</si>
  <si>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</si>
  <si>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</si>
  <si>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</si>
  <si>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</si>
  <si>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</si>
  <si>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</si>
  <si>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</si>
  <si>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</si>
  <si>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</si>
  <si>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</si>
  <si>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</si>
  <si>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</si>
  <si>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</si>
  <si>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</si>
  <si>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</si>
  <si>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</si>
  <si>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</si>
  <si>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</si>
  <si>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</si>
  <si>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</si>
  <si>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</si>
  <si>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</si>
  <si>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</si>
  <si>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</si>
  <si>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</si>
  <si>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</si>
  <si>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</si>
  <si>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</si>
  <si>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دولت104-ش.خ020303</t>
  </si>
  <si>
    <t>1402/03/03</t>
  </si>
  <si>
    <t>مرابحه عام دولت3-ش.خ0211</t>
  </si>
  <si>
    <t>1402/11/13</t>
  </si>
  <si>
    <t>مرابحه عام دولت86-ش.خ020404</t>
  </si>
  <si>
    <t>1402/04/04</t>
  </si>
  <si>
    <t>صکوک اجاره فارس147- 3ماهه18%</t>
  </si>
  <si>
    <t>1403/07/13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</si>
  <si>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</si>
  <si>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</si>
  <si>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</si>
  <si>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</si>
  <si>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</si>
  <si>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</si>
  <si>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</si>
  <si>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</si>
  <si>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</si>
  <si>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</si>
  <si>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</si>
  <si>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</si>
  <si>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</si>
  <si>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</si>
  <si>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1402/03/24</t>
  </si>
  <si>
    <t>1402/02/30</t>
  </si>
  <si>
    <t>1402/04/15</t>
  </si>
  <si>
    <t>1402/04/18</t>
  </si>
  <si>
    <t>1401/11/23</t>
  </si>
  <si>
    <t>1402/04/29</t>
  </si>
  <si>
    <t>1402/01/31</t>
  </si>
  <si>
    <t>1402/04/13</t>
  </si>
  <si>
    <t>1402/04/20</t>
  </si>
  <si>
    <t>1402/04/25</t>
  </si>
  <si>
    <t>1402/04/17</t>
  </si>
  <si>
    <t>1402/05/01</t>
  </si>
  <si>
    <t>1402/03/08</t>
  </si>
  <si>
    <t>1402/02/25</t>
  </si>
  <si>
    <t>1402/02/19</t>
  </si>
  <si>
    <t>1402/02/27</t>
  </si>
  <si>
    <t>1402/02/10</t>
  </si>
  <si>
    <t>1402/02/18</t>
  </si>
  <si>
    <t>سیمان‌ بهبهان‌</t>
  </si>
  <si>
    <t>1402/02/31</t>
  </si>
  <si>
    <t>سپنتا</t>
  </si>
  <si>
    <t>1402/04/12</t>
  </si>
  <si>
    <t>1402/04/24</t>
  </si>
  <si>
    <t>1402/04/30</t>
  </si>
  <si>
    <t>1402/04/28</t>
  </si>
  <si>
    <t>1402/04/03</t>
  </si>
  <si>
    <t>1402/03/20</t>
  </si>
  <si>
    <t>1402/04/26</t>
  </si>
  <si>
    <t>1402/03/31</t>
  </si>
  <si>
    <t>1401/10/28</t>
  </si>
  <si>
    <t>1401/10/13</t>
  </si>
  <si>
    <t>1402/04/27</t>
  </si>
  <si>
    <t>1402/04/10</t>
  </si>
  <si>
    <t>1402/03/28</t>
  </si>
  <si>
    <t>1402/03/02</t>
  </si>
  <si>
    <t>1402/03/10</t>
  </si>
  <si>
    <t>توسعه حمل و نقل ریلی پارسیان</t>
  </si>
  <si>
    <t>1401/09/28</t>
  </si>
  <si>
    <t>1402/05/11</t>
  </si>
  <si>
    <t>مدیریت صنعت شوینده ت.ص.بهشهر</t>
  </si>
  <si>
    <t>تامین سرمایه نوین</t>
  </si>
  <si>
    <t>1402/03/17</t>
  </si>
  <si>
    <t>1402/03/07</t>
  </si>
  <si>
    <t>1402/03/22</t>
  </si>
  <si>
    <t>1401/07/27</t>
  </si>
  <si>
    <t>1402/05/16</t>
  </si>
  <si>
    <t>صنایع چوب خزر کاسپین</t>
  </si>
  <si>
    <t>1402/02/24</t>
  </si>
  <si>
    <t>1402/04/11</t>
  </si>
  <si>
    <t>1402/03/27</t>
  </si>
  <si>
    <t>گروه انتخاب الکترونیک آرمان</t>
  </si>
  <si>
    <t>1401/12/23</t>
  </si>
  <si>
    <t>بیمه اتکایی امین</t>
  </si>
  <si>
    <t>1401/10/27</t>
  </si>
  <si>
    <t>1402/02/09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</si>
  <si>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</si>
  <si>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</si>
  <si>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</si>
  <si>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</si>
  <si>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</si>
  <si>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صنعتی دوده فام</t>
  </si>
  <si>
    <t>پالایش نفت بندرعباس</t>
  </si>
  <si>
    <t>سرمایه گذاری مسکن جنوب</t>
  </si>
  <si>
    <t>معدنی‌وصنعتی‌چادرملو</t>
  </si>
  <si>
    <t>معدنی و صنعتی گل گهر</t>
  </si>
  <si>
    <t>ح . معدنی‌وصنعتی‌چادرملو</t>
  </si>
  <si>
    <t>سرما آفرین‌</t>
  </si>
  <si>
    <t>تمام سکه طرح جدید 0110 صادرات</t>
  </si>
  <si>
    <t>س. الماس حکمت ایرانیان</t>
  </si>
  <si>
    <t>تکادو</t>
  </si>
  <si>
    <t>ح . واسپاری ملت</t>
  </si>
  <si>
    <t>سیمان‌مازندران‌</t>
  </si>
  <si>
    <t>سیمان‌ کرمان‌</t>
  </si>
  <si>
    <t>ملی شیمی کشاورز</t>
  </si>
  <si>
    <t>ذوب آهن اصفهان</t>
  </si>
  <si>
    <t>فولاد هرمزگان جنوب</t>
  </si>
  <si>
    <t>پالایش نفت شیراز</t>
  </si>
  <si>
    <t>تامین سرمایه لوتوس پارسیان</t>
  </si>
  <si>
    <t>ح . تامین سرمایه لوتوس پارسیان</t>
  </si>
  <si>
    <t>ح . صنایع گلدیران</t>
  </si>
  <si>
    <t>افست‌</t>
  </si>
  <si>
    <t>گ.س.وت.ص.پتروشیمی خلیج فارس</t>
  </si>
  <si>
    <t>صنایع پتروشیمی خلیج فارس</t>
  </si>
  <si>
    <t>پتروشیمی نوری</t>
  </si>
  <si>
    <t>پلیمر آریا ساسول</t>
  </si>
  <si>
    <t>پتروشیمی غدیر</t>
  </si>
  <si>
    <t>سرمایه‌گذاری‌صندوق‌بازنشستگی‌</t>
  </si>
  <si>
    <t>اختیارخ شستا-565-1401/09/02</t>
  </si>
  <si>
    <t>اختیارخ شستا-500-1401/12/03</t>
  </si>
  <si>
    <t>اختیارخ شستا-765-1401/09/02</t>
  </si>
  <si>
    <t>اختیارخ شستا-600-1401/12/03</t>
  </si>
  <si>
    <t>گروه مدیریت سرمایه گذاری امید</t>
  </si>
  <si>
    <t>اختیارخ شستا-700-1401/12/03</t>
  </si>
  <si>
    <t>اختیارخ شستا-800-1401/12/03</t>
  </si>
  <si>
    <t>اختیارخ شستا-900-1401/12/03</t>
  </si>
  <si>
    <t>اختیارخ شستا-1000-1401/12/03</t>
  </si>
  <si>
    <t>توسعه‌معادن‌وفلزات‌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</si>
  <si>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</si>
  <si>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</si>
  <si>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</si>
  <si>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</si>
  <si>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ح . کارخانجات‌داروپخش</t>
  </si>
  <si>
    <t>ح . داروسازی‌ ابوریحان‌</t>
  </si>
  <si>
    <t>شرکت کی بی سی</t>
  </si>
  <si>
    <t>تولیدی‌مهرام‌</t>
  </si>
  <si>
    <t>گام بانک صادرات ایران0207</t>
  </si>
  <si>
    <t>گواهی اعتبارمولد صنعت020930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</si>
  <si>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</si>
  <si>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</si>
  <si>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</si>
  <si>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</si>
  <si>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</si>
  <si>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اسنادخزانه-م5بودجه99-020218</t>
  </si>
  <si>
    <t>اسنادخزانه-م9بودجه99-020316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</si>
  <si>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</si>
  <si>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</si>
  <si>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</si>
  <si>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</si>
  <si>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</si>
  <si>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</si>
  <si>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</si>
  <si>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</si>
  <si>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</si>
  <si>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</si>
  <si>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</si>
  <si>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</si>
  <si>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</si>
  <si>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</si>
  <si>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</si>
  <si>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</si>
  <si>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</si>
  <si>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</si>
  <si>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سود سهام شرکت س استان کردستان</t>
  </si>
  <si>
    <t>-</t>
  </si>
  <si>
    <t>از ابتدای سال مالی</t>
  </si>
  <si>
    <t xml:space="preserve"> پایان ماه</t>
  </si>
  <si>
    <t>ارزشیابی اوراق اختیارخ شستا-865-1402/06/08</t>
  </si>
  <si>
    <t>ارزشیابی اوراق اختیارخ شستا-965-1402/06/08</t>
  </si>
  <si>
    <t>ارزشیابی اوراق اختیارخ شستا-1065-1402/06/08</t>
  </si>
  <si>
    <t>ارزشیابی اوراق اختیارخ شستا-1165-1402/06/08</t>
  </si>
  <si>
    <t>اختیارخ شستا-665-1401/09/02</t>
  </si>
  <si>
    <t>اختیارخ شستا-900-1402/01/09</t>
  </si>
  <si>
    <t>اختیارخ شستا-1000-1402/01/09</t>
  </si>
  <si>
    <t>اختیارخ شستا-1000-1402/02/13</t>
  </si>
  <si>
    <t>اختیارخ شستا-1100-1402/02/13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</si>
</sst>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9" fontId="2" fillId="0" borderId="2" xfId="0" applyNumberFormat="1" applyFont="1" applyBorder="1" applyAlignment="1">
      <alignment horizontal="center"/>
    </xf>
    <xf numFmtId="9" fontId="2" fillId="0" borderId="0" xfId="2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0" fontId="2" fillId="0" borderId="1" xfId="0" applyFont="1" applyBorder="1"/>
    <xf numFmtId="37" fontId="2" fillId="0" borderId="2" xfId="0" applyNumberFormat="1" applyFont="1" applyBorder="1"/>
    <xf numFmtId="10" fontId="2" fillId="0" borderId="2" xfId="2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A0C009E-8E26-B36F-7259-1EA571AFF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D731-7801-4A88-BD12-9320B672B986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topLeftCell="A25" workbookViewId="0">
      <selection activeCell="I37" sqref="I37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5" t="s">
        <v>163</v>
      </c>
      <c r="C6" s="26" t="s">
        <v>161</v>
      </c>
      <c r="D6" s="26" t="s">
        <v>161</v>
      </c>
      <c r="E6" s="26" t="s">
        <v>161</v>
      </c>
      <c r="F6" s="26" t="s">
        <v>161</v>
      </c>
      <c r="G6" s="26" t="s">
        <v>161</v>
      </c>
      <c r="H6" s="26" t="s">
        <v>161</v>
      </c>
      <c r="I6" s="26" t="s">
        <v>161</v>
      </c>
      <c r="K6" s="26" t="s">
        <v>162</v>
      </c>
      <c r="L6" s="26" t="s">
        <v>162</v>
      </c>
      <c r="M6" s="26" t="s">
        <v>162</v>
      </c>
      <c r="N6" s="26" t="s">
        <v>162</v>
      </c>
      <c r="O6" s="26" t="s">
        <v>162</v>
      </c>
      <c r="P6" s="26" t="s">
        <v>162</v>
      </c>
      <c r="Q6" s="26" t="s">
        <v>162</v>
      </c>
    </row>
    <row r="7" spans="1:17" ht="24.75">
      <c r="A7" s="26" t="s">
        <v>163</v>
      </c>
      <c r="C7" s="26" t="s">
        <v>316</v>
      </c>
      <c r="D7" s="21"/>
      <c r="E7" s="27" t="s">
        <v>313</v>
      </c>
      <c r="G7" s="26" t="s">
        <v>314</v>
      </c>
      <c r="I7" s="26" t="s">
        <v>317</v>
      </c>
      <c r="K7" s="26" t="s">
        <v>316</v>
      </c>
      <c r="M7" s="26" t="s">
        <v>313</v>
      </c>
      <c r="O7" s="26" t="s">
        <v>314</v>
      </c>
      <c r="Q7" s="26" t="s">
        <v>317</v>
      </c>
    </row>
    <row r="8" spans="1:17">
      <c r="A8" s="1" t="s">
        <v>131</v>
      </c>
      <c r="C8" s="7">
        <v>0</v>
      </c>
      <c r="D8" s="7"/>
      <c r="E8" s="7">
        <v>-3173184653</v>
      </c>
      <c r="F8" s="7"/>
      <c r="G8" s="7">
        <v>4478832099</v>
      </c>
      <c r="H8" s="7"/>
      <c r="I8" s="7">
        <f>G8+E8+C8</f>
        <v>1305647446</v>
      </c>
      <c r="J8" s="7"/>
      <c r="K8" s="7">
        <v>0</v>
      </c>
      <c r="L8" s="7"/>
      <c r="M8" s="7">
        <v>41809820</v>
      </c>
      <c r="N8" s="7"/>
      <c r="O8" s="7">
        <v>5566747575</v>
      </c>
      <c r="P8" s="7"/>
      <c r="Q8" s="7">
        <f>O8+M8+K8</f>
        <v>5608557395</v>
      </c>
    </row>
    <row r="9" spans="1:17">
      <c r="A9" s="1" t="s">
        <v>137</v>
      </c>
      <c r="C9" s="7">
        <v>0</v>
      </c>
      <c r="D9" s="7"/>
      <c r="E9" s="7">
        <v>0</v>
      </c>
      <c r="F9" s="7"/>
      <c r="G9" s="7">
        <v>6352356875</v>
      </c>
      <c r="H9" s="7"/>
      <c r="I9" s="7">
        <f t="shared" ref="I9:I35" si="0">G9+E9+C9</f>
        <v>6352356875</v>
      </c>
      <c r="J9" s="7"/>
      <c r="K9" s="7">
        <v>0</v>
      </c>
      <c r="L9" s="7"/>
      <c r="M9" s="7">
        <v>0</v>
      </c>
      <c r="N9" s="7"/>
      <c r="O9" s="7">
        <v>6525177892</v>
      </c>
      <c r="P9" s="7"/>
      <c r="Q9" s="7">
        <f t="shared" ref="Q9:Q36" si="1">O9+M9+K9</f>
        <v>6525177892</v>
      </c>
    </row>
    <row r="10" spans="1:17">
      <c r="A10" s="1" t="s">
        <v>134</v>
      </c>
      <c r="C10" s="7">
        <v>0</v>
      </c>
      <c r="D10" s="7"/>
      <c r="E10" s="7">
        <v>0</v>
      </c>
      <c r="F10" s="7"/>
      <c r="G10" s="7">
        <v>3960059763</v>
      </c>
      <c r="H10" s="7"/>
      <c r="I10" s="7">
        <f t="shared" si="0"/>
        <v>3960059763</v>
      </c>
      <c r="J10" s="7"/>
      <c r="K10" s="7">
        <v>0</v>
      </c>
      <c r="L10" s="7"/>
      <c r="M10" s="7">
        <v>0</v>
      </c>
      <c r="N10" s="7"/>
      <c r="O10" s="7">
        <v>3960059763</v>
      </c>
      <c r="P10" s="7"/>
      <c r="Q10" s="7">
        <f t="shared" si="1"/>
        <v>3960059763</v>
      </c>
    </row>
    <row r="11" spans="1:17">
      <c r="A11" s="1" t="s">
        <v>119</v>
      </c>
      <c r="C11" s="7">
        <v>0</v>
      </c>
      <c r="D11" s="7"/>
      <c r="E11" s="7">
        <v>0</v>
      </c>
      <c r="F11" s="7"/>
      <c r="G11" s="7">
        <v>2100187559</v>
      </c>
      <c r="H11" s="7"/>
      <c r="I11" s="7">
        <f t="shared" si="0"/>
        <v>2100187559</v>
      </c>
      <c r="J11" s="7"/>
      <c r="K11" s="7">
        <v>0</v>
      </c>
      <c r="L11" s="7"/>
      <c r="M11" s="7">
        <v>0</v>
      </c>
      <c r="N11" s="7"/>
      <c r="O11" s="7">
        <v>2117288461</v>
      </c>
      <c r="P11" s="7"/>
      <c r="Q11" s="7">
        <f t="shared" si="1"/>
        <v>2117288461</v>
      </c>
    </row>
    <row r="12" spans="1:17">
      <c r="A12" s="1" t="s">
        <v>122</v>
      </c>
      <c r="C12" s="7">
        <v>0</v>
      </c>
      <c r="D12" s="7"/>
      <c r="E12" s="7">
        <v>-1631756316</v>
      </c>
      <c r="F12" s="7"/>
      <c r="G12" s="7">
        <v>1711681830</v>
      </c>
      <c r="H12" s="7"/>
      <c r="I12" s="7">
        <f t="shared" si="0"/>
        <v>79925514</v>
      </c>
      <c r="J12" s="7"/>
      <c r="K12" s="7">
        <v>0</v>
      </c>
      <c r="L12" s="7"/>
      <c r="M12" s="7">
        <v>422535755</v>
      </c>
      <c r="N12" s="7"/>
      <c r="O12" s="7">
        <v>1711681830</v>
      </c>
      <c r="P12" s="7"/>
      <c r="Q12" s="7">
        <f t="shared" si="1"/>
        <v>2134217585</v>
      </c>
    </row>
    <row r="13" spans="1:17">
      <c r="A13" s="1" t="s">
        <v>125</v>
      </c>
      <c r="C13" s="7">
        <v>0</v>
      </c>
      <c r="D13" s="7"/>
      <c r="E13" s="7">
        <v>14289944</v>
      </c>
      <c r="F13" s="7"/>
      <c r="G13" s="7">
        <v>1164708326</v>
      </c>
      <c r="H13" s="7"/>
      <c r="I13" s="7">
        <f t="shared" si="0"/>
        <v>1178998270</v>
      </c>
      <c r="J13" s="7"/>
      <c r="K13" s="7">
        <v>0</v>
      </c>
      <c r="L13" s="7"/>
      <c r="M13" s="7">
        <v>3744997392</v>
      </c>
      <c r="N13" s="7"/>
      <c r="O13" s="7">
        <v>1563449770</v>
      </c>
      <c r="P13" s="7"/>
      <c r="Q13" s="7">
        <f t="shared" si="1"/>
        <v>5308447162</v>
      </c>
    </row>
    <row r="14" spans="1:17">
      <c r="A14" s="1" t="s">
        <v>300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1313742254</v>
      </c>
      <c r="P14" s="7"/>
      <c r="Q14" s="7">
        <f t="shared" si="1"/>
        <v>1313742254</v>
      </c>
    </row>
    <row r="15" spans="1:17">
      <c r="A15" s="1" t="s">
        <v>301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1255175811</v>
      </c>
      <c r="P15" s="7"/>
      <c r="Q15" s="7">
        <f t="shared" si="1"/>
        <v>1255175811</v>
      </c>
    </row>
    <row r="16" spans="1:17">
      <c r="A16" s="1" t="s">
        <v>302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-12135797</v>
      </c>
      <c r="P16" s="7"/>
      <c r="Q16" s="7">
        <f t="shared" si="1"/>
        <v>-12135797</v>
      </c>
    </row>
    <row r="17" spans="1:17">
      <c r="A17" s="1" t="s">
        <v>303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7196845895</v>
      </c>
      <c r="P17" s="7"/>
      <c r="Q17" s="7">
        <f t="shared" si="1"/>
        <v>7196845895</v>
      </c>
    </row>
    <row r="18" spans="1:17">
      <c r="A18" s="1" t="s">
        <v>304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697318637</v>
      </c>
      <c r="P18" s="7"/>
      <c r="Q18" s="7">
        <f t="shared" si="1"/>
        <v>697318637</v>
      </c>
    </row>
    <row r="19" spans="1:17">
      <c r="A19" s="1" t="s">
        <v>305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2661771424</v>
      </c>
      <c r="P19" s="7"/>
      <c r="Q19" s="7">
        <f t="shared" si="1"/>
        <v>2661771424</v>
      </c>
    </row>
    <row r="20" spans="1:17">
      <c r="A20" s="1" t="s">
        <v>306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1493473263</v>
      </c>
      <c r="P20" s="7"/>
      <c r="Q20" s="7">
        <f t="shared" si="1"/>
        <v>1493473263</v>
      </c>
    </row>
    <row r="21" spans="1:17">
      <c r="A21" s="1" t="s">
        <v>128</v>
      </c>
      <c r="C21" s="7">
        <v>0</v>
      </c>
      <c r="D21" s="7"/>
      <c r="E21" s="7">
        <v>873279349</v>
      </c>
      <c r="F21" s="7"/>
      <c r="G21" s="7">
        <v>0</v>
      </c>
      <c r="H21" s="7"/>
      <c r="I21" s="7">
        <f t="shared" si="0"/>
        <v>873279349</v>
      </c>
      <c r="J21" s="7"/>
      <c r="K21" s="7">
        <v>0</v>
      </c>
      <c r="L21" s="7"/>
      <c r="M21" s="7">
        <v>4714434948</v>
      </c>
      <c r="N21" s="7"/>
      <c r="O21" s="7">
        <v>510732661</v>
      </c>
      <c r="P21" s="7"/>
      <c r="Q21" s="7">
        <f t="shared" si="1"/>
        <v>5225167609</v>
      </c>
    </row>
    <row r="22" spans="1:17">
      <c r="A22" s="1" t="s">
        <v>307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3628159539</v>
      </c>
      <c r="P22" s="7"/>
      <c r="Q22" s="7">
        <f t="shared" si="1"/>
        <v>3628159539</v>
      </c>
    </row>
    <row r="23" spans="1:17">
      <c r="A23" s="1" t="s">
        <v>308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434826124</v>
      </c>
      <c r="P23" s="7"/>
      <c r="Q23" s="7">
        <f t="shared" si="1"/>
        <v>434826124</v>
      </c>
    </row>
    <row r="24" spans="1:17">
      <c r="A24" s="1" t="s">
        <v>115</v>
      </c>
      <c r="C24" s="7">
        <v>0</v>
      </c>
      <c r="D24" s="7"/>
      <c r="E24" s="7">
        <v>23935661</v>
      </c>
      <c r="F24" s="7"/>
      <c r="G24" s="7">
        <v>0</v>
      </c>
      <c r="H24" s="7"/>
      <c r="I24" s="7">
        <f t="shared" si="0"/>
        <v>23935661</v>
      </c>
      <c r="J24" s="7"/>
      <c r="K24" s="7">
        <v>0</v>
      </c>
      <c r="L24" s="7"/>
      <c r="M24" s="7">
        <v>171586165</v>
      </c>
      <c r="N24" s="7"/>
      <c r="O24" s="7">
        <v>1926410886</v>
      </c>
      <c r="P24" s="7"/>
      <c r="Q24" s="7">
        <f t="shared" si="1"/>
        <v>2097997051</v>
      </c>
    </row>
    <row r="25" spans="1:17">
      <c r="A25" s="1" t="s">
        <v>309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140228926</v>
      </c>
      <c r="P25" s="7"/>
      <c r="Q25" s="7">
        <f t="shared" si="1"/>
        <v>140228926</v>
      </c>
    </row>
    <row r="26" spans="1:17">
      <c r="A26" s="1" t="s">
        <v>310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0</v>
      </c>
      <c r="L26" s="7"/>
      <c r="M26" s="7">
        <v>0</v>
      </c>
      <c r="N26" s="7"/>
      <c r="O26" s="7">
        <v>97123344</v>
      </c>
      <c r="P26" s="7"/>
      <c r="Q26" s="7">
        <f t="shared" si="1"/>
        <v>97123344</v>
      </c>
    </row>
    <row r="27" spans="1:17">
      <c r="A27" s="1" t="s">
        <v>311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823318</v>
      </c>
      <c r="P27" s="7"/>
      <c r="Q27" s="7">
        <f t="shared" si="1"/>
        <v>823318</v>
      </c>
    </row>
    <row r="28" spans="1:17">
      <c r="A28" s="1" t="s">
        <v>183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120101527</v>
      </c>
      <c r="L28" s="7"/>
      <c r="M28" s="7">
        <v>0</v>
      </c>
      <c r="N28" s="7"/>
      <c r="O28" s="7">
        <v>1822499</v>
      </c>
      <c r="P28" s="7"/>
      <c r="Q28" s="7">
        <f t="shared" si="1"/>
        <v>121924026</v>
      </c>
    </row>
    <row r="29" spans="1:17">
      <c r="A29" s="1" t="s">
        <v>175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8661150750</v>
      </c>
      <c r="L29" s="7"/>
      <c r="M29" s="7">
        <v>0</v>
      </c>
      <c r="N29" s="7"/>
      <c r="O29" s="7">
        <v>-10798793339</v>
      </c>
      <c r="P29" s="7"/>
      <c r="Q29" s="7">
        <f t="shared" si="1"/>
        <v>-2137642589</v>
      </c>
    </row>
    <row r="30" spans="1:17">
      <c r="A30" s="1" t="s">
        <v>177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4296851770</v>
      </c>
      <c r="L30" s="7"/>
      <c r="M30" s="7">
        <v>0</v>
      </c>
      <c r="N30" s="7"/>
      <c r="O30" s="7">
        <v>-1262841889</v>
      </c>
      <c r="P30" s="7"/>
      <c r="Q30" s="7">
        <f t="shared" si="1"/>
        <v>3034009881</v>
      </c>
    </row>
    <row r="31" spans="1:17">
      <c r="A31" s="1" t="s">
        <v>173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26032316574</v>
      </c>
      <c r="L31" s="7"/>
      <c r="M31" s="7">
        <v>0</v>
      </c>
      <c r="N31" s="7"/>
      <c r="O31" s="7">
        <v>1195059424</v>
      </c>
      <c r="P31" s="7"/>
      <c r="Q31" s="7">
        <f t="shared" si="1"/>
        <v>27227375998</v>
      </c>
    </row>
    <row r="32" spans="1:17">
      <c r="A32" s="1" t="s">
        <v>171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45800537</v>
      </c>
      <c r="L32" s="7"/>
      <c r="M32" s="7">
        <v>0</v>
      </c>
      <c r="N32" s="7"/>
      <c r="O32" s="7">
        <v>-40992566</v>
      </c>
      <c r="P32" s="7"/>
      <c r="Q32" s="7">
        <f t="shared" si="1"/>
        <v>4807971</v>
      </c>
    </row>
    <row r="33" spans="1:17">
      <c r="A33" s="1" t="s">
        <v>168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1309274646</v>
      </c>
      <c r="L33" s="7"/>
      <c r="M33" s="7">
        <v>0</v>
      </c>
      <c r="N33" s="7"/>
      <c r="O33" s="7">
        <v>-3749320312</v>
      </c>
      <c r="P33" s="7"/>
      <c r="Q33" s="7">
        <f t="shared" si="1"/>
        <v>-2440045666</v>
      </c>
    </row>
    <row r="34" spans="1:17">
      <c r="A34" s="1" t="s">
        <v>179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499580941</v>
      </c>
      <c r="L34" s="7"/>
      <c r="M34" s="7">
        <v>0</v>
      </c>
      <c r="N34" s="7"/>
      <c r="O34" s="7">
        <v>-32641560</v>
      </c>
      <c r="P34" s="7"/>
      <c r="Q34" s="7">
        <f t="shared" si="1"/>
        <v>466939381</v>
      </c>
    </row>
    <row r="35" spans="1:17">
      <c r="A35" s="1" t="s">
        <v>181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11109175055</v>
      </c>
      <c r="L35" s="7"/>
      <c r="M35" s="7">
        <v>0</v>
      </c>
      <c r="N35" s="7"/>
      <c r="O35" s="7">
        <v>-10992633257</v>
      </c>
      <c r="P35" s="7"/>
      <c r="Q35" s="7">
        <f>O35+M35+K35</f>
        <v>116541798</v>
      </c>
    </row>
    <row r="36" spans="1:17">
      <c r="A36" s="1" t="s">
        <v>185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>G36+E36+C36</f>
        <v>0</v>
      </c>
      <c r="J36" s="7"/>
      <c r="K36" s="7">
        <v>604931509</v>
      </c>
      <c r="L36" s="7"/>
      <c r="M36" s="7">
        <v>0</v>
      </c>
      <c r="N36" s="7"/>
      <c r="O36" s="7">
        <v>0</v>
      </c>
      <c r="P36" s="7"/>
      <c r="Q36" s="7">
        <f t="shared" si="1"/>
        <v>604931509</v>
      </c>
    </row>
    <row r="37" spans="1:17" ht="24.75" thickBot="1">
      <c r="C37" s="8">
        <f>SUM(C8:C36)</f>
        <v>0</v>
      </c>
      <c r="D37" s="7"/>
      <c r="E37" s="8">
        <f>SUM(E8:E36)</f>
        <v>-3893436015</v>
      </c>
      <c r="F37" s="7"/>
      <c r="G37" s="8">
        <f>SUM(G8:G36)</f>
        <v>19767826452</v>
      </c>
      <c r="H37" s="7"/>
      <c r="I37" s="8">
        <f>SUM(I8:I36)</f>
        <v>15874390437</v>
      </c>
      <c r="J37" s="7"/>
      <c r="K37" s="8">
        <f>SUM(K8:K36)</f>
        <v>52679183309</v>
      </c>
      <c r="L37" s="7"/>
      <c r="M37" s="8">
        <f>SUM(SUM(M8:M36))</f>
        <v>9095364080</v>
      </c>
      <c r="N37" s="7"/>
      <c r="O37" s="8">
        <f>SUM(O8:O36)</f>
        <v>17108560576</v>
      </c>
      <c r="P37" s="7"/>
      <c r="Q37" s="8">
        <f>SUM(Q8:Q36)</f>
        <v>78883107965</v>
      </c>
    </row>
    <row r="38" spans="1:17" ht="24.75" thickTop="1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2"/>
  <sheetViews>
    <sheetView rightToLeft="1" workbookViewId="0">
      <selection activeCell="G15" sqref="G15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3" ht="24.75">
      <c r="A6" s="26" t="s">
        <v>318</v>
      </c>
      <c r="B6" s="26" t="s">
        <v>318</v>
      </c>
      <c r="C6" s="26" t="s">
        <v>318</v>
      </c>
      <c r="E6" s="26" t="s">
        <v>161</v>
      </c>
      <c r="F6" s="26" t="s">
        <v>161</v>
      </c>
      <c r="G6" s="26" t="s">
        <v>161</v>
      </c>
      <c r="I6" s="26" t="s">
        <v>162</v>
      </c>
      <c r="J6" s="26" t="s">
        <v>162</v>
      </c>
      <c r="K6" s="26" t="s">
        <v>162</v>
      </c>
    </row>
    <row r="7" spans="1:13" ht="24.75">
      <c r="A7" s="26" t="s">
        <v>319</v>
      </c>
      <c r="C7" s="26" t="s">
        <v>143</v>
      </c>
      <c r="E7" s="26" t="s">
        <v>320</v>
      </c>
      <c r="G7" s="26" t="s">
        <v>321</v>
      </c>
      <c r="I7" s="26" t="s">
        <v>320</v>
      </c>
      <c r="K7" s="26" t="s">
        <v>321</v>
      </c>
    </row>
    <row r="8" spans="1:13">
      <c r="A8" s="1" t="s">
        <v>149</v>
      </c>
      <c r="C8" s="5" t="s">
        <v>150</v>
      </c>
      <c r="D8" s="5"/>
      <c r="E8" s="11">
        <v>1778879</v>
      </c>
      <c r="F8" s="5"/>
      <c r="G8" s="9">
        <f>E8/$E$11</f>
        <v>4.4233135090757996E-3</v>
      </c>
      <c r="H8" s="5"/>
      <c r="I8" s="11">
        <v>738943359</v>
      </c>
      <c r="J8" s="5"/>
      <c r="K8" s="9">
        <f>I8/$I$11</f>
        <v>0.42893377860552179</v>
      </c>
      <c r="L8" s="5"/>
      <c r="M8" s="5"/>
    </row>
    <row r="9" spans="1:13">
      <c r="A9" s="1" t="s">
        <v>153</v>
      </c>
      <c r="C9" s="5" t="s">
        <v>154</v>
      </c>
      <c r="D9" s="5"/>
      <c r="E9" s="11">
        <v>397853302</v>
      </c>
      <c r="F9" s="5"/>
      <c r="G9" s="9">
        <f t="shared" ref="G9:G10" si="0">E9/$E$11</f>
        <v>0.98929150626153539</v>
      </c>
      <c r="H9" s="5"/>
      <c r="I9" s="11">
        <v>442198891</v>
      </c>
      <c r="J9" s="5"/>
      <c r="K9" s="9">
        <f t="shared" ref="K9:K10" si="1">I9/$I$11</f>
        <v>0.25668278752580448</v>
      </c>
      <c r="L9" s="5"/>
      <c r="M9" s="5"/>
    </row>
    <row r="10" spans="1:13">
      <c r="A10" s="1" t="s">
        <v>156</v>
      </c>
      <c r="C10" s="5" t="s">
        <v>157</v>
      </c>
      <c r="D10" s="5"/>
      <c r="E10" s="11">
        <v>2527647</v>
      </c>
      <c r="F10" s="5"/>
      <c r="G10" s="9">
        <f t="shared" si="0"/>
        <v>6.2851802293887992E-3</v>
      </c>
      <c r="H10" s="5"/>
      <c r="I10" s="11">
        <v>541602369</v>
      </c>
      <c r="J10" s="5"/>
      <c r="K10" s="9">
        <f t="shared" si="1"/>
        <v>0.31438343386867373</v>
      </c>
      <c r="L10" s="5"/>
      <c r="M10" s="5"/>
    </row>
    <row r="11" spans="1:13" ht="24.75" thickBot="1">
      <c r="C11" s="5"/>
      <c r="D11" s="5"/>
      <c r="E11" s="12">
        <f>SUM(E8:E10)</f>
        <v>402159828</v>
      </c>
      <c r="F11" s="5"/>
      <c r="G11" s="10">
        <f>SUM(G8:G10)</f>
        <v>1</v>
      </c>
      <c r="H11" s="5"/>
      <c r="I11" s="12">
        <f>SUM(I8:I10)</f>
        <v>1722744619</v>
      </c>
      <c r="J11" s="5"/>
      <c r="K11" s="10">
        <f>SUM(K8:K10)</f>
        <v>1</v>
      </c>
      <c r="L11" s="5"/>
      <c r="M11" s="5"/>
    </row>
    <row r="12" spans="1:13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2" sqref="C12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5" t="s">
        <v>0</v>
      </c>
      <c r="B2" s="25"/>
      <c r="C2" s="25"/>
      <c r="D2" s="25"/>
      <c r="E2" s="25"/>
    </row>
    <row r="3" spans="1:5" ht="24.75">
      <c r="A3" s="25" t="s">
        <v>159</v>
      </c>
      <c r="B3" s="25"/>
      <c r="C3" s="25"/>
      <c r="D3" s="25"/>
      <c r="E3" s="25"/>
    </row>
    <row r="4" spans="1:5" ht="24.75">
      <c r="A4" s="25" t="s">
        <v>2</v>
      </c>
      <c r="B4" s="25"/>
      <c r="C4" s="25"/>
      <c r="D4" s="25"/>
      <c r="E4" s="25"/>
    </row>
    <row r="5" spans="1:5" ht="24.75">
      <c r="C5" s="25" t="s">
        <v>161</v>
      </c>
      <c r="E5" s="2" t="s">
        <v>329</v>
      </c>
    </row>
    <row r="6" spans="1:5" ht="24.75">
      <c r="A6" s="25" t="s">
        <v>322</v>
      </c>
      <c r="C6" s="26"/>
      <c r="E6" s="6" t="s">
        <v>330</v>
      </c>
    </row>
    <row r="7" spans="1:5" ht="24.75">
      <c r="A7" s="26" t="s">
        <v>322</v>
      </c>
      <c r="C7" s="26" t="s">
        <v>146</v>
      </c>
      <c r="E7" s="26" t="s">
        <v>146</v>
      </c>
    </row>
    <row r="8" spans="1:5">
      <c r="A8" s="1" t="s">
        <v>323</v>
      </c>
      <c r="C8" s="11">
        <v>0</v>
      </c>
      <c r="D8" s="5"/>
      <c r="E8" s="11">
        <v>10482260033</v>
      </c>
    </row>
    <row r="9" spans="1:5" ht="25.5" thickBot="1">
      <c r="A9" s="3" t="s">
        <v>169</v>
      </c>
      <c r="C9" s="12">
        <f>SUM(C8)</f>
        <v>0</v>
      </c>
      <c r="D9" s="5"/>
      <c r="E9" s="12">
        <f>SUM(E8)</f>
        <v>10482260033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7" sqref="G7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5" t="s">
        <v>0</v>
      </c>
      <c r="B2" s="25"/>
      <c r="C2" s="25"/>
      <c r="D2" s="25"/>
      <c r="E2" s="25"/>
      <c r="F2" s="25"/>
      <c r="G2" s="25"/>
    </row>
    <row r="3" spans="1:7" ht="24.75">
      <c r="A3" s="25" t="s">
        <v>159</v>
      </c>
      <c r="B3" s="25"/>
      <c r="C3" s="25"/>
      <c r="D3" s="25"/>
      <c r="E3" s="25"/>
      <c r="F3" s="25"/>
      <c r="G3" s="25"/>
    </row>
    <row r="4" spans="1:7" ht="24.75">
      <c r="A4" s="25" t="s">
        <v>2</v>
      </c>
      <c r="B4" s="25"/>
      <c r="C4" s="25"/>
      <c r="D4" s="25"/>
      <c r="E4" s="25"/>
      <c r="F4" s="25"/>
      <c r="G4" s="25"/>
    </row>
    <row r="6" spans="1:7" ht="24.75">
      <c r="A6" s="26" t="s">
        <v>163</v>
      </c>
      <c r="C6" s="26" t="s">
        <v>146</v>
      </c>
      <c r="E6" s="26" t="s">
        <v>315</v>
      </c>
      <c r="G6" s="26" t="s">
        <v>13</v>
      </c>
    </row>
    <row r="7" spans="1:7">
      <c r="A7" s="1" t="s">
        <v>324</v>
      </c>
      <c r="C7" s="13">
        <v>-265187816796</v>
      </c>
      <c r="E7" s="9">
        <f>C7/$C$10</f>
        <v>1.0653909744297287</v>
      </c>
      <c r="G7" s="9">
        <v>-1.1895960035076309E-2</v>
      </c>
    </row>
    <row r="8" spans="1:7">
      <c r="A8" s="1" t="s">
        <v>325</v>
      </c>
      <c r="C8" s="13">
        <v>15874390437</v>
      </c>
      <c r="E8" s="9">
        <f t="shared" ref="E8:E9" si="0">C8/$C$10</f>
        <v>-6.3775298957883711E-2</v>
      </c>
      <c r="G8" s="9">
        <v>7.1210328023861894E-4</v>
      </c>
    </row>
    <row r="9" spans="1:7">
      <c r="A9" s="1" t="s">
        <v>326</v>
      </c>
      <c r="C9" s="13">
        <v>402159828</v>
      </c>
      <c r="E9" s="9">
        <f t="shared" si="0"/>
        <v>-1.6156754718449598E-3</v>
      </c>
      <c r="G9" s="9">
        <v>1.8040335711505897E-5</v>
      </c>
    </row>
    <row r="10" spans="1:7" ht="24.75" thickBot="1">
      <c r="C10" s="22">
        <f>SUM(C7:C9)</f>
        <v>-248911266531</v>
      </c>
      <c r="E10" s="23">
        <f>SUM(E7:E9)</f>
        <v>1</v>
      </c>
      <c r="G10" s="23">
        <f>SUM(G7:G9)</f>
        <v>-1.1165816419126184E-2</v>
      </c>
    </row>
    <row r="11" spans="1:7" ht="24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abSelected="1" topLeftCell="B88" workbookViewId="0">
      <selection activeCell="Y97" sqref="Y97"/>
    </sheetView>
  </sheetViews>
  <sheetFormatPr defaultRowHeight="24"/>
  <cols>
    <col min="1" max="1" width="31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4.5703125" style="1" bestFit="1" customWidth="1"/>
    <col min="20" max="20" width="1" style="1" customWidth="1"/>
    <col min="21" max="21" width="22.85546875" style="1" bestFit="1" customWidth="1"/>
    <col min="22" max="22" width="1" style="1" customWidth="1"/>
    <col min="23" max="23" width="22.8554687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24.75">
      <c r="A6" s="25" t="s">
        <v>3</v>
      </c>
      <c r="C6" s="26" t="s">
        <v>206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5" ht="24.7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>
      <c r="A9" s="1" t="s">
        <v>15</v>
      </c>
      <c r="C9" s="7">
        <v>58994573</v>
      </c>
      <c r="D9" s="7"/>
      <c r="E9" s="7">
        <v>87724057488</v>
      </c>
      <c r="F9" s="7"/>
      <c r="G9" s="7">
        <v>128898534528.849</v>
      </c>
      <c r="H9" s="7"/>
      <c r="I9" s="7">
        <v>0</v>
      </c>
      <c r="J9" s="7"/>
      <c r="K9" s="7">
        <v>0</v>
      </c>
      <c r="L9" s="7"/>
      <c r="M9" s="7">
        <v>-46319392</v>
      </c>
      <c r="N9" s="7"/>
      <c r="O9" s="7">
        <v>97627702878</v>
      </c>
      <c r="P9" s="7"/>
      <c r="Q9" s="7">
        <v>12675181</v>
      </c>
      <c r="R9" s="7"/>
      <c r="S9" s="7">
        <v>1977</v>
      </c>
      <c r="T9" s="7"/>
      <c r="U9" s="7">
        <v>18847806681</v>
      </c>
      <c r="V9" s="7"/>
      <c r="W9" s="7">
        <v>24909732781.6199</v>
      </c>
      <c r="Y9" s="9">
        <v>1.1174162871989456E-3</v>
      </c>
    </row>
    <row r="10" spans="1:25">
      <c r="A10" s="1" t="s">
        <v>16</v>
      </c>
      <c r="C10" s="7">
        <v>36685967</v>
      </c>
      <c r="D10" s="7"/>
      <c r="E10" s="7">
        <v>136531521689</v>
      </c>
      <c r="F10" s="7"/>
      <c r="G10" s="7">
        <v>130700184818.918</v>
      </c>
      <c r="H10" s="7"/>
      <c r="I10" s="7">
        <v>0</v>
      </c>
      <c r="J10" s="7"/>
      <c r="K10" s="7">
        <v>0</v>
      </c>
      <c r="L10" s="7"/>
      <c r="M10" s="7">
        <v>-1</v>
      </c>
      <c r="N10" s="7"/>
      <c r="O10" s="7">
        <v>1</v>
      </c>
      <c r="P10" s="7"/>
      <c r="Q10" s="7">
        <v>36685966</v>
      </c>
      <c r="R10" s="7"/>
      <c r="S10" s="7">
        <v>3595</v>
      </c>
      <c r="T10" s="7"/>
      <c r="U10" s="7">
        <v>136531517967</v>
      </c>
      <c r="V10" s="7"/>
      <c r="W10" s="7">
        <v>131101325785.76801</v>
      </c>
      <c r="Y10" s="9">
        <v>5.8810248183186501E-3</v>
      </c>
    </row>
    <row r="11" spans="1:25">
      <c r="A11" s="1" t="s">
        <v>17</v>
      </c>
      <c r="C11" s="7">
        <v>47883908</v>
      </c>
      <c r="D11" s="7"/>
      <c r="E11" s="7">
        <v>125482730975</v>
      </c>
      <c r="F11" s="7"/>
      <c r="G11" s="7">
        <v>141749818269.75699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47883908</v>
      </c>
      <c r="R11" s="7"/>
      <c r="S11" s="7">
        <v>3110</v>
      </c>
      <c r="T11" s="7"/>
      <c r="U11" s="7">
        <v>125482730975</v>
      </c>
      <c r="V11" s="7"/>
      <c r="W11" s="7">
        <v>148032886104.414</v>
      </c>
      <c r="Y11" s="9">
        <v>6.6405512826774558E-3</v>
      </c>
    </row>
    <row r="12" spans="1:25">
      <c r="A12" s="1" t="s">
        <v>18</v>
      </c>
      <c r="C12" s="7">
        <v>105705013</v>
      </c>
      <c r="D12" s="7"/>
      <c r="E12" s="7">
        <v>189712261107</v>
      </c>
      <c r="F12" s="7"/>
      <c r="G12" s="7">
        <v>209521679936.26401</v>
      </c>
      <c r="H12" s="7"/>
      <c r="I12" s="7">
        <v>0</v>
      </c>
      <c r="J12" s="7"/>
      <c r="K12" s="7">
        <v>0</v>
      </c>
      <c r="L12" s="7"/>
      <c r="M12" s="7">
        <v>-54419783</v>
      </c>
      <c r="N12" s="7"/>
      <c r="O12" s="7">
        <v>107751408437</v>
      </c>
      <c r="P12" s="7"/>
      <c r="Q12" s="7">
        <v>51285230</v>
      </c>
      <c r="R12" s="7"/>
      <c r="S12" s="7">
        <v>1964</v>
      </c>
      <c r="T12" s="7"/>
      <c r="U12" s="7">
        <v>92043287890</v>
      </c>
      <c r="V12" s="7"/>
      <c r="W12" s="7">
        <v>100124882779.26601</v>
      </c>
      <c r="Y12" s="9">
        <v>4.4914642703028371E-3</v>
      </c>
    </row>
    <row r="13" spans="1:25">
      <c r="A13" s="1" t="s">
        <v>19</v>
      </c>
      <c r="C13" s="7">
        <v>37950422</v>
      </c>
      <c r="D13" s="7"/>
      <c r="E13" s="7">
        <v>161265021608</v>
      </c>
      <c r="F13" s="7"/>
      <c r="G13" s="7">
        <v>203147062486.30301</v>
      </c>
      <c r="H13" s="7"/>
      <c r="I13" s="7">
        <v>6000000</v>
      </c>
      <c r="J13" s="7"/>
      <c r="K13" s="7">
        <v>35973352029</v>
      </c>
      <c r="L13" s="7"/>
      <c r="M13" s="7">
        <v>0</v>
      </c>
      <c r="N13" s="7"/>
      <c r="O13" s="7">
        <v>0</v>
      </c>
      <c r="P13" s="7"/>
      <c r="Q13" s="7">
        <v>43950422</v>
      </c>
      <c r="R13" s="7"/>
      <c r="S13" s="7">
        <v>4820</v>
      </c>
      <c r="T13" s="7"/>
      <c r="U13" s="7">
        <v>197238373637</v>
      </c>
      <c r="V13" s="7"/>
      <c r="W13" s="7">
        <v>210580579887.46201</v>
      </c>
      <c r="Y13" s="9">
        <v>9.4463546356335758E-3</v>
      </c>
    </row>
    <row r="14" spans="1:25">
      <c r="A14" s="1" t="s">
        <v>20</v>
      </c>
      <c r="C14" s="7">
        <v>22671849</v>
      </c>
      <c r="D14" s="7"/>
      <c r="E14" s="7">
        <v>540953923608</v>
      </c>
      <c r="F14" s="7"/>
      <c r="G14" s="7">
        <v>585960738959.69995</v>
      </c>
      <c r="H14" s="7"/>
      <c r="I14" s="7">
        <v>24344664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47016513</v>
      </c>
      <c r="R14" s="7"/>
      <c r="S14" s="7">
        <v>13510</v>
      </c>
      <c r="T14" s="7"/>
      <c r="U14" s="7">
        <v>540953923608</v>
      </c>
      <c r="V14" s="7"/>
      <c r="W14" s="7">
        <v>631413691740.75098</v>
      </c>
      <c r="Y14" s="9">
        <v>2.8324348129183219E-2</v>
      </c>
    </row>
    <row r="15" spans="1:25">
      <c r="A15" s="1" t="s">
        <v>21</v>
      </c>
      <c r="C15" s="7">
        <v>114345585</v>
      </c>
      <c r="D15" s="7"/>
      <c r="E15" s="7">
        <v>651071057314</v>
      </c>
      <c r="F15" s="7"/>
      <c r="G15" s="7">
        <v>764966989617.052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114345585</v>
      </c>
      <c r="R15" s="7"/>
      <c r="S15" s="7">
        <v>6890</v>
      </c>
      <c r="T15" s="7"/>
      <c r="U15" s="7">
        <v>651071057314</v>
      </c>
      <c r="V15" s="7"/>
      <c r="W15" s="7">
        <v>783153426220.13196</v>
      </c>
      <c r="Y15" s="9">
        <v>3.5131183521958452E-2</v>
      </c>
    </row>
    <row r="16" spans="1:25">
      <c r="A16" s="1" t="s">
        <v>22</v>
      </c>
      <c r="C16" s="7">
        <v>1800000</v>
      </c>
      <c r="D16" s="7"/>
      <c r="E16" s="7">
        <v>34501988162</v>
      </c>
      <c r="F16" s="7"/>
      <c r="G16" s="7">
        <v>21256765200</v>
      </c>
      <c r="H16" s="7"/>
      <c r="I16" s="7">
        <v>0</v>
      </c>
      <c r="J16" s="7"/>
      <c r="K16" s="7">
        <v>0</v>
      </c>
      <c r="L16" s="7"/>
      <c r="M16" s="7">
        <v>-929259</v>
      </c>
      <c r="N16" s="7"/>
      <c r="O16" s="7">
        <v>10532405903</v>
      </c>
      <c r="P16" s="7"/>
      <c r="Q16" s="7">
        <v>870741</v>
      </c>
      <c r="R16" s="7"/>
      <c r="S16" s="7">
        <v>10700</v>
      </c>
      <c r="T16" s="7"/>
      <c r="U16" s="7">
        <v>16690164264</v>
      </c>
      <c r="V16" s="7"/>
      <c r="W16" s="7">
        <v>9261492974.2350006</v>
      </c>
      <c r="Y16" s="9">
        <v>4.1545781257135568E-4</v>
      </c>
    </row>
    <row r="17" spans="1:25">
      <c r="A17" s="1" t="s">
        <v>23</v>
      </c>
      <c r="C17" s="7">
        <v>41015988</v>
      </c>
      <c r="D17" s="7"/>
      <c r="E17" s="7">
        <v>107762139133</v>
      </c>
      <c r="F17" s="7"/>
      <c r="G17" s="7">
        <v>175563986004.24799</v>
      </c>
      <c r="H17" s="7"/>
      <c r="I17" s="7">
        <v>0</v>
      </c>
      <c r="J17" s="7"/>
      <c r="K17" s="7">
        <v>0</v>
      </c>
      <c r="L17" s="7"/>
      <c r="M17" s="7">
        <v>-8000000</v>
      </c>
      <c r="N17" s="7"/>
      <c r="O17" s="7">
        <v>32533644945</v>
      </c>
      <c r="P17" s="7"/>
      <c r="Q17" s="7">
        <v>33015988</v>
      </c>
      <c r="R17" s="7"/>
      <c r="S17" s="7">
        <v>3884</v>
      </c>
      <c r="T17" s="7"/>
      <c r="U17" s="7">
        <v>86743576497</v>
      </c>
      <c r="V17" s="7"/>
      <c r="W17" s="7">
        <v>127471104512.51801</v>
      </c>
      <c r="Y17" s="9">
        <v>5.7181780944124509E-3</v>
      </c>
    </row>
    <row r="18" spans="1:25">
      <c r="A18" s="1" t="s">
        <v>24</v>
      </c>
      <c r="C18" s="7">
        <v>2354702</v>
      </c>
      <c r="D18" s="7"/>
      <c r="E18" s="7">
        <v>189129900695</v>
      </c>
      <c r="F18" s="7"/>
      <c r="G18" s="7">
        <v>181637662192.56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2354702</v>
      </c>
      <c r="R18" s="7"/>
      <c r="S18" s="7">
        <v>71150</v>
      </c>
      <c r="T18" s="7"/>
      <c r="U18" s="7">
        <v>189129900695</v>
      </c>
      <c r="V18" s="7"/>
      <c r="W18" s="7">
        <v>166540201868.565</v>
      </c>
      <c r="Y18" s="9">
        <v>7.4707639649449877E-3</v>
      </c>
    </row>
    <row r="19" spans="1:25">
      <c r="A19" s="1" t="s">
        <v>25</v>
      </c>
      <c r="C19" s="7">
        <v>4000000</v>
      </c>
      <c r="D19" s="7"/>
      <c r="E19" s="7">
        <v>43701599265</v>
      </c>
      <c r="F19" s="7"/>
      <c r="G19" s="7">
        <v>174157560000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4000000</v>
      </c>
      <c r="R19" s="7"/>
      <c r="S19" s="7">
        <v>45000</v>
      </c>
      <c r="T19" s="7"/>
      <c r="U19" s="7">
        <v>43701599265</v>
      </c>
      <c r="V19" s="7"/>
      <c r="W19" s="7">
        <v>178929000000</v>
      </c>
      <c r="Y19" s="9">
        <v>8.0265083774703587E-3</v>
      </c>
    </row>
    <row r="20" spans="1:25">
      <c r="A20" s="1" t="s">
        <v>26</v>
      </c>
      <c r="C20" s="7">
        <v>41326245</v>
      </c>
      <c r="D20" s="7"/>
      <c r="E20" s="7">
        <v>66683128940</v>
      </c>
      <c r="F20" s="7"/>
      <c r="G20" s="7">
        <v>109602384051.123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41326245</v>
      </c>
      <c r="R20" s="7"/>
      <c r="S20" s="7">
        <v>2602</v>
      </c>
      <c r="T20" s="7"/>
      <c r="U20" s="7">
        <v>66683128940</v>
      </c>
      <c r="V20" s="7"/>
      <c r="W20" s="7">
        <v>106891080697.535</v>
      </c>
      <c r="Y20" s="9">
        <v>4.7949865851573802E-3</v>
      </c>
    </row>
    <row r="21" spans="1:25">
      <c r="A21" s="1" t="s">
        <v>27</v>
      </c>
      <c r="C21" s="7">
        <v>7350000</v>
      </c>
      <c r="D21" s="7"/>
      <c r="E21" s="7">
        <v>1016375671329</v>
      </c>
      <c r="F21" s="7"/>
      <c r="G21" s="7">
        <v>991898875800</v>
      </c>
      <c r="H21" s="7"/>
      <c r="I21" s="7">
        <v>750000</v>
      </c>
      <c r="J21" s="7"/>
      <c r="K21" s="7">
        <v>115114323360</v>
      </c>
      <c r="L21" s="7"/>
      <c r="M21" s="7">
        <v>0</v>
      </c>
      <c r="N21" s="7"/>
      <c r="O21" s="7">
        <v>0</v>
      </c>
      <c r="P21" s="7"/>
      <c r="Q21" s="7">
        <v>8100000</v>
      </c>
      <c r="R21" s="7"/>
      <c r="S21" s="7">
        <v>140490</v>
      </c>
      <c r="T21" s="7"/>
      <c r="U21" s="7">
        <v>1131489994689</v>
      </c>
      <c r="V21" s="7"/>
      <c r="W21" s="7">
        <v>1131198084450</v>
      </c>
      <c r="Y21" s="9">
        <v>5.0743987287786479E-2</v>
      </c>
    </row>
    <row r="22" spans="1:25">
      <c r="A22" s="1" t="s">
        <v>28</v>
      </c>
      <c r="C22" s="7">
        <v>18989479</v>
      </c>
      <c r="D22" s="7"/>
      <c r="E22" s="7">
        <v>188070412753</v>
      </c>
      <c r="F22" s="7"/>
      <c r="G22" s="7">
        <v>304289044591.19397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18989479</v>
      </c>
      <c r="R22" s="7"/>
      <c r="S22" s="7">
        <v>14390</v>
      </c>
      <c r="T22" s="7"/>
      <c r="U22" s="7">
        <v>188070412753</v>
      </c>
      <c r="V22" s="7"/>
      <c r="W22" s="7">
        <v>271632714123.28</v>
      </c>
      <c r="Y22" s="9">
        <v>1.2185069248168368E-2</v>
      </c>
    </row>
    <row r="23" spans="1:25">
      <c r="A23" s="1" t="s">
        <v>29</v>
      </c>
      <c r="C23" s="7">
        <v>696260</v>
      </c>
      <c r="D23" s="7"/>
      <c r="E23" s="7">
        <v>109051313757</v>
      </c>
      <c r="F23" s="7"/>
      <c r="G23" s="7">
        <v>86860715251.5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696260</v>
      </c>
      <c r="R23" s="7"/>
      <c r="S23" s="7">
        <v>127050</v>
      </c>
      <c r="T23" s="7"/>
      <c r="U23" s="7">
        <v>109051313757</v>
      </c>
      <c r="V23" s="7"/>
      <c r="W23" s="7">
        <v>87933496993.649994</v>
      </c>
      <c r="Y23" s="9">
        <v>3.9445755035784937E-3</v>
      </c>
    </row>
    <row r="24" spans="1:25">
      <c r="A24" s="1" t="s">
        <v>30</v>
      </c>
      <c r="C24" s="7">
        <v>16438776</v>
      </c>
      <c r="D24" s="7"/>
      <c r="E24" s="7">
        <v>674650230225</v>
      </c>
      <c r="F24" s="7"/>
      <c r="G24" s="7">
        <v>553631903781.26404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16438776</v>
      </c>
      <c r="R24" s="7"/>
      <c r="S24" s="7">
        <v>30070</v>
      </c>
      <c r="T24" s="7"/>
      <c r="U24" s="7">
        <v>674650230225</v>
      </c>
      <c r="V24" s="7"/>
      <c r="W24" s="7">
        <v>491372826053.79602</v>
      </c>
      <c r="Y24" s="9">
        <v>2.2042307869501752E-2</v>
      </c>
    </row>
    <row r="25" spans="1:25">
      <c r="A25" s="1" t="s">
        <v>31</v>
      </c>
      <c r="C25" s="7">
        <v>3652785</v>
      </c>
      <c r="D25" s="7"/>
      <c r="E25" s="7">
        <v>185549205856</v>
      </c>
      <c r="F25" s="7"/>
      <c r="G25" s="7">
        <v>144043790363.34799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3652785</v>
      </c>
      <c r="R25" s="7"/>
      <c r="S25" s="7">
        <v>38010</v>
      </c>
      <c r="T25" s="7"/>
      <c r="U25" s="7">
        <v>185549205856</v>
      </c>
      <c r="V25" s="7"/>
      <c r="W25" s="7">
        <v>138016245820.793</v>
      </c>
      <c r="Y25" s="9">
        <v>6.1912186023931467E-3</v>
      </c>
    </row>
    <row r="26" spans="1:25">
      <c r="A26" s="1" t="s">
        <v>32</v>
      </c>
      <c r="C26" s="7">
        <v>5907825</v>
      </c>
      <c r="D26" s="7"/>
      <c r="E26" s="7">
        <v>47928680469</v>
      </c>
      <c r="F26" s="7"/>
      <c r="G26" s="7">
        <v>121270706561.813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5907825</v>
      </c>
      <c r="R26" s="7"/>
      <c r="S26" s="7">
        <v>21440</v>
      </c>
      <c r="T26" s="7"/>
      <c r="U26" s="7">
        <v>47928680469</v>
      </c>
      <c r="V26" s="7"/>
      <c r="W26" s="7">
        <v>125910118580.39999</v>
      </c>
      <c r="Y26" s="9">
        <v>5.6481544165220103E-3</v>
      </c>
    </row>
    <row r="27" spans="1:25">
      <c r="A27" s="1" t="s">
        <v>33</v>
      </c>
      <c r="C27" s="7">
        <v>3000000</v>
      </c>
      <c r="D27" s="7"/>
      <c r="E27" s="7">
        <v>45129984466</v>
      </c>
      <c r="F27" s="7"/>
      <c r="G27" s="7">
        <v>113918130000</v>
      </c>
      <c r="H27" s="7"/>
      <c r="I27" s="7">
        <v>2829047</v>
      </c>
      <c r="J27" s="7"/>
      <c r="K27" s="7">
        <v>86935630070</v>
      </c>
      <c r="L27" s="7"/>
      <c r="M27" s="7">
        <v>0</v>
      </c>
      <c r="N27" s="7"/>
      <c r="O27" s="7">
        <v>0</v>
      </c>
      <c r="P27" s="7"/>
      <c r="Q27" s="7">
        <v>5829047</v>
      </c>
      <c r="R27" s="7"/>
      <c r="S27" s="7">
        <v>27350</v>
      </c>
      <c r="T27" s="7"/>
      <c r="U27" s="7">
        <v>132065614536</v>
      </c>
      <c r="V27" s="7"/>
      <c r="W27" s="7">
        <v>158475860059.073</v>
      </c>
      <c r="Y27" s="9">
        <v>7.109008703960619E-3</v>
      </c>
    </row>
    <row r="28" spans="1:25">
      <c r="A28" s="1" t="s">
        <v>34</v>
      </c>
      <c r="C28" s="7">
        <v>571017</v>
      </c>
      <c r="D28" s="7"/>
      <c r="E28" s="7">
        <v>75587414494</v>
      </c>
      <c r="F28" s="7"/>
      <c r="G28" s="7">
        <v>97346735477.774994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571017</v>
      </c>
      <c r="R28" s="7"/>
      <c r="S28" s="7">
        <v>178900</v>
      </c>
      <c r="T28" s="7"/>
      <c r="U28" s="7">
        <v>75587414494</v>
      </c>
      <c r="V28" s="7"/>
      <c r="W28" s="7">
        <v>101547119399.265</v>
      </c>
      <c r="Y28" s="9">
        <v>4.5552638452469041E-3</v>
      </c>
    </row>
    <row r="29" spans="1:25">
      <c r="A29" s="1" t="s">
        <v>35</v>
      </c>
      <c r="C29" s="7">
        <v>2206536</v>
      </c>
      <c r="D29" s="7"/>
      <c r="E29" s="7">
        <v>5121416055</v>
      </c>
      <c r="F29" s="7"/>
      <c r="G29" s="7">
        <v>19718729926.091999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2206536</v>
      </c>
      <c r="R29" s="7"/>
      <c r="S29" s="7">
        <v>7950</v>
      </c>
      <c r="T29" s="7"/>
      <c r="U29" s="7">
        <v>5121416055</v>
      </c>
      <c r="V29" s="7"/>
      <c r="W29" s="7">
        <v>17437586530.860001</v>
      </c>
      <c r="Y29" s="9">
        <v>7.8222610293922216E-4</v>
      </c>
    </row>
    <row r="30" spans="1:25">
      <c r="A30" s="1" t="s">
        <v>36</v>
      </c>
      <c r="C30" s="7">
        <v>104300</v>
      </c>
      <c r="D30" s="7"/>
      <c r="E30" s="7">
        <v>214551462300</v>
      </c>
      <c r="F30" s="7"/>
      <c r="G30" s="7">
        <v>282299683750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104300</v>
      </c>
      <c r="R30" s="7"/>
      <c r="S30" s="7">
        <v>2796000</v>
      </c>
      <c r="T30" s="7"/>
      <c r="U30" s="7">
        <v>214551462300</v>
      </c>
      <c r="V30" s="7"/>
      <c r="W30" s="7">
        <v>291258271500</v>
      </c>
      <c r="Y30" s="9">
        <v>1.3065444708249005E-2</v>
      </c>
    </row>
    <row r="31" spans="1:25">
      <c r="A31" s="1" t="s">
        <v>37</v>
      </c>
      <c r="C31" s="7">
        <v>75000</v>
      </c>
      <c r="D31" s="7"/>
      <c r="E31" s="7">
        <v>101752031250</v>
      </c>
      <c r="F31" s="7"/>
      <c r="G31" s="7">
        <v>203745000000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75000</v>
      </c>
      <c r="R31" s="7"/>
      <c r="S31" s="7">
        <v>2800000</v>
      </c>
      <c r="T31" s="7"/>
      <c r="U31" s="7">
        <v>101752031250</v>
      </c>
      <c r="V31" s="7"/>
      <c r="W31" s="7">
        <v>209737500000</v>
      </c>
      <c r="Y31" s="9">
        <v>9.4085352336384237E-3</v>
      </c>
    </row>
    <row r="32" spans="1:25">
      <c r="A32" s="1" t="s">
        <v>38</v>
      </c>
      <c r="C32" s="7">
        <v>114900</v>
      </c>
      <c r="D32" s="7"/>
      <c r="E32" s="7">
        <v>146401433417</v>
      </c>
      <c r="F32" s="7"/>
      <c r="G32" s="7">
        <v>311643887587.5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114900</v>
      </c>
      <c r="R32" s="7"/>
      <c r="S32" s="7">
        <v>2804000</v>
      </c>
      <c r="T32" s="7"/>
      <c r="U32" s="7">
        <v>146401433417</v>
      </c>
      <c r="V32" s="7"/>
      <c r="W32" s="7">
        <v>321776875500</v>
      </c>
      <c r="Y32" s="9">
        <v>1.4434467229331113E-2</v>
      </c>
    </row>
    <row r="33" spans="1:25">
      <c r="A33" s="1" t="s">
        <v>39</v>
      </c>
      <c r="C33" s="7">
        <v>4350000</v>
      </c>
      <c r="D33" s="7"/>
      <c r="E33" s="7">
        <v>53379424548</v>
      </c>
      <c r="F33" s="7"/>
      <c r="G33" s="7">
        <v>52494786450</v>
      </c>
      <c r="H33" s="7"/>
      <c r="I33" s="7">
        <v>0</v>
      </c>
      <c r="J33" s="7"/>
      <c r="K33" s="7">
        <v>0</v>
      </c>
      <c r="L33" s="7"/>
      <c r="M33" s="7">
        <v>-500000</v>
      </c>
      <c r="N33" s="7"/>
      <c r="O33" s="7">
        <v>6361315384</v>
      </c>
      <c r="P33" s="7"/>
      <c r="Q33" s="7">
        <v>3850000</v>
      </c>
      <c r="R33" s="7"/>
      <c r="S33" s="7">
        <v>11600</v>
      </c>
      <c r="T33" s="7"/>
      <c r="U33" s="7">
        <v>47243858512</v>
      </c>
      <c r="V33" s="7"/>
      <c r="W33" s="7">
        <v>44394273000</v>
      </c>
      <c r="Y33" s="9">
        <v>1.9914659118768123E-3</v>
      </c>
    </row>
    <row r="34" spans="1:25">
      <c r="A34" s="1" t="s">
        <v>40</v>
      </c>
      <c r="C34" s="7">
        <v>14626647</v>
      </c>
      <c r="D34" s="7"/>
      <c r="E34" s="7">
        <v>37327203144</v>
      </c>
      <c r="F34" s="7"/>
      <c r="G34" s="7">
        <v>37308660943.598099</v>
      </c>
      <c r="H34" s="7"/>
      <c r="I34" s="7">
        <v>0</v>
      </c>
      <c r="J34" s="7"/>
      <c r="K34" s="7">
        <v>0</v>
      </c>
      <c r="L34" s="7"/>
      <c r="M34" s="7">
        <v>-14626647</v>
      </c>
      <c r="N34" s="7"/>
      <c r="O34" s="7">
        <v>0</v>
      </c>
      <c r="P34" s="7"/>
      <c r="Q34" s="7">
        <v>0</v>
      </c>
      <c r="R34" s="7"/>
      <c r="S34" s="7">
        <v>0</v>
      </c>
      <c r="T34" s="7"/>
      <c r="U34" s="7">
        <v>0</v>
      </c>
      <c r="V34" s="7"/>
      <c r="W34" s="7">
        <v>0</v>
      </c>
      <c r="Y34" s="9">
        <v>0</v>
      </c>
    </row>
    <row r="35" spans="1:25">
      <c r="A35" s="1" t="s">
        <v>41</v>
      </c>
      <c r="C35" s="7">
        <v>4617746</v>
      </c>
      <c r="D35" s="7"/>
      <c r="E35" s="7">
        <v>67377531886</v>
      </c>
      <c r="F35" s="7"/>
      <c r="G35" s="7">
        <v>90107008173.819</v>
      </c>
      <c r="H35" s="7"/>
      <c r="I35" s="7">
        <v>1588457</v>
      </c>
      <c r="J35" s="7"/>
      <c r="K35" s="7">
        <v>28778811350</v>
      </c>
      <c r="L35" s="7"/>
      <c r="M35" s="7">
        <v>-6206203</v>
      </c>
      <c r="N35" s="7"/>
      <c r="O35" s="7">
        <v>0</v>
      </c>
      <c r="P35" s="7"/>
      <c r="Q35" s="7">
        <v>0</v>
      </c>
      <c r="R35" s="7"/>
      <c r="S35" s="7">
        <v>0</v>
      </c>
      <c r="T35" s="7"/>
      <c r="U35" s="7">
        <v>0</v>
      </c>
      <c r="V35" s="7"/>
      <c r="W35" s="7">
        <v>0</v>
      </c>
      <c r="Y35" s="9">
        <v>0</v>
      </c>
    </row>
    <row r="36" spans="1:25">
      <c r="A36" s="1" t="s">
        <v>42</v>
      </c>
      <c r="C36" s="7">
        <v>6847377</v>
      </c>
      <c r="D36" s="7"/>
      <c r="E36" s="7">
        <v>8778337314</v>
      </c>
      <c r="F36" s="7"/>
      <c r="G36" s="7">
        <v>11748252194.4231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6847377</v>
      </c>
      <c r="R36" s="7"/>
      <c r="S36" s="7">
        <v>1791</v>
      </c>
      <c r="T36" s="7"/>
      <c r="U36" s="7">
        <v>8778337314</v>
      </c>
      <c r="V36" s="7"/>
      <c r="W36" s="7">
        <v>12190683476.368299</v>
      </c>
      <c r="Y36" s="9">
        <v>5.4685726209926643E-4</v>
      </c>
    </row>
    <row r="37" spans="1:25">
      <c r="A37" s="1" t="s">
        <v>43</v>
      </c>
      <c r="C37" s="7">
        <v>18682873</v>
      </c>
      <c r="D37" s="7"/>
      <c r="E37" s="7">
        <v>106673506450</v>
      </c>
      <c r="F37" s="7"/>
      <c r="G37" s="7">
        <v>102144404481.075</v>
      </c>
      <c r="H37" s="7"/>
      <c r="I37" s="7">
        <v>0</v>
      </c>
      <c r="J37" s="7"/>
      <c r="K37" s="7">
        <v>0</v>
      </c>
      <c r="L37" s="7"/>
      <c r="M37" s="7">
        <v>-18682873</v>
      </c>
      <c r="N37" s="7"/>
      <c r="O37" s="7">
        <v>0</v>
      </c>
      <c r="P37" s="7"/>
      <c r="Q37" s="7">
        <v>0</v>
      </c>
      <c r="R37" s="7"/>
      <c r="S37" s="7">
        <v>0</v>
      </c>
      <c r="T37" s="7"/>
      <c r="U37" s="7">
        <v>0</v>
      </c>
      <c r="V37" s="7"/>
      <c r="W37" s="7">
        <v>0</v>
      </c>
      <c r="Y37" s="9">
        <v>0</v>
      </c>
    </row>
    <row r="38" spans="1:25">
      <c r="A38" s="1" t="s">
        <v>44</v>
      </c>
      <c r="C38" s="7">
        <v>12155692</v>
      </c>
      <c r="D38" s="7"/>
      <c r="E38" s="7">
        <v>6649163524</v>
      </c>
      <c r="F38" s="7"/>
      <c r="G38" s="7">
        <v>29966746768.848</v>
      </c>
      <c r="H38" s="7"/>
      <c r="I38" s="7">
        <v>0</v>
      </c>
      <c r="J38" s="7"/>
      <c r="K38" s="7">
        <v>0</v>
      </c>
      <c r="L38" s="7"/>
      <c r="M38" s="7">
        <v>-12155692</v>
      </c>
      <c r="N38" s="7"/>
      <c r="O38" s="7">
        <v>0</v>
      </c>
      <c r="P38" s="7"/>
      <c r="Q38" s="7">
        <v>0</v>
      </c>
      <c r="R38" s="7"/>
      <c r="S38" s="7">
        <v>0</v>
      </c>
      <c r="T38" s="7"/>
      <c r="U38" s="7">
        <v>0</v>
      </c>
      <c r="V38" s="7"/>
      <c r="W38" s="7">
        <v>0</v>
      </c>
      <c r="Y38" s="9">
        <v>0</v>
      </c>
    </row>
    <row r="39" spans="1:25">
      <c r="A39" s="1" t="s">
        <v>45</v>
      </c>
      <c r="C39" s="7">
        <v>42566739</v>
      </c>
      <c r="D39" s="7"/>
      <c r="E39" s="7">
        <v>240147011127</v>
      </c>
      <c r="F39" s="7"/>
      <c r="G39" s="7">
        <v>217914354550.19299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42566739</v>
      </c>
      <c r="R39" s="7"/>
      <c r="S39" s="7">
        <v>4660</v>
      </c>
      <c r="T39" s="7"/>
      <c r="U39" s="7">
        <v>240147011127</v>
      </c>
      <c r="V39" s="7"/>
      <c r="W39" s="7">
        <v>197180755767.74701</v>
      </c>
      <c r="Y39" s="9">
        <v>8.8452569904585512E-3</v>
      </c>
    </row>
    <row r="40" spans="1:25">
      <c r="A40" s="1" t="s">
        <v>46</v>
      </c>
      <c r="C40" s="7">
        <v>5277048</v>
      </c>
      <c r="D40" s="7"/>
      <c r="E40" s="7">
        <v>30634669457</v>
      </c>
      <c r="F40" s="7"/>
      <c r="G40" s="7">
        <v>73439093901.600006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5277048</v>
      </c>
      <c r="R40" s="7"/>
      <c r="S40" s="7">
        <v>12400</v>
      </c>
      <c r="T40" s="7"/>
      <c r="U40" s="7">
        <v>30634669457</v>
      </c>
      <c r="V40" s="7"/>
      <c r="W40" s="7">
        <v>65046054598.559998</v>
      </c>
      <c r="Y40" s="9">
        <v>2.917876376421576E-3</v>
      </c>
    </row>
    <row r="41" spans="1:25">
      <c r="A41" s="1" t="s">
        <v>47</v>
      </c>
      <c r="C41" s="7">
        <v>1588457</v>
      </c>
      <c r="D41" s="7"/>
      <c r="E41" s="7">
        <v>24768100681</v>
      </c>
      <c r="F41" s="7"/>
      <c r="G41" s="7">
        <v>43012114746.353996</v>
      </c>
      <c r="H41" s="7"/>
      <c r="I41" s="7">
        <v>6206203</v>
      </c>
      <c r="J41" s="7"/>
      <c r="K41" s="7">
        <v>0</v>
      </c>
      <c r="L41" s="7"/>
      <c r="M41" s="7">
        <v>-1588457</v>
      </c>
      <c r="N41" s="7"/>
      <c r="O41" s="7">
        <v>32473184652</v>
      </c>
      <c r="P41" s="7"/>
      <c r="Q41" s="7">
        <v>6206203</v>
      </c>
      <c r="R41" s="7"/>
      <c r="S41" s="7">
        <v>18170</v>
      </c>
      <c r="T41" s="7"/>
      <c r="U41" s="7">
        <v>102002694925</v>
      </c>
      <c r="V41" s="7"/>
      <c r="W41" s="7">
        <v>112095746594.36501</v>
      </c>
      <c r="Y41" s="9">
        <v>5.0284607253070499E-3</v>
      </c>
    </row>
    <row r="42" spans="1:25">
      <c r="A42" s="1" t="s">
        <v>48</v>
      </c>
      <c r="C42" s="7">
        <v>5288198</v>
      </c>
      <c r="D42" s="7"/>
      <c r="E42" s="7">
        <v>69208419851</v>
      </c>
      <c r="F42" s="7"/>
      <c r="G42" s="7">
        <v>98358735314.970901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5288198</v>
      </c>
      <c r="R42" s="7"/>
      <c r="S42" s="7">
        <v>16830</v>
      </c>
      <c r="T42" s="7"/>
      <c r="U42" s="7">
        <v>69208419851</v>
      </c>
      <c r="V42" s="7"/>
      <c r="W42" s="7">
        <v>88470820124.576996</v>
      </c>
      <c r="Y42" s="9">
        <v>3.9686790788055065E-3</v>
      </c>
    </row>
    <row r="43" spans="1:25">
      <c r="A43" s="1" t="s">
        <v>49</v>
      </c>
      <c r="C43" s="7">
        <v>9551653</v>
      </c>
      <c r="D43" s="7"/>
      <c r="E43" s="7">
        <v>109173759742</v>
      </c>
      <c r="F43" s="7"/>
      <c r="G43" s="7">
        <v>171191616583.63901</v>
      </c>
      <c r="H43" s="7"/>
      <c r="I43" s="7">
        <v>157973</v>
      </c>
      <c r="J43" s="7"/>
      <c r="K43" s="7">
        <v>2907419532</v>
      </c>
      <c r="L43" s="7"/>
      <c r="M43" s="7">
        <v>0</v>
      </c>
      <c r="N43" s="7"/>
      <c r="O43" s="7">
        <v>0</v>
      </c>
      <c r="P43" s="7"/>
      <c r="Q43" s="7">
        <v>9709626</v>
      </c>
      <c r="R43" s="7"/>
      <c r="S43" s="7">
        <v>18690</v>
      </c>
      <c r="T43" s="7"/>
      <c r="U43" s="7">
        <v>112081179274</v>
      </c>
      <c r="V43" s="7"/>
      <c r="W43" s="7">
        <v>180393146125.85699</v>
      </c>
      <c r="Y43" s="9">
        <v>8.0921879550962996E-3</v>
      </c>
    </row>
    <row r="44" spans="1:25">
      <c r="A44" s="1" t="s">
        <v>50</v>
      </c>
      <c r="C44" s="7">
        <v>43199</v>
      </c>
      <c r="D44" s="7"/>
      <c r="E44" s="7">
        <v>13838639484</v>
      </c>
      <c r="F44" s="7"/>
      <c r="G44" s="7">
        <v>19306661339.877602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43199</v>
      </c>
      <c r="R44" s="7"/>
      <c r="S44" s="7">
        <v>460000</v>
      </c>
      <c r="T44" s="7"/>
      <c r="U44" s="7">
        <v>13838639484</v>
      </c>
      <c r="V44" s="7"/>
      <c r="W44" s="7">
        <v>19823848304</v>
      </c>
      <c r="Y44" s="9">
        <v>8.8927051783532893E-4</v>
      </c>
    </row>
    <row r="45" spans="1:25">
      <c r="A45" s="1" t="s">
        <v>51</v>
      </c>
      <c r="C45" s="7">
        <v>472580</v>
      </c>
      <c r="D45" s="7"/>
      <c r="E45" s="7">
        <v>151244026204</v>
      </c>
      <c r="F45" s="7"/>
      <c r="G45" s="7">
        <v>213093505216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472580</v>
      </c>
      <c r="R45" s="7"/>
      <c r="S45" s="7">
        <v>478000</v>
      </c>
      <c r="T45" s="7"/>
      <c r="U45" s="7">
        <v>151244026204</v>
      </c>
      <c r="V45" s="7"/>
      <c r="W45" s="7">
        <v>225351096224</v>
      </c>
      <c r="Y45" s="9">
        <v>1.0108939644853909E-2</v>
      </c>
    </row>
    <row r="46" spans="1:25">
      <c r="A46" s="1" t="s">
        <v>52</v>
      </c>
      <c r="C46" s="7">
        <v>50335</v>
      </c>
      <c r="D46" s="7"/>
      <c r="E46" s="7">
        <v>16125679571</v>
      </c>
      <c r="F46" s="7"/>
      <c r="G46" s="7">
        <v>22094246240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50335</v>
      </c>
      <c r="R46" s="7"/>
      <c r="S46" s="7">
        <v>456000</v>
      </c>
      <c r="T46" s="7"/>
      <c r="U46" s="7">
        <v>16125679571</v>
      </c>
      <c r="V46" s="7"/>
      <c r="W46" s="7">
        <v>22897673376</v>
      </c>
      <c r="Y46" s="9">
        <v>1.027158074862342E-3</v>
      </c>
    </row>
    <row r="47" spans="1:25">
      <c r="A47" s="1" t="s">
        <v>53</v>
      </c>
      <c r="C47" s="7">
        <v>11740461</v>
      </c>
      <c r="D47" s="7"/>
      <c r="E47" s="7">
        <v>225979147072</v>
      </c>
      <c r="F47" s="7"/>
      <c r="G47" s="7">
        <v>268423920912.14999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11740461</v>
      </c>
      <c r="R47" s="7"/>
      <c r="S47" s="7">
        <v>18850</v>
      </c>
      <c r="T47" s="7"/>
      <c r="U47" s="7">
        <v>225979147072</v>
      </c>
      <c r="V47" s="7"/>
      <c r="W47" s="7">
        <v>219990909095.392</v>
      </c>
      <c r="Y47" s="9">
        <v>9.8684890365535165E-3</v>
      </c>
    </row>
    <row r="48" spans="1:25">
      <c r="A48" s="1" t="s">
        <v>54</v>
      </c>
      <c r="C48" s="7">
        <v>8098123</v>
      </c>
      <c r="D48" s="7"/>
      <c r="E48" s="7">
        <v>98643756494</v>
      </c>
      <c r="F48" s="7"/>
      <c r="G48" s="7">
        <v>101026736560.283</v>
      </c>
      <c r="H48" s="7"/>
      <c r="I48" s="7">
        <v>14765069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22863192</v>
      </c>
      <c r="R48" s="7"/>
      <c r="S48" s="7">
        <v>4696</v>
      </c>
      <c r="T48" s="7"/>
      <c r="U48" s="7">
        <v>98643756494</v>
      </c>
      <c r="V48" s="7"/>
      <c r="W48" s="7">
        <v>106726724611.69</v>
      </c>
      <c r="Y48" s="9">
        <v>4.7876137976275599E-3</v>
      </c>
    </row>
    <row r="49" spans="1:25">
      <c r="A49" s="1" t="s">
        <v>55</v>
      </c>
      <c r="C49" s="7">
        <v>86165365</v>
      </c>
      <c r="D49" s="7"/>
      <c r="E49" s="7">
        <v>306320619007</v>
      </c>
      <c r="F49" s="7"/>
      <c r="G49" s="7">
        <v>294645222909.17999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86165365</v>
      </c>
      <c r="R49" s="7"/>
      <c r="S49" s="7">
        <v>3665</v>
      </c>
      <c r="T49" s="7"/>
      <c r="U49" s="7">
        <v>306320619007</v>
      </c>
      <c r="V49" s="7"/>
      <c r="W49" s="7">
        <v>313917076151.78601</v>
      </c>
      <c r="Y49" s="9">
        <v>1.4081887461302031E-2</v>
      </c>
    </row>
    <row r="50" spans="1:25">
      <c r="A50" s="1" t="s">
        <v>56</v>
      </c>
      <c r="C50" s="7">
        <v>8868106</v>
      </c>
      <c r="D50" s="7"/>
      <c r="E50" s="7">
        <v>65854388596</v>
      </c>
      <c r="F50" s="7"/>
      <c r="G50" s="7">
        <v>65586135323.592003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8868106</v>
      </c>
      <c r="R50" s="7"/>
      <c r="S50" s="7">
        <v>6890</v>
      </c>
      <c r="T50" s="7"/>
      <c r="U50" s="7">
        <v>65854388596</v>
      </c>
      <c r="V50" s="7"/>
      <c r="W50" s="7">
        <v>60737697900.476997</v>
      </c>
      <c r="Y50" s="9">
        <v>2.7246094318217977E-3</v>
      </c>
    </row>
    <row r="51" spans="1:25">
      <c r="A51" s="1" t="s">
        <v>57</v>
      </c>
      <c r="C51" s="7">
        <v>1164292892</v>
      </c>
      <c r="D51" s="7"/>
      <c r="E51" s="7">
        <v>1318845763884</v>
      </c>
      <c r="F51" s="7"/>
      <c r="G51" s="7">
        <v>1368005842863.8501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1164292892</v>
      </c>
      <c r="R51" s="7"/>
      <c r="S51" s="7">
        <v>1160</v>
      </c>
      <c r="T51" s="7"/>
      <c r="U51" s="7">
        <v>1318845763884</v>
      </c>
      <c r="V51" s="7"/>
      <c r="W51" s="7">
        <v>1342543805179.4199</v>
      </c>
      <c r="Y51" s="9">
        <v>6.022466508723319E-2</v>
      </c>
    </row>
    <row r="52" spans="1:25">
      <c r="A52" s="1" t="s">
        <v>58</v>
      </c>
      <c r="C52" s="7">
        <v>6700702</v>
      </c>
      <c r="D52" s="7"/>
      <c r="E52" s="7">
        <v>124658162320</v>
      </c>
      <c r="F52" s="7"/>
      <c r="G52" s="7">
        <v>232929323823.80701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6700702</v>
      </c>
      <c r="R52" s="7"/>
      <c r="S52" s="7">
        <v>34430</v>
      </c>
      <c r="T52" s="7"/>
      <c r="U52" s="7">
        <v>124658162320</v>
      </c>
      <c r="V52" s="7"/>
      <c r="W52" s="7">
        <v>229332474099.33301</v>
      </c>
      <c r="Y52" s="9">
        <v>1.0287538770038957E-2</v>
      </c>
    </row>
    <row r="53" spans="1:25">
      <c r="A53" s="1" t="s">
        <v>59</v>
      </c>
      <c r="C53" s="7">
        <v>2000000</v>
      </c>
      <c r="D53" s="7"/>
      <c r="E53" s="7">
        <v>24609884668</v>
      </c>
      <c r="F53" s="7"/>
      <c r="G53" s="7">
        <v>35408061000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2000000</v>
      </c>
      <c r="R53" s="7"/>
      <c r="S53" s="7">
        <v>15600</v>
      </c>
      <c r="T53" s="7"/>
      <c r="U53" s="7">
        <v>24609884668</v>
      </c>
      <c r="V53" s="7"/>
      <c r="W53" s="7">
        <v>31014360000</v>
      </c>
      <c r="Y53" s="9">
        <v>1.3912614520948622E-3</v>
      </c>
    </row>
    <row r="54" spans="1:25">
      <c r="A54" s="1" t="s">
        <v>60</v>
      </c>
      <c r="C54" s="7">
        <v>28945732</v>
      </c>
      <c r="D54" s="7"/>
      <c r="E54" s="7">
        <v>66093122873</v>
      </c>
      <c r="F54" s="7"/>
      <c r="G54" s="7">
        <v>92880873799.768799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28945732</v>
      </c>
      <c r="R54" s="7"/>
      <c r="S54" s="7">
        <v>3513</v>
      </c>
      <c r="T54" s="7"/>
      <c r="U54" s="7">
        <v>66093122873</v>
      </c>
      <c r="V54" s="7"/>
      <c r="W54" s="7">
        <v>101081322694.73</v>
      </c>
      <c r="Y54" s="9">
        <v>4.5343688469450735E-3</v>
      </c>
    </row>
    <row r="55" spans="1:25">
      <c r="A55" s="1" t="s">
        <v>61</v>
      </c>
      <c r="C55" s="7">
        <v>42790574</v>
      </c>
      <c r="D55" s="7"/>
      <c r="E55" s="7">
        <v>287136302351</v>
      </c>
      <c r="F55" s="7"/>
      <c r="G55" s="7">
        <v>352197832301.31598</v>
      </c>
      <c r="H55" s="7"/>
      <c r="I55" s="7">
        <v>18682873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61473447</v>
      </c>
      <c r="R55" s="7"/>
      <c r="S55" s="7">
        <v>8750</v>
      </c>
      <c r="T55" s="7"/>
      <c r="U55" s="7">
        <v>412492681801</v>
      </c>
      <c r="V55" s="7"/>
      <c r="W55" s="7">
        <v>534692199915.56299</v>
      </c>
      <c r="Y55" s="9">
        <v>2.3985555287238638E-2</v>
      </c>
    </row>
    <row r="56" spans="1:25">
      <c r="A56" s="1" t="s">
        <v>62</v>
      </c>
      <c r="C56" s="7">
        <v>4700000</v>
      </c>
      <c r="D56" s="7"/>
      <c r="E56" s="7">
        <v>55034488319</v>
      </c>
      <c r="F56" s="7"/>
      <c r="G56" s="7">
        <v>45318739500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4700000</v>
      </c>
      <c r="R56" s="7"/>
      <c r="S56" s="7">
        <v>9200</v>
      </c>
      <c r="T56" s="7"/>
      <c r="U56" s="7">
        <v>55034488319</v>
      </c>
      <c r="V56" s="7"/>
      <c r="W56" s="7">
        <v>42982722000</v>
      </c>
      <c r="Y56" s="9">
        <v>1.9281456791212129E-3</v>
      </c>
    </row>
    <row r="57" spans="1:25">
      <c r="A57" s="1" t="s">
        <v>63</v>
      </c>
      <c r="C57" s="7">
        <v>51499515</v>
      </c>
      <c r="D57" s="7"/>
      <c r="E57" s="7">
        <v>229072448717</v>
      </c>
      <c r="F57" s="7"/>
      <c r="G57" s="7">
        <v>362447097631.10999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51499515</v>
      </c>
      <c r="R57" s="7"/>
      <c r="S57" s="7">
        <v>6600</v>
      </c>
      <c r="T57" s="7"/>
      <c r="U57" s="7">
        <v>229072448717</v>
      </c>
      <c r="V57" s="7"/>
      <c r="W57" s="7">
        <v>337874413045.95001</v>
      </c>
      <c r="Y57" s="9">
        <v>1.5156580581382549E-2</v>
      </c>
    </row>
    <row r="58" spans="1:25">
      <c r="A58" s="1" t="s">
        <v>64</v>
      </c>
      <c r="C58" s="7">
        <v>70151575</v>
      </c>
      <c r="D58" s="7"/>
      <c r="E58" s="7">
        <v>256074723021</v>
      </c>
      <c r="F58" s="7"/>
      <c r="G58" s="7">
        <v>348670865643.75</v>
      </c>
      <c r="H58" s="7"/>
      <c r="I58" s="7">
        <v>2997931</v>
      </c>
      <c r="J58" s="7"/>
      <c r="K58" s="7">
        <v>0</v>
      </c>
      <c r="L58" s="7"/>
      <c r="M58" s="7">
        <v>-1</v>
      </c>
      <c r="N58" s="7"/>
      <c r="O58" s="7">
        <v>1</v>
      </c>
      <c r="P58" s="7"/>
      <c r="Q58" s="7">
        <v>73149505</v>
      </c>
      <c r="R58" s="7"/>
      <c r="S58" s="7">
        <v>3880</v>
      </c>
      <c r="T58" s="7"/>
      <c r="U58" s="7">
        <v>219991628516</v>
      </c>
      <c r="V58" s="7"/>
      <c r="W58" s="7">
        <v>282131349927.57001</v>
      </c>
      <c r="Y58" s="9">
        <v>1.2656023583324459E-2</v>
      </c>
    </row>
    <row r="59" spans="1:25">
      <c r="A59" s="1" t="s">
        <v>65</v>
      </c>
      <c r="C59" s="7">
        <v>35800000</v>
      </c>
      <c r="D59" s="7"/>
      <c r="E59" s="7">
        <v>232155711642</v>
      </c>
      <c r="F59" s="7"/>
      <c r="G59" s="7">
        <v>216013029300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35800000</v>
      </c>
      <c r="R59" s="7"/>
      <c r="S59" s="7">
        <v>5010</v>
      </c>
      <c r="T59" s="7"/>
      <c r="U59" s="7">
        <v>232155711642</v>
      </c>
      <c r="V59" s="7"/>
      <c r="W59" s="7">
        <v>178290819900</v>
      </c>
      <c r="Y59" s="9">
        <v>7.997880497590714E-3</v>
      </c>
    </row>
    <row r="60" spans="1:25">
      <c r="A60" s="1" t="s">
        <v>66</v>
      </c>
      <c r="C60" s="7">
        <v>28787249</v>
      </c>
      <c r="D60" s="7"/>
      <c r="E60" s="7">
        <v>102273599592</v>
      </c>
      <c r="F60" s="7"/>
      <c r="G60" s="7">
        <v>104906127207.73801</v>
      </c>
      <c r="H60" s="7"/>
      <c r="I60" s="7">
        <v>14626647</v>
      </c>
      <c r="J60" s="7"/>
      <c r="K60" s="7">
        <v>0</v>
      </c>
      <c r="L60" s="7"/>
      <c r="M60" s="7">
        <v>-801271</v>
      </c>
      <c r="N60" s="7"/>
      <c r="O60" s="7">
        <v>3075374323</v>
      </c>
      <c r="P60" s="7"/>
      <c r="Q60" s="7">
        <v>42612625</v>
      </c>
      <c r="R60" s="7"/>
      <c r="S60" s="7">
        <v>3620</v>
      </c>
      <c r="T60" s="7"/>
      <c r="U60" s="7">
        <v>151380742521</v>
      </c>
      <c r="V60" s="7"/>
      <c r="W60" s="7">
        <v>153339869170.125</v>
      </c>
      <c r="Y60" s="9">
        <v>6.8786152300310014E-3</v>
      </c>
    </row>
    <row r="61" spans="1:25">
      <c r="A61" s="1" t="s">
        <v>67</v>
      </c>
      <c r="C61" s="7">
        <v>54606620</v>
      </c>
      <c r="D61" s="7"/>
      <c r="E61" s="7">
        <v>741705963394</v>
      </c>
      <c r="F61" s="7"/>
      <c r="G61" s="7">
        <v>929302885660.31995</v>
      </c>
      <c r="H61" s="7"/>
      <c r="I61" s="7">
        <v>6233241</v>
      </c>
      <c r="J61" s="7"/>
      <c r="K61" s="7">
        <v>115097617001</v>
      </c>
      <c r="L61" s="7"/>
      <c r="M61" s="7">
        <v>0</v>
      </c>
      <c r="N61" s="7"/>
      <c r="O61" s="7">
        <v>0</v>
      </c>
      <c r="P61" s="7"/>
      <c r="Q61" s="7">
        <v>60839861</v>
      </c>
      <c r="R61" s="7"/>
      <c r="S61" s="7">
        <v>17980</v>
      </c>
      <c r="T61" s="7"/>
      <c r="U61" s="7">
        <v>856803580395</v>
      </c>
      <c r="V61" s="7"/>
      <c r="W61" s="7">
        <v>1087391991610.36</v>
      </c>
      <c r="Y61" s="9">
        <v>4.8778906327396523E-2</v>
      </c>
    </row>
    <row r="62" spans="1:25">
      <c r="A62" s="1" t="s">
        <v>68</v>
      </c>
      <c r="C62" s="7">
        <v>272507</v>
      </c>
      <c r="D62" s="7"/>
      <c r="E62" s="7">
        <v>10483600584</v>
      </c>
      <c r="F62" s="7"/>
      <c r="G62" s="7">
        <v>14053544064.198</v>
      </c>
      <c r="H62" s="7"/>
      <c r="I62" s="7">
        <v>0</v>
      </c>
      <c r="J62" s="7"/>
      <c r="K62" s="7">
        <v>0</v>
      </c>
      <c r="L62" s="7"/>
      <c r="M62" s="7">
        <v>-272507</v>
      </c>
      <c r="N62" s="7"/>
      <c r="O62" s="7">
        <v>12876351901</v>
      </c>
      <c r="P62" s="7"/>
      <c r="Q62" s="7">
        <v>0</v>
      </c>
      <c r="R62" s="7"/>
      <c r="S62" s="7">
        <v>0</v>
      </c>
      <c r="T62" s="7"/>
      <c r="U62" s="7">
        <v>0</v>
      </c>
      <c r="V62" s="7"/>
      <c r="W62" s="7">
        <v>0</v>
      </c>
      <c r="Y62" s="9">
        <v>0</v>
      </c>
    </row>
    <row r="63" spans="1:25">
      <c r="A63" s="1" t="s">
        <v>69</v>
      </c>
      <c r="C63" s="7">
        <v>2171106</v>
      </c>
      <c r="D63" s="7"/>
      <c r="E63" s="7">
        <v>107499178977</v>
      </c>
      <c r="F63" s="7"/>
      <c r="G63" s="7">
        <v>313368885882.35999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2171106</v>
      </c>
      <c r="R63" s="7"/>
      <c r="S63" s="7">
        <v>123450</v>
      </c>
      <c r="T63" s="7"/>
      <c r="U63" s="7">
        <v>107499178977</v>
      </c>
      <c r="V63" s="7"/>
      <c r="W63" s="7">
        <v>266428298637.58499</v>
      </c>
      <c r="Y63" s="9">
        <v>1.195160634111715E-2</v>
      </c>
    </row>
    <row r="64" spans="1:25">
      <c r="A64" s="1" t="s">
        <v>70</v>
      </c>
      <c r="C64" s="7">
        <v>2739478</v>
      </c>
      <c r="D64" s="7"/>
      <c r="E64" s="7">
        <v>70208101002</v>
      </c>
      <c r="F64" s="7"/>
      <c r="G64" s="7">
        <v>88476056660.690994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2739478</v>
      </c>
      <c r="R64" s="7"/>
      <c r="S64" s="7">
        <v>28500</v>
      </c>
      <c r="T64" s="7"/>
      <c r="U64" s="7">
        <v>70208101002</v>
      </c>
      <c r="V64" s="7"/>
      <c r="W64" s="7">
        <v>77610576018.149994</v>
      </c>
      <c r="Y64" s="9">
        <v>3.4815034935084927E-3</v>
      </c>
    </row>
    <row r="65" spans="1:25">
      <c r="A65" s="1" t="s">
        <v>71</v>
      </c>
      <c r="C65" s="7">
        <v>7514971</v>
      </c>
      <c r="D65" s="7"/>
      <c r="E65" s="7">
        <v>187316025147</v>
      </c>
      <c r="F65" s="7"/>
      <c r="G65" s="7">
        <v>306803451809.12799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7514971</v>
      </c>
      <c r="R65" s="7"/>
      <c r="S65" s="7">
        <v>37830</v>
      </c>
      <c r="T65" s="7"/>
      <c r="U65" s="7">
        <v>187316025147</v>
      </c>
      <c r="V65" s="7"/>
      <c r="W65" s="7">
        <v>282599819380.06598</v>
      </c>
      <c r="Y65" s="9">
        <v>1.2677038477416795E-2</v>
      </c>
    </row>
    <row r="66" spans="1:25">
      <c r="A66" s="1" t="s">
        <v>72</v>
      </c>
      <c r="C66" s="7">
        <v>983703</v>
      </c>
      <c r="D66" s="7"/>
      <c r="E66" s="7">
        <v>21555989720</v>
      </c>
      <c r="F66" s="7"/>
      <c r="G66" s="7">
        <v>40531881138.3675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983703</v>
      </c>
      <c r="R66" s="7"/>
      <c r="S66" s="7">
        <v>40150</v>
      </c>
      <c r="T66" s="7"/>
      <c r="U66" s="7">
        <v>21555989720</v>
      </c>
      <c r="V66" s="7"/>
      <c r="W66" s="7">
        <v>39260676181.072502</v>
      </c>
      <c r="Y66" s="9">
        <v>1.7611798326293078E-3</v>
      </c>
    </row>
    <row r="67" spans="1:25">
      <c r="A67" s="1" t="s">
        <v>73</v>
      </c>
      <c r="C67" s="7">
        <v>7538674</v>
      </c>
      <c r="D67" s="7"/>
      <c r="E67" s="7">
        <v>200339241899</v>
      </c>
      <c r="F67" s="7"/>
      <c r="G67" s="7">
        <v>429770513324.29498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7538674</v>
      </c>
      <c r="R67" s="7"/>
      <c r="S67" s="7">
        <v>58270</v>
      </c>
      <c r="T67" s="7"/>
      <c r="U67" s="7">
        <v>200339241899</v>
      </c>
      <c r="V67" s="7"/>
      <c r="W67" s="7">
        <v>436664826702.81897</v>
      </c>
      <c r="Y67" s="9">
        <v>1.958818240574093E-2</v>
      </c>
    </row>
    <row r="68" spans="1:25">
      <c r="A68" s="1" t="s">
        <v>74</v>
      </c>
      <c r="C68" s="7">
        <v>10065086</v>
      </c>
      <c r="D68" s="7"/>
      <c r="E68" s="7">
        <v>69582526696</v>
      </c>
      <c r="F68" s="7"/>
      <c r="G68" s="7">
        <v>282646864356.97498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10065086</v>
      </c>
      <c r="R68" s="7"/>
      <c r="S68" s="7">
        <v>26300</v>
      </c>
      <c r="T68" s="7"/>
      <c r="U68" s="7">
        <v>69582526696</v>
      </c>
      <c r="V68" s="7"/>
      <c r="W68" s="7">
        <v>263136726817.29001</v>
      </c>
      <c r="Y68" s="9">
        <v>1.1803950965014657E-2</v>
      </c>
    </row>
    <row r="69" spans="1:25">
      <c r="A69" s="1" t="s">
        <v>75</v>
      </c>
      <c r="C69" s="7">
        <v>7299372</v>
      </c>
      <c r="D69" s="7"/>
      <c r="E69" s="7">
        <v>42546728474</v>
      </c>
      <c r="F69" s="7"/>
      <c r="G69" s="7">
        <v>36497381905.098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7299372</v>
      </c>
      <c r="R69" s="7"/>
      <c r="S69" s="7">
        <v>4681</v>
      </c>
      <c r="T69" s="7"/>
      <c r="U69" s="7">
        <v>42546728474</v>
      </c>
      <c r="V69" s="7"/>
      <c r="W69" s="7">
        <v>33965058588.024601</v>
      </c>
      <c r="Y69" s="9">
        <v>1.5236257247179105E-3</v>
      </c>
    </row>
    <row r="70" spans="1:25">
      <c r="A70" s="1" t="s">
        <v>76</v>
      </c>
      <c r="C70" s="7">
        <v>19449108</v>
      </c>
      <c r="D70" s="7"/>
      <c r="E70" s="7">
        <v>30088714068</v>
      </c>
      <c r="F70" s="7"/>
      <c r="G70" s="7">
        <v>76946875513.451996</v>
      </c>
      <c r="H70" s="7"/>
      <c r="I70" s="7">
        <v>12155692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31604800</v>
      </c>
      <c r="R70" s="7"/>
      <c r="S70" s="7">
        <v>3480</v>
      </c>
      <c r="T70" s="7"/>
      <c r="U70" s="7">
        <v>48893569592</v>
      </c>
      <c r="V70" s="7"/>
      <c r="W70" s="7">
        <v>109330295011.2</v>
      </c>
      <c r="Y70" s="9">
        <v>4.9044063780533205E-3</v>
      </c>
    </row>
    <row r="71" spans="1:25">
      <c r="A71" s="1" t="s">
        <v>77</v>
      </c>
      <c r="C71" s="7">
        <v>84855799</v>
      </c>
      <c r="D71" s="7"/>
      <c r="E71" s="7">
        <v>36876847481</v>
      </c>
      <c r="F71" s="7"/>
      <c r="G71" s="7">
        <v>36608293636.242302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84855799</v>
      </c>
      <c r="R71" s="7"/>
      <c r="S71" s="7">
        <v>434</v>
      </c>
      <c r="T71" s="7"/>
      <c r="U71" s="7">
        <v>36876847481</v>
      </c>
      <c r="V71" s="7"/>
      <c r="W71" s="7">
        <v>36608293636.242302</v>
      </c>
      <c r="Y71" s="9">
        <v>1.6421976066271742E-3</v>
      </c>
    </row>
    <row r="72" spans="1:25">
      <c r="A72" s="1" t="s">
        <v>78</v>
      </c>
      <c r="C72" s="7">
        <v>2800000</v>
      </c>
      <c r="D72" s="7"/>
      <c r="E72" s="7">
        <v>24957026276</v>
      </c>
      <c r="F72" s="7"/>
      <c r="G72" s="7">
        <v>32620744800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2800000</v>
      </c>
      <c r="R72" s="7"/>
      <c r="S72" s="7">
        <v>10790</v>
      </c>
      <c r="T72" s="7"/>
      <c r="U72" s="7">
        <v>24957026276</v>
      </c>
      <c r="V72" s="7"/>
      <c r="W72" s="7">
        <v>30032238600</v>
      </c>
      <c r="Y72" s="9">
        <v>1.3472048394451916E-3</v>
      </c>
    </row>
    <row r="73" spans="1:25">
      <c r="A73" s="1" t="s">
        <v>79</v>
      </c>
      <c r="C73" s="7">
        <v>6194026</v>
      </c>
      <c r="D73" s="7"/>
      <c r="E73" s="7">
        <v>313139792885</v>
      </c>
      <c r="F73" s="7"/>
      <c r="G73" s="7">
        <v>258601204902.60001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6194026</v>
      </c>
      <c r="R73" s="7"/>
      <c r="S73" s="7">
        <v>43550</v>
      </c>
      <c r="T73" s="7"/>
      <c r="U73" s="7">
        <v>313139792885</v>
      </c>
      <c r="V73" s="7"/>
      <c r="W73" s="7">
        <v>268144820797.815</v>
      </c>
      <c r="Y73" s="9">
        <v>1.2028607159873191E-2</v>
      </c>
    </row>
    <row r="74" spans="1:25">
      <c r="A74" s="1" t="s">
        <v>80</v>
      </c>
      <c r="C74" s="7">
        <v>6600000</v>
      </c>
      <c r="D74" s="7"/>
      <c r="E74" s="7">
        <v>23505190020</v>
      </c>
      <c r="F74" s="7"/>
      <c r="G74" s="7">
        <v>52485840000</v>
      </c>
      <c r="H74" s="7"/>
      <c r="I74" s="7">
        <v>0</v>
      </c>
      <c r="J74" s="7"/>
      <c r="K74" s="7">
        <v>0</v>
      </c>
      <c r="L74" s="7"/>
      <c r="M74" s="7">
        <v>-6600000</v>
      </c>
      <c r="N74" s="7"/>
      <c r="O74" s="7">
        <v>57659048469</v>
      </c>
      <c r="P74" s="7"/>
      <c r="Q74" s="7">
        <v>0</v>
      </c>
      <c r="R74" s="7"/>
      <c r="S74" s="7">
        <v>0</v>
      </c>
      <c r="T74" s="7"/>
      <c r="U74" s="7">
        <v>0</v>
      </c>
      <c r="V74" s="7"/>
      <c r="W74" s="7">
        <v>0</v>
      </c>
      <c r="Y74" s="9">
        <v>0</v>
      </c>
    </row>
    <row r="75" spans="1:25">
      <c r="A75" s="1" t="s">
        <v>81</v>
      </c>
      <c r="C75" s="7">
        <v>1746408</v>
      </c>
      <c r="D75" s="7"/>
      <c r="E75" s="7">
        <v>104121274339</v>
      </c>
      <c r="F75" s="7"/>
      <c r="G75" s="7">
        <v>109386423129.924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1746408</v>
      </c>
      <c r="R75" s="7"/>
      <c r="S75" s="7">
        <v>60390</v>
      </c>
      <c r="T75" s="7"/>
      <c r="U75" s="7">
        <v>104121274339</v>
      </c>
      <c r="V75" s="7"/>
      <c r="W75" s="7">
        <v>104838058924.23599</v>
      </c>
      <c r="Y75" s="9">
        <v>4.702890857452461E-3</v>
      </c>
    </row>
    <row r="76" spans="1:25">
      <c r="A76" s="1" t="s">
        <v>82</v>
      </c>
      <c r="C76" s="7">
        <v>12400000</v>
      </c>
      <c r="D76" s="7"/>
      <c r="E76" s="7">
        <v>52434258057</v>
      </c>
      <c r="F76" s="7"/>
      <c r="G76" s="7">
        <v>88502259600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12400000</v>
      </c>
      <c r="R76" s="7"/>
      <c r="S76" s="7">
        <v>6940</v>
      </c>
      <c r="T76" s="7"/>
      <c r="U76" s="7">
        <v>52434258057</v>
      </c>
      <c r="V76" s="7"/>
      <c r="W76" s="7">
        <v>85543966800</v>
      </c>
      <c r="Y76" s="9">
        <v>3.8373844718421622E-3</v>
      </c>
    </row>
    <row r="77" spans="1:25">
      <c r="A77" s="1" t="s">
        <v>83</v>
      </c>
      <c r="C77" s="7">
        <v>15767580</v>
      </c>
      <c r="D77" s="7"/>
      <c r="E77" s="7">
        <v>149284940089</v>
      </c>
      <c r="F77" s="7"/>
      <c r="G77" s="7">
        <v>292942628582.31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15767580</v>
      </c>
      <c r="R77" s="7"/>
      <c r="S77" s="7">
        <v>17720</v>
      </c>
      <c r="T77" s="7"/>
      <c r="U77" s="7">
        <v>149284940089</v>
      </c>
      <c r="V77" s="7"/>
      <c r="W77" s="7">
        <v>277739078570.28003</v>
      </c>
      <c r="Y77" s="9">
        <v>1.245899234274629E-2</v>
      </c>
    </row>
    <row r="78" spans="1:25">
      <c r="A78" s="1" t="s">
        <v>84</v>
      </c>
      <c r="C78" s="7">
        <v>2394808</v>
      </c>
      <c r="D78" s="7"/>
      <c r="E78" s="7">
        <v>42193470885</v>
      </c>
      <c r="F78" s="7"/>
      <c r="G78" s="7">
        <v>50229792629.639999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2394808</v>
      </c>
      <c r="R78" s="7"/>
      <c r="S78" s="7">
        <v>17670</v>
      </c>
      <c r="T78" s="7"/>
      <c r="U78" s="7">
        <v>42193470885</v>
      </c>
      <c r="V78" s="7"/>
      <c r="W78" s="7">
        <v>42064475628.708</v>
      </c>
      <c r="Y78" s="9">
        <v>1.8869544122401764E-3</v>
      </c>
    </row>
    <row r="79" spans="1:25">
      <c r="A79" s="1" t="s">
        <v>85</v>
      </c>
      <c r="C79" s="7">
        <v>38477564</v>
      </c>
      <c r="D79" s="7"/>
      <c r="E79" s="7">
        <v>195107228488</v>
      </c>
      <c r="F79" s="7"/>
      <c r="G79" s="7">
        <v>204630130343.97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38477564</v>
      </c>
      <c r="R79" s="7"/>
      <c r="S79" s="7">
        <v>4668</v>
      </c>
      <c r="T79" s="7"/>
      <c r="U79" s="7">
        <v>195107228488</v>
      </c>
      <c r="V79" s="7"/>
      <c r="W79" s="7">
        <v>178544569802.92599</v>
      </c>
      <c r="Y79" s="9">
        <v>8.0092633685709229E-3</v>
      </c>
    </row>
    <row r="80" spans="1:25">
      <c r="A80" s="1" t="s">
        <v>86</v>
      </c>
      <c r="C80" s="7">
        <v>9291184</v>
      </c>
      <c r="D80" s="7"/>
      <c r="E80" s="7">
        <v>95020665968</v>
      </c>
      <c r="F80" s="7"/>
      <c r="G80" s="7">
        <v>115541127204.552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9291184</v>
      </c>
      <c r="R80" s="7"/>
      <c r="S80" s="7">
        <v>10780</v>
      </c>
      <c r="T80" s="7"/>
      <c r="U80" s="7">
        <v>95020665968</v>
      </c>
      <c r="V80" s="7"/>
      <c r="W80" s="7">
        <v>99563017687.056</v>
      </c>
      <c r="Y80" s="9">
        <v>4.4662597765112669E-3</v>
      </c>
    </row>
    <row r="81" spans="1:25">
      <c r="A81" s="1" t="s">
        <v>87</v>
      </c>
      <c r="C81" s="7">
        <v>18307169</v>
      </c>
      <c r="D81" s="7"/>
      <c r="E81" s="7">
        <v>121593446031</v>
      </c>
      <c r="F81" s="7"/>
      <c r="G81" s="7">
        <v>145767913169.04401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18307169</v>
      </c>
      <c r="R81" s="7"/>
      <c r="S81" s="7">
        <v>7620</v>
      </c>
      <c r="T81" s="7"/>
      <c r="U81" s="7">
        <v>121593446031</v>
      </c>
      <c r="V81" s="7"/>
      <c r="W81" s="7">
        <v>138670599044.70901</v>
      </c>
      <c r="Y81" s="9">
        <v>6.2205719863252466E-3</v>
      </c>
    </row>
    <row r="82" spans="1:25">
      <c r="A82" s="1" t="s">
        <v>88</v>
      </c>
      <c r="C82" s="7">
        <v>141710337</v>
      </c>
      <c r="D82" s="7"/>
      <c r="E82" s="7">
        <v>342977162031</v>
      </c>
      <c r="F82" s="7"/>
      <c r="G82" s="7">
        <v>439646407904.427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141710337</v>
      </c>
      <c r="R82" s="7"/>
      <c r="S82" s="7">
        <v>3073</v>
      </c>
      <c r="T82" s="7"/>
      <c r="U82" s="7">
        <v>342977162031</v>
      </c>
      <c r="V82" s="7"/>
      <c r="W82" s="7">
        <v>432884784200.67401</v>
      </c>
      <c r="Y82" s="9">
        <v>1.9418614907958789E-2</v>
      </c>
    </row>
    <row r="83" spans="1:25">
      <c r="A83" s="1" t="s">
        <v>89</v>
      </c>
      <c r="C83" s="7">
        <v>39431403</v>
      </c>
      <c r="D83" s="7"/>
      <c r="E83" s="7">
        <v>154486110711</v>
      </c>
      <c r="F83" s="7"/>
      <c r="G83" s="7">
        <v>301815253371.55499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39431403</v>
      </c>
      <c r="R83" s="7"/>
      <c r="S83" s="7">
        <v>6920</v>
      </c>
      <c r="T83" s="7"/>
      <c r="U83" s="7">
        <v>154486110711</v>
      </c>
      <c r="V83" s="7"/>
      <c r="W83" s="7">
        <v>271241760172.87799</v>
      </c>
      <c r="Y83" s="9">
        <v>1.2167531592684312E-2</v>
      </c>
    </row>
    <row r="84" spans="1:25">
      <c r="A84" s="1" t="s">
        <v>90</v>
      </c>
      <c r="C84" s="7">
        <v>295905864</v>
      </c>
      <c r="D84" s="7"/>
      <c r="E84" s="7">
        <v>1322173881454</v>
      </c>
      <c r="F84" s="7"/>
      <c r="G84" s="7">
        <v>1467784668304.9099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295905864</v>
      </c>
      <c r="R84" s="7"/>
      <c r="S84" s="7">
        <v>4990</v>
      </c>
      <c r="T84" s="7"/>
      <c r="U84" s="7">
        <v>1322173881454</v>
      </c>
      <c r="V84" s="7"/>
      <c r="W84" s="7">
        <v>1467784668304.9099</v>
      </c>
      <c r="Y84" s="9">
        <v>6.5842797626275845E-2</v>
      </c>
    </row>
    <row r="85" spans="1:25">
      <c r="A85" s="1" t="s">
        <v>91</v>
      </c>
      <c r="C85" s="7">
        <v>35663432</v>
      </c>
      <c r="D85" s="7"/>
      <c r="E85" s="7">
        <v>1261441680148</v>
      </c>
      <c r="F85" s="7"/>
      <c r="G85" s="7">
        <v>982708222546.51196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35663432</v>
      </c>
      <c r="R85" s="7"/>
      <c r="S85" s="7">
        <v>31400</v>
      </c>
      <c r="T85" s="7"/>
      <c r="U85" s="7">
        <v>1261441680148</v>
      </c>
      <c r="V85" s="7"/>
      <c r="W85" s="7">
        <v>1113168765799.4399</v>
      </c>
      <c r="Y85" s="9">
        <v>4.9935216897358976E-2</v>
      </c>
    </row>
    <row r="86" spans="1:25">
      <c r="A86" s="1" t="s">
        <v>92</v>
      </c>
      <c r="C86" s="7">
        <v>10500000</v>
      </c>
      <c r="D86" s="7"/>
      <c r="E86" s="7">
        <v>188943866453</v>
      </c>
      <c r="F86" s="7"/>
      <c r="G86" s="7">
        <v>196956096750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10500000</v>
      </c>
      <c r="R86" s="7"/>
      <c r="S86" s="7">
        <v>17370</v>
      </c>
      <c r="T86" s="7"/>
      <c r="U86" s="7">
        <v>188943866453</v>
      </c>
      <c r="V86" s="7"/>
      <c r="W86" s="7">
        <v>181299809250</v>
      </c>
      <c r="Y86" s="9">
        <v>8.132859613471842E-3</v>
      </c>
    </row>
    <row r="87" spans="1:25">
      <c r="A87" s="1" t="s">
        <v>93</v>
      </c>
      <c r="C87" s="7">
        <v>32670882</v>
      </c>
      <c r="D87" s="7"/>
      <c r="E87" s="7">
        <v>953907843625</v>
      </c>
      <c r="F87" s="7"/>
      <c r="G87" s="7">
        <v>933049564942.83301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32670882</v>
      </c>
      <c r="R87" s="7"/>
      <c r="S87" s="7">
        <v>24650</v>
      </c>
      <c r="T87" s="7"/>
      <c r="U87" s="7">
        <v>953907843625</v>
      </c>
      <c r="V87" s="7"/>
      <c r="W87" s="7">
        <v>800545484714.26501</v>
      </c>
      <c r="Y87" s="9">
        <v>3.5911367299907321E-2</v>
      </c>
    </row>
    <row r="88" spans="1:25">
      <c r="A88" s="1" t="s">
        <v>94</v>
      </c>
      <c r="C88" s="7">
        <v>7690378</v>
      </c>
      <c r="D88" s="7"/>
      <c r="E88" s="7">
        <v>74224435972</v>
      </c>
      <c r="F88" s="7"/>
      <c r="G88" s="7">
        <v>73006123396.095001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7690378</v>
      </c>
      <c r="R88" s="7"/>
      <c r="S88" s="7">
        <v>8440</v>
      </c>
      <c r="T88" s="7"/>
      <c r="U88" s="7">
        <v>74224435972</v>
      </c>
      <c r="V88" s="7"/>
      <c r="W88" s="7">
        <v>64520594917.596001</v>
      </c>
      <c r="Y88" s="9">
        <v>2.8943049792121778E-3</v>
      </c>
    </row>
    <row r="89" spans="1:25">
      <c r="A89" s="1" t="s">
        <v>95</v>
      </c>
      <c r="C89" s="7">
        <v>74633901</v>
      </c>
      <c r="D89" s="7"/>
      <c r="E89" s="7">
        <v>357099290238</v>
      </c>
      <c r="F89" s="7"/>
      <c r="G89" s="7">
        <v>493362364772.18201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74633901</v>
      </c>
      <c r="R89" s="7"/>
      <c r="S89" s="7">
        <v>6640</v>
      </c>
      <c r="T89" s="7"/>
      <c r="U89" s="7">
        <v>357099290238</v>
      </c>
      <c r="V89" s="7"/>
      <c r="W89" s="7">
        <v>492620466479.29199</v>
      </c>
      <c r="Y89" s="9">
        <v>2.209827529975238E-2</v>
      </c>
    </row>
    <row r="90" spans="1:25">
      <c r="A90" s="1" t="s">
        <v>96</v>
      </c>
      <c r="C90" s="7">
        <v>3474154</v>
      </c>
      <c r="D90" s="7"/>
      <c r="E90" s="7">
        <v>123397788056</v>
      </c>
      <c r="F90" s="7"/>
      <c r="G90" s="7">
        <v>272479791633.92999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3474154</v>
      </c>
      <c r="R90" s="7"/>
      <c r="S90" s="7">
        <v>79300</v>
      </c>
      <c r="T90" s="7"/>
      <c r="U90" s="7">
        <v>123397788056</v>
      </c>
      <c r="V90" s="7"/>
      <c r="W90" s="7">
        <v>273861184747.41</v>
      </c>
      <c r="Y90" s="9">
        <v>1.228503536955465E-2</v>
      </c>
    </row>
    <row r="91" spans="1:25">
      <c r="A91" s="1" t="s">
        <v>97</v>
      </c>
      <c r="C91" s="7">
        <v>6300180</v>
      </c>
      <c r="D91" s="7"/>
      <c r="E91" s="7">
        <v>104739049427</v>
      </c>
      <c r="F91" s="7"/>
      <c r="G91" s="7">
        <v>180678719851.64999</v>
      </c>
      <c r="H91" s="7"/>
      <c r="I91" s="7">
        <v>0</v>
      </c>
      <c r="J91" s="7"/>
      <c r="K91" s="7">
        <v>0</v>
      </c>
      <c r="L91" s="7"/>
      <c r="M91" s="7">
        <v>-300000</v>
      </c>
      <c r="N91" s="7"/>
      <c r="O91" s="7">
        <v>9522999128</v>
      </c>
      <c r="P91" s="7"/>
      <c r="Q91" s="7">
        <v>6000180</v>
      </c>
      <c r="R91" s="7"/>
      <c r="S91" s="7">
        <v>34250</v>
      </c>
      <c r="T91" s="7"/>
      <c r="U91" s="7">
        <v>99751618142</v>
      </c>
      <c r="V91" s="7"/>
      <c r="W91" s="7">
        <v>204283403318.25</v>
      </c>
      <c r="Y91" s="9">
        <v>9.1638719721905872E-3</v>
      </c>
    </row>
    <row r="92" spans="1:25">
      <c r="A92" s="1" t="s">
        <v>98</v>
      </c>
      <c r="C92" s="7">
        <v>58928048</v>
      </c>
      <c r="D92" s="7"/>
      <c r="E92" s="7">
        <v>209847803294</v>
      </c>
      <c r="F92" s="7"/>
      <c r="G92" s="7">
        <v>281171645349.12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7"/>
      <c r="Q92" s="7">
        <v>58928048</v>
      </c>
      <c r="R92" s="7"/>
      <c r="S92" s="7">
        <v>4600</v>
      </c>
      <c r="T92" s="7"/>
      <c r="U92" s="7">
        <v>209847803294</v>
      </c>
      <c r="V92" s="7"/>
      <c r="W92" s="7">
        <v>269456160126.23999</v>
      </c>
      <c r="Y92" s="9">
        <v>1.2087432035132704E-2</v>
      </c>
    </row>
    <row r="93" spans="1:25">
      <c r="A93" s="1" t="s">
        <v>99</v>
      </c>
      <c r="C93" s="7">
        <v>13343955</v>
      </c>
      <c r="D93" s="7"/>
      <c r="E93" s="7">
        <v>157096305767</v>
      </c>
      <c r="F93" s="7"/>
      <c r="G93" s="7">
        <v>306809237359.05701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13343955</v>
      </c>
      <c r="R93" s="7"/>
      <c r="S93" s="7">
        <v>23800</v>
      </c>
      <c r="T93" s="7"/>
      <c r="U93" s="7">
        <v>157096305767</v>
      </c>
      <c r="V93" s="7"/>
      <c r="W93" s="7">
        <v>315696491532.45001</v>
      </c>
      <c r="Y93" s="9">
        <v>1.4161709583260457E-2</v>
      </c>
    </row>
    <row r="94" spans="1:25">
      <c r="A94" s="1" t="s">
        <v>100</v>
      </c>
      <c r="C94" s="7">
        <v>6763911</v>
      </c>
      <c r="D94" s="7"/>
      <c r="E94" s="7">
        <v>116773707796</v>
      </c>
      <c r="F94" s="7"/>
      <c r="G94" s="7">
        <v>113629950829.395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6763911</v>
      </c>
      <c r="R94" s="7"/>
      <c r="S94" s="7">
        <v>19800</v>
      </c>
      <c r="T94" s="7"/>
      <c r="U94" s="7">
        <v>116773707796</v>
      </c>
      <c r="V94" s="7"/>
      <c r="W94" s="7">
        <v>133128581445.09</v>
      </c>
      <c r="Y94" s="9">
        <v>5.9719647136560298E-3</v>
      </c>
    </row>
    <row r="95" spans="1:25">
      <c r="A95" s="1" t="s">
        <v>101</v>
      </c>
      <c r="C95" s="7">
        <v>867402</v>
      </c>
      <c r="D95" s="7"/>
      <c r="E95" s="7">
        <v>3251988615</v>
      </c>
      <c r="F95" s="7"/>
      <c r="G95" s="7">
        <v>4561254668.349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867402</v>
      </c>
      <c r="R95" s="7"/>
      <c r="S95" s="7">
        <v>4240</v>
      </c>
      <c r="T95" s="7"/>
      <c r="U95" s="7">
        <v>3251988615</v>
      </c>
      <c r="V95" s="7"/>
      <c r="W95" s="7">
        <v>3655901662.3439999</v>
      </c>
      <c r="Y95" s="9">
        <v>1.6399871077361371E-4</v>
      </c>
    </row>
    <row r="96" spans="1:25">
      <c r="A96" s="1" t="s">
        <v>102</v>
      </c>
      <c r="C96" s="7">
        <v>6030960</v>
      </c>
      <c r="D96" s="7"/>
      <c r="E96" s="7">
        <v>77749020659</v>
      </c>
      <c r="F96" s="7"/>
      <c r="G96" s="7">
        <v>186806561554.07999</v>
      </c>
      <c r="H96" s="7"/>
      <c r="I96" s="7">
        <v>0</v>
      </c>
      <c r="J96" s="7"/>
      <c r="K96" s="7">
        <v>0</v>
      </c>
      <c r="L96" s="7"/>
      <c r="M96" s="7">
        <v>-100000</v>
      </c>
      <c r="N96" s="7"/>
      <c r="O96" s="7">
        <v>2959286867</v>
      </c>
      <c r="P96" s="7"/>
      <c r="Q96" s="7">
        <v>5930960</v>
      </c>
      <c r="R96" s="7"/>
      <c r="S96" s="7">
        <v>29400</v>
      </c>
      <c r="T96" s="7"/>
      <c r="U96" s="7">
        <v>76459855739</v>
      </c>
      <c r="V96" s="7"/>
      <c r="W96" s="7">
        <v>173332721167.20001</v>
      </c>
      <c r="Y96" s="9">
        <v>7.7754670206521288E-3</v>
      </c>
    </row>
    <row r="97" spans="1:25">
      <c r="A97" s="1" t="s">
        <v>103</v>
      </c>
      <c r="C97" s="7">
        <v>5905372</v>
      </c>
      <c r="D97" s="7"/>
      <c r="E97" s="7">
        <v>53740364031</v>
      </c>
      <c r="F97" s="7"/>
      <c r="G97" s="7">
        <v>63750752497.475998</v>
      </c>
      <c r="H97" s="7"/>
      <c r="I97" s="7">
        <v>115229</v>
      </c>
      <c r="J97" s="7"/>
      <c r="K97" s="7">
        <v>1258812805</v>
      </c>
      <c r="L97" s="7"/>
      <c r="M97" s="7">
        <v>0</v>
      </c>
      <c r="N97" s="7"/>
      <c r="O97" s="7">
        <v>0</v>
      </c>
      <c r="P97" s="7"/>
      <c r="Q97" s="7">
        <v>6020601</v>
      </c>
      <c r="R97" s="7"/>
      <c r="S97" s="7">
        <v>11330</v>
      </c>
      <c r="T97" s="7"/>
      <c r="U97" s="7">
        <v>54999176836</v>
      </c>
      <c r="V97" s="7"/>
      <c r="W97" s="7">
        <v>67807539544.486504</v>
      </c>
      <c r="Y97" s="9">
        <v>3.0417527857947765E-3</v>
      </c>
    </row>
    <row r="98" spans="1:25">
      <c r="A98" s="1" t="s">
        <v>104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v>64014806</v>
      </c>
      <c r="J98" s="7"/>
      <c r="K98" s="7">
        <v>206714736652</v>
      </c>
      <c r="L98" s="7"/>
      <c r="M98" s="7">
        <v>0</v>
      </c>
      <c r="N98" s="7"/>
      <c r="O98" s="7">
        <v>0</v>
      </c>
      <c r="P98" s="7"/>
      <c r="Q98" s="7">
        <v>64014806</v>
      </c>
      <c r="R98" s="7"/>
      <c r="S98" s="7">
        <v>2949</v>
      </c>
      <c r="T98" s="7"/>
      <c r="U98" s="7">
        <v>206714736652</v>
      </c>
      <c r="V98" s="7"/>
      <c r="W98" s="7">
        <v>187656423899.78101</v>
      </c>
      <c r="Y98" s="9">
        <v>8.4180085873040208E-3</v>
      </c>
    </row>
    <row r="99" spans="1:25">
      <c r="A99" s="1" t="s">
        <v>105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17987583</v>
      </c>
      <c r="J99" s="7"/>
      <c r="K99" s="7">
        <v>0</v>
      </c>
      <c r="L99" s="7"/>
      <c r="M99" s="7">
        <v>-1</v>
      </c>
      <c r="N99" s="7"/>
      <c r="O99" s="7">
        <v>1</v>
      </c>
      <c r="P99" s="7"/>
      <c r="Q99" s="7">
        <v>17987582</v>
      </c>
      <c r="R99" s="7"/>
      <c r="S99" s="7">
        <v>2661</v>
      </c>
      <c r="T99" s="7"/>
      <c r="U99" s="7">
        <v>36083089492</v>
      </c>
      <c r="V99" s="7"/>
      <c r="W99" s="7">
        <v>47580159215.573097</v>
      </c>
      <c r="Y99" s="9">
        <v>2.134380377385281E-3</v>
      </c>
    </row>
    <row r="100" spans="1:25" ht="24.75" thickBot="1">
      <c r="C100" s="7"/>
      <c r="D100" s="7"/>
      <c r="E100" s="8">
        <f>SUM(E9:E99)</f>
        <v>17614176686651</v>
      </c>
      <c r="F100" s="7"/>
      <c r="G100" s="8">
        <f>SUM(G9:G99)</f>
        <v>21332401878880.938</v>
      </c>
      <c r="H100" s="7"/>
      <c r="I100" s="7"/>
      <c r="J100" s="7"/>
      <c r="K100" s="8">
        <f>SUM(K9:K99)</f>
        <v>592780702799</v>
      </c>
      <c r="L100" s="7"/>
      <c r="M100" s="7"/>
      <c r="N100" s="7"/>
      <c r="O100" s="8">
        <f>SUM(O9:O99)</f>
        <v>373372722890</v>
      </c>
      <c r="P100" s="7"/>
      <c r="Q100" s="7"/>
      <c r="R100" s="7"/>
      <c r="S100" s="7"/>
      <c r="T100" s="7"/>
      <c r="U100" s="8">
        <f>SUM(U9:U99)</f>
        <v>17978877573105</v>
      </c>
      <c r="V100" s="7"/>
      <c r="W100" s="8">
        <f>SUM(W9:W99)</f>
        <v>21225868234583.316</v>
      </c>
      <c r="Y100" s="10">
        <f>SUM(Y9:Y99)</f>
        <v>0.95216319995062237</v>
      </c>
    </row>
    <row r="101" spans="1:25" ht="24.75" thickTop="1"/>
    <row r="102" spans="1:25">
      <c r="Y102" s="4">
        <v>22292258549463</v>
      </c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opLeftCell="F2" workbookViewId="0">
      <selection activeCell="AK12" sqref="AK12"/>
    </sheetView>
  </sheetViews>
  <sheetFormatPr defaultRowHeight="2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7" ht="24.75">
      <c r="A6" s="26" t="s">
        <v>107</v>
      </c>
      <c r="B6" s="26" t="s">
        <v>107</v>
      </c>
      <c r="C6" s="26" t="s">
        <v>107</v>
      </c>
      <c r="D6" s="26" t="s">
        <v>107</v>
      </c>
      <c r="E6" s="26" t="s">
        <v>107</v>
      </c>
      <c r="F6" s="26" t="s">
        <v>107</v>
      </c>
      <c r="G6" s="26" t="s">
        <v>107</v>
      </c>
      <c r="H6" s="26" t="s">
        <v>107</v>
      </c>
      <c r="I6" s="26" t="s">
        <v>107</v>
      </c>
      <c r="J6" s="26" t="s">
        <v>107</v>
      </c>
      <c r="K6" s="26" t="s">
        <v>107</v>
      </c>
      <c r="L6" s="26" t="s">
        <v>107</v>
      </c>
      <c r="M6" s="26" t="s">
        <v>107</v>
      </c>
      <c r="O6" s="26" t="s">
        <v>206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>
      <c r="A7" s="25" t="s">
        <v>108</v>
      </c>
      <c r="C7" s="25" t="s">
        <v>109</v>
      </c>
      <c r="E7" s="25" t="s">
        <v>110</v>
      </c>
      <c r="G7" s="25" t="s">
        <v>111</v>
      </c>
      <c r="I7" s="25" t="s">
        <v>112</v>
      </c>
      <c r="K7" s="25" t="s">
        <v>113</v>
      </c>
      <c r="M7" s="25" t="s">
        <v>106</v>
      </c>
      <c r="O7" s="25" t="s">
        <v>7</v>
      </c>
      <c r="Q7" s="25" t="s">
        <v>8</v>
      </c>
      <c r="S7" s="25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5" t="s">
        <v>7</v>
      </c>
      <c r="AE7" s="25" t="s">
        <v>114</v>
      </c>
      <c r="AG7" s="25" t="s">
        <v>8</v>
      </c>
      <c r="AI7" s="25" t="s">
        <v>9</v>
      </c>
      <c r="AK7" s="25" t="s">
        <v>13</v>
      </c>
    </row>
    <row r="8" spans="1:37" ht="24.75">
      <c r="A8" s="26" t="s">
        <v>108</v>
      </c>
      <c r="C8" s="26" t="s">
        <v>109</v>
      </c>
      <c r="E8" s="26" t="s">
        <v>110</v>
      </c>
      <c r="G8" s="26" t="s">
        <v>111</v>
      </c>
      <c r="I8" s="26" t="s">
        <v>112</v>
      </c>
      <c r="K8" s="26" t="s">
        <v>113</v>
      </c>
      <c r="M8" s="26" t="s">
        <v>106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114</v>
      </c>
      <c r="AG8" s="26" t="s">
        <v>8</v>
      </c>
      <c r="AI8" s="26" t="s">
        <v>9</v>
      </c>
      <c r="AK8" s="26" t="s">
        <v>13</v>
      </c>
    </row>
    <row r="9" spans="1:37">
      <c r="A9" s="1" t="s">
        <v>115</v>
      </c>
      <c r="C9" s="5" t="s">
        <v>116</v>
      </c>
      <c r="D9" s="5"/>
      <c r="E9" s="5" t="s">
        <v>116</v>
      </c>
      <c r="F9" s="5"/>
      <c r="G9" s="5" t="s">
        <v>117</v>
      </c>
      <c r="H9" s="5"/>
      <c r="I9" s="5" t="s">
        <v>118</v>
      </c>
      <c r="J9" s="5"/>
      <c r="K9" s="11">
        <v>0</v>
      </c>
      <c r="L9" s="5"/>
      <c r="M9" s="11">
        <v>0</v>
      </c>
      <c r="N9" s="5"/>
      <c r="O9" s="11">
        <v>1800</v>
      </c>
      <c r="P9" s="5"/>
      <c r="Q9" s="11">
        <v>1549981744</v>
      </c>
      <c r="R9" s="5"/>
      <c r="S9" s="11">
        <v>1697632248</v>
      </c>
      <c r="T9" s="5"/>
      <c r="U9" s="11">
        <v>0</v>
      </c>
      <c r="V9" s="5"/>
      <c r="W9" s="11">
        <v>0</v>
      </c>
      <c r="X9" s="5"/>
      <c r="Y9" s="11">
        <v>0</v>
      </c>
      <c r="Z9" s="5"/>
      <c r="AA9" s="11">
        <v>0</v>
      </c>
      <c r="AB9" s="5"/>
      <c r="AC9" s="11">
        <v>1800</v>
      </c>
      <c r="AD9" s="5"/>
      <c r="AE9" s="11">
        <v>956600</v>
      </c>
      <c r="AF9" s="5"/>
      <c r="AG9" s="11">
        <v>1549981744</v>
      </c>
      <c r="AH9" s="5"/>
      <c r="AI9" s="11">
        <v>1721567909</v>
      </c>
      <c r="AK9" s="9">
        <v>7.7227164092867167E-5</v>
      </c>
    </row>
    <row r="10" spans="1:37">
      <c r="A10" s="1" t="s">
        <v>119</v>
      </c>
      <c r="C10" s="5" t="s">
        <v>116</v>
      </c>
      <c r="D10" s="5"/>
      <c r="E10" s="5" t="s">
        <v>116</v>
      </c>
      <c r="F10" s="5"/>
      <c r="G10" s="5" t="s">
        <v>120</v>
      </c>
      <c r="H10" s="5"/>
      <c r="I10" s="5" t="s">
        <v>121</v>
      </c>
      <c r="J10" s="5"/>
      <c r="K10" s="11">
        <v>0</v>
      </c>
      <c r="L10" s="5"/>
      <c r="M10" s="11">
        <v>0</v>
      </c>
      <c r="N10" s="5"/>
      <c r="O10" s="11">
        <v>66200</v>
      </c>
      <c r="P10" s="5"/>
      <c r="Q10" s="11">
        <v>60084740383</v>
      </c>
      <c r="R10" s="5"/>
      <c r="S10" s="11">
        <v>61336420758</v>
      </c>
      <c r="T10" s="5"/>
      <c r="U10" s="11">
        <v>0</v>
      </c>
      <c r="V10" s="5"/>
      <c r="W10" s="11">
        <v>0</v>
      </c>
      <c r="X10" s="5"/>
      <c r="Y10" s="11">
        <v>66200</v>
      </c>
      <c r="Z10" s="5"/>
      <c r="AA10" s="11">
        <v>62184927942</v>
      </c>
      <c r="AB10" s="5"/>
      <c r="AC10" s="11">
        <v>0</v>
      </c>
      <c r="AD10" s="5"/>
      <c r="AE10" s="11">
        <v>0</v>
      </c>
      <c r="AF10" s="5"/>
      <c r="AG10" s="11">
        <v>0</v>
      </c>
      <c r="AH10" s="5"/>
      <c r="AI10" s="11">
        <v>0</v>
      </c>
      <c r="AK10" s="9">
        <v>0</v>
      </c>
    </row>
    <row r="11" spans="1:37">
      <c r="A11" s="1" t="s">
        <v>122</v>
      </c>
      <c r="C11" s="5" t="s">
        <v>116</v>
      </c>
      <c r="D11" s="5"/>
      <c r="E11" s="5" t="s">
        <v>116</v>
      </c>
      <c r="F11" s="5"/>
      <c r="G11" s="5" t="s">
        <v>123</v>
      </c>
      <c r="H11" s="5"/>
      <c r="I11" s="5" t="s">
        <v>124</v>
      </c>
      <c r="J11" s="5"/>
      <c r="K11" s="11">
        <v>0</v>
      </c>
      <c r="L11" s="5"/>
      <c r="M11" s="11">
        <v>0</v>
      </c>
      <c r="N11" s="5"/>
      <c r="O11" s="11">
        <v>24500</v>
      </c>
      <c r="P11" s="5"/>
      <c r="Q11" s="11">
        <v>20015227102</v>
      </c>
      <c r="R11" s="5"/>
      <c r="S11" s="11">
        <v>22069519174</v>
      </c>
      <c r="T11" s="5"/>
      <c r="U11" s="11">
        <v>0</v>
      </c>
      <c r="V11" s="5"/>
      <c r="W11" s="11">
        <v>0</v>
      </c>
      <c r="X11" s="5"/>
      <c r="Y11" s="11">
        <v>20000</v>
      </c>
      <c r="Z11" s="5"/>
      <c r="AA11" s="11">
        <v>18050642730</v>
      </c>
      <c r="AB11" s="5"/>
      <c r="AC11" s="11">
        <v>4500</v>
      </c>
      <c r="AD11" s="5"/>
      <c r="AE11" s="11">
        <v>911010</v>
      </c>
      <c r="AF11" s="5"/>
      <c r="AG11" s="11">
        <v>3676266202</v>
      </c>
      <c r="AH11" s="5"/>
      <c r="AI11" s="11">
        <v>4098801960</v>
      </c>
      <c r="AK11" s="9">
        <v>1.8386660781389224E-4</v>
      </c>
    </row>
    <row r="12" spans="1:37">
      <c r="A12" s="1" t="s">
        <v>125</v>
      </c>
      <c r="C12" s="5" t="s">
        <v>116</v>
      </c>
      <c r="D12" s="5"/>
      <c r="E12" s="5" t="s">
        <v>116</v>
      </c>
      <c r="F12" s="5"/>
      <c r="G12" s="5" t="s">
        <v>126</v>
      </c>
      <c r="H12" s="5"/>
      <c r="I12" s="5" t="s">
        <v>127</v>
      </c>
      <c r="J12" s="5"/>
      <c r="K12" s="11">
        <v>0</v>
      </c>
      <c r="L12" s="5"/>
      <c r="M12" s="11">
        <v>0</v>
      </c>
      <c r="N12" s="5"/>
      <c r="O12" s="11">
        <v>181200</v>
      </c>
      <c r="P12" s="5"/>
      <c r="Q12" s="11">
        <v>135041523525</v>
      </c>
      <c r="R12" s="5"/>
      <c r="S12" s="11">
        <v>138772230973</v>
      </c>
      <c r="T12" s="5"/>
      <c r="U12" s="11">
        <v>0</v>
      </c>
      <c r="V12" s="5"/>
      <c r="W12" s="11">
        <v>0</v>
      </c>
      <c r="X12" s="5"/>
      <c r="Y12" s="11">
        <v>45500</v>
      </c>
      <c r="Z12" s="5"/>
      <c r="AA12" s="11">
        <v>35074141662</v>
      </c>
      <c r="AB12" s="5"/>
      <c r="AC12" s="11">
        <v>135700</v>
      </c>
      <c r="AD12" s="5"/>
      <c r="AE12" s="11">
        <v>773000</v>
      </c>
      <c r="AF12" s="5"/>
      <c r="AG12" s="11">
        <v>101132090189</v>
      </c>
      <c r="AH12" s="5"/>
      <c r="AI12" s="11">
        <v>104877087581</v>
      </c>
      <c r="AK12" s="9">
        <v>4.7046416292137608E-3</v>
      </c>
    </row>
    <row r="13" spans="1:37">
      <c r="A13" s="1" t="s">
        <v>128</v>
      </c>
      <c r="C13" s="5" t="s">
        <v>116</v>
      </c>
      <c r="D13" s="5"/>
      <c r="E13" s="5" t="s">
        <v>116</v>
      </c>
      <c r="F13" s="5"/>
      <c r="G13" s="5" t="s">
        <v>129</v>
      </c>
      <c r="H13" s="5"/>
      <c r="I13" s="5" t="s">
        <v>130</v>
      </c>
      <c r="J13" s="5"/>
      <c r="K13" s="11">
        <v>0</v>
      </c>
      <c r="L13" s="5"/>
      <c r="M13" s="11">
        <v>0</v>
      </c>
      <c r="N13" s="5"/>
      <c r="O13" s="11">
        <v>64082</v>
      </c>
      <c r="P13" s="5"/>
      <c r="Q13" s="11">
        <v>59035598263</v>
      </c>
      <c r="R13" s="5"/>
      <c r="S13" s="11">
        <v>62876753862</v>
      </c>
      <c r="T13" s="5"/>
      <c r="U13" s="11">
        <v>0</v>
      </c>
      <c r="V13" s="5"/>
      <c r="W13" s="11">
        <v>0</v>
      </c>
      <c r="X13" s="5"/>
      <c r="Y13" s="11">
        <v>0</v>
      </c>
      <c r="Z13" s="5"/>
      <c r="AA13" s="11">
        <v>0</v>
      </c>
      <c r="AB13" s="5"/>
      <c r="AC13" s="11">
        <v>64082</v>
      </c>
      <c r="AD13" s="5"/>
      <c r="AE13" s="11">
        <v>995000</v>
      </c>
      <c r="AF13" s="5"/>
      <c r="AG13" s="11">
        <v>59035598263</v>
      </c>
      <c r="AH13" s="5"/>
      <c r="AI13" s="11">
        <v>63750033211</v>
      </c>
      <c r="AK13" s="9">
        <v>2.8597386428812831E-3</v>
      </c>
    </row>
    <row r="14" spans="1:37">
      <c r="A14" s="1" t="s">
        <v>131</v>
      </c>
      <c r="C14" s="5" t="s">
        <v>116</v>
      </c>
      <c r="D14" s="5"/>
      <c r="E14" s="5" t="s">
        <v>116</v>
      </c>
      <c r="F14" s="5"/>
      <c r="G14" s="5" t="s">
        <v>132</v>
      </c>
      <c r="H14" s="5"/>
      <c r="I14" s="5" t="s">
        <v>133</v>
      </c>
      <c r="J14" s="5"/>
      <c r="K14" s="11">
        <v>0</v>
      </c>
      <c r="L14" s="5"/>
      <c r="M14" s="11">
        <v>0</v>
      </c>
      <c r="N14" s="5"/>
      <c r="O14" s="11">
        <v>77523</v>
      </c>
      <c r="P14" s="5"/>
      <c r="Q14" s="11">
        <v>71110661948</v>
      </c>
      <c r="R14" s="5"/>
      <c r="S14" s="11">
        <v>74325656422</v>
      </c>
      <c r="T14" s="5"/>
      <c r="U14" s="11">
        <v>0</v>
      </c>
      <c r="V14" s="5"/>
      <c r="W14" s="11">
        <v>0</v>
      </c>
      <c r="X14" s="5"/>
      <c r="Y14" s="11">
        <v>76866</v>
      </c>
      <c r="Z14" s="5"/>
      <c r="AA14" s="11">
        <v>74986837998</v>
      </c>
      <c r="AB14" s="5"/>
      <c r="AC14" s="11">
        <v>657</v>
      </c>
      <c r="AD14" s="5"/>
      <c r="AE14" s="11">
        <v>981100</v>
      </c>
      <c r="AF14" s="5"/>
      <c r="AG14" s="11">
        <v>602656049</v>
      </c>
      <c r="AH14" s="5"/>
      <c r="AI14" s="11">
        <v>644465869</v>
      </c>
      <c r="AK14" s="9">
        <v>2.8909850815251941E-5</v>
      </c>
    </row>
    <row r="15" spans="1:37">
      <c r="A15" s="1" t="s">
        <v>134</v>
      </c>
      <c r="C15" s="5" t="s">
        <v>116</v>
      </c>
      <c r="D15" s="5"/>
      <c r="E15" s="5" t="s">
        <v>116</v>
      </c>
      <c r="F15" s="5"/>
      <c r="G15" s="5" t="s">
        <v>135</v>
      </c>
      <c r="H15" s="5"/>
      <c r="I15" s="5" t="s">
        <v>136</v>
      </c>
      <c r="J15" s="5"/>
      <c r="K15" s="11">
        <v>0</v>
      </c>
      <c r="L15" s="5"/>
      <c r="M15" s="11">
        <v>0</v>
      </c>
      <c r="N15" s="5"/>
      <c r="O15" s="11">
        <v>96669</v>
      </c>
      <c r="P15" s="5"/>
      <c r="Q15" s="11">
        <v>86328494230</v>
      </c>
      <c r="R15" s="5"/>
      <c r="S15" s="11">
        <v>89402617837</v>
      </c>
      <c r="T15" s="5"/>
      <c r="U15" s="11">
        <v>0</v>
      </c>
      <c r="V15" s="5"/>
      <c r="W15" s="11">
        <v>0</v>
      </c>
      <c r="X15" s="5"/>
      <c r="Y15" s="11">
        <v>96669</v>
      </c>
      <c r="Z15" s="5"/>
      <c r="AA15" s="11">
        <v>90288553993</v>
      </c>
      <c r="AB15" s="5"/>
      <c r="AC15" s="11">
        <v>0</v>
      </c>
      <c r="AD15" s="5"/>
      <c r="AE15" s="11">
        <v>0</v>
      </c>
      <c r="AF15" s="5"/>
      <c r="AG15" s="11">
        <v>0</v>
      </c>
      <c r="AH15" s="5"/>
      <c r="AI15" s="11">
        <v>0</v>
      </c>
      <c r="AK15" s="9">
        <v>0</v>
      </c>
    </row>
    <row r="16" spans="1:37">
      <c r="A16" s="1" t="s">
        <v>137</v>
      </c>
      <c r="C16" s="5" t="s">
        <v>116</v>
      </c>
      <c r="D16" s="5"/>
      <c r="E16" s="5" t="s">
        <v>116</v>
      </c>
      <c r="F16" s="5"/>
      <c r="G16" s="5" t="s">
        <v>138</v>
      </c>
      <c r="H16" s="5"/>
      <c r="I16" s="5" t="s">
        <v>139</v>
      </c>
      <c r="J16" s="5"/>
      <c r="K16" s="11">
        <v>0</v>
      </c>
      <c r="L16" s="5"/>
      <c r="M16" s="11">
        <v>0</v>
      </c>
      <c r="N16" s="5"/>
      <c r="O16" s="11">
        <v>110000</v>
      </c>
      <c r="P16" s="5"/>
      <c r="Q16" s="11">
        <v>98577864000</v>
      </c>
      <c r="R16" s="5"/>
      <c r="S16" s="11">
        <v>103271278687</v>
      </c>
      <c r="T16" s="5"/>
      <c r="U16" s="11">
        <v>0</v>
      </c>
      <c r="V16" s="5"/>
      <c r="W16" s="11">
        <v>0</v>
      </c>
      <c r="X16" s="5"/>
      <c r="Y16" s="11">
        <v>110000</v>
      </c>
      <c r="Z16" s="5"/>
      <c r="AA16" s="11">
        <v>104930220875</v>
      </c>
      <c r="AB16" s="5"/>
      <c r="AC16" s="11">
        <v>0</v>
      </c>
      <c r="AD16" s="5"/>
      <c r="AE16" s="11">
        <v>0</v>
      </c>
      <c r="AF16" s="5"/>
      <c r="AG16" s="11">
        <v>0</v>
      </c>
      <c r="AH16" s="5"/>
      <c r="AI16" s="11">
        <v>0</v>
      </c>
      <c r="AK16" s="9">
        <v>0</v>
      </c>
    </row>
    <row r="17" spans="3:37" ht="24.75" thickBo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2">
        <f>SUM(Q9:Q16)</f>
        <v>531744091195</v>
      </c>
      <c r="R17" s="5"/>
      <c r="S17" s="12">
        <f>SUM(S9:S16)</f>
        <v>553752109961</v>
      </c>
      <c r="T17" s="5"/>
      <c r="U17" s="5"/>
      <c r="V17" s="5"/>
      <c r="W17" s="12">
        <f>SUM(W9:W16)</f>
        <v>0</v>
      </c>
      <c r="X17" s="5"/>
      <c r="Y17" s="5"/>
      <c r="Z17" s="5"/>
      <c r="AA17" s="12">
        <f>SUM(AA9:AA16)</f>
        <v>385515325200</v>
      </c>
      <c r="AB17" s="5"/>
      <c r="AC17" s="5"/>
      <c r="AD17" s="5"/>
      <c r="AE17" s="5"/>
      <c r="AF17" s="5"/>
      <c r="AG17" s="12">
        <f>SUM(AG9:AG16)</f>
        <v>165996592447</v>
      </c>
      <c r="AH17" s="5"/>
      <c r="AI17" s="12">
        <f>SUM(AI9:AI16)</f>
        <v>175091956530</v>
      </c>
      <c r="AK17" s="10">
        <f>SUM(AK9:AK16)</f>
        <v>7.854383894817055E-3</v>
      </c>
    </row>
    <row r="18" spans="3:37" ht="24.75" thickTop="1">
      <c r="AI18" s="4"/>
    </row>
    <row r="19" spans="3:37">
      <c r="AI19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5" t="s">
        <v>141</v>
      </c>
      <c r="C6" s="26" t="s">
        <v>142</v>
      </c>
      <c r="D6" s="26" t="s">
        <v>142</v>
      </c>
      <c r="E6" s="26" t="s">
        <v>142</v>
      </c>
      <c r="F6" s="26" t="s">
        <v>142</v>
      </c>
      <c r="G6" s="26" t="s">
        <v>142</v>
      </c>
      <c r="H6" s="26" t="s">
        <v>142</v>
      </c>
      <c r="I6" s="26" t="s">
        <v>142</v>
      </c>
      <c r="K6" s="26" t="s">
        <v>206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4.75">
      <c r="A7" s="26" t="s">
        <v>141</v>
      </c>
      <c r="C7" s="26" t="s">
        <v>143</v>
      </c>
      <c r="E7" s="26" t="s">
        <v>144</v>
      </c>
      <c r="G7" s="26" t="s">
        <v>145</v>
      </c>
      <c r="I7" s="26" t="s">
        <v>113</v>
      </c>
      <c r="K7" s="26" t="s">
        <v>146</v>
      </c>
      <c r="M7" s="26" t="s">
        <v>147</v>
      </c>
      <c r="O7" s="26" t="s">
        <v>148</v>
      </c>
      <c r="Q7" s="26" t="s">
        <v>146</v>
      </c>
      <c r="S7" s="26" t="s">
        <v>140</v>
      </c>
    </row>
    <row r="8" spans="1:19">
      <c r="A8" s="1" t="s">
        <v>149</v>
      </c>
      <c r="C8" s="5" t="s">
        <v>150</v>
      </c>
      <c r="D8" s="5"/>
      <c r="E8" s="5" t="s">
        <v>151</v>
      </c>
      <c r="F8" s="5"/>
      <c r="G8" s="5" t="s">
        <v>152</v>
      </c>
      <c r="H8" s="5"/>
      <c r="I8" s="11">
        <v>5</v>
      </c>
      <c r="J8" s="5"/>
      <c r="K8" s="11">
        <v>542956027</v>
      </c>
      <c r="L8" s="5"/>
      <c r="M8" s="11">
        <v>1778879</v>
      </c>
      <c r="N8" s="5"/>
      <c r="O8" s="11">
        <v>0</v>
      </c>
      <c r="P8" s="5"/>
      <c r="Q8" s="11">
        <v>544734906</v>
      </c>
      <c r="R8" s="5"/>
      <c r="S8" s="9">
        <v>2.4436057243429118E-5</v>
      </c>
    </row>
    <row r="9" spans="1:19">
      <c r="A9" s="1" t="s">
        <v>153</v>
      </c>
      <c r="C9" s="5" t="s">
        <v>154</v>
      </c>
      <c r="D9" s="5"/>
      <c r="E9" s="5" t="s">
        <v>151</v>
      </c>
      <c r="F9" s="5"/>
      <c r="G9" s="5" t="s">
        <v>155</v>
      </c>
      <c r="H9" s="5"/>
      <c r="I9" s="11">
        <v>5</v>
      </c>
      <c r="J9" s="5"/>
      <c r="K9" s="11">
        <v>17091438213</v>
      </c>
      <c r="L9" s="5"/>
      <c r="M9" s="11">
        <v>302963636691</v>
      </c>
      <c r="N9" s="5"/>
      <c r="O9" s="11">
        <v>284002400000</v>
      </c>
      <c r="P9" s="5"/>
      <c r="Q9" s="11">
        <v>36052674904</v>
      </c>
      <c r="R9" s="5"/>
      <c r="S9" s="9">
        <v>1.6172733159363288E-3</v>
      </c>
    </row>
    <row r="10" spans="1:19">
      <c r="A10" s="1" t="s">
        <v>156</v>
      </c>
      <c r="C10" s="5" t="s">
        <v>157</v>
      </c>
      <c r="D10" s="5"/>
      <c r="E10" s="5" t="s">
        <v>151</v>
      </c>
      <c r="F10" s="5"/>
      <c r="G10" s="5" t="s">
        <v>158</v>
      </c>
      <c r="H10" s="5"/>
      <c r="I10" s="11">
        <v>5</v>
      </c>
      <c r="J10" s="5"/>
      <c r="K10" s="11">
        <v>76550193461</v>
      </c>
      <c r="L10" s="5"/>
      <c r="M10" s="11">
        <v>468101527647</v>
      </c>
      <c r="N10" s="5"/>
      <c r="O10" s="11">
        <v>543279110992</v>
      </c>
      <c r="P10" s="5"/>
      <c r="Q10" s="11">
        <v>1372610116</v>
      </c>
      <c r="R10" s="5"/>
      <c r="S10" s="9">
        <v>6.1573398359542389E-5</v>
      </c>
    </row>
    <row r="11" spans="1:19" ht="24.75" thickBot="1">
      <c r="C11" s="5"/>
      <c r="D11" s="5"/>
      <c r="E11" s="5"/>
      <c r="F11" s="5"/>
      <c r="G11" s="5"/>
      <c r="H11" s="5"/>
      <c r="I11" s="5"/>
      <c r="J11" s="5"/>
      <c r="K11" s="12">
        <f>SUM(K8:K10)</f>
        <v>94184587701</v>
      </c>
      <c r="L11" s="5"/>
      <c r="M11" s="12">
        <f>SUM(M8:M10)</f>
        <v>771066943217</v>
      </c>
      <c r="N11" s="5"/>
      <c r="O11" s="12">
        <f>SUM(O8:O10)</f>
        <v>827281510992</v>
      </c>
      <c r="P11" s="5"/>
      <c r="Q11" s="12">
        <f>SUM(Q8:Q10)</f>
        <v>37970019926</v>
      </c>
      <c r="R11" s="5"/>
      <c r="S11" s="10">
        <f>SUM(S8:S10)</f>
        <v>1.7032827715393003E-3</v>
      </c>
    </row>
    <row r="12" spans="1:19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/>
      <c r="R12" s="5"/>
      <c r="S12" s="5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topLeftCell="A7" workbookViewId="0">
      <selection activeCell="I25" sqref="I25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6" t="s">
        <v>160</v>
      </c>
      <c r="B6" s="26" t="s">
        <v>160</v>
      </c>
      <c r="C6" s="26" t="s">
        <v>160</v>
      </c>
      <c r="D6" s="26" t="s">
        <v>160</v>
      </c>
      <c r="E6" s="26" t="s">
        <v>160</v>
      </c>
      <c r="F6" s="26" t="s">
        <v>160</v>
      </c>
      <c r="G6" s="26" t="s">
        <v>160</v>
      </c>
      <c r="I6" s="26" t="s">
        <v>161</v>
      </c>
      <c r="J6" s="26" t="s">
        <v>161</v>
      </c>
      <c r="K6" s="26" t="s">
        <v>161</v>
      </c>
      <c r="L6" s="26" t="s">
        <v>161</v>
      </c>
      <c r="M6" s="26" t="s">
        <v>161</v>
      </c>
      <c r="O6" s="26" t="s">
        <v>162</v>
      </c>
      <c r="P6" s="26" t="s">
        <v>162</v>
      </c>
      <c r="Q6" s="26" t="s">
        <v>162</v>
      </c>
      <c r="R6" s="26" t="s">
        <v>162</v>
      </c>
      <c r="S6" s="26" t="s">
        <v>162</v>
      </c>
    </row>
    <row r="7" spans="1:19" ht="24.75">
      <c r="A7" s="26" t="s">
        <v>163</v>
      </c>
      <c r="C7" s="26" t="s">
        <v>164</v>
      </c>
      <c r="E7" s="26" t="s">
        <v>112</v>
      </c>
      <c r="G7" s="26" t="s">
        <v>113</v>
      </c>
      <c r="I7" s="26" t="s">
        <v>165</v>
      </c>
      <c r="K7" s="26" t="s">
        <v>166</v>
      </c>
      <c r="M7" s="26" t="s">
        <v>167</v>
      </c>
      <c r="O7" s="26" t="s">
        <v>165</v>
      </c>
      <c r="Q7" s="26" t="s">
        <v>166</v>
      </c>
      <c r="S7" s="26" t="s">
        <v>167</v>
      </c>
    </row>
    <row r="8" spans="1:19">
      <c r="A8" s="1" t="s">
        <v>168</v>
      </c>
      <c r="C8" s="5">
        <v>0</v>
      </c>
      <c r="D8" s="5"/>
      <c r="E8" s="5" t="s">
        <v>170</v>
      </c>
      <c r="F8" s="5"/>
      <c r="G8" s="11">
        <v>18</v>
      </c>
      <c r="H8" s="5"/>
      <c r="I8" s="11">
        <v>0</v>
      </c>
      <c r="J8" s="5"/>
      <c r="K8" s="11">
        <v>0</v>
      </c>
      <c r="L8" s="5"/>
      <c r="M8" s="11">
        <v>0</v>
      </c>
      <c r="N8" s="5"/>
      <c r="O8" s="11">
        <v>1309274646</v>
      </c>
      <c r="P8" s="5"/>
      <c r="Q8" s="11">
        <v>0</v>
      </c>
      <c r="R8" s="5"/>
      <c r="S8" s="11">
        <v>1309274646</v>
      </c>
    </row>
    <row r="9" spans="1:19">
      <c r="A9" s="1" t="s">
        <v>171</v>
      </c>
      <c r="C9" s="5">
        <v>0</v>
      </c>
      <c r="D9" s="5"/>
      <c r="E9" s="5" t="s">
        <v>172</v>
      </c>
      <c r="F9" s="5"/>
      <c r="G9" s="11">
        <v>18</v>
      </c>
      <c r="H9" s="5"/>
      <c r="I9" s="11">
        <v>0</v>
      </c>
      <c r="J9" s="5"/>
      <c r="K9" s="11">
        <v>0</v>
      </c>
      <c r="L9" s="5"/>
      <c r="M9" s="11">
        <v>0</v>
      </c>
      <c r="N9" s="5"/>
      <c r="O9" s="11">
        <v>45800537</v>
      </c>
      <c r="P9" s="5"/>
      <c r="Q9" s="11">
        <v>0</v>
      </c>
      <c r="R9" s="5"/>
      <c r="S9" s="11">
        <v>45800537</v>
      </c>
    </row>
    <row r="10" spans="1:19">
      <c r="A10" s="1" t="s">
        <v>173</v>
      </c>
      <c r="C10" s="5">
        <v>0</v>
      </c>
      <c r="D10" s="5"/>
      <c r="E10" s="5" t="s">
        <v>174</v>
      </c>
      <c r="F10" s="5"/>
      <c r="G10" s="11">
        <v>18</v>
      </c>
      <c r="H10" s="5"/>
      <c r="I10" s="11">
        <v>0</v>
      </c>
      <c r="J10" s="5"/>
      <c r="K10" s="11">
        <v>0</v>
      </c>
      <c r="L10" s="5"/>
      <c r="M10" s="11">
        <v>0</v>
      </c>
      <c r="N10" s="5"/>
      <c r="O10" s="11">
        <v>26032316574</v>
      </c>
      <c r="P10" s="5"/>
      <c r="Q10" s="11">
        <v>0</v>
      </c>
      <c r="R10" s="5"/>
      <c r="S10" s="11">
        <v>26032316574</v>
      </c>
    </row>
    <row r="11" spans="1:19">
      <c r="A11" s="1" t="s">
        <v>175</v>
      </c>
      <c r="C11" s="5">
        <v>0</v>
      </c>
      <c r="D11" s="5"/>
      <c r="E11" s="5" t="s">
        <v>176</v>
      </c>
      <c r="F11" s="5"/>
      <c r="G11" s="11">
        <v>15</v>
      </c>
      <c r="H11" s="5"/>
      <c r="I11" s="11">
        <v>0</v>
      </c>
      <c r="J11" s="5"/>
      <c r="K11" s="11">
        <v>0</v>
      </c>
      <c r="L11" s="5"/>
      <c r="M11" s="11">
        <v>0</v>
      </c>
      <c r="N11" s="5"/>
      <c r="O11" s="11">
        <v>8661150750</v>
      </c>
      <c r="P11" s="5"/>
      <c r="Q11" s="11">
        <v>0</v>
      </c>
      <c r="R11" s="5"/>
      <c r="S11" s="11">
        <v>8661150750</v>
      </c>
    </row>
    <row r="12" spans="1:19">
      <c r="A12" s="1" t="s">
        <v>177</v>
      </c>
      <c r="C12" s="5">
        <v>0</v>
      </c>
      <c r="D12" s="5"/>
      <c r="E12" s="5" t="s">
        <v>178</v>
      </c>
      <c r="F12" s="5"/>
      <c r="G12" s="11">
        <v>16</v>
      </c>
      <c r="H12" s="5"/>
      <c r="I12" s="11">
        <v>0</v>
      </c>
      <c r="J12" s="5"/>
      <c r="K12" s="11">
        <v>0</v>
      </c>
      <c r="L12" s="5"/>
      <c r="M12" s="11">
        <v>0</v>
      </c>
      <c r="N12" s="5"/>
      <c r="O12" s="11">
        <v>4296851770</v>
      </c>
      <c r="P12" s="5"/>
      <c r="Q12" s="11">
        <v>0</v>
      </c>
      <c r="R12" s="5"/>
      <c r="S12" s="11">
        <v>4296851770</v>
      </c>
    </row>
    <row r="13" spans="1:19">
      <c r="A13" s="1" t="s">
        <v>179</v>
      </c>
      <c r="C13" s="5">
        <v>0</v>
      </c>
      <c r="D13" s="5"/>
      <c r="E13" s="5" t="s">
        <v>180</v>
      </c>
      <c r="F13" s="5"/>
      <c r="G13" s="11">
        <v>18</v>
      </c>
      <c r="H13" s="5"/>
      <c r="I13" s="11">
        <v>0</v>
      </c>
      <c r="J13" s="5"/>
      <c r="K13" s="11">
        <v>0</v>
      </c>
      <c r="L13" s="5"/>
      <c r="M13" s="11">
        <v>0</v>
      </c>
      <c r="N13" s="5"/>
      <c r="O13" s="11">
        <v>499580941</v>
      </c>
      <c r="P13" s="5"/>
      <c r="Q13" s="11">
        <v>0</v>
      </c>
      <c r="R13" s="5"/>
      <c r="S13" s="11">
        <v>499580941</v>
      </c>
    </row>
    <row r="14" spans="1:19">
      <c r="A14" s="1" t="s">
        <v>181</v>
      </c>
      <c r="C14" s="5">
        <v>0</v>
      </c>
      <c r="D14" s="5"/>
      <c r="E14" s="5" t="s">
        <v>182</v>
      </c>
      <c r="F14" s="5"/>
      <c r="G14" s="11">
        <v>21</v>
      </c>
      <c r="H14" s="5"/>
      <c r="I14" s="11">
        <v>0</v>
      </c>
      <c r="J14" s="5"/>
      <c r="K14" s="11">
        <v>0</v>
      </c>
      <c r="L14" s="5"/>
      <c r="M14" s="11">
        <v>0</v>
      </c>
      <c r="N14" s="5"/>
      <c r="O14" s="11">
        <v>11109175055</v>
      </c>
      <c r="P14" s="5"/>
      <c r="Q14" s="11">
        <v>0</v>
      </c>
      <c r="R14" s="5"/>
      <c r="S14" s="11">
        <v>11109175055</v>
      </c>
    </row>
    <row r="15" spans="1:19">
      <c r="A15" s="1" t="s">
        <v>183</v>
      </c>
      <c r="C15" s="5">
        <v>0</v>
      </c>
      <c r="D15" s="5"/>
      <c r="E15" s="5" t="s">
        <v>184</v>
      </c>
      <c r="F15" s="5"/>
      <c r="G15" s="11">
        <v>18</v>
      </c>
      <c r="H15" s="5"/>
      <c r="I15" s="11">
        <v>0</v>
      </c>
      <c r="J15" s="5"/>
      <c r="K15" s="11">
        <v>0</v>
      </c>
      <c r="L15" s="5"/>
      <c r="M15" s="11">
        <v>0</v>
      </c>
      <c r="N15" s="5"/>
      <c r="O15" s="11">
        <v>120101527</v>
      </c>
      <c r="P15" s="5"/>
      <c r="Q15" s="11">
        <v>0</v>
      </c>
      <c r="R15" s="5"/>
      <c r="S15" s="11">
        <v>120101527</v>
      </c>
    </row>
    <row r="16" spans="1:19">
      <c r="A16" s="1" t="s">
        <v>185</v>
      </c>
      <c r="C16" s="5">
        <v>0</v>
      </c>
      <c r="D16" s="5"/>
      <c r="E16" s="5" t="s">
        <v>186</v>
      </c>
      <c r="F16" s="5"/>
      <c r="G16" s="11">
        <v>18</v>
      </c>
      <c r="H16" s="5"/>
      <c r="I16" s="11">
        <v>0</v>
      </c>
      <c r="J16" s="5"/>
      <c r="K16" s="11">
        <v>0</v>
      </c>
      <c r="L16" s="5"/>
      <c r="M16" s="11">
        <v>0</v>
      </c>
      <c r="N16" s="5"/>
      <c r="O16" s="11">
        <v>604931509</v>
      </c>
      <c r="P16" s="5"/>
      <c r="Q16" s="11">
        <v>0</v>
      </c>
      <c r="R16" s="5"/>
      <c r="S16" s="11">
        <v>604931509</v>
      </c>
    </row>
    <row r="17" spans="1:19">
      <c r="A17" s="1" t="s">
        <v>149</v>
      </c>
      <c r="C17" s="11">
        <v>1</v>
      </c>
      <c r="D17" s="5"/>
      <c r="E17" s="5" t="s">
        <v>169</v>
      </c>
      <c r="F17" s="5"/>
      <c r="G17" s="11">
        <v>0</v>
      </c>
      <c r="H17" s="5"/>
      <c r="I17" s="11">
        <v>1778879</v>
      </c>
      <c r="J17" s="5"/>
      <c r="K17" s="11">
        <v>0</v>
      </c>
      <c r="L17" s="5"/>
      <c r="M17" s="11">
        <v>1778879</v>
      </c>
      <c r="N17" s="5"/>
      <c r="O17" s="11">
        <v>738943359</v>
      </c>
      <c r="P17" s="5"/>
      <c r="Q17" s="11">
        <v>0</v>
      </c>
      <c r="R17" s="5"/>
      <c r="S17" s="11">
        <v>738943359</v>
      </c>
    </row>
    <row r="18" spans="1:19">
      <c r="A18" s="1" t="s">
        <v>153</v>
      </c>
      <c r="C18" s="11">
        <v>25</v>
      </c>
      <c r="D18" s="5"/>
      <c r="E18" s="5" t="s">
        <v>169</v>
      </c>
      <c r="F18" s="5"/>
      <c r="G18" s="11">
        <v>0</v>
      </c>
      <c r="H18" s="5"/>
      <c r="I18" s="11">
        <v>397853302</v>
      </c>
      <c r="J18" s="5"/>
      <c r="K18" s="11">
        <v>0</v>
      </c>
      <c r="L18" s="5"/>
      <c r="M18" s="11">
        <v>397853302</v>
      </c>
      <c r="N18" s="5"/>
      <c r="O18" s="11">
        <v>442198891</v>
      </c>
      <c r="P18" s="5"/>
      <c r="Q18" s="11">
        <v>0</v>
      </c>
      <c r="R18" s="5"/>
      <c r="S18" s="11">
        <v>442198891</v>
      </c>
    </row>
    <row r="19" spans="1:19">
      <c r="A19" s="1" t="s">
        <v>156</v>
      </c>
      <c r="C19" s="11">
        <v>1</v>
      </c>
      <c r="D19" s="5"/>
      <c r="E19" s="5" t="s">
        <v>169</v>
      </c>
      <c r="F19" s="5"/>
      <c r="G19" s="11">
        <v>0</v>
      </c>
      <c r="H19" s="5"/>
      <c r="I19" s="11">
        <v>2527647</v>
      </c>
      <c r="J19" s="5"/>
      <c r="K19" s="11">
        <v>0</v>
      </c>
      <c r="L19" s="5"/>
      <c r="M19" s="11">
        <v>2527647</v>
      </c>
      <c r="N19" s="5"/>
      <c r="O19" s="11">
        <v>541602369</v>
      </c>
      <c r="P19" s="5"/>
      <c r="Q19" s="11">
        <v>0</v>
      </c>
      <c r="R19" s="5"/>
      <c r="S19" s="11">
        <v>541602369</v>
      </c>
    </row>
    <row r="20" spans="1:19" ht="24.75" thickBot="1">
      <c r="C20" s="5"/>
      <c r="D20" s="5"/>
      <c r="E20" s="5"/>
      <c r="F20" s="5"/>
      <c r="G20" s="5"/>
      <c r="H20" s="5"/>
      <c r="I20" s="12">
        <f>SUM(I8:I19)</f>
        <v>402159828</v>
      </c>
      <c r="J20" s="5"/>
      <c r="K20" s="12">
        <f>SUM(K8:K19)</f>
        <v>0</v>
      </c>
      <c r="L20" s="5"/>
      <c r="M20" s="12">
        <f>SUM(M8:M19)</f>
        <v>402159828</v>
      </c>
      <c r="N20" s="5"/>
      <c r="O20" s="12">
        <f>SUM(O8:O19)</f>
        <v>54401927928</v>
      </c>
      <c r="P20" s="5"/>
      <c r="Q20" s="12">
        <f>SUM(Q8:Q19)</f>
        <v>0</v>
      </c>
      <c r="R20" s="5"/>
      <c r="S20" s="12">
        <f>SUM(S8:S19)</f>
        <v>54401927928</v>
      </c>
    </row>
    <row r="21" spans="1:19" ht="24.75" thickTop="1">
      <c r="C21" s="5"/>
      <c r="D21" s="5"/>
      <c r="E21" s="5"/>
      <c r="F21" s="5"/>
      <c r="G21" s="5"/>
      <c r="H21" s="5"/>
      <c r="I21" s="5"/>
      <c r="J21" s="5"/>
      <c r="K21" s="5"/>
      <c r="L21" s="5"/>
      <c r="M21" s="11"/>
      <c r="N21" s="11"/>
      <c r="O21" s="11"/>
      <c r="P21" s="11"/>
      <c r="Q21" s="11"/>
      <c r="R21" s="11"/>
      <c r="S21" s="11"/>
    </row>
    <row r="22" spans="1:19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>
      <c r="C24" s="5"/>
      <c r="D24" s="5"/>
      <c r="E24" s="5"/>
      <c r="F24" s="5"/>
      <c r="G24" s="5"/>
      <c r="H24" s="5"/>
      <c r="I24" s="5"/>
      <c r="J24" s="5"/>
      <c r="K24" s="5"/>
      <c r="L24" s="5"/>
      <c r="M24" s="11"/>
      <c r="N24" s="11"/>
      <c r="O24" s="11"/>
      <c r="P24" s="11"/>
      <c r="Q24" s="11"/>
      <c r="R24" s="11"/>
      <c r="S24" s="11"/>
    </row>
    <row r="25" spans="1:19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6"/>
  <sheetViews>
    <sheetView rightToLeft="1" topLeftCell="A69" workbookViewId="0">
      <selection activeCell="I87" sqref="I87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4.75">
      <c r="A6" s="25" t="s">
        <v>3</v>
      </c>
      <c r="C6" s="26" t="s">
        <v>187</v>
      </c>
      <c r="D6" s="26" t="s">
        <v>187</v>
      </c>
      <c r="E6" s="26" t="s">
        <v>187</v>
      </c>
      <c r="F6" s="26" t="s">
        <v>187</v>
      </c>
      <c r="G6" s="26" t="s">
        <v>187</v>
      </c>
      <c r="I6" s="26" t="s">
        <v>161</v>
      </c>
      <c r="J6" s="26" t="s">
        <v>161</v>
      </c>
      <c r="K6" s="26" t="s">
        <v>161</v>
      </c>
      <c r="L6" s="26" t="s">
        <v>161</v>
      </c>
      <c r="M6" s="26" t="s">
        <v>161</v>
      </c>
      <c r="O6" s="26" t="s">
        <v>162</v>
      </c>
      <c r="P6" s="26" t="s">
        <v>162</v>
      </c>
      <c r="Q6" s="26" t="s">
        <v>162</v>
      </c>
      <c r="R6" s="26" t="s">
        <v>162</v>
      </c>
      <c r="S6" s="26" t="s">
        <v>162</v>
      </c>
    </row>
    <row r="7" spans="1:19" ht="24.75">
      <c r="A7" s="26" t="s">
        <v>3</v>
      </c>
      <c r="C7" s="26" t="s">
        <v>188</v>
      </c>
      <c r="E7" s="26" t="s">
        <v>189</v>
      </c>
      <c r="G7" s="26" t="s">
        <v>190</v>
      </c>
      <c r="I7" s="26" t="s">
        <v>191</v>
      </c>
      <c r="K7" s="26" t="s">
        <v>166</v>
      </c>
      <c r="M7" s="26" t="s">
        <v>192</v>
      </c>
      <c r="O7" s="26" t="s">
        <v>191</v>
      </c>
      <c r="Q7" s="26" t="s">
        <v>166</v>
      </c>
      <c r="S7" s="26" t="s">
        <v>192</v>
      </c>
    </row>
    <row r="8" spans="1:19">
      <c r="A8" s="1" t="s">
        <v>99</v>
      </c>
      <c r="C8" s="5" t="s">
        <v>193</v>
      </c>
      <c r="D8" s="5"/>
      <c r="E8" s="11">
        <v>13343955</v>
      </c>
      <c r="F8" s="5"/>
      <c r="G8" s="11">
        <v>3050</v>
      </c>
      <c r="H8" s="5"/>
      <c r="I8" s="11">
        <v>0</v>
      </c>
      <c r="J8" s="5"/>
      <c r="K8" s="11">
        <v>0</v>
      </c>
      <c r="L8" s="5"/>
      <c r="M8" s="11">
        <v>0</v>
      </c>
      <c r="N8" s="5"/>
      <c r="O8" s="11">
        <v>40699062750</v>
      </c>
      <c r="P8" s="5"/>
      <c r="Q8" s="11">
        <v>0</v>
      </c>
      <c r="R8" s="5"/>
      <c r="S8" s="11">
        <v>40699062750</v>
      </c>
    </row>
    <row r="9" spans="1:19">
      <c r="A9" s="1" t="s">
        <v>89</v>
      </c>
      <c r="C9" s="5" t="s">
        <v>194</v>
      </c>
      <c r="D9" s="5"/>
      <c r="E9" s="11">
        <v>42431403</v>
      </c>
      <c r="F9" s="5"/>
      <c r="G9" s="11">
        <v>550</v>
      </c>
      <c r="H9" s="5"/>
      <c r="I9" s="11">
        <v>0</v>
      </c>
      <c r="J9" s="5"/>
      <c r="K9" s="11">
        <v>0</v>
      </c>
      <c r="L9" s="5"/>
      <c r="M9" s="11">
        <v>0</v>
      </c>
      <c r="N9" s="5"/>
      <c r="O9" s="11">
        <v>23337271650</v>
      </c>
      <c r="P9" s="5"/>
      <c r="Q9" s="11">
        <v>935945806</v>
      </c>
      <c r="R9" s="5"/>
      <c r="S9" s="11">
        <v>22401325844</v>
      </c>
    </row>
    <row r="10" spans="1:19">
      <c r="A10" s="1" t="s">
        <v>66</v>
      </c>
      <c r="C10" s="5" t="s">
        <v>195</v>
      </c>
      <c r="D10" s="5"/>
      <c r="E10" s="11">
        <v>14447399</v>
      </c>
      <c r="F10" s="5"/>
      <c r="G10" s="11">
        <v>400</v>
      </c>
      <c r="H10" s="5"/>
      <c r="I10" s="11">
        <v>0</v>
      </c>
      <c r="J10" s="5"/>
      <c r="K10" s="11">
        <v>0</v>
      </c>
      <c r="L10" s="5"/>
      <c r="M10" s="11">
        <v>0</v>
      </c>
      <c r="N10" s="5"/>
      <c r="O10" s="11">
        <v>5778959600</v>
      </c>
      <c r="P10" s="5"/>
      <c r="Q10" s="11">
        <v>198747288</v>
      </c>
      <c r="R10" s="5"/>
      <c r="S10" s="11">
        <v>5580212312</v>
      </c>
    </row>
    <row r="11" spans="1:19">
      <c r="A11" s="1" t="s">
        <v>100</v>
      </c>
      <c r="C11" s="5" t="s">
        <v>196</v>
      </c>
      <c r="D11" s="5"/>
      <c r="E11" s="11">
        <v>6763911</v>
      </c>
      <c r="F11" s="5"/>
      <c r="G11" s="11">
        <v>1000</v>
      </c>
      <c r="H11" s="5"/>
      <c r="I11" s="11">
        <v>0</v>
      </c>
      <c r="J11" s="5"/>
      <c r="K11" s="11">
        <v>0</v>
      </c>
      <c r="L11" s="5"/>
      <c r="M11" s="11">
        <v>0</v>
      </c>
      <c r="N11" s="5"/>
      <c r="O11" s="11">
        <v>6763911000</v>
      </c>
      <c r="P11" s="5"/>
      <c r="Q11" s="11">
        <v>140631282</v>
      </c>
      <c r="R11" s="5"/>
      <c r="S11" s="11">
        <v>6623279718</v>
      </c>
    </row>
    <row r="12" spans="1:19">
      <c r="A12" s="1" t="s">
        <v>94</v>
      </c>
      <c r="C12" s="5" t="s">
        <v>197</v>
      </c>
      <c r="D12" s="5"/>
      <c r="E12" s="11">
        <v>7690378</v>
      </c>
      <c r="F12" s="5"/>
      <c r="G12" s="11">
        <v>11</v>
      </c>
      <c r="H12" s="5"/>
      <c r="I12" s="11">
        <v>0</v>
      </c>
      <c r="J12" s="5"/>
      <c r="K12" s="11">
        <v>0</v>
      </c>
      <c r="L12" s="5"/>
      <c r="M12" s="11">
        <v>0</v>
      </c>
      <c r="N12" s="5"/>
      <c r="O12" s="11">
        <v>84594158</v>
      </c>
      <c r="P12" s="5"/>
      <c r="Q12" s="11">
        <v>10012352</v>
      </c>
      <c r="R12" s="5"/>
      <c r="S12" s="11">
        <v>74581806</v>
      </c>
    </row>
    <row r="13" spans="1:19">
      <c r="A13" s="1" t="s">
        <v>65</v>
      </c>
      <c r="C13" s="5" t="s">
        <v>198</v>
      </c>
      <c r="D13" s="5"/>
      <c r="E13" s="11">
        <v>35800000</v>
      </c>
      <c r="F13" s="5"/>
      <c r="G13" s="11">
        <v>200</v>
      </c>
      <c r="H13" s="5"/>
      <c r="I13" s="11">
        <v>0</v>
      </c>
      <c r="J13" s="5"/>
      <c r="K13" s="11">
        <v>0</v>
      </c>
      <c r="L13" s="5"/>
      <c r="M13" s="11">
        <v>0</v>
      </c>
      <c r="N13" s="5"/>
      <c r="O13" s="11">
        <v>7160000000</v>
      </c>
      <c r="P13" s="5"/>
      <c r="Q13" s="11">
        <v>363120936</v>
      </c>
      <c r="R13" s="5"/>
      <c r="S13" s="11">
        <v>6796879064</v>
      </c>
    </row>
    <row r="14" spans="1:19">
      <c r="A14" s="1" t="s">
        <v>64</v>
      </c>
      <c r="C14" s="5" t="s">
        <v>199</v>
      </c>
      <c r="D14" s="5"/>
      <c r="E14" s="11">
        <v>72151575</v>
      </c>
      <c r="F14" s="5"/>
      <c r="G14" s="11">
        <v>800</v>
      </c>
      <c r="H14" s="5"/>
      <c r="I14" s="11">
        <v>0</v>
      </c>
      <c r="J14" s="5"/>
      <c r="K14" s="11">
        <v>0</v>
      </c>
      <c r="L14" s="5"/>
      <c r="M14" s="11">
        <v>0</v>
      </c>
      <c r="N14" s="5"/>
      <c r="O14" s="11">
        <v>57721260000</v>
      </c>
      <c r="P14" s="5"/>
      <c r="Q14" s="11">
        <v>0</v>
      </c>
      <c r="R14" s="5"/>
      <c r="S14" s="11">
        <v>57721260000</v>
      </c>
    </row>
    <row r="15" spans="1:19">
      <c r="A15" s="1" t="s">
        <v>17</v>
      </c>
      <c r="C15" s="5" t="s">
        <v>4</v>
      </c>
      <c r="D15" s="5"/>
      <c r="E15" s="11">
        <v>47883908</v>
      </c>
      <c r="F15" s="5"/>
      <c r="G15" s="11">
        <v>45</v>
      </c>
      <c r="H15" s="5"/>
      <c r="I15" s="11">
        <v>0</v>
      </c>
      <c r="J15" s="5"/>
      <c r="K15" s="11">
        <v>0</v>
      </c>
      <c r="L15" s="5"/>
      <c r="M15" s="11">
        <v>0</v>
      </c>
      <c r="N15" s="5"/>
      <c r="O15" s="11">
        <v>2154775860</v>
      </c>
      <c r="P15" s="5"/>
      <c r="Q15" s="11">
        <v>270959839</v>
      </c>
      <c r="R15" s="5"/>
      <c r="S15" s="11">
        <v>1883816021</v>
      </c>
    </row>
    <row r="16" spans="1:19">
      <c r="A16" s="1" t="s">
        <v>19</v>
      </c>
      <c r="C16" s="5" t="s">
        <v>200</v>
      </c>
      <c r="D16" s="5"/>
      <c r="E16" s="11">
        <v>37950422</v>
      </c>
      <c r="F16" s="5"/>
      <c r="G16" s="11">
        <v>125</v>
      </c>
      <c r="H16" s="5"/>
      <c r="I16" s="11">
        <v>0</v>
      </c>
      <c r="J16" s="5"/>
      <c r="K16" s="11">
        <v>0</v>
      </c>
      <c r="L16" s="5"/>
      <c r="M16" s="11">
        <v>0</v>
      </c>
      <c r="N16" s="5"/>
      <c r="O16" s="11">
        <v>4743802750</v>
      </c>
      <c r="P16" s="5"/>
      <c r="Q16" s="11">
        <v>0</v>
      </c>
      <c r="R16" s="5"/>
      <c r="S16" s="11">
        <v>4743802750</v>
      </c>
    </row>
    <row r="17" spans="1:19">
      <c r="A17" s="1" t="s">
        <v>63</v>
      </c>
      <c r="C17" s="5" t="s">
        <v>200</v>
      </c>
      <c r="D17" s="5"/>
      <c r="E17" s="11">
        <v>51499515</v>
      </c>
      <c r="F17" s="5"/>
      <c r="G17" s="11">
        <v>180</v>
      </c>
      <c r="H17" s="5"/>
      <c r="I17" s="11">
        <v>0</v>
      </c>
      <c r="J17" s="5"/>
      <c r="K17" s="11">
        <v>0</v>
      </c>
      <c r="L17" s="5"/>
      <c r="M17" s="11">
        <v>0</v>
      </c>
      <c r="N17" s="5"/>
      <c r="O17" s="11">
        <v>9269912700</v>
      </c>
      <c r="P17" s="5"/>
      <c r="Q17" s="11">
        <v>1165677645</v>
      </c>
      <c r="R17" s="5"/>
      <c r="S17" s="11">
        <v>8104235055</v>
      </c>
    </row>
    <row r="18" spans="1:19">
      <c r="A18" s="1" t="s">
        <v>67</v>
      </c>
      <c r="C18" s="5" t="s">
        <v>201</v>
      </c>
      <c r="D18" s="5"/>
      <c r="E18" s="11">
        <v>55906620</v>
      </c>
      <c r="F18" s="5"/>
      <c r="G18" s="11">
        <v>2350</v>
      </c>
      <c r="H18" s="5"/>
      <c r="I18" s="11">
        <v>0</v>
      </c>
      <c r="J18" s="5"/>
      <c r="K18" s="11">
        <v>0</v>
      </c>
      <c r="L18" s="5"/>
      <c r="M18" s="11">
        <v>0</v>
      </c>
      <c r="N18" s="5"/>
      <c r="O18" s="11">
        <v>131380557000</v>
      </c>
      <c r="P18" s="5"/>
      <c r="Q18" s="11">
        <v>0</v>
      </c>
      <c r="R18" s="5"/>
      <c r="S18" s="11">
        <v>131380557000</v>
      </c>
    </row>
    <row r="19" spans="1:19">
      <c r="A19" s="1" t="s">
        <v>87</v>
      </c>
      <c r="C19" s="5" t="s">
        <v>202</v>
      </c>
      <c r="D19" s="5"/>
      <c r="E19" s="11">
        <v>18307169</v>
      </c>
      <c r="F19" s="5"/>
      <c r="G19" s="11">
        <v>640</v>
      </c>
      <c r="H19" s="5"/>
      <c r="I19" s="11">
        <v>0</v>
      </c>
      <c r="J19" s="5"/>
      <c r="K19" s="11">
        <v>0</v>
      </c>
      <c r="L19" s="5"/>
      <c r="M19" s="11">
        <v>0</v>
      </c>
      <c r="N19" s="5"/>
      <c r="O19" s="11">
        <v>11716588160</v>
      </c>
      <c r="P19" s="5"/>
      <c r="Q19" s="11">
        <v>1005117456</v>
      </c>
      <c r="R19" s="5"/>
      <c r="S19" s="11">
        <v>10711470704</v>
      </c>
    </row>
    <row r="20" spans="1:19">
      <c r="A20" s="1" t="s">
        <v>95</v>
      </c>
      <c r="C20" s="5" t="s">
        <v>4</v>
      </c>
      <c r="D20" s="5"/>
      <c r="E20" s="11">
        <v>74633901</v>
      </c>
      <c r="F20" s="5"/>
      <c r="G20" s="11">
        <v>480</v>
      </c>
      <c r="H20" s="5"/>
      <c r="I20" s="11">
        <v>0</v>
      </c>
      <c r="J20" s="5"/>
      <c r="K20" s="11">
        <v>0</v>
      </c>
      <c r="L20" s="5"/>
      <c r="M20" s="11">
        <v>0</v>
      </c>
      <c r="N20" s="5"/>
      <c r="O20" s="11">
        <v>35824272480</v>
      </c>
      <c r="P20" s="5"/>
      <c r="Q20" s="11">
        <v>0</v>
      </c>
      <c r="R20" s="5"/>
      <c r="S20" s="11">
        <v>35824272480</v>
      </c>
    </row>
    <row r="21" spans="1:19">
      <c r="A21" s="1" t="s">
        <v>35</v>
      </c>
      <c r="C21" s="5" t="s">
        <v>203</v>
      </c>
      <c r="D21" s="5"/>
      <c r="E21" s="11">
        <v>2750346</v>
      </c>
      <c r="F21" s="5"/>
      <c r="G21" s="11">
        <v>360</v>
      </c>
      <c r="H21" s="5"/>
      <c r="I21" s="11">
        <v>0</v>
      </c>
      <c r="J21" s="5"/>
      <c r="K21" s="11">
        <v>0</v>
      </c>
      <c r="L21" s="5"/>
      <c r="M21" s="11">
        <v>0</v>
      </c>
      <c r="N21" s="5"/>
      <c r="O21" s="11">
        <v>990124560</v>
      </c>
      <c r="P21" s="5"/>
      <c r="Q21" s="11">
        <v>119816398</v>
      </c>
      <c r="R21" s="5"/>
      <c r="S21" s="11">
        <v>870308162</v>
      </c>
    </row>
    <row r="22" spans="1:19">
      <c r="A22" s="1" t="s">
        <v>62</v>
      </c>
      <c r="C22" s="5" t="s">
        <v>204</v>
      </c>
      <c r="D22" s="5"/>
      <c r="E22" s="11">
        <v>4700000</v>
      </c>
      <c r="F22" s="5"/>
      <c r="G22" s="11">
        <v>2200</v>
      </c>
      <c r="H22" s="5"/>
      <c r="I22" s="11">
        <v>0</v>
      </c>
      <c r="J22" s="5"/>
      <c r="K22" s="11">
        <v>0</v>
      </c>
      <c r="L22" s="5"/>
      <c r="M22" s="11">
        <v>0</v>
      </c>
      <c r="N22" s="5"/>
      <c r="O22" s="11">
        <v>10340000000</v>
      </c>
      <c r="P22" s="5"/>
      <c r="Q22" s="11">
        <v>187747142</v>
      </c>
      <c r="R22" s="5"/>
      <c r="S22" s="11">
        <v>10152252858</v>
      </c>
    </row>
    <row r="23" spans="1:19">
      <c r="A23" s="1" t="s">
        <v>32</v>
      </c>
      <c r="C23" s="5" t="s">
        <v>205</v>
      </c>
      <c r="D23" s="5"/>
      <c r="E23" s="11">
        <v>5907825</v>
      </c>
      <c r="F23" s="5"/>
      <c r="G23" s="11">
        <v>4500</v>
      </c>
      <c r="H23" s="5"/>
      <c r="I23" s="11">
        <v>0</v>
      </c>
      <c r="J23" s="5"/>
      <c r="K23" s="11">
        <v>0</v>
      </c>
      <c r="L23" s="5"/>
      <c r="M23" s="11">
        <v>0</v>
      </c>
      <c r="N23" s="5"/>
      <c r="O23" s="11">
        <v>26585212500</v>
      </c>
      <c r="P23" s="5"/>
      <c r="Q23" s="11">
        <v>3174832373</v>
      </c>
      <c r="R23" s="5"/>
      <c r="S23" s="11">
        <v>23410380127</v>
      </c>
    </row>
    <row r="24" spans="1:19">
      <c r="A24" s="1" t="s">
        <v>47</v>
      </c>
      <c r="C24" s="5" t="s">
        <v>206</v>
      </c>
      <c r="D24" s="5"/>
      <c r="E24" s="11">
        <v>1588457</v>
      </c>
      <c r="F24" s="5"/>
      <c r="G24" s="11">
        <v>6452</v>
      </c>
      <c r="H24" s="5"/>
      <c r="I24" s="11">
        <v>10248724564</v>
      </c>
      <c r="J24" s="5"/>
      <c r="K24" s="11">
        <v>960619124</v>
      </c>
      <c r="L24" s="5"/>
      <c r="M24" s="11">
        <v>9288105440</v>
      </c>
      <c r="N24" s="5"/>
      <c r="O24" s="11">
        <v>10248724564</v>
      </c>
      <c r="P24" s="5"/>
      <c r="Q24" s="11">
        <v>960619124</v>
      </c>
      <c r="R24" s="5"/>
      <c r="S24" s="11">
        <v>9288105440</v>
      </c>
    </row>
    <row r="25" spans="1:19">
      <c r="A25" s="1" t="s">
        <v>102</v>
      </c>
      <c r="C25" s="5" t="s">
        <v>207</v>
      </c>
      <c r="D25" s="5"/>
      <c r="E25" s="11">
        <v>6030960</v>
      </c>
      <c r="F25" s="5"/>
      <c r="G25" s="11">
        <v>3135</v>
      </c>
      <c r="H25" s="5"/>
      <c r="I25" s="11">
        <v>0</v>
      </c>
      <c r="J25" s="5"/>
      <c r="K25" s="11">
        <v>0</v>
      </c>
      <c r="L25" s="5"/>
      <c r="M25" s="11">
        <v>0</v>
      </c>
      <c r="N25" s="5"/>
      <c r="O25" s="11">
        <v>18907059600</v>
      </c>
      <c r="P25" s="5"/>
      <c r="Q25" s="11">
        <v>758271292</v>
      </c>
      <c r="R25" s="5"/>
      <c r="S25" s="11">
        <v>18148788308</v>
      </c>
    </row>
    <row r="26" spans="1:19">
      <c r="A26" s="1" t="s">
        <v>73</v>
      </c>
      <c r="C26" s="5" t="s">
        <v>208</v>
      </c>
      <c r="D26" s="5"/>
      <c r="E26" s="11">
        <v>7538674</v>
      </c>
      <c r="F26" s="5"/>
      <c r="G26" s="11">
        <v>5000</v>
      </c>
      <c r="H26" s="5"/>
      <c r="I26" s="11">
        <v>0</v>
      </c>
      <c r="J26" s="5"/>
      <c r="K26" s="11">
        <v>0</v>
      </c>
      <c r="L26" s="5"/>
      <c r="M26" s="11">
        <v>0</v>
      </c>
      <c r="N26" s="5"/>
      <c r="O26" s="11">
        <v>37693370000</v>
      </c>
      <c r="P26" s="5"/>
      <c r="Q26" s="11">
        <v>634568519</v>
      </c>
      <c r="R26" s="5"/>
      <c r="S26" s="11">
        <v>37058801481</v>
      </c>
    </row>
    <row r="27" spans="1:19">
      <c r="A27" s="1" t="s">
        <v>72</v>
      </c>
      <c r="C27" s="5" t="s">
        <v>209</v>
      </c>
      <c r="D27" s="5"/>
      <c r="E27" s="11">
        <v>3768112</v>
      </c>
      <c r="F27" s="5"/>
      <c r="G27" s="11">
        <v>3700</v>
      </c>
      <c r="H27" s="5"/>
      <c r="I27" s="11">
        <v>0</v>
      </c>
      <c r="J27" s="5"/>
      <c r="K27" s="11">
        <v>0</v>
      </c>
      <c r="L27" s="5"/>
      <c r="M27" s="11">
        <v>0</v>
      </c>
      <c r="N27" s="5"/>
      <c r="O27" s="11">
        <v>13942014400</v>
      </c>
      <c r="P27" s="5"/>
      <c r="Q27" s="11">
        <v>0</v>
      </c>
      <c r="R27" s="5"/>
      <c r="S27" s="11">
        <v>13942014400</v>
      </c>
    </row>
    <row r="28" spans="1:19">
      <c r="A28" s="1" t="s">
        <v>85</v>
      </c>
      <c r="C28" s="5" t="s">
        <v>210</v>
      </c>
      <c r="D28" s="5"/>
      <c r="E28" s="11">
        <v>38127564</v>
      </c>
      <c r="F28" s="5"/>
      <c r="G28" s="11">
        <v>176</v>
      </c>
      <c r="H28" s="5"/>
      <c r="I28" s="11">
        <v>0</v>
      </c>
      <c r="J28" s="5"/>
      <c r="K28" s="11">
        <v>0</v>
      </c>
      <c r="L28" s="5"/>
      <c r="M28" s="11">
        <v>0</v>
      </c>
      <c r="N28" s="5"/>
      <c r="O28" s="11">
        <v>6710451264</v>
      </c>
      <c r="P28" s="5"/>
      <c r="Q28" s="11">
        <v>617628599</v>
      </c>
      <c r="R28" s="5"/>
      <c r="S28" s="11">
        <v>6092822665</v>
      </c>
    </row>
    <row r="29" spans="1:19">
      <c r="A29" s="1" t="s">
        <v>71</v>
      </c>
      <c r="C29" s="5" t="s">
        <v>211</v>
      </c>
      <c r="D29" s="5"/>
      <c r="E29" s="11">
        <v>8396519</v>
      </c>
      <c r="F29" s="5"/>
      <c r="G29" s="11">
        <v>5400</v>
      </c>
      <c r="H29" s="5"/>
      <c r="I29" s="11">
        <v>0</v>
      </c>
      <c r="J29" s="5"/>
      <c r="K29" s="11">
        <v>0</v>
      </c>
      <c r="L29" s="5"/>
      <c r="M29" s="11">
        <v>0</v>
      </c>
      <c r="N29" s="5"/>
      <c r="O29" s="11">
        <v>45341202600</v>
      </c>
      <c r="P29" s="5"/>
      <c r="Q29" s="11">
        <v>942707767</v>
      </c>
      <c r="R29" s="5"/>
      <c r="S29" s="11">
        <v>44398494833</v>
      </c>
    </row>
    <row r="30" spans="1:19">
      <c r="A30" s="1" t="s">
        <v>49</v>
      </c>
      <c r="C30" s="5" t="s">
        <v>212</v>
      </c>
      <c r="D30" s="5"/>
      <c r="E30" s="11">
        <v>9964198</v>
      </c>
      <c r="F30" s="5"/>
      <c r="G30" s="11">
        <v>1800</v>
      </c>
      <c r="H30" s="5"/>
      <c r="I30" s="11">
        <v>0</v>
      </c>
      <c r="J30" s="5"/>
      <c r="K30" s="11">
        <v>0</v>
      </c>
      <c r="L30" s="5"/>
      <c r="M30" s="11">
        <v>0</v>
      </c>
      <c r="N30" s="5"/>
      <c r="O30" s="11">
        <v>17935556400</v>
      </c>
      <c r="P30" s="5"/>
      <c r="Q30" s="11">
        <v>218430322</v>
      </c>
      <c r="R30" s="5"/>
      <c r="S30" s="11">
        <v>17717126078</v>
      </c>
    </row>
    <row r="31" spans="1:19">
      <c r="A31" s="1" t="s">
        <v>213</v>
      </c>
      <c r="C31" s="5" t="s">
        <v>214</v>
      </c>
      <c r="D31" s="5"/>
      <c r="E31" s="11">
        <v>655668</v>
      </c>
      <c r="F31" s="5"/>
      <c r="G31" s="11">
        <v>7110</v>
      </c>
      <c r="H31" s="5"/>
      <c r="I31" s="11">
        <v>0</v>
      </c>
      <c r="J31" s="5"/>
      <c r="K31" s="11">
        <v>0</v>
      </c>
      <c r="L31" s="5"/>
      <c r="M31" s="11">
        <v>0</v>
      </c>
      <c r="N31" s="5"/>
      <c r="O31" s="11">
        <v>4661799480</v>
      </c>
      <c r="P31" s="5"/>
      <c r="Q31" s="11">
        <v>0</v>
      </c>
      <c r="R31" s="5"/>
      <c r="S31" s="11">
        <v>4661799480</v>
      </c>
    </row>
    <row r="32" spans="1:19">
      <c r="A32" s="1" t="s">
        <v>215</v>
      </c>
      <c r="C32" s="5" t="s">
        <v>214</v>
      </c>
      <c r="D32" s="5"/>
      <c r="E32" s="11">
        <v>2700885</v>
      </c>
      <c r="F32" s="5"/>
      <c r="G32" s="11">
        <v>1760</v>
      </c>
      <c r="H32" s="5"/>
      <c r="I32" s="11">
        <v>0</v>
      </c>
      <c r="J32" s="5"/>
      <c r="K32" s="11">
        <v>0</v>
      </c>
      <c r="L32" s="5"/>
      <c r="M32" s="11">
        <v>0</v>
      </c>
      <c r="N32" s="5"/>
      <c r="O32" s="11">
        <v>4753557600</v>
      </c>
      <c r="P32" s="5"/>
      <c r="Q32" s="11">
        <v>278899898</v>
      </c>
      <c r="R32" s="5"/>
      <c r="S32" s="11">
        <v>4474657702</v>
      </c>
    </row>
    <row r="33" spans="1:19">
      <c r="A33" s="1" t="s">
        <v>103</v>
      </c>
      <c r="C33" s="5" t="s">
        <v>214</v>
      </c>
      <c r="D33" s="5"/>
      <c r="E33" s="11">
        <v>4705372</v>
      </c>
      <c r="F33" s="5"/>
      <c r="G33" s="11">
        <v>930</v>
      </c>
      <c r="H33" s="5"/>
      <c r="I33" s="11">
        <v>0</v>
      </c>
      <c r="J33" s="5"/>
      <c r="K33" s="11">
        <v>0</v>
      </c>
      <c r="L33" s="5"/>
      <c r="M33" s="11">
        <v>0</v>
      </c>
      <c r="N33" s="5"/>
      <c r="O33" s="11">
        <v>4375995960</v>
      </c>
      <c r="P33" s="5"/>
      <c r="Q33" s="11">
        <v>412624929</v>
      </c>
      <c r="R33" s="5"/>
      <c r="S33" s="11">
        <v>3963371031</v>
      </c>
    </row>
    <row r="34" spans="1:19">
      <c r="A34" s="1" t="s">
        <v>70</v>
      </c>
      <c r="C34" s="5" t="s">
        <v>216</v>
      </c>
      <c r="D34" s="5"/>
      <c r="E34" s="11">
        <v>2739478</v>
      </c>
      <c r="F34" s="5"/>
      <c r="G34" s="11">
        <v>4200</v>
      </c>
      <c r="H34" s="5"/>
      <c r="I34" s="11">
        <v>0</v>
      </c>
      <c r="J34" s="5"/>
      <c r="K34" s="11">
        <v>0</v>
      </c>
      <c r="L34" s="5"/>
      <c r="M34" s="11">
        <v>0</v>
      </c>
      <c r="N34" s="5"/>
      <c r="O34" s="11">
        <v>11505807600</v>
      </c>
      <c r="P34" s="5"/>
      <c r="Q34" s="11">
        <v>425016640</v>
      </c>
      <c r="R34" s="5"/>
      <c r="S34" s="11">
        <v>11080790960</v>
      </c>
    </row>
    <row r="35" spans="1:19">
      <c r="A35" s="1" t="s">
        <v>22</v>
      </c>
      <c r="C35" s="5" t="s">
        <v>217</v>
      </c>
      <c r="D35" s="5"/>
      <c r="E35" s="11">
        <v>2000000</v>
      </c>
      <c r="F35" s="5"/>
      <c r="G35" s="11">
        <v>2270</v>
      </c>
      <c r="H35" s="5"/>
      <c r="I35" s="11">
        <v>0</v>
      </c>
      <c r="J35" s="5"/>
      <c r="K35" s="11">
        <v>0</v>
      </c>
      <c r="L35" s="5"/>
      <c r="M35" s="11">
        <v>0</v>
      </c>
      <c r="N35" s="5"/>
      <c r="O35" s="11">
        <v>4540000000</v>
      </c>
      <c r="P35" s="5"/>
      <c r="Q35" s="11">
        <v>558978979</v>
      </c>
      <c r="R35" s="5"/>
      <c r="S35" s="11">
        <v>3981021021</v>
      </c>
    </row>
    <row r="36" spans="1:19">
      <c r="A36" s="1" t="s">
        <v>21</v>
      </c>
      <c r="C36" s="5" t="s">
        <v>218</v>
      </c>
      <c r="D36" s="5"/>
      <c r="E36" s="11">
        <v>114345585</v>
      </c>
      <c r="F36" s="5"/>
      <c r="G36" s="11">
        <v>900</v>
      </c>
      <c r="H36" s="5"/>
      <c r="I36" s="11">
        <v>0</v>
      </c>
      <c r="J36" s="5"/>
      <c r="K36" s="11">
        <v>0</v>
      </c>
      <c r="L36" s="5"/>
      <c r="M36" s="11">
        <v>0</v>
      </c>
      <c r="N36" s="5"/>
      <c r="O36" s="11">
        <v>102911026500</v>
      </c>
      <c r="P36" s="5"/>
      <c r="Q36" s="11">
        <v>1322048346</v>
      </c>
      <c r="R36" s="5"/>
      <c r="S36" s="11">
        <v>101588978154</v>
      </c>
    </row>
    <row r="37" spans="1:19">
      <c r="A37" s="1" t="s">
        <v>90</v>
      </c>
      <c r="C37" s="5" t="s">
        <v>200</v>
      </c>
      <c r="D37" s="5"/>
      <c r="E37" s="11">
        <v>295905864</v>
      </c>
      <c r="F37" s="5"/>
      <c r="G37" s="11">
        <v>500</v>
      </c>
      <c r="H37" s="5"/>
      <c r="I37" s="11">
        <v>0</v>
      </c>
      <c r="J37" s="5"/>
      <c r="K37" s="11">
        <v>0</v>
      </c>
      <c r="L37" s="5"/>
      <c r="M37" s="11">
        <v>0</v>
      </c>
      <c r="N37" s="5"/>
      <c r="O37" s="11">
        <v>147952932000</v>
      </c>
      <c r="P37" s="5"/>
      <c r="Q37" s="11">
        <v>1999363946</v>
      </c>
      <c r="R37" s="5"/>
      <c r="S37" s="11">
        <v>145953568054</v>
      </c>
    </row>
    <row r="38" spans="1:19">
      <c r="A38" s="1" t="s">
        <v>88</v>
      </c>
      <c r="C38" s="5" t="s">
        <v>219</v>
      </c>
      <c r="D38" s="5"/>
      <c r="E38" s="11">
        <v>141710337</v>
      </c>
      <c r="F38" s="5"/>
      <c r="G38" s="11">
        <v>250</v>
      </c>
      <c r="H38" s="5"/>
      <c r="I38" s="11">
        <v>0</v>
      </c>
      <c r="J38" s="5"/>
      <c r="K38" s="11">
        <v>0</v>
      </c>
      <c r="L38" s="5"/>
      <c r="M38" s="11">
        <v>0</v>
      </c>
      <c r="N38" s="5"/>
      <c r="O38" s="11">
        <v>35427584250</v>
      </c>
      <c r="P38" s="5"/>
      <c r="Q38" s="11">
        <v>0</v>
      </c>
      <c r="R38" s="5"/>
      <c r="S38" s="11">
        <v>35427584250</v>
      </c>
    </row>
    <row r="39" spans="1:19">
      <c r="A39" s="1" t="s">
        <v>81</v>
      </c>
      <c r="C39" s="5" t="s">
        <v>220</v>
      </c>
      <c r="D39" s="5"/>
      <c r="E39" s="11">
        <v>1746408</v>
      </c>
      <c r="F39" s="5"/>
      <c r="G39" s="11">
        <v>6200</v>
      </c>
      <c r="H39" s="5"/>
      <c r="I39" s="11">
        <v>0</v>
      </c>
      <c r="J39" s="5"/>
      <c r="K39" s="11">
        <v>0</v>
      </c>
      <c r="L39" s="5"/>
      <c r="M39" s="11">
        <v>0</v>
      </c>
      <c r="N39" s="5"/>
      <c r="O39" s="11">
        <v>10827729600</v>
      </c>
      <c r="P39" s="5"/>
      <c r="Q39" s="11">
        <v>1211862680</v>
      </c>
      <c r="R39" s="5"/>
      <c r="S39" s="11">
        <v>9615866920</v>
      </c>
    </row>
    <row r="40" spans="1:19">
      <c r="A40" s="1" t="s">
        <v>31</v>
      </c>
      <c r="C40" s="5" t="s">
        <v>207</v>
      </c>
      <c r="D40" s="5"/>
      <c r="E40" s="11">
        <v>3652785</v>
      </c>
      <c r="F40" s="5"/>
      <c r="G40" s="11">
        <v>6300</v>
      </c>
      <c r="H40" s="5"/>
      <c r="I40" s="11">
        <v>0</v>
      </c>
      <c r="J40" s="5"/>
      <c r="K40" s="11">
        <v>0</v>
      </c>
      <c r="L40" s="5"/>
      <c r="M40" s="11">
        <v>0</v>
      </c>
      <c r="N40" s="5"/>
      <c r="O40" s="11">
        <v>23012545500</v>
      </c>
      <c r="P40" s="5"/>
      <c r="Q40" s="11">
        <v>0</v>
      </c>
      <c r="R40" s="5"/>
      <c r="S40" s="11">
        <v>23012545500</v>
      </c>
    </row>
    <row r="41" spans="1:19">
      <c r="A41" s="1" t="s">
        <v>30</v>
      </c>
      <c r="C41" s="5" t="s">
        <v>221</v>
      </c>
      <c r="D41" s="5"/>
      <c r="E41" s="11">
        <v>16438776</v>
      </c>
      <c r="F41" s="5"/>
      <c r="G41" s="11">
        <v>4200</v>
      </c>
      <c r="H41" s="5"/>
      <c r="I41" s="11">
        <v>0</v>
      </c>
      <c r="J41" s="5"/>
      <c r="K41" s="11">
        <v>0</v>
      </c>
      <c r="L41" s="5"/>
      <c r="M41" s="11">
        <v>0</v>
      </c>
      <c r="N41" s="5"/>
      <c r="O41" s="11">
        <v>69042859200</v>
      </c>
      <c r="P41" s="5"/>
      <c r="Q41" s="11">
        <v>0</v>
      </c>
      <c r="R41" s="5"/>
      <c r="S41" s="11">
        <v>69042859200</v>
      </c>
    </row>
    <row r="42" spans="1:19">
      <c r="A42" s="1" t="s">
        <v>48</v>
      </c>
      <c r="C42" s="5" t="s">
        <v>222</v>
      </c>
      <c r="D42" s="5"/>
      <c r="E42" s="11">
        <v>5288198</v>
      </c>
      <c r="F42" s="5"/>
      <c r="G42" s="11">
        <v>2489</v>
      </c>
      <c r="H42" s="5"/>
      <c r="I42" s="11">
        <v>0</v>
      </c>
      <c r="J42" s="5"/>
      <c r="K42" s="11">
        <v>0</v>
      </c>
      <c r="L42" s="5"/>
      <c r="M42" s="11">
        <v>0</v>
      </c>
      <c r="N42" s="5"/>
      <c r="O42" s="11">
        <v>13162324822</v>
      </c>
      <c r="P42" s="5"/>
      <c r="Q42" s="11">
        <v>1451785980</v>
      </c>
      <c r="R42" s="5"/>
      <c r="S42" s="11">
        <v>11710538842</v>
      </c>
    </row>
    <row r="43" spans="1:19">
      <c r="A43" s="1" t="s">
        <v>15</v>
      </c>
      <c r="C43" s="5" t="s">
        <v>223</v>
      </c>
      <c r="D43" s="5"/>
      <c r="E43" s="11">
        <v>58994573</v>
      </c>
      <c r="F43" s="5"/>
      <c r="G43" s="11">
        <v>58</v>
      </c>
      <c r="H43" s="5"/>
      <c r="I43" s="11">
        <v>0</v>
      </c>
      <c r="J43" s="5"/>
      <c r="K43" s="11">
        <v>0</v>
      </c>
      <c r="L43" s="5"/>
      <c r="M43" s="11">
        <v>0</v>
      </c>
      <c r="N43" s="5"/>
      <c r="O43" s="11">
        <v>3421685234</v>
      </c>
      <c r="P43" s="5"/>
      <c r="Q43" s="11">
        <v>0</v>
      </c>
      <c r="R43" s="5"/>
      <c r="S43" s="11">
        <v>3421685234</v>
      </c>
    </row>
    <row r="44" spans="1:19">
      <c r="A44" s="1" t="s">
        <v>18</v>
      </c>
      <c r="C44" s="5" t="s">
        <v>223</v>
      </c>
      <c r="D44" s="5"/>
      <c r="E44" s="11">
        <v>105705013</v>
      </c>
      <c r="F44" s="5"/>
      <c r="G44" s="11">
        <v>3</v>
      </c>
      <c r="H44" s="5"/>
      <c r="I44" s="11">
        <v>0</v>
      </c>
      <c r="J44" s="5"/>
      <c r="K44" s="11">
        <v>0</v>
      </c>
      <c r="L44" s="5"/>
      <c r="M44" s="11">
        <v>0</v>
      </c>
      <c r="N44" s="5"/>
      <c r="O44" s="11">
        <v>317115039</v>
      </c>
      <c r="P44" s="5"/>
      <c r="Q44" s="11">
        <v>0</v>
      </c>
      <c r="R44" s="5"/>
      <c r="S44" s="11">
        <v>317115039</v>
      </c>
    </row>
    <row r="45" spans="1:19">
      <c r="A45" s="1" t="s">
        <v>45</v>
      </c>
      <c r="C45" s="5" t="s">
        <v>222</v>
      </c>
      <c r="D45" s="5"/>
      <c r="E45" s="11">
        <v>42566739</v>
      </c>
      <c r="F45" s="5"/>
      <c r="G45" s="11">
        <v>70</v>
      </c>
      <c r="H45" s="5"/>
      <c r="I45" s="11">
        <v>0</v>
      </c>
      <c r="J45" s="5"/>
      <c r="K45" s="11">
        <v>0</v>
      </c>
      <c r="L45" s="5"/>
      <c r="M45" s="11">
        <v>0</v>
      </c>
      <c r="N45" s="5"/>
      <c r="O45" s="11">
        <v>2979671730</v>
      </c>
      <c r="P45" s="5"/>
      <c r="Q45" s="11">
        <v>94843662</v>
      </c>
      <c r="R45" s="5"/>
      <c r="S45" s="11">
        <v>2884828068</v>
      </c>
    </row>
    <row r="46" spans="1:19">
      <c r="A46" s="1" t="s">
        <v>91</v>
      </c>
      <c r="C46" s="5" t="s">
        <v>224</v>
      </c>
      <c r="D46" s="5"/>
      <c r="E46" s="11">
        <v>24004460</v>
      </c>
      <c r="F46" s="5"/>
      <c r="G46" s="11">
        <v>5100</v>
      </c>
      <c r="H46" s="5"/>
      <c r="I46" s="11">
        <v>0</v>
      </c>
      <c r="J46" s="5"/>
      <c r="K46" s="11">
        <v>0</v>
      </c>
      <c r="L46" s="5"/>
      <c r="M46" s="11">
        <v>0</v>
      </c>
      <c r="N46" s="5"/>
      <c r="O46" s="11">
        <v>122422746000</v>
      </c>
      <c r="P46" s="5"/>
      <c r="Q46" s="11">
        <v>0</v>
      </c>
      <c r="R46" s="5"/>
      <c r="S46" s="11">
        <v>122422746000</v>
      </c>
    </row>
    <row r="47" spans="1:19">
      <c r="A47" s="1" t="s">
        <v>27</v>
      </c>
      <c r="C47" s="5" t="s">
        <v>225</v>
      </c>
      <c r="D47" s="5"/>
      <c r="E47" s="11">
        <v>4623289</v>
      </c>
      <c r="F47" s="5"/>
      <c r="G47" s="11">
        <v>23500</v>
      </c>
      <c r="H47" s="5"/>
      <c r="I47" s="11">
        <v>0</v>
      </c>
      <c r="J47" s="5"/>
      <c r="K47" s="11">
        <v>0</v>
      </c>
      <c r="L47" s="5"/>
      <c r="M47" s="11">
        <v>0</v>
      </c>
      <c r="N47" s="5"/>
      <c r="O47" s="11">
        <v>108647291500</v>
      </c>
      <c r="P47" s="5"/>
      <c r="Q47" s="11">
        <v>0</v>
      </c>
      <c r="R47" s="5"/>
      <c r="S47" s="11">
        <v>108647291500</v>
      </c>
    </row>
    <row r="48" spans="1:19">
      <c r="A48" s="1" t="s">
        <v>29</v>
      </c>
      <c r="C48" s="5" t="s">
        <v>226</v>
      </c>
      <c r="D48" s="5"/>
      <c r="E48" s="11">
        <v>696260</v>
      </c>
      <c r="F48" s="5"/>
      <c r="G48" s="11">
        <v>11000</v>
      </c>
      <c r="H48" s="5"/>
      <c r="I48" s="11">
        <v>0</v>
      </c>
      <c r="J48" s="5"/>
      <c r="K48" s="11">
        <v>0</v>
      </c>
      <c r="L48" s="5"/>
      <c r="M48" s="11">
        <v>0</v>
      </c>
      <c r="N48" s="5"/>
      <c r="O48" s="11">
        <v>7658860000</v>
      </c>
      <c r="P48" s="5"/>
      <c r="Q48" s="11">
        <v>0</v>
      </c>
      <c r="R48" s="5"/>
      <c r="S48" s="11">
        <v>7658860000</v>
      </c>
    </row>
    <row r="49" spans="1:19">
      <c r="A49" s="1" t="s">
        <v>97</v>
      </c>
      <c r="C49" s="5" t="s">
        <v>219</v>
      </c>
      <c r="D49" s="5"/>
      <c r="E49" s="11">
        <v>6300180</v>
      </c>
      <c r="F49" s="5"/>
      <c r="G49" s="11">
        <v>5000</v>
      </c>
      <c r="H49" s="5"/>
      <c r="I49" s="11">
        <v>0</v>
      </c>
      <c r="J49" s="5"/>
      <c r="K49" s="11">
        <v>0</v>
      </c>
      <c r="L49" s="5"/>
      <c r="M49" s="11">
        <v>0</v>
      </c>
      <c r="N49" s="5"/>
      <c r="O49" s="11">
        <v>31500900000</v>
      </c>
      <c r="P49" s="5"/>
      <c r="Q49" s="11">
        <v>3944690294</v>
      </c>
      <c r="R49" s="5"/>
      <c r="S49" s="11">
        <v>27556209706</v>
      </c>
    </row>
    <row r="50" spans="1:19">
      <c r="A50" s="1" t="s">
        <v>96</v>
      </c>
      <c r="C50" s="5" t="s">
        <v>227</v>
      </c>
      <c r="D50" s="5"/>
      <c r="E50" s="11">
        <v>3474154</v>
      </c>
      <c r="F50" s="5"/>
      <c r="G50" s="11">
        <v>11120</v>
      </c>
      <c r="H50" s="5"/>
      <c r="I50" s="11">
        <v>0</v>
      </c>
      <c r="J50" s="5"/>
      <c r="K50" s="11">
        <v>0</v>
      </c>
      <c r="L50" s="5"/>
      <c r="M50" s="11">
        <v>0</v>
      </c>
      <c r="N50" s="5"/>
      <c r="O50" s="11">
        <v>38632592480</v>
      </c>
      <c r="P50" s="5"/>
      <c r="Q50" s="11">
        <v>0</v>
      </c>
      <c r="R50" s="5"/>
      <c r="S50" s="11">
        <v>38632592480</v>
      </c>
    </row>
    <row r="51" spans="1:19">
      <c r="A51" s="1" t="s">
        <v>75</v>
      </c>
      <c r="C51" s="5" t="s">
        <v>228</v>
      </c>
      <c r="D51" s="5"/>
      <c r="E51" s="11">
        <v>7299372</v>
      </c>
      <c r="F51" s="5"/>
      <c r="G51" s="11">
        <v>449</v>
      </c>
      <c r="H51" s="5"/>
      <c r="I51" s="11">
        <v>0</v>
      </c>
      <c r="J51" s="5"/>
      <c r="K51" s="11">
        <v>0</v>
      </c>
      <c r="L51" s="5"/>
      <c r="M51" s="11">
        <v>0</v>
      </c>
      <c r="N51" s="5"/>
      <c r="O51" s="11">
        <v>3277418028</v>
      </c>
      <c r="P51" s="5"/>
      <c r="Q51" s="11">
        <v>0</v>
      </c>
      <c r="R51" s="5"/>
      <c r="S51" s="11">
        <v>3277418028</v>
      </c>
    </row>
    <row r="52" spans="1:19">
      <c r="A52" s="1" t="s">
        <v>98</v>
      </c>
      <c r="C52" s="5" t="s">
        <v>205</v>
      </c>
      <c r="D52" s="5"/>
      <c r="E52" s="11">
        <v>58928048</v>
      </c>
      <c r="F52" s="5"/>
      <c r="G52" s="11">
        <v>600</v>
      </c>
      <c r="H52" s="5"/>
      <c r="I52" s="11">
        <v>0</v>
      </c>
      <c r="J52" s="5"/>
      <c r="K52" s="11">
        <v>0</v>
      </c>
      <c r="L52" s="5"/>
      <c r="M52" s="11">
        <v>0</v>
      </c>
      <c r="N52" s="5"/>
      <c r="O52" s="11">
        <v>35356828800</v>
      </c>
      <c r="P52" s="5"/>
      <c r="Q52" s="11">
        <v>4222347468</v>
      </c>
      <c r="R52" s="5"/>
      <c r="S52" s="11">
        <v>31134481332</v>
      </c>
    </row>
    <row r="53" spans="1:19">
      <c r="A53" s="1" t="s">
        <v>74</v>
      </c>
      <c r="C53" s="5" t="s">
        <v>174</v>
      </c>
      <c r="D53" s="5"/>
      <c r="E53" s="11">
        <v>10065086</v>
      </c>
      <c r="F53" s="5"/>
      <c r="G53" s="11">
        <v>2640</v>
      </c>
      <c r="H53" s="5"/>
      <c r="I53" s="11">
        <v>0</v>
      </c>
      <c r="J53" s="5"/>
      <c r="K53" s="11">
        <v>0</v>
      </c>
      <c r="L53" s="5"/>
      <c r="M53" s="11">
        <v>0</v>
      </c>
      <c r="N53" s="5"/>
      <c r="O53" s="11">
        <v>26571827040</v>
      </c>
      <c r="P53" s="5"/>
      <c r="Q53" s="11">
        <v>0</v>
      </c>
      <c r="R53" s="5"/>
      <c r="S53" s="11">
        <v>26571827040</v>
      </c>
    </row>
    <row r="54" spans="1:19">
      <c r="A54" s="1" t="s">
        <v>68</v>
      </c>
      <c r="C54" s="5" t="s">
        <v>229</v>
      </c>
      <c r="D54" s="5"/>
      <c r="E54" s="11">
        <v>272507</v>
      </c>
      <c r="F54" s="5"/>
      <c r="G54" s="11">
        <v>6830</v>
      </c>
      <c r="H54" s="5"/>
      <c r="I54" s="11">
        <v>0</v>
      </c>
      <c r="J54" s="5"/>
      <c r="K54" s="11">
        <v>0</v>
      </c>
      <c r="L54" s="5"/>
      <c r="M54" s="11">
        <v>0</v>
      </c>
      <c r="N54" s="5"/>
      <c r="O54" s="11">
        <v>1861222810</v>
      </c>
      <c r="P54" s="5"/>
      <c r="Q54" s="11">
        <v>0</v>
      </c>
      <c r="R54" s="5"/>
      <c r="S54" s="11">
        <v>1861222810</v>
      </c>
    </row>
    <row r="55" spans="1:19">
      <c r="A55" s="1" t="s">
        <v>76</v>
      </c>
      <c r="C55" s="5" t="s">
        <v>230</v>
      </c>
      <c r="D55" s="5"/>
      <c r="E55" s="11">
        <v>19449108</v>
      </c>
      <c r="F55" s="5"/>
      <c r="G55" s="11">
        <v>200</v>
      </c>
      <c r="H55" s="5"/>
      <c r="I55" s="11">
        <v>0</v>
      </c>
      <c r="J55" s="5"/>
      <c r="K55" s="11">
        <v>0</v>
      </c>
      <c r="L55" s="5"/>
      <c r="M55" s="11">
        <v>0</v>
      </c>
      <c r="N55" s="5"/>
      <c r="O55" s="11">
        <v>3889821600</v>
      </c>
      <c r="P55" s="5"/>
      <c r="Q55" s="11">
        <v>386342552</v>
      </c>
      <c r="R55" s="5"/>
      <c r="S55" s="11">
        <v>3503479048</v>
      </c>
    </row>
    <row r="56" spans="1:19">
      <c r="A56" s="1" t="s">
        <v>78</v>
      </c>
      <c r="C56" s="5" t="s">
        <v>196</v>
      </c>
      <c r="D56" s="5"/>
      <c r="E56" s="11">
        <v>3203005</v>
      </c>
      <c r="F56" s="5"/>
      <c r="G56" s="11">
        <v>66</v>
      </c>
      <c r="H56" s="5"/>
      <c r="I56" s="11">
        <v>0</v>
      </c>
      <c r="J56" s="5"/>
      <c r="K56" s="11">
        <v>0</v>
      </c>
      <c r="L56" s="5"/>
      <c r="M56" s="11">
        <v>0</v>
      </c>
      <c r="N56" s="5"/>
      <c r="O56" s="11">
        <v>211398330</v>
      </c>
      <c r="P56" s="5"/>
      <c r="Q56" s="11">
        <v>2149814</v>
      </c>
      <c r="R56" s="5"/>
      <c r="S56" s="11">
        <v>209248516</v>
      </c>
    </row>
    <row r="57" spans="1:19">
      <c r="A57" s="1" t="s">
        <v>24</v>
      </c>
      <c r="C57" s="5" t="s">
        <v>226</v>
      </c>
      <c r="D57" s="5"/>
      <c r="E57" s="11">
        <v>2354702</v>
      </c>
      <c r="F57" s="5"/>
      <c r="G57" s="11">
        <v>10400</v>
      </c>
      <c r="H57" s="5"/>
      <c r="I57" s="11">
        <v>0</v>
      </c>
      <c r="J57" s="5"/>
      <c r="K57" s="11">
        <v>0</v>
      </c>
      <c r="L57" s="5"/>
      <c r="M57" s="11">
        <v>0</v>
      </c>
      <c r="N57" s="5"/>
      <c r="O57" s="11">
        <v>24488900800</v>
      </c>
      <c r="P57" s="5"/>
      <c r="Q57" s="11">
        <v>0</v>
      </c>
      <c r="R57" s="5"/>
      <c r="S57" s="11">
        <v>24488900800</v>
      </c>
    </row>
    <row r="58" spans="1:19">
      <c r="A58" s="1" t="s">
        <v>86</v>
      </c>
      <c r="C58" s="5" t="s">
        <v>194</v>
      </c>
      <c r="D58" s="5"/>
      <c r="E58" s="11">
        <v>9291184</v>
      </c>
      <c r="F58" s="5"/>
      <c r="G58" s="11">
        <v>1100</v>
      </c>
      <c r="H58" s="5"/>
      <c r="I58" s="11">
        <v>0</v>
      </c>
      <c r="J58" s="5"/>
      <c r="K58" s="11">
        <v>0</v>
      </c>
      <c r="L58" s="5"/>
      <c r="M58" s="11">
        <v>0</v>
      </c>
      <c r="N58" s="5"/>
      <c r="O58" s="11">
        <v>10220302400</v>
      </c>
      <c r="P58" s="5"/>
      <c r="Q58" s="11">
        <v>409887210</v>
      </c>
      <c r="R58" s="5"/>
      <c r="S58" s="11">
        <v>9810415190</v>
      </c>
    </row>
    <row r="59" spans="1:19">
      <c r="A59" s="1" t="s">
        <v>93</v>
      </c>
      <c r="C59" s="5" t="s">
        <v>193</v>
      </c>
      <c r="D59" s="5"/>
      <c r="E59" s="11">
        <v>32670882</v>
      </c>
      <c r="F59" s="5"/>
      <c r="G59" s="11">
        <v>4290</v>
      </c>
      <c r="H59" s="5"/>
      <c r="I59" s="11">
        <v>0</v>
      </c>
      <c r="J59" s="5"/>
      <c r="K59" s="11">
        <v>0</v>
      </c>
      <c r="L59" s="5"/>
      <c r="M59" s="11">
        <v>0</v>
      </c>
      <c r="N59" s="5"/>
      <c r="O59" s="11">
        <v>140158083780</v>
      </c>
      <c r="P59" s="5"/>
      <c r="Q59" s="11">
        <v>7453283314</v>
      </c>
      <c r="R59" s="5"/>
      <c r="S59" s="11">
        <v>132704800466</v>
      </c>
    </row>
    <row r="60" spans="1:19">
      <c r="A60" s="1" t="s">
        <v>16</v>
      </c>
      <c r="C60" s="5" t="s">
        <v>4</v>
      </c>
      <c r="D60" s="5"/>
      <c r="E60" s="11">
        <v>25680177</v>
      </c>
      <c r="F60" s="5"/>
      <c r="G60" s="11">
        <v>200</v>
      </c>
      <c r="H60" s="5"/>
      <c r="I60" s="11">
        <v>0</v>
      </c>
      <c r="J60" s="5"/>
      <c r="K60" s="11">
        <v>0</v>
      </c>
      <c r="L60" s="5"/>
      <c r="M60" s="11">
        <v>0</v>
      </c>
      <c r="N60" s="5"/>
      <c r="O60" s="11">
        <v>5136035400</v>
      </c>
      <c r="P60" s="5"/>
      <c r="Q60" s="11">
        <v>0</v>
      </c>
      <c r="R60" s="5"/>
      <c r="S60" s="11">
        <v>5136035400</v>
      </c>
    </row>
    <row r="61" spans="1:19">
      <c r="A61" s="1" t="s">
        <v>83</v>
      </c>
      <c r="C61" s="5" t="s">
        <v>219</v>
      </c>
      <c r="D61" s="5"/>
      <c r="E61" s="11">
        <v>15767580</v>
      </c>
      <c r="F61" s="5"/>
      <c r="G61" s="11">
        <v>3300</v>
      </c>
      <c r="H61" s="5"/>
      <c r="I61" s="11">
        <v>0</v>
      </c>
      <c r="J61" s="5"/>
      <c r="K61" s="11">
        <v>0</v>
      </c>
      <c r="L61" s="5"/>
      <c r="M61" s="11">
        <v>0</v>
      </c>
      <c r="N61" s="5"/>
      <c r="O61" s="11">
        <v>52033014000</v>
      </c>
      <c r="P61" s="5"/>
      <c r="Q61" s="11">
        <v>0</v>
      </c>
      <c r="R61" s="5"/>
      <c r="S61" s="11">
        <v>52033014000</v>
      </c>
    </row>
    <row r="62" spans="1:19">
      <c r="A62" s="1" t="s">
        <v>101</v>
      </c>
      <c r="C62" s="5" t="s">
        <v>204</v>
      </c>
      <c r="D62" s="5"/>
      <c r="E62" s="11">
        <v>867402</v>
      </c>
      <c r="F62" s="5"/>
      <c r="G62" s="11">
        <v>135</v>
      </c>
      <c r="H62" s="5"/>
      <c r="I62" s="11">
        <v>0</v>
      </c>
      <c r="J62" s="5"/>
      <c r="K62" s="11">
        <v>0</v>
      </c>
      <c r="L62" s="5"/>
      <c r="M62" s="11">
        <v>0</v>
      </c>
      <c r="N62" s="5"/>
      <c r="O62" s="11">
        <v>190828440</v>
      </c>
      <c r="P62" s="5"/>
      <c r="Q62" s="11">
        <v>14479261</v>
      </c>
      <c r="R62" s="5"/>
      <c r="S62" s="11">
        <v>102620009</v>
      </c>
    </row>
    <row r="63" spans="1:19">
      <c r="A63" s="1" t="s">
        <v>231</v>
      </c>
      <c r="C63" s="5" t="s">
        <v>232</v>
      </c>
      <c r="D63" s="5"/>
      <c r="E63" s="11">
        <v>402038</v>
      </c>
      <c r="F63" s="5"/>
      <c r="G63" s="11">
        <v>5650</v>
      </c>
      <c r="H63" s="5"/>
      <c r="I63" s="11">
        <v>0</v>
      </c>
      <c r="J63" s="5"/>
      <c r="K63" s="11">
        <v>0</v>
      </c>
      <c r="L63" s="5"/>
      <c r="M63" s="11">
        <v>0</v>
      </c>
      <c r="N63" s="5"/>
      <c r="O63" s="11">
        <v>2271514700</v>
      </c>
      <c r="P63" s="5"/>
      <c r="Q63" s="11">
        <v>0</v>
      </c>
      <c r="R63" s="5"/>
      <c r="S63" s="11">
        <v>2271514700</v>
      </c>
    </row>
    <row r="64" spans="1:19">
      <c r="A64" s="1" t="s">
        <v>23</v>
      </c>
      <c r="C64" s="5" t="s">
        <v>233</v>
      </c>
      <c r="D64" s="5"/>
      <c r="E64" s="11">
        <v>33015988</v>
      </c>
      <c r="F64" s="5"/>
      <c r="G64" s="11">
        <v>600</v>
      </c>
      <c r="H64" s="5"/>
      <c r="I64" s="11">
        <v>19809592800</v>
      </c>
      <c r="J64" s="5"/>
      <c r="K64" s="11">
        <v>0</v>
      </c>
      <c r="L64" s="5"/>
      <c r="M64" s="11">
        <v>19809592800</v>
      </c>
      <c r="N64" s="5"/>
      <c r="O64" s="11">
        <v>19809592800</v>
      </c>
      <c r="P64" s="5"/>
      <c r="Q64" s="11">
        <v>0</v>
      </c>
      <c r="R64" s="5"/>
      <c r="S64" s="11">
        <v>19809592800</v>
      </c>
    </row>
    <row r="65" spans="1:19">
      <c r="A65" s="1" t="s">
        <v>234</v>
      </c>
      <c r="C65" s="5" t="s">
        <v>201</v>
      </c>
      <c r="D65" s="5"/>
      <c r="E65" s="11">
        <v>393836</v>
      </c>
      <c r="F65" s="5"/>
      <c r="G65" s="11">
        <v>750</v>
      </c>
      <c r="H65" s="5"/>
      <c r="I65" s="11">
        <v>0</v>
      </c>
      <c r="J65" s="5"/>
      <c r="K65" s="11">
        <v>0</v>
      </c>
      <c r="L65" s="5"/>
      <c r="M65" s="11">
        <v>0</v>
      </c>
      <c r="N65" s="5"/>
      <c r="O65" s="11">
        <v>295377000</v>
      </c>
      <c r="P65" s="5"/>
      <c r="Q65" s="11">
        <v>22606336</v>
      </c>
      <c r="R65" s="5"/>
      <c r="S65" s="11">
        <v>272770664</v>
      </c>
    </row>
    <row r="66" spans="1:19">
      <c r="A66" s="1" t="s">
        <v>26</v>
      </c>
      <c r="C66" s="5" t="s">
        <v>193</v>
      </c>
      <c r="D66" s="5"/>
      <c r="E66" s="11">
        <v>42526245</v>
      </c>
      <c r="F66" s="5"/>
      <c r="G66" s="11">
        <v>260</v>
      </c>
      <c r="H66" s="5"/>
      <c r="I66" s="11">
        <v>0</v>
      </c>
      <c r="J66" s="5"/>
      <c r="K66" s="11">
        <v>0</v>
      </c>
      <c r="L66" s="5"/>
      <c r="M66" s="11">
        <v>0</v>
      </c>
      <c r="N66" s="5"/>
      <c r="O66" s="11">
        <v>11056823700</v>
      </c>
      <c r="P66" s="5"/>
      <c r="Q66" s="11">
        <v>0</v>
      </c>
      <c r="R66" s="5"/>
      <c r="S66" s="11">
        <v>11056823700</v>
      </c>
    </row>
    <row r="67" spans="1:19">
      <c r="A67" s="1" t="s">
        <v>235</v>
      </c>
      <c r="C67" s="5" t="s">
        <v>174</v>
      </c>
      <c r="D67" s="5"/>
      <c r="E67" s="11">
        <v>3530294</v>
      </c>
      <c r="F67" s="5"/>
      <c r="G67" s="11">
        <v>572</v>
      </c>
      <c r="H67" s="5"/>
      <c r="I67" s="11">
        <v>0</v>
      </c>
      <c r="J67" s="5"/>
      <c r="K67" s="11">
        <v>0</v>
      </c>
      <c r="L67" s="5"/>
      <c r="M67" s="11">
        <v>0</v>
      </c>
      <c r="N67" s="5"/>
      <c r="O67" s="11">
        <v>2019328168</v>
      </c>
      <c r="P67" s="5"/>
      <c r="Q67" s="11">
        <v>0</v>
      </c>
      <c r="R67" s="5"/>
      <c r="S67" s="11">
        <v>2019328168</v>
      </c>
    </row>
    <row r="68" spans="1:19">
      <c r="A68" s="1" t="s">
        <v>82</v>
      </c>
      <c r="C68" s="5" t="s">
        <v>236</v>
      </c>
      <c r="D68" s="5"/>
      <c r="E68" s="11">
        <v>13499243</v>
      </c>
      <c r="F68" s="5"/>
      <c r="G68" s="11">
        <v>300</v>
      </c>
      <c r="H68" s="5"/>
      <c r="I68" s="11">
        <v>0</v>
      </c>
      <c r="J68" s="5"/>
      <c r="K68" s="11">
        <v>0</v>
      </c>
      <c r="L68" s="5"/>
      <c r="M68" s="11">
        <v>0</v>
      </c>
      <c r="N68" s="5"/>
      <c r="O68" s="11">
        <v>4049772900</v>
      </c>
      <c r="P68" s="5"/>
      <c r="Q68" s="11">
        <v>128905238</v>
      </c>
      <c r="R68" s="5"/>
      <c r="S68" s="11">
        <v>3920867662</v>
      </c>
    </row>
    <row r="69" spans="1:19">
      <c r="A69" s="1" t="s">
        <v>34</v>
      </c>
      <c r="C69" s="5" t="s">
        <v>210</v>
      </c>
      <c r="D69" s="5"/>
      <c r="E69" s="11">
        <v>1450443</v>
      </c>
      <c r="F69" s="5"/>
      <c r="G69" s="11">
        <v>21000</v>
      </c>
      <c r="H69" s="5"/>
      <c r="I69" s="11">
        <v>0</v>
      </c>
      <c r="J69" s="5"/>
      <c r="K69" s="11">
        <v>0</v>
      </c>
      <c r="L69" s="5"/>
      <c r="M69" s="11">
        <v>0</v>
      </c>
      <c r="N69" s="5"/>
      <c r="O69" s="11">
        <v>30459303000</v>
      </c>
      <c r="P69" s="5"/>
      <c r="Q69" s="11">
        <v>0</v>
      </c>
      <c r="R69" s="5"/>
      <c r="S69" s="11">
        <v>30459303000</v>
      </c>
    </row>
    <row r="70" spans="1:19">
      <c r="A70" s="1" t="s">
        <v>33</v>
      </c>
      <c r="C70" s="5" t="s">
        <v>237</v>
      </c>
      <c r="D70" s="5"/>
      <c r="E70" s="11">
        <v>3146248</v>
      </c>
      <c r="F70" s="5"/>
      <c r="G70" s="11">
        <v>3875</v>
      </c>
      <c r="H70" s="5"/>
      <c r="I70" s="11">
        <v>0</v>
      </c>
      <c r="J70" s="5"/>
      <c r="K70" s="11">
        <v>0</v>
      </c>
      <c r="L70" s="5"/>
      <c r="M70" s="11">
        <v>0</v>
      </c>
      <c r="N70" s="5"/>
      <c r="O70" s="11">
        <v>12191711000</v>
      </c>
      <c r="P70" s="5"/>
      <c r="Q70" s="11">
        <v>933078451</v>
      </c>
      <c r="R70" s="5"/>
      <c r="S70" s="11">
        <v>11258632549</v>
      </c>
    </row>
    <row r="71" spans="1:19">
      <c r="A71" s="1" t="s">
        <v>69</v>
      </c>
      <c r="C71" s="5" t="s">
        <v>196</v>
      </c>
      <c r="D71" s="5"/>
      <c r="E71" s="11">
        <v>3101511</v>
      </c>
      <c r="F71" s="5"/>
      <c r="G71" s="11">
        <v>15000</v>
      </c>
      <c r="H71" s="5"/>
      <c r="I71" s="11">
        <v>0</v>
      </c>
      <c r="J71" s="5"/>
      <c r="K71" s="11">
        <v>0</v>
      </c>
      <c r="L71" s="5"/>
      <c r="M71" s="11">
        <v>0</v>
      </c>
      <c r="N71" s="5"/>
      <c r="O71" s="11">
        <v>46522665000</v>
      </c>
      <c r="P71" s="5"/>
      <c r="Q71" s="11">
        <v>0</v>
      </c>
      <c r="R71" s="5"/>
      <c r="S71" s="11">
        <v>46522665000</v>
      </c>
    </row>
    <row r="72" spans="1:19">
      <c r="A72" s="1" t="s">
        <v>28</v>
      </c>
      <c r="C72" s="5" t="s">
        <v>238</v>
      </c>
      <c r="D72" s="5"/>
      <c r="E72" s="11">
        <v>18989479</v>
      </c>
      <c r="F72" s="5"/>
      <c r="G72" s="11">
        <v>1300</v>
      </c>
      <c r="H72" s="5"/>
      <c r="I72" s="11">
        <v>0</v>
      </c>
      <c r="J72" s="5"/>
      <c r="K72" s="11">
        <v>0</v>
      </c>
      <c r="L72" s="5"/>
      <c r="M72" s="11">
        <v>0</v>
      </c>
      <c r="N72" s="5"/>
      <c r="O72" s="11">
        <v>24686322700</v>
      </c>
      <c r="P72" s="5"/>
      <c r="Q72" s="11">
        <v>0</v>
      </c>
      <c r="R72" s="5"/>
      <c r="S72" s="11">
        <v>24686322700</v>
      </c>
    </row>
    <row r="73" spans="1:19">
      <c r="A73" s="1" t="s">
        <v>57</v>
      </c>
      <c r="C73" s="5" t="s">
        <v>239</v>
      </c>
      <c r="D73" s="5"/>
      <c r="E73" s="11">
        <v>201459023</v>
      </c>
      <c r="F73" s="5"/>
      <c r="G73" s="11">
        <v>135</v>
      </c>
      <c r="H73" s="5"/>
      <c r="I73" s="11">
        <v>0</v>
      </c>
      <c r="J73" s="5"/>
      <c r="K73" s="11">
        <v>0</v>
      </c>
      <c r="L73" s="5"/>
      <c r="M73" s="11">
        <v>0</v>
      </c>
      <c r="N73" s="5"/>
      <c r="O73" s="11">
        <v>27196968105</v>
      </c>
      <c r="P73" s="5"/>
      <c r="Q73" s="11">
        <v>0</v>
      </c>
      <c r="R73" s="5"/>
      <c r="S73" s="11">
        <v>27196968105</v>
      </c>
    </row>
    <row r="74" spans="1:19">
      <c r="A74" s="1" t="s">
        <v>59</v>
      </c>
      <c r="C74" s="5" t="s">
        <v>240</v>
      </c>
      <c r="D74" s="5"/>
      <c r="E74" s="11">
        <v>2000000</v>
      </c>
      <c r="F74" s="5"/>
      <c r="G74" s="11">
        <v>2400</v>
      </c>
      <c r="H74" s="5"/>
      <c r="I74" s="11">
        <v>4800000000</v>
      </c>
      <c r="J74" s="5"/>
      <c r="K74" s="11">
        <v>281624758</v>
      </c>
      <c r="L74" s="5"/>
      <c r="M74" s="11">
        <v>4518375242</v>
      </c>
      <c r="N74" s="5"/>
      <c r="O74" s="11">
        <v>4800000000</v>
      </c>
      <c r="P74" s="5"/>
      <c r="Q74" s="11">
        <v>281624758</v>
      </c>
      <c r="R74" s="5"/>
      <c r="S74" s="11">
        <v>4518375242</v>
      </c>
    </row>
    <row r="75" spans="1:19">
      <c r="A75" s="1" t="s">
        <v>241</v>
      </c>
      <c r="C75" s="5" t="s">
        <v>242</v>
      </c>
      <c r="D75" s="5"/>
      <c r="E75" s="11">
        <v>983331</v>
      </c>
      <c r="F75" s="5"/>
      <c r="G75" s="11">
        <v>3100</v>
      </c>
      <c r="H75" s="5"/>
      <c r="I75" s="11">
        <v>0</v>
      </c>
      <c r="J75" s="5"/>
      <c r="K75" s="11">
        <v>0</v>
      </c>
      <c r="L75" s="5"/>
      <c r="M75" s="11">
        <v>0</v>
      </c>
      <c r="N75" s="5"/>
      <c r="O75" s="11">
        <v>3048326100</v>
      </c>
      <c r="P75" s="5"/>
      <c r="Q75" s="11">
        <v>0</v>
      </c>
      <c r="R75" s="5"/>
      <c r="S75" s="11">
        <v>3048326100</v>
      </c>
    </row>
    <row r="76" spans="1:19">
      <c r="A76" s="1" t="s">
        <v>25</v>
      </c>
      <c r="C76" s="5" t="s">
        <v>243</v>
      </c>
      <c r="D76" s="5"/>
      <c r="E76" s="11">
        <v>4000000</v>
      </c>
      <c r="F76" s="5"/>
      <c r="G76" s="11">
        <v>5600</v>
      </c>
      <c r="H76" s="5"/>
      <c r="I76" s="11">
        <v>0</v>
      </c>
      <c r="J76" s="5"/>
      <c r="K76" s="11">
        <v>0</v>
      </c>
      <c r="L76" s="5"/>
      <c r="M76" s="11">
        <v>0</v>
      </c>
      <c r="N76" s="5"/>
      <c r="O76" s="11">
        <v>22400000000</v>
      </c>
      <c r="P76" s="5"/>
      <c r="Q76" s="11">
        <v>0</v>
      </c>
      <c r="R76" s="5"/>
      <c r="S76" s="11">
        <v>22400000000</v>
      </c>
    </row>
    <row r="77" spans="1:19">
      <c r="A77" s="1" t="s">
        <v>53</v>
      </c>
      <c r="C77" s="5" t="s">
        <v>228</v>
      </c>
      <c r="D77" s="5"/>
      <c r="E77" s="11">
        <v>12050462</v>
      </c>
      <c r="F77" s="5"/>
      <c r="G77" s="11">
        <v>2550</v>
      </c>
      <c r="H77" s="5"/>
      <c r="I77" s="11">
        <v>0</v>
      </c>
      <c r="J77" s="5"/>
      <c r="K77" s="11">
        <v>0</v>
      </c>
      <c r="L77" s="5"/>
      <c r="M77" s="11">
        <v>0</v>
      </c>
      <c r="N77" s="5"/>
      <c r="O77" s="11">
        <v>30728678100</v>
      </c>
      <c r="P77" s="5"/>
      <c r="Q77" s="11">
        <v>997816585</v>
      </c>
      <c r="R77" s="5"/>
      <c r="S77" s="11">
        <v>29730861515</v>
      </c>
    </row>
    <row r="78" spans="1:19">
      <c r="A78" s="1" t="s">
        <v>46</v>
      </c>
      <c r="C78" s="5" t="s">
        <v>244</v>
      </c>
      <c r="D78" s="5"/>
      <c r="E78" s="11">
        <v>5382048</v>
      </c>
      <c r="F78" s="5"/>
      <c r="G78" s="11">
        <v>1000</v>
      </c>
      <c r="H78" s="5"/>
      <c r="I78" s="11">
        <v>0</v>
      </c>
      <c r="J78" s="5"/>
      <c r="K78" s="11">
        <v>0</v>
      </c>
      <c r="L78" s="5"/>
      <c r="M78" s="11">
        <v>0</v>
      </c>
      <c r="N78" s="5"/>
      <c r="O78" s="11">
        <v>5382048000</v>
      </c>
      <c r="P78" s="5"/>
      <c r="Q78" s="11">
        <v>205638198</v>
      </c>
      <c r="R78" s="5"/>
      <c r="S78" s="11">
        <v>5176409802</v>
      </c>
    </row>
    <row r="79" spans="1:19">
      <c r="A79" s="1" t="s">
        <v>245</v>
      </c>
      <c r="C79" s="5" t="s">
        <v>246</v>
      </c>
      <c r="D79" s="5"/>
      <c r="E79" s="11">
        <v>2500000</v>
      </c>
      <c r="F79" s="5"/>
      <c r="G79" s="11">
        <v>2900</v>
      </c>
      <c r="H79" s="5"/>
      <c r="I79" s="11">
        <v>0</v>
      </c>
      <c r="J79" s="5"/>
      <c r="K79" s="11">
        <v>0</v>
      </c>
      <c r="L79" s="5"/>
      <c r="M79" s="11">
        <v>0</v>
      </c>
      <c r="N79" s="5"/>
      <c r="O79" s="11">
        <v>7250000000</v>
      </c>
      <c r="P79" s="5"/>
      <c r="Q79" s="11">
        <v>0</v>
      </c>
      <c r="R79" s="5"/>
      <c r="S79" s="11">
        <v>7250000000</v>
      </c>
    </row>
    <row r="80" spans="1:19">
      <c r="A80" s="1" t="s">
        <v>247</v>
      </c>
      <c r="C80" s="5" t="s">
        <v>248</v>
      </c>
      <c r="D80" s="5"/>
      <c r="E80" s="11">
        <v>34232542</v>
      </c>
      <c r="F80" s="5"/>
      <c r="G80" s="11">
        <v>400</v>
      </c>
      <c r="H80" s="5"/>
      <c r="I80" s="11">
        <v>0</v>
      </c>
      <c r="J80" s="5"/>
      <c r="K80" s="11">
        <v>0</v>
      </c>
      <c r="L80" s="5"/>
      <c r="M80" s="11">
        <v>0</v>
      </c>
      <c r="N80" s="5"/>
      <c r="O80" s="11">
        <v>13693016800</v>
      </c>
      <c r="P80" s="5"/>
      <c r="Q80" s="11">
        <v>0</v>
      </c>
      <c r="R80" s="5"/>
      <c r="S80" s="11">
        <v>13693016800</v>
      </c>
    </row>
    <row r="81" spans="1:19">
      <c r="A81" s="1" t="s">
        <v>80</v>
      </c>
      <c r="C81" s="5" t="s">
        <v>249</v>
      </c>
      <c r="D81" s="5"/>
      <c r="E81" s="11">
        <v>20403795</v>
      </c>
      <c r="F81" s="5"/>
      <c r="G81" s="11">
        <v>100</v>
      </c>
      <c r="H81" s="5"/>
      <c r="I81" s="11">
        <v>0</v>
      </c>
      <c r="J81" s="5"/>
      <c r="K81" s="11">
        <v>0</v>
      </c>
      <c r="L81" s="5"/>
      <c r="M81" s="11">
        <v>0</v>
      </c>
      <c r="N81" s="5"/>
      <c r="O81" s="11">
        <v>2040379500</v>
      </c>
      <c r="P81" s="5"/>
      <c r="Q81" s="11">
        <v>0</v>
      </c>
      <c r="R81" s="5"/>
      <c r="S81" s="11">
        <v>2040379500</v>
      </c>
    </row>
    <row r="82" spans="1:19">
      <c r="A82" s="1" t="s">
        <v>79</v>
      </c>
      <c r="C82" s="5" t="s">
        <v>250</v>
      </c>
      <c r="D82" s="5"/>
      <c r="E82" s="11">
        <v>6194026</v>
      </c>
      <c r="F82" s="5"/>
      <c r="G82" s="11">
        <v>4327</v>
      </c>
      <c r="H82" s="5"/>
      <c r="I82" s="11">
        <v>0</v>
      </c>
      <c r="J82" s="5"/>
      <c r="K82" s="11">
        <v>0</v>
      </c>
      <c r="L82" s="5"/>
      <c r="M82" s="11">
        <v>0</v>
      </c>
      <c r="N82" s="5"/>
      <c r="O82" s="11">
        <v>26801550502</v>
      </c>
      <c r="P82" s="5"/>
      <c r="Q82" s="11">
        <v>2035560798</v>
      </c>
      <c r="R82" s="5"/>
      <c r="S82" s="11">
        <v>24765989704</v>
      </c>
    </row>
    <row r="83" spans="1:19">
      <c r="A83" s="1" t="s">
        <v>327</v>
      </c>
      <c r="C83" s="13" t="s">
        <v>328</v>
      </c>
      <c r="D83" s="13"/>
      <c r="E83" s="13">
        <v>0</v>
      </c>
      <c r="F83" s="13"/>
      <c r="G83" s="13">
        <v>0</v>
      </c>
      <c r="H83" s="5"/>
      <c r="I83" s="11">
        <v>0</v>
      </c>
      <c r="J83" s="5"/>
      <c r="K83" s="11">
        <v>0</v>
      </c>
      <c r="L83" s="5"/>
      <c r="M83" s="11">
        <v>0</v>
      </c>
      <c r="N83" s="5"/>
      <c r="O83" s="11">
        <v>8018622717</v>
      </c>
      <c r="P83" s="5"/>
      <c r="Q83" s="11">
        <v>0</v>
      </c>
      <c r="R83" s="5"/>
      <c r="S83" s="11">
        <f>O83-Q83</f>
        <v>8018622717</v>
      </c>
    </row>
    <row r="84" spans="1:19" ht="24.75" thickBot="1">
      <c r="C84" s="11"/>
      <c r="D84" s="5"/>
      <c r="E84" s="11"/>
      <c r="F84" s="5"/>
      <c r="G84" s="11"/>
      <c r="H84" s="5"/>
      <c r="I84" s="12">
        <f>SUM(I8:I83)</f>
        <v>34858317364</v>
      </c>
      <c r="J84" s="5"/>
      <c r="K84" s="12">
        <f>SUM(K8:K83)</f>
        <v>1242243882</v>
      </c>
      <c r="L84" s="5"/>
      <c r="M84" s="12">
        <f>SUM(M8:M83)</f>
        <v>33616073482</v>
      </c>
      <c r="N84" s="5"/>
      <c r="O84" s="12">
        <f>SUM(O8:O83)</f>
        <v>1881201390711</v>
      </c>
      <c r="P84" s="5"/>
      <c r="Q84" s="12">
        <f>SUM(Q8:Q83)</f>
        <v>40498669477</v>
      </c>
      <c r="R84" s="5"/>
      <c r="S84" s="12">
        <f>SUM(S8:S83)</f>
        <v>1840628992064</v>
      </c>
    </row>
    <row r="85" spans="1:19" ht="24.75" thickTop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1"/>
      <c r="P85" s="5"/>
      <c r="Q85" s="5"/>
      <c r="R85" s="5"/>
      <c r="S85" s="5"/>
    </row>
    <row r="86" spans="1:19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1"/>
      <c r="P86" s="5"/>
      <c r="Q86" s="5"/>
      <c r="R86" s="5"/>
      <c r="S86" s="5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8"/>
  <sheetViews>
    <sheetView rightToLeft="1" topLeftCell="A96" workbookViewId="0">
      <selection activeCell="M109" sqref="M109"/>
    </sheetView>
  </sheetViews>
  <sheetFormatPr defaultRowHeight="24"/>
  <cols>
    <col min="1" max="1" width="43.5703125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8.42578125" style="1" bestFit="1" customWidth="1"/>
    <col min="20" max="20" width="12.42578125" style="1" bestFit="1" customWidth="1"/>
    <col min="21" max="16384" width="9.140625" style="1"/>
  </cols>
  <sheetData>
    <row r="2" spans="1:1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5" t="s">
        <v>3</v>
      </c>
      <c r="C6" s="26" t="s">
        <v>161</v>
      </c>
      <c r="D6" s="26" t="s">
        <v>161</v>
      </c>
      <c r="E6" s="26" t="s">
        <v>161</v>
      </c>
      <c r="F6" s="26" t="s">
        <v>161</v>
      </c>
      <c r="G6" s="26" t="s">
        <v>161</v>
      </c>
      <c r="H6" s="26" t="s">
        <v>161</v>
      </c>
      <c r="I6" s="26" t="s">
        <v>161</v>
      </c>
      <c r="K6" s="26" t="s">
        <v>162</v>
      </c>
      <c r="L6" s="26" t="s">
        <v>162</v>
      </c>
      <c r="M6" s="26" t="s">
        <v>162</v>
      </c>
      <c r="N6" s="26" t="s">
        <v>162</v>
      </c>
      <c r="O6" s="26" t="s">
        <v>162</v>
      </c>
      <c r="P6" s="26" t="s">
        <v>162</v>
      </c>
      <c r="Q6" s="26" t="s">
        <v>162</v>
      </c>
    </row>
    <row r="7" spans="1:17" ht="24.75">
      <c r="A7" s="26" t="s">
        <v>3</v>
      </c>
      <c r="C7" s="26" t="s">
        <v>7</v>
      </c>
      <c r="E7" s="26" t="s">
        <v>251</v>
      </c>
      <c r="G7" s="26" t="s">
        <v>252</v>
      </c>
      <c r="I7" s="26" t="s">
        <v>253</v>
      </c>
      <c r="K7" s="26" t="s">
        <v>7</v>
      </c>
      <c r="M7" s="26" t="s">
        <v>251</v>
      </c>
      <c r="O7" s="26" t="s">
        <v>252</v>
      </c>
      <c r="Q7" s="26" t="s">
        <v>253</v>
      </c>
    </row>
    <row r="8" spans="1:17">
      <c r="A8" s="1" t="s">
        <v>99</v>
      </c>
      <c r="C8" s="13">
        <v>13343955</v>
      </c>
      <c r="D8" s="13"/>
      <c r="E8" s="13">
        <v>315696491532</v>
      </c>
      <c r="F8" s="13"/>
      <c r="G8" s="13">
        <v>306809237359</v>
      </c>
      <c r="H8" s="13"/>
      <c r="I8" s="13">
        <f>E8-G8</f>
        <v>8887254173</v>
      </c>
      <c r="J8" s="13"/>
      <c r="K8" s="13">
        <v>13343955</v>
      </c>
      <c r="L8" s="13"/>
      <c r="M8" s="13">
        <v>315696491532</v>
      </c>
      <c r="N8" s="13"/>
      <c r="O8" s="13">
        <v>194933672654</v>
      </c>
      <c r="P8" s="13"/>
      <c r="Q8" s="13">
        <f>M8-O8</f>
        <v>120762818878</v>
      </c>
    </row>
    <row r="9" spans="1:17">
      <c r="A9" s="1" t="s">
        <v>89</v>
      </c>
      <c r="C9" s="13">
        <v>39431403</v>
      </c>
      <c r="D9" s="13"/>
      <c r="E9" s="13">
        <v>271241760172</v>
      </c>
      <c r="F9" s="13"/>
      <c r="G9" s="13">
        <v>301815253371</v>
      </c>
      <c r="H9" s="13"/>
      <c r="I9" s="13">
        <f t="shared" ref="I9:I72" si="0">E9-G9</f>
        <v>-30573493199</v>
      </c>
      <c r="J9" s="13"/>
      <c r="K9" s="13">
        <v>39431403</v>
      </c>
      <c r="L9" s="13"/>
      <c r="M9" s="13">
        <v>271241760172</v>
      </c>
      <c r="N9" s="13"/>
      <c r="O9" s="13">
        <v>111842666835</v>
      </c>
      <c r="P9" s="13"/>
      <c r="Q9" s="13">
        <f t="shared" ref="Q9:Q72" si="1">M9-O9</f>
        <v>159399093337</v>
      </c>
    </row>
    <row r="10" spans="1:17">
      <c r="A10" s="1" t="s">
        <v>66</v>
      </c>
      <c r="C10" s="13">
        <v>42612625</v>
      </c>
      <c r="D10" s="13"/>
      <c r="E10" s="13">
        <v>153339869170</v>
      </c>
      <c r="F10" s="13"/>
      <c r="G10" s="13">
        <v>154386995849</v>
      </c>
      <c r="H10" s="13"/>
      <c r="I10" s="13">
        <f t="shared" si="0"/>
        <v>-1047126679</v>
      </c>
      <c r="J10" s="13"/>
      <c r="K10" s="13">
        <v>42612625</v>
      </c>
      <c r="L10" s="13"/>
      <c r="M10" s="13">
        <v>153339869170</v>
      </c>
      <c r="N10" s="13"/>
      <c r="O10" s="13">
        <v>138327631183</v>
      </c>
      <c r="P10" s="13"/>
      <c r="Q10" s="13">
        <f>M10-O10</f>
        <v>15012237987</v>
      </c>
    </row>
    <row r="11" spans="1:17">
      <c r="A11" s="1" t="s">
        <v>100</v>
      </c>
      <c r="C11" s="13">
        <v>6763911</v>
      </c>
      <c r="D11" s="13"/>
      <c r="E11" s="13">
        <v>133128581445</v>
      </c>
      <c r="F11" s="13"/>
      <c r="G11" s="13">
        <v>113629950829</v>
      </c>
      <c r="H11" s="13"/>
      <c r="I11" s="13">
        <f t="shared" si="0"/>
        <v>19498630616</v>
      </c>
      <c r="J11" s="13"/>
      <c r="K11" s="13">
        <v>6763911</v>
      </c>
      <c r="L11" s="13"/>
      <c r="M11" s="13">
        <v>133128581445</v>
      </c>
      <c r="N11" s="13"/>
      <c r="O11" s="13">
        <v>116773707796</v>
      </c>
      <c r="P11" s="13"/>
      <c r="Q11" s="13">
        <f t="shared" si="1"/>
        <v>16354873649</v>
      </c>
    </row>
    <row r="12" spans="1:17">
      <c r="A12" s="1" t="s">
        <v>94</v>
      </c>
      <c r="C12" s="13">
        <v>7690378</v>
      </c>
      <c r="D12" s="13"/>
      <c r="E12" s="13">
        <v>64520594917</v>
      </c>
      <c r="F12" s="13"/>
      <c r="G12" s="13">
        <v>73006123396</v>
      </c>
      <c r="H12" s="13"/>
      <c r="I12" s="13">
        <f t="shared" si="0"/>
        <v>-8485528479</v>
      </c>
      <c r="J12" s="13"/>
      <c r="K12" s="13">
        <v>7690378</v>
      </c>
      <c r="L12" s="13"/>
      <c r="M12" s="13">
        <v>64520594917</v>
      </c>
      <c r="N12" s="13"/>
      <c r="O12" s="13">
        <v>43828174431</v>
      </c>
      <c r="P12" s="13"/>
      <c r="Q12" s="13">
        <f t="shared" si="1"/>
        <v>20692420486</v>
      </c>
    </row>
    <row r="13" spans="1:17">
      <c r="A13" s="1" t="s">
        <v>65</v>
      </c>
      <c r="C13" s="13">
        <v>35800000</v>
      </c>
      <c r="D13" s="13"/>
      <c r="E13" s="13">
        <v>178290819900</v>
      </c>
      <c r="F13" s="13"/>
      <c r="G13" s="13">
        <v>216013029300</v>
      </c>
      <c r="H13" s="13"/>
      <c r="I13" s="13">
        <f t="shared" si="0"/>
        <v>-37722209400</v>
      </c>
      <c r="J13" s="13"/>
      <c r="K13" s="13">
        <v>35800000</v>
      </c>
      <c r="L13" s="13"/>
      <c r="M13" s="13">
        <v>178290819900</v>
      </c>
      <c r="N13" s="13"/>
      <c r="O13" s="13">
        <v>105871294930</v>
      </c>
      <c r="P13" s="13"/>
      <c r="Q13" s="13">
        <f t="shared" si="1"/>
        <v>72419524970</v>
      </c>
    </row>
    <row r="14" spans="1:17">
      <c r="A14" s="1" t="s">
        <v>64</v>
      </c>
      <c r="C14" s="13">
        <v>73149505</v>
      </c>
      <c r="D14" s="13"/>
      <c r="E14" s="13">
        <v>282131349927</v>
      </c>
      <c r="F14" s="13"/>
      <c r="G14" s="13">
        <v>312587771079</v>
      </c>
      <c r="H14" s="13"/>
      <c r="I14" s="13">
        <f t="shared" si="0"/>
        <v>-30456421152</v>
      </c>
      <c r="J14" s="13"/>
      <c r="K14" s="13">
        <v>73149505</v>
      </c>
      <c r="L14" s="13"/>
      <c r="M14" s="13">
        <v>282131349927</v>
      </c>
      <c r="N14" s="13"/>
      <c r="O14" s="13">
        <v>224304307920</v>
      </c>
      <c r="P14" s="13"/>
      <c r="Q14" s="13">
        <f t="shared" si="1"/>
        <v>57827042007</v>
      </c>
    </row>
    <row r="15" spans="1:17">
      <c r="A15" s="1" t="s">
        <v>17</v>
      </c>
      <c r="C15" s="13">
        <v>47883908</v>
      </c>
      <c r="D15" s="13"/>
      <c r="E15" s="13">
        <v>148032886104</v>
      </c>
      <c r="F15" s="13"/>
      <c r="G15" s="13">
        <v>141749818269</v>
      </c>
      <c r="H15" s="13"/>
      <c r="I15" s="13">
        <f t="shared" si="0"/>
        <v>6283067835</v>
      </c>
      <c r="J15" s="13"/>
      <c r="K15" s="13">
        <v>47883908</v>
      </c>
      <c r="L15" s="13"/>
      <c r="M15" s="13">
        <v>148032886104</v>
      </c>
      <c r="N15" s="13"/>
      <c r="O15" s="13">
        <v>99544469640</v>
      </c>
      <c r="P15" s="13"/>
      <c r="Q15" s="13">
        <f t="shared" si="1"/>
        <v>48488416464</v>
      </c>
    </row>
    <row r="16" spans="1:17">
      <c r="A16" s="1" t="s">
        <v>19</v>
      </c>
      <c r="C16" s="13">
        <v>43950422</v>
      </c>
      <c r="D16" s="13"/>
      <c r="E16" s="13">
        <v>210580579887</v>
      </c>
      <c r="F16" s="13"/>
      <c r="G16" s="13">
        <v>239120414515</v>
      </c>
      <c r="H16" s="13"/>
      <c r="I16" s="13">
        <f t="shared" si="0"/>
        <v>-28539834628</v>
      </c>
      <c r="J16" s="13"/>
      <c r="K16" s="13">
        <v>43950422</v>
      </c>
      <c r="L16" s="13"/>
      <c r="M16" s="13">
        <v>210580579887</v>
      </c>
      <c r="N16" s="13"/>
      <c r="O16" s="13">
        <v>176219063964</v>
      </c>
      <c r="P16" s="13"/>
      <c r="Q16" s="13">
        <f t="shared" si="1"/>
        <v>34361515923</v>
      </c>
    </row>
    <row r="17" spans="1:17">
      <c r="A17" s="1" t="s">
        <v>63</v>
      </c>
      <c r="C17" s="13">
        <v>51499515</v>
      </c>
      <c r="D17" s="13"/>
      <c r="E17" s="13">
        <v>337874413045</v>
      </c>
      <c r="F17" s="13"/>
      <c r="G17" s="13">
        <v>362447097631</v>
      </c>
      <c r="H17" s="13"/>
      <c r="I17" s="13">
        <f t="shared" si="0"/>
        <v>-24572684586</v>
      </c>
      <c r="J17" s="13"/>
      <c r="K17" s="13">
        <v>51499515</v>
      </c>
      <c r="L17" s="13"/>
      <c r="M17" s="13">
        <v>337874413045</v>
      </c>
      <c r="N17" s="13"/>
      <c r="O17" s="13">
        <v>207148236586</v>
      </c>
      <c r="P17" s="13"/>
      <c r="Q17" s="13">
        <f t="shared" si="1"/>
        <v>130726176459</v>
      </c>
    </row>
    <row r="18" spans="1:17">
      <c r="A18" s="1" t="s">
        <v>67</v>
      </c>
      <c r="C18" s="13">
        <v>60839861</v>
      </c>
      <c r="D18" s="13"/>
      <c r="E18" s="13">
        <v>1087391991610</v>
      </c>
      <c r="F18" s="13"/>
      <c r="G18" s="13">
        <v>1044400502661</v>
      </c>
      <c r="H18" s="13"/>
      <c r="I18" s="13">
        <f t="shared" si="0"/>
        <v>42991488949</v>
      </c>
      <c r="J18" s="13"/>
      <c r="K18" s="13">
        <v>60839861</v>
      </c>
      <c r="L18" s="13"/>
      <c r="M18" s="13">
        <v>1087391991610</v>
      </c>
      <c r="N18" s="13"/>
      <c r="O18" s="13">
        <v>893992030224</v>
      </c>
      <c r="P18" s="13"/>
      <c r="Q18" s="13">
        <f t="shared" si="1"/>
        <v>193399961386</v>
      </c>
    </row>
    <row r="19" spans="1:17">
      <c r="A19" s="1" t="s">
        <v>87</v>
      </c>
      <c r="C19" s="13">
        <v>18307169</v>
      </c>
      <c r="D19" s="13"/>
      <c r="E19" s="13">
        <v>138670599044</v>
      </c>
      <c r="F19" s="13"/>
      <c r="G19" s="13">
        <v>145767913169</v>
      </c>
      <c r="H19" s="13"/>
      <c r="I19" s="13">
        <f t="shared" si="0"/>
        <v>-7097314125</v>
      </c>
      <c r="J19" s="13"/>
      <c r="K19" s="13">
        <v>18307169</v>
      </c>
      <c r="L19" s="13"/>
      <c r="M19" s="13">
        <v>138670599044</v>
      </c>
      <c r="N19" s="13"/>
      <c r="O19" s="13">
        <v>94583282961</v>
      </c>
      <c r="P19" s="13"/>
      <c r="Q19" s="13">
        <f t="shared" si="1"/>
        <v>44087316083</v>
      </c>
    </row>
    <row r="20" spans="1:17">
      <c r="A20" s="1" t="s">
        <v>95</v>
      </c>
      <c r="C20" s="13">
        <v>74633901</v>
      </c>
      <c r="D20" s="13"/>
      <c r="E20" s="13">
        <v>492620466479</v>
      </c>
      <c r="F20" s="13"/>
      <c r="G20" s="13">
        <v>493362364772</v>
      </c>
      <c r="H20" s="13"/>
      <c r="I20" s="13">
        <f t="shared" si="0"/>
        <v>-741898293</v>
      </c>
      <c r="J20" s="13"/>
      <c r="K20" s="13">
        <v>74633901</v>
      </c>
      <c r="L20" s="13"/>
      <c r="M20" s="13">
        <v>492620466479</v>
      </c>
      <c r="N20" s="13"/>
      <c r="O20" s="13">
        <v>329189426357</v>
      </c>
      <c r="P20" s="13"/>
      <c r="Q20" s="13">
        <f t="shared" si="1"/>
        <v>163431040122</v>
      </c>
    </row>
    <row r="21" spans="1:17">
      <c r="A21" s="1" t="s">
        <v>35</v>
      </c>
      <c r="C21" s="13">
        <v>2206536</v>
      </c>
      <c r="D21" s="13"/>
      <c r="E21" s="13">
        <v>17437586530</v>
      </c>
      <c r="F21" s="13"/>
      <c r="G21" s="13">
        <v>19718729926</v>
      </c>
      <c r="H21" s="13"/>
      <c r="I21" s="13">
        <f t="shared" si="0"/>
        <v>-2281143396</v>
      </c>
      <c r="J21" s="13"/>
      <c r="K21" s="13">
        <v>2206536</v>
      </c>
      <c r="L21" s="13"/>
      <c r="M21" s="13">
        <v>17437586530</v>
      </c>
      <c r="N21" s="13"/>
      <c r="O21" s="13">
        <v>9958068280</v>
      </c>
      <c r="P21" s="13"/>
      <c r="Q21" s="13">
        <f t="shared" si="1"/>
        <v>7479518250</v>
      </c>
    </row>
    <row r="22" spans="1:17">
      <c r="A22" s="1" t="s">
        <v>62</v>
      </c>
      <c r="C22" s="13">
        <v>4700000</v>
      </c>
      <c r="D22" s="13"/>
      <c r="E22" s="13">
        <v>42982722000</v>
      </c>
      <c r="F22" s="13"/>
      <c r="G22" s="13">
        <v>45318739500</v>
      </c>
      <c r="H22" s="13"/>
      <c r="I22" s="13">
        <f t="shared" si="0"/>
        <v>-2336017500</v>
      </c>
      <c r="J22" s="13"/>
      <c r="K22" s="13">
        <v>4700000</v>
      </c>
      <c r="L22" s="13"/>
      <c r="M22" s="13">
        <v>42982722000</v>
      </c>
      <c r="N22" s="13"/>
      <c r="O22" s="13">
        <v>55034488319</v>
      </c>
      <c r="P22" s="13"/>
      <c r="Q22" s="13">
        <f t="shared" si="1"/>
        <v>-12051766319</v>
      </c>
    </row>
    <row r="23" spans="1:17">
      <c r="A23" s="1" t="s">
        <v>32</v>
      </c>
      <c r="C23" s="13">
        <v>5907825</v>
      </c>
      <c r="D23" s="13"/>
      <c r="E23" s="13">
        <v>125910118580</v>
      </c>
      <c r="F23" s="13"/>
      <c r="G23" s="13">
        <v>121270706561</v>
      </c>
      <c r="H23" s="13"/>
      <c r="I23" s="13">
        <f t="shared" si="0"/>
        <v>4639412019</v>
      </c>
      <c r="J23" s="13"/>
      <c r="K23" s="13">
        <v>5907825</v>
      </c>
      <c r="L23" s="13"/>
      <c r="M23" s="13">
        <v>125910118580</v>
      </c>
      <c r="N23" s="13"/>
      <c r="O23" s="13">
        <v>133276702308</v>
      </c>
      <c r="P23" s="13"/>
      <c r="Q23" s="13">
        <f t="shared" si="1"/>
        <v>-7366583728</v>
      </c>
    </row>
    <row r="24" spans="1:17">
      <c r="A24" s="1" t="s">
        <v>47</v>
      </c>
      <c r="C24" s="13">
        <v>6206203</v>
      </c>
      <c r="D24" s="13"/>
      <c r="E24" s="13">
        <v>112095746594</v>
      </c>
      <c r="F24" s="13"/>
      <c r="G24" s="13">
        <v>120246708990</v>
      </c>
      <c r="H24" s="13"/>
      <c r="I24" s="13">
        <f t="shared" si="0"/>
        <v>-8150962396</v>
      </c>
      <c r="J24" s="13"/>
      <c r="K24" s="13">
        <v>6206203</v>
      </c>
      <c r="L24" s="13"/>
      <c r="M24" s="13">
        <v>112095746594</v>
      </c>
      <c r="N24" s="13"/>
      <c r="O24" s="13">
        <v>102002694925</v>
      </c>
      <c r="P24" s="13"/>
      <c r="Q24" s="13">
        <f t="shared" si="1"/>
        <v>10093051669</v>
      </c>
    </row>
    <row r="25" spans="1:17">
      <c r="A25" s="1" t="s">
        <v>102</v>
      </c>
      <c r="C25" s="13">
        <v>5930960</v>
      </c>
      <c r="D25" s="13"/>
      <c r="E25" s="13">
        <v>173332721167</v>
      </c>
      <c r="F25" s="13"/>
      <c r="G25" s="13">
        <v>185469437409</v>
      </c>
      <c r="H25" s="13"/>
      <c r="I25" s="13">
        <f t="shared" si="0"/>
        <v>-12136716242</v>
      </c>
      <c r="J25" s="13"/>
      <c r="K25" s="13">
        <v>5930960</v>
      </c>
      <c r="L25" s="13"/>
      <c r="M25" s="13">
        <v>173332721167</v>
      </c>
      <c r="N25" s="13"/>
      <c r="O25" s="13">
        <v>79304298130</v>
      </c>
      <c r="P25" s="13"/>
      <c r="Q25" s="13">
        <f t="shared" si="1"/>
        <v>94028423037</v>
      </c>
    </row>
    <row r="26" spans="1:17">
      <c r="A26" s="1" t="s">
        <v>73</v>
      </c>
      <c r="C26" s="13">
        <v>7538674</v>
      </c>
      <c r="D26" s="13"/>
      <c r="E26" s="13">
        <v>436664826702</v>
      </c>
      <c r="F26" s="13"/>
      <c r="G26" s="13">
        <v>429770513324</v>
      </c>
      <c r="H26" s="13"/>
      <c r="I26" s="13">
        <f t="shared" si="0"/>
        <v>6894313378</v>
      </c>
      <c r="J26" s="13"/>
      <c r="K26" s="13">
        <v>7538674</v>
      </c>
      <c r="L26" s="13"/>
      <c r="M26" s="13">
        <v>436664826702</v>
      </c>
      <c r="N26" s="13"/>
      <c r="O26" s="13">
        <v>219231949165</v>
      </c>
      <c r="P26" s="13"/>
      <c r="Q26" s="13">
        <f t="shared" si="1"/>
        <v>217432877537</v>
      </c>
    </row>
    <row r="27" spans="1:17">
      <c r="A27" s="1" t="s">
        <v>72</v>
      </c>
      <c r="C27" s="13">
        <v>983703</v>
      </c>
      <c r="D27" s="13"/>
      <c r="E27" s="13">
        <v>39260676181</v>
      </c>
      <c r="F27" s="13"/>
      <c r="G27" s="13">
        <v>40531881138</v>
      </c>
      <c r="H27" s="13"/>
      <c r="I27" s="13">
        <f t="shared" si="0"/>
        <v>-1271204957</v>
      </c>
      <c r="J27" s="13"/>
      <c r="K27" s="13">
        <v>983703</v>
      </c>
      <c r="L27" s="13"/>
      <c r="M27" s="13">
        <v>39260676181</v>
      </c>
      <c r="N27" s="13"/>
      <c r="O27" s="13">
        <v>18412914882</v>
      </c>
      <c r="P27" s="13"/>
      <c r="Q27" s="13">
        <f t="shared" si="1"/>
        <v>20847761299</v>
      </c>
    </row>
    <row r="28" spans="1:17">
      <c r="A28" s="1" t="s">
        <v>85</v>
      </c>
      <c r="C28" s="13">
        <v>38477564</v>
      </c>
      <c r="D28" s="13"/>
      <c r="E28" s="13">
        <v>178544569802</v>
      </c>
      <c r="F28" s="13"/>
      <c r="G28" s="13">
        <v>204630130343</v>
      </c>
      <c r="H28" s="13"/>
      <c r="I28" s="13">
        <f t="shared" si="0"/>
        <v>-26085560541</v>
      </c>
      <c r="J28" s="13"/>
      <c r="K28" s="13">
        <v>38477564</v>
      </c>
      <c r="L28" s="13"/>
      <c r="M28" s="13">
        <v>178544569802</v>
      </c>
      <c r="N28" s="13"/>
      <c r="O28" s="13">
        <v>161372401880</v>
      </c>
      <c r="P28" s="13"/>
      <c r="Q28" s="13">
        <f t="shared" si="1"/>
        <v>17172167922</v>
      </c>
    </row>
    <row r="29" spans="1:17">
      <c r="A29" s="1" t="s">
        <v>71</v>
      </c>
      <c r="C29" s="13">
        <v>7514971</v>
      </c>
      <c r="D29" s="13"/>
      <c r="E29" s="13">
        <v>282599819380</v>
      </c>
      <c r="F29" s="13"/>
      <c r="G29" s="13">
        <v>306803451809</v>
      </c>
      <c r="H29" s="13"/>
      <c r="I29" s="13">
        <f t="shared" si="0"/>
        <v>-24203632429</v>
      </c>
      <c r="J29" s="13"/>
      <c r="K29" s="13">
        <v>7514971</v>
      </c>
      <c r="L29" s="13"/>
      <c r="M29" s="13">
        <v>282599819380</v>
      </c>
      <c r="N29" s="13"/>
      <c r="O29" s="13">
        <v>190491551527</v>
      </c>
      <c r="P29" s="13"/>
      <c r="Q29" s="13">
        <f t="shared" si="1"/>
        <v>92108267853</v>
      </c>
    </row>
    <row r="30" spans="1:17">
      <c r="A30" s="1" t="s">
        <v>49</v>
      </c>
      <c r="C30" s="13">
        <v>9709626</v>
      </c>
      <c r="D30" s="13"/>
      <c r="E30" s="13">
        <v>180393146125</v>
      </c>
      <c r="F30" s="13"/>
      <c r="G30" s="13">
        <v>174099036115</v>
      </c>
      <c r="H30" s="13"/>
      <c r="I30" s="13">
        <f t="shared" si="0"/>
        <v>6294110010</v>
      </c>
      <c r="J30" s="13"/>
      <c r="K30" s="13">
        <v>9709626</v>
      </c>
      <c r="L30" s="13"/>
      <c r="M30" s="13">
        <v>180393146125</v>
      </c>
      <c r="N30" s="13"/>
      <c r="O30" s="13">
        <v>120396920617</v>
      </c>
      <c r="P30" s="13"/>
      <c r="Q30" s="13">
        <f t="shared" si="1"/>
        <v>59996225508</v>
      </c>
    </row>
    <row r="31" spans="1:17">
      <c r="A31" s="1" t="s">
        <v>103</v>
      </c>
      <c r="C31" s="13">
        <v>6020601</v>
      </c>
      <c r="D31" s="13"/>
      <c r="E31" s="13">
        <v>67807539544</v>
      </c>
      <c r="F31" s="13"/>
      <c r="G31" s="13">
        <v>65009565302</v>
      </c>
      <c r="H31" s="13"/>
      <c r="I31" s="13">
        <f t="shared" si="0"/>
        <v>2797974242</v>
      </c>
      <c r="J31" s="13"/>
      <c r="K31" s="13">
        <v>6020601</v>
      </c>
      <c r="L31" s="13"/>
      <c r="M31" s="13">
        <v>67807539544</v>
      </c>
      <c r="N31" s="13"/>
      <c r="O31" s="13">
        <v>54999176836</v>
      </c>
      <c r="P31" s="13"/>
      <c r="Q31" s="13">
        <f t="shared" si="1"/>
        <v>12808362708</v>
      </c>
    </row>
    <row r="32" spans="1:17">
      <c r="A32" s="1" t="s">
        <v>70</v>
      </c>
      <c r="C32" s="13">
        <v>2739478</v>
      </c>
      <c r="D32" s="13"/>
      <c r="E32" s="13">
        <v>77610576018</v>
      </c>
      <c r="F32" s="13"/>
      <c r="G32" s="13">
        <v>88476056660</v>
      </c>
      <c r="H32" s="13"/>
      <c r="I32" s="13">
        <f t="shared" si="0"/>
        <v>-10865480642</v>
      </c>
      <c r="J32" s="13"/>
      <c r="K32" s="13">
        <v>2739478</v>
      </c>
      <c r="L32" s="13"/>
      <c r="M32" s="13">
        <v>77610576018</v>
      </c>
      <c r="N32" s="13"/>
      <c r="O32" s="13">
        <v>70208101002</v>
      </c>
      <c r="P32" s="13"/>
      <c r="Q32" s="13">
        <f t="shared" si="1"/>
        <v>7402475016</v>
      </c>
    </row>
    <row r="33" spans="1:17">
      <c r="A33" s="1" t="s">
        <v>22</v>
      </c>
      <c r="C33" s="13">
        <v>870741</v>
      </c>
      <c r="D33" s="13"/>
      <c r="E33" s="13">
        <v>9261492974</v>
      </c>
      <c r="F33" s="13"/>
      <c r="G33" s="13">
        <v>3444941302</v>
      </c>
      <c r="H33" s="13"/>
      <c r="I33" s="13">
        <f t="shared" si="0"/>
        <v>5816551672</v>
      </c>
      <c r="J33" s="13"/>
      <c r="K33" s="13">
        <v>870741</v>
      </c>
      <c r="L33" s="13"/>
      <c r="M33" s="13">
        <v>9261492974</v>
      </c>
      <c r="N33" s="13"/>
      <c r="O33" s="13">
        <v>16690164264</v>
      </c>
      <c r="P33" s="13"/>
      <c r="Q33" s="13">
        <f t="shared" si="1"/>
        <v>-7428671290</v>
      </c>
    </row>
    <row r="34" spans="1:17">
      <c r="A34" s="1" t="s">
        <v>21</v>
      </c>
      <c r="C34" s="13">
        <v>114345585</v>
      </c>
      <c r="D34" s="13"/>
      <c r="E34" s="13">
        <v>783153426220</v>
      </c>
      <c r="F34" s="13"/>
      <c r="G34" s="13">
        <v>764966989617</v>
      </c>
      <c r="H34" s="13"/>
      <c r="I34" s="13">
        <f t="shared" si="0"/>
        <v>18186436603</v>
      </c>
      <c r="J34" s="13"/>
      <c r="K34" s="13">
        <v>114345585</v>
      </c>
      <c r="L34" s="13"/>
      <c r="M34" s="13">
        <v>783153426220</v>
      </c>
      <c r="N34" s="13"/>
      <c r="O34" s="13">
        <v>696654821162</v>
      </c>
      <c r="P34" s="13"/>
      <c r="Q34" s="13">
        <f t="shared" si="1"/>
        <v>86498605058</v>
      </c>
    </row>
    <row r="35" spans="1:17">
      <c r="A35" s="1" t="s">
        <v>90</v>
      </c>
      <c r="C35" s="13">
        <v>295905864</v>
      </c>
      <c r="D35" s="13"/>
      <c r="E35" s="13">
        <v>1467784668304</v>
      </c>
      <c r="F35" s="13"/>
      <c r="G35" s="13">
        <v>1467784668304</v>
      </c>
      <c r="H35" s="13"/>
      <c r="I35" s="13">
        <f t="shared" si="0"/>
        <v>0</v>
      </c>
      <c r="J35" s="13"/>
      <c r="K35" s="13">
        <v>295905864</v>
      </c>
      <c r="L35" s="13"/>
      <c r="M35" s="13">
        <v>1467784668304</v>
      </c>
      <c r="N35" s="13"/>
      <c r="O35" s="13">
        <v>1409656490112</v>
      </c>
      <c r="P35" s="13"/>
      <c r="Q35" s="13">
        <f t="shared" si="1"/>
        <v>58128178192</v>
      </c>
    </row>
    <row r="36" spans="1:17">
      <c r="A36" s="1" t="s">
        <v>88</v>
      </c>
      <c r="C36" s="13">
        <v>141710337</v>
      </c>
      <c r="D36" s="13"/>
      <c r="E36" s="13">
        <v>432884784200</v>
      </c>
      <c r="F36" s="13"/>
      <c r="G36" s="13">
        <v>439646407904</v>
      </c>
      <c r="H36" s="13"/>
      <c r="I36" s="13">
        <f t="shared" si="0"/>
        <v>-6761623704</v>
      </c>
      <c r="J36" s="13"/>
      <c r="K36" s="13">
        <v>141710337</v>
      </c>
      <c r="L36" s="13"/>
      <c r="M36" s="13">
        <v>432884784200</v>
      </c>
      <c r="N36" s="13"/>
      <c r="O36" s="13">
        <v>304273066668</v>
      </c>
      <c r="P36" s="13"/>
      <c r="Q36" s="13">
        <f t="shared" si="1"/>
        <v>128611717532</v>
      </c>
    </row>
    <row r="37" spans="1:17">
      <c r="A37" s="1" t="s">
        <v>81</v>
      </c>
      <c r="C37" s="13">
        <v>1746408</v>
      </c>
      <c r="D37" s="13"/>
      <c r="E37" s="13">
        <v>104838058924</v>
      </c>
      <c r="F37" s="13"/>
      <c r="G37" s="13">
        <v>109386423129</v>
      </c>
      <c r="H37" s="13"/>
      <c r="I37" s="13">
        <f t="shared" si="0"/>
        <v>-4548364205</v>
      </c>
      <c r="J37" s="13"/>
      <c r="K37" s="13">
        <v>1746408</v>
      </c>
      <c r="L37" s="13"/>
      <c r="M37" s="13">
        <v>104838058924</v>
      </c>
      <c r="N37" s="13"/>
      <c r="O37" s="13">
        <v>104121274339</v>
      </c>
      <c r="P37" s="13"/>
      <c r="Q37" s="13">
        <f t="shared" si="1"/>
        <v>716784585</v>
      </c>
    </row>
    <row r="38" spans="1:17">
      <c r="A38" s="1" t="s">
        <v>31</v>
      </c>
      <c r="C38" s="13">
        <v>3652785</v>
      </c>
      <c r="D38" s="13"/>
      <c r="E38" s="13">
        <v>138016245820</v>
      </c>
      <c r="F38" s="13"/>
      <c r="G38" s="13">
        <v>144043790363</v>
      </c>
      <c r="H38" s="13"/>
      <c r="I38" s="13">
        <f t="shared" si="0"/>
        <v>-6027544543</v>
      </c>
      <c r="J38" s="13"/>
      <c r="K38" s="13">
        <v>3652785</v>
      </c>
      <c r="L38" s="13"/>
      <c r="M38" s="13">
        <v>138016245820</v>
      </c>
      <c r="N38" s="13"/>
      <c r="O38" s="13">
        <v>169371306751</v>
      </c>
      <c r="P38" s="13"/>
      <c r="Q38" s="13">
        <f t="shared" si="1"/>
        <v>-31355060931</v>
      </c>
    </row>
    <row r="39" spans="1:17">
      <c r="A39" s="1" t="s">
        <v>105</v>
      </c>
      <c r="C39" s="13">
        <v>17987582</v>
      </c>
      <c r="D39" s="13"/>
      <c r="E39" s="13">
        <v>47580159215</v>
      </c>
      <c r="F39" s="13"/>
      <c r="G39" s="13">
        <v>36083089492</v>
      </c>
      <c r="H39" s="13"/>
      <c r="I39" s="13">
        <f t="shared" si="0"/>
        <v>11497069723</v>
      </c>
      <c r="J39" s="13"/>
      <c r="K39" s="13">
        <v>17987582</v>
      </c>
      <c r="L39" s="13"/>
      <c r="M39" s="13">
        <v>47580159215</v>
      </c>
      <c r="N39" s="13"/>
      <c r="O39" s="13">
        <v>36083089492</v>
      </c>
      <c r="P39" s="13"/>
      <c r="Q39" s="13">
        <f t="shared" si="1"/>
        <v>11497069723</v>
      </c>
    </row>
    <row r="40" spans="1:17">
      <c r="A40" s="1" t="s">
        <v>30</v>
      </c>
      <c r="C40" s="13">
        <v>16438776</v>
      </c>
      <c r="D40" s="13"/>
      <c r="E40" s="13">
        <v>491372826053</v>
      </c>
      <c r="F40" s="13"/>
      <c r="G40" s="13">
        <v>553631903781</v>
      </c>
      <c r="H40" s="13"/>
      <c r="I40" s="13">
        <f t="shared" si="0"/>
        <v>-62259077728</v>
      </c>
      <c r="J40" s="13"/>
      <c r="K40" s="13">
        <v>16438776</v>
      </c>
      <c r="L40" s="13"/>
      <c r="M40" s="13">
        <v>491372826053</v>
      </c>
      <c r="N40" s="13"/>
      <c r="O40" s="13">
        <v>674650230225</v>
      </c>
      <c r="P40" s="13"/>
      <c r="Q40" s="13">
        <f t="shared" si="1"/>
        <v>-183277404172</v>
      </c>
    </row>
    <row r="41" spans="1:17">
      <c r="A41" s="1" t="s">
        <v>54</v>
      </c>
      <c r="C41" s="13">
        <v>22863192</v>
      </c>
      <c r="D41" s="13"/>
      <c r="E41" s="13">
        <v>106726724611</v>
      </c>
      <c r="F41" s="13"/>
      <c r="G41" s="13">
        <v>101026736560</v>
      </c>
      <c r="H41" s="13"/>
      <c r="I41" s="13">
        <f t="shared" si="0"/>
        <v>5699988051</v>
      </c>
      <c r="J41" s="13"/>
      <c r="K41" s="13">
        <v>22863192</v>
      </c>
      <c r="L41" s="13"/>
      <c r="M41" s="13">
        <v>106726724611</v>
      </c>
      <c r="N41" s="13"/>
      <c r="O41" s="13">
        <v>98643756494</v>
      </c>
      <c r="P41" s="13"/>
      <c r="Q41" s="13">
        <f t="shared" si="1"/>
        <v>8082968117</v>
      </c>
    </row>
    <row r="42" spans="1:17">
      <c r="A42" s="1" t="s">
        <v>48</v>
      </c>
      <c r="C42" s="13">
        <v>5288198</v>
      </c>
      <c r="D42" s="13"/>
      <c r="E42" s="13">
        <v>88470820124</v>
      </c>
      <c r="F42" s="13"/>
      <c r="G42" s="13">
        <v>98358735314</v>
      </c>
      <c r="H42" s="13"/>
      <c r="I42" s="13">
        <f t="shared" si="0"/>
        <v>-9887915190</v>
      </c>
      <c r="J42" s="13"/>
      <c r="K42" s="13">
        <v>5288198</v>
      </c>
      <c r="L42" s="13"/>
      <c r="M42" s="13">
        <v>88470820124</v>
      </c>
      <c r="N42" s="13"/>
      <c r="O42" s="13">
        <v>66365519485</v>
      </c>
      <c r="P42" s="13"/>
      <c r="Q42" s="13">
        <f t="shared" si="1"/>
        <v>22105300639</v>
      </c>
    </row>
    <row r="43" spans="1:17">
      <c r="A43" s="1" t="s">
        <v>15</v>
      </c>
      <c r="C43" s="13">
        <v>12675181</v>
      </c>
      <c r="D43" s="13"/>
      <c r="E43" s="13">
        <v>24909732781</v>
      </c>
      <c r="F43" s="13"/>
      <c r="G43" s="13">
        <v>58131475805</v>
      </c>
      <c r="H43" s="13"/>
      <c r="I43" s="13">
        <f t="shared" si="0"/>
        <v>-33221743024</v>
      </c>
      <c r="J43" s="13"/>
      <c r="K43" s="13">
        <v>12675181</v>
      </c>
      <c r="L43" s="13"/>
      <c r="M43" s="13">
        <v>24909732781</v>
      </c>
      <c r="N43" s="13"/>
      <c r="O43" s="13">
        <v>19365221365</v>
      </c>
      <c r="P43" s="13"/>
      <c r="Q43" s="13">
        <f t="shared" si="1"/>
        <v>5544511416</v>
      </c>
    </row>
    <row r="44" spans="1:17">
      <c r="A44" s="1" t="s">
        <v>18</v>
      </c>
      <c r="C44" s="13">
        <v>51285230</v>
      </c>
      <c r="D44" s="13"/>
      <c r="E44" s="13">
        <v>100124882779</v>
      </c>
      <c r="F44" s="13"/>
      <c r="G44" s="13">
        <v>110813078772</v>
      </c>
      <c r="H44" s="13"/>
      <c r="I44" s="13">
        <f t="shared" si="0"/>
        <v>-10688195993</v>
      </c>
      <c r="J44" s="13"/>
      <c r="K44" s="13">
        <v>51285230</v>
      </c>
      <c r="L44" s="13"/>
      <c r="M44" s="13">
        <v>100124882779</v>
      </c>
      <c r="N44" s="13"/>
      <c r="O44" s="13">
        <v>93023033800</v>
      </c>
      <c r="P44" s="13"/>
      <c r="Q44" s="13">
        <f t="shared" si="1"/>
        <v>7101848979</v>
      </c>
    </row>
    <row r="45" spans="1:17">
      <c r="A45" s="1" t="s">
        <v>45</v>
      </c>
      <c r="C45" s="13">
        <v>42566739</v>
      </c>
      <c r="D45" s="13"/>
      <c r="E45" s="13">
        <v>197180755767</v>
      </c>
      <c r="F45" s="13"/>
      <c r="G45" s="13">
        <v>217914354550</v>
      </c>
      <c r="H45" s="13"/>
      <c r="I45" s="13">
        <f t="shared" si="0"/>
        <v>-20733598783</v>
      </c>
      <c r="J45" s="13"/>
      <c r="K45" s="13">
        <v>42566739</v>
      </c>
      <c r="L45" s="13"/>
      <c r="M45" s="13">
        <v>197180755767</v>
      </c>
      <c r="N45" s="13"/>
      <c r="O45" s="13">
        <v>173946525973</v>
      </c>
      <c r="P45" s="13"/>
      <c r="Q45" s="13">
        <f t="shared" si="1"/>
        <v>23234229794</v>
      </c>
    </row>
    <row r="46" spans="1:17">
      <c r="A46" s="1" t="s">
        <v>91</v>
      </c>
      <c r="C46" s="13">
        <v>35663432</v>
      </c>
      <c r="D46" s="13"/>
      <c r="E46" s="13">
        <v>1113168765799</v>
      </c>
      <c r="F46" s="13"/>
      <c r="G46" s="13">
        <v>982708222546</v>
      </c>
      <c r="H46" s="13"/>
      <c r="I46" s="13">
        <f t="shared" si="0"/>
        <v>130460543253</v>
      </c>
      <c r="J46" s="13"/>
      <c r="K46" s="13">
        <v>35663432</v>
      </c>
      <c r="L46" s="13"/>
      <c r="M46" s="13">
        <v>1113168765799</v>
      </c>
      <c r="N46" s="13"/>
      <c r="O46" s="13">
        <v>1328516540765</v>
      </c>
      <c r="P46" s="13"/>
      <c r="Q46" s="13">
        <f t="shared" si="1"/>
        <v>-215347774966</v>
      </c>
    </row>
    <row r="47" spans="1:17">
      <c r="A47" s="1" t="s">
        <v>27</v>
      </c>
      <c r="C47" s="13">
        <v>8100000</v>
      </c>
      <c r="D47" s="13"/>
      <c r="E47" s="13">
        <v>1131198084450</v>
      </c>
      <c r="F47" s="13"/>
      <c r="G47" s="13">
        <v>1107013199160</v>
      </c>
      <c r="H47" s="13"/>
      <c r="I47" s="13">
        <f t="shared" si="0"/>
        <v>24184885290</v>
      </c>
      <c r="J47" s="13"/>
      <c r="K47" s="13">
        <v>8100000</v>
      </c>
      <c r="L47" s="13"/>
      <c r="M47" s="13">
        <v>1131198084450</v>
      </c>
      <c r="N47" s="13"/>
      <c r="O47" s="13">
        <v>1501391322616</v>
      </c>
      <c r="P47" s="13"/>
      <c r="Q47" s="13">
        <f t="shared" si="1"/>
        <v>-370193238166</v>
      </c>
    </row>
    <row r="48" spans="1:17">
      <c r="A48" s="1" t="s">
        <v>104</v>
      </c>
      <c r="C48" s="13">
        <v>64014806</v>
      </c>
      <c r="D48" s="13"/>
      <c r="E48" s="13">
        <v>187656423899</v>
      </c>
      <c r="F48" s="13"/>
      <c r="G48" s="13">
        <v>206714736652</v>
      </c>
      <c r="H48" s="13"/>
      <c r="I48" s="13">
        <f t="shared" si="0"/>
        <v>-19058312753</v>
      </c>
      <c r="J48" s="13"/>
      <c r="K48" s="13">
        <v>64014806</v>
      </c>
      <c r="L48" s="13"/>
      <c r="M48" s="13">
        <v>187656423899</v>
      </c>
      <c r="N48" s="13"/>
      <c r="O48" s="13">
        <v>206714736652</v>
      </c>
      <c r="P48" s="13"/>
      <c r="Q48" s="13">
        <f t="shared" si="1"/>
        <v>-19058312753</v>
      </c>
    </row>
    <row r="49" spans="1:17">
      <c r="A49" s="1" t="s">
        <v>29</v>
      </c>
      <c r="C49" s="13">
        <v>696260</v>
      </c>
      <c r="D49" s="13"/>
      <c r="E49" s="13">
        <v>87933496993</v>
      </c>
      <c r="F49" s="13"/>
      <c r="G49" s="13">
        <v>86860715251</v>
      </c>
      <c r="H49" s="13"/>
      <c r="I49" s="13">
        <f t="shared" si="0"/>
        <v>1072781742</v>
      </c>
      <c r="J49" s="13"/>
      <c r="K49" s="13">
        <v>696260</v>
      </c>
      <c r="L49" s="13"/>
      <c r="M49" s="13">
        <v>87933496993</v>
      </c>
      <c r="N49" s="13"/>
      <c r="O49" s="13">
        <v>92907466816</v>
      </c>
      <c r="P49" s="13"/>
      <c r="Q49" s="13">
        <f t="shared" si="1"/>
        <v>-4973969823</v>
      </c>
    </row>
    <row r="50" spans="1:17">
      <c r="A50" s="1" t="s">
        <v>97</v>
      </c>
      <c r="C50" s="13">
        <v>6000180</v>
      </c>
      <c r="D50" s="13"/>
      <c r="E50" s="13">
        <v>204283403318</v>
      </c>
      <c r="F50" s="13"/>
      <c r="G50" s="13">
        <v>176491680917</v>
      </c>
      <c r="H50" s="13"/>
      <c r="I50" s="13">
        <f t="shared" si="0"/>
        <v>27791722401</v>
      </c>
      <c r="J50" s="13"/>
      <c r="K50" s="13">
        <v>6000180</v>
      </c>
      <c r="L50" s="13"/>
      <c r="M50" s="13">
        <v>204283403318</v>
      </c>
      <c r="N50" s="13"/>
      <c r="O50" s="13">
        <v>83743290760</v>
      </c>
      <c r="P50" s="13"/>
      <c r="Q50" s="13">
        <f t="shared" si="1"/>
        <v>120540112558</v>
      </c>
    </row>
    <row r="51" spans="1:17">
      <c r="A51" s="1" t="s">
        <v>96</v>
      </c>
      <c r="C51" s="13">
        <v>3474154</v>
      </c>
      <c r="D51" s="13"/>
      <c r="E51" s="13">
        <v>273861184747</v>
      </c>
      <c r="F51" s="13"/>
      <c r="G51" s="13">
        <v>272479791633</v>
      </c>
      <c r="H51" s="13"/>
      <c r="I51" s="13">
        <f t="shared" si="0"/>
        <v>1381393114</v>
      </c>
      <c r="J51" s="13"/>
      <c r="K51" s="13">
        <v>3474154</v>
      </c>
      <c r="L51" s="13"/>
      <c r="M51" s="13">
        <v>273861184747</v>
      </c>
      <c r="N51" s="13"/>
      <c r="O51" s="13">
        <v>159032882200</v>
      </c>
      <c r="P51" s="13"/>
      <c r="Q51" s="13">
        <f t="shared" si="1"/>
        <v>114828302547</v>
      </c>
    </row>
    <row r="52" spans="1:17">
      <c r="A52" s="1" t="s">
        <v>75</v>
      </c>
      <c r="C52" s="13">
        <v>7299372</v>
      </c>
      <c r="D52" s="13"/>
      <c r="E52" s="13">
        <v>33965058588</v>
      </c>
      <c r="F52" s="13"/>
      <c r="G52" s="13">
        <v>36497381905</v>
      </c>
      <c r="H52" s="13"/>
      <c r="I52" s="13">
        <f t="shared" si="0"/>
        <v>-2532323317</v>
      </c>
      <c r="J52" s="13"/>
      <c r="K52" s="13">
        <v>7299372</v>
      </c>
      <c r="L52" s="13"/>
      <c r="M52" s="13">
        <v>33965058588</v>
      </c>
      <c r="N52" s="13"/>
      <c r="O52" s="13">
        <v>32335250608</v>
      </c>
      <c r="P52" s="13"/>
      <c r="Q52" s="13">
        <f t="shared" si="1"/>
        <v>1629807980</v>
      </c>
    </row>
    <row r="53" spans="1:17">
      <c r="A53" s="1" t="s">
        <v>55</v>
      </c>
      <c r="C53" s="13">
        <v>86165365</v>
      </c>
      <c r="D53" s="13"/>
      <c r="E53" s="13">
        <v>313917076151</v>
      </c>
      <c r="F53" s="13"/>
      <c r="G53" s="13">
        <v>294645222909</v>
      </c>
      <c r="H53" s="13"/>
      <c r="I53" s="13">
        <f t="shared" si="0"/>
        <v>19271853242</v>
      </c>
      <c r="J53" s="13"/>
      <c r="K53" s="13">
        <v>86165365</v>
      </c>
      <c r="L53" s="13"/>
      <c r="M53" s="13">
        <v>313917076151</v>
      </c>
      <c r="N53" s="13"/>
      <c r="O53" s="13">
        <v>306320619007</v>
      </c>
      <c r="P53" s="13"/>
      <c r="Q53" s="13">
        <f t="shared" si="1"/>
        <v>7596457144</v>
      </c>
    </row>
    <row r="54" spans="1:17">
      <c r="A54" s="1" t="s">
        <v>58</v>
      </c>
      <c r="C54" s="13">
        <v>6700702</v>
      </c>
      <c r="D54" s="13"/>
      <c r="E54" s="13">
        <v>229332474099</v>
      </c>
      <c r="F54" s="13"/>
      <c r="G54" s="13">
        <v>232929323823</v>
      </c>
      <c r="H54" s="13"/>
      <c r="I54" s="13">
        <f t="shared" si="0"/>
        <v>-3596849724</v>
      </c>
      <c r="J54" s="13"/>
      <c r="K54" s="13">
        <v>6700702</v>
      </c>
      <c r="L54" s="13"/>
      <c r="M54" s="13">
        <v>229332474099</v>
      </c>
      <c r="N54" s="13"/>
      <c r="O54" s="13">
        <v>124658162320</v>
      </c>
      <c r="P54" s="13"/>
      <c r="Q54" s="13">
        <f t="shared" si="1"/>
        <v>104674311779</v>
      </c>
    </row>
    <row r="55" spans="1:17">
      <c r="A55" s="1" t="s">
        <v>98</v>
      </c>
      <c r="C55" s="13">
        <v>58928048</v>
      </c>
      <c r="D55" s="13"/>
      <c r="E55" s="13">
        <v>269456160126</v>
      </c>
      <c r="F55" s="13"/>
      <c r="G55" s="13">
        <v>281171645349</v>
      </c>
      <c r="H55" s="13"/>
      <c r="I55" s="13">
        <f t="shared" si="0"/>
        <v>-11715485223</v>
      </c>
      <c r="J55" s="13"/>
      <c r="K55" s="13">
        <v>58928048</v>
      </c>
      <c r="L55" s="13"/>
      <c r="M55" s="13">
        <v>269456160126</v>
      </c>
      <c r="N55" s="13"/>
      <c r="O55" s="13">
        <v>209847803294</v>
      </c>
      <c r="P55" s="13"/>
      <c r="Q55" s="13">
        <f t="shared" si="1"/>
        <v>59608356832</v>
      </c>
    </row>
    <row r="56" spans="1:17">
      <c r="A56" s="1" t="s">
        <v>74</v>
      </c>
      <c r="C56" s="13">
        <v>10065086</v>
      </c>
      <c r="D56" s="13"/>
      <c r="E56" s="13">
        <v>263136726817</v>
      </c>
      <c r="F56" s="13"/>
      <c r="G56" s="13">
        <v>282646864356</v>
      </c>
      <c r="H56" s="13"/>
      <c r="I56" s="13">
        <f t="shared" si="0"/>
        <v>-19510137539</v>
      </c>
      <c r="J56" s="13"/>
      <c r="K56" s="13">
        <v>10065086</v>
      </c>
      <c r="L56" s="13"/>
      <c r="M56" s="13">
        <v>263136726817</v>
      </c>
      <c r="N56" s="13"/>
      <c r="O56" s="13">
        <v>108756510285</v>
      </c>
      <c r="P56" s="13"/>
      <c r="Q56" s="13">
        <f t="shared" si="1"/>
        <v>154380216532</v>
      </c>
    </row>
    <row r="57" spans="1:17">
      <c r="A57" s="1" t="s">
        <v>76</v>
      </c>
      <c r="C57" s="13">
        <v>31604800</v>
      </c>
      <c r="D57" s="13"/>
      <c r="E57" s="13">
        <v>109330295011</v>
      </c>
      <c r="F57" s="13"/>
      <c r="G57" s="13">
        <v>95751731037</v>
      </c>
      <c r="H57" s="13"/>
      <c r="I57" s="13">
        <f t="shared" si="0"/>
        <v>13578563974</v>
      </c>
      <c r="J57" s="13"/>
      <c r="K57" s="13">
        <v>31604800</v>
      </c>
      <c r="L57" s="13"/>
      <c r="M57" s="13">
        <v>109330295011</v>
      </c>
      <c r="N57" s="13"/>
      <c r="O57" s="13">
        <v>47110453530</v>
      </c>
      <c r="P57" s="13"/>
      <c r="Q57" s="13">
        <f t="shared" si="1"/>
        <v>62219841481</v>
      </c>
    </row>
    <row r="58" spans="1:17">
      <c r="A58" s="1" t="s">
        <v>92</v>
      </c>
      <c r="C58" s="13">
        <v>10500000</v>
      </c>
      <c r="D58" s="13"/>
      <c r="E58" s="13">
        <v>181299809250</v>
      </c>
      <c r="F58" s="13"/>
      <c r="G58" s="13">
        <v>196956096750</v>
      </c>
      <c r="H58" s="13"/>
      <c r="I58" s="13">
        <f t="shared" si="0"/>
        <v>-15656287500</v>
      </c>
      <c r="J58" s="13"/>
      <c r="K58" s="13">
        <v>10500000</v>
      </c>
      <c r="L58" s="13"/>
      <c r="M58" s="13">
        <v>181299809250</v>
      </c>
      <c r="N58" s="13"/>
      <c r="O58" s="13">
        <v>132139350145</v>
      </c>
      <c r="P58" s="13"/>
      <c r="Q58" s="13">
        <f t="shared" si="1"/>
        <v>49160459105</v>
      </c>
    </row>
    <row r="59" spans="1:17">
      <c r="A59" s="1" t="s">
        <v>78</v>
      </c>
      <c r="C59" s="13">
        <v>2800000</v>
      </c>
      <c r="D59" s="13"/>
      <c r="E59" s="13">
        <v>30032238600</v>
      </c>
      <c r="F59" s="13"/>
      <c r="G59" s="13">
        <v>32620744800</v>
      </c>
      <c r="H59" s="13"/>
      <c r="I59" s="13">
        <f t="shared" si="0"/>
        <v>-2588506200</v>
      </c>
      <c r="J59" s="13"/>
      <c r="K59" s="13">
        <v>2800000</v>
      </c>
      <c r="L59" s="13"/>
      <c r="M59" s="13">
        <v>30032238600</v>
      </c>
      <c r="N59" s="13"/>
      <c r="O59" s="13">
        <v>24957026276</v>
      </c>
      <c r="P59" s="13"/>
      <c r="Q59" s="13">
        <f t="shared" si="1"/>
        <v>5075212324</v>
      </c>
    </row>
    <row r="60" spans="1:17">
      <c r="A60" s="1" t="s">
        <v>24</v>
      </c>
      <c r="C60" s="13">
        <v>2354702</v>
      </c>
      <c r="D60" s="13"/>
      <c r="E60" s="13">
        <v>166540201868</v>
      </c>
      <c r="F60" s="13"/>
      <c r="G60" s="13">
        <v>181637662192</v>
      </c>
      <c r="H60" s="13"/>
      <c r="I60" s="13">
        <f t="shared" si="0"/>
        <v>-15097460324</v>
      </c>
      <c r="J60" s="13"/>
      <c r="K60" s="13">
        <v>2354702</v>
      </c>
      <c r="L60" s="13"/>
      <c r="M60" s="13">
        <v>166540201868</v>
      </c>
      <c r="N60" s="13"/>
      <c r="O60" s="13">
        <v>166295886902</v>
      </c>
      <c r="P60" s="13"/>
      <c r="Q60" s="13">
        <f t="shared" si="1"/>
        <v>244314966</v>
      </c>
    </row>
    <row r="61" spans="1:17">
      <c r="A61" s="1" t="s">
        <v>84</v>
      </c>
      <c r="C61" s="13">
        <v>2394808</v>
      </c>
      <c r="D61" s="13"/>
      <c r="E61" s="13">
        <v>42064475628</v>
      </c>
      <c r="F61" s="13"/>
      <c r="G61" s="13">
        <v>50229792629</v>
      </c>
      <c r="H61" s="13"/>
      <c r="I61" s="13">
        <f t="shared" si="0"/>
        <v>-8165317001</v>
      </c>
      <c r="J61" s="13"/>
      <c r="K61" s="13">
        <v>2394808</v>
      </c>
      <c r="L61" s="13"/>
      <c r="M61" s="13">
        <v>42064475628</v>
      </c>
      <c r="N61" s="13"/>
      <c r="O61" s="13">
        <v>42193470885</v>
      </c>
      <c r="P61" s="13"/>
      <c r="Q61" s="13">
        <f t="shared" si="1"/>
        <v>-128995257</v>
      </c>
    </row>
    <row r="62" spans="1:17">
      <c r="A62" s="1" t="s">
        <v>86</v>
      </c>
      <c r="C62" s="13">
        <v>9291184</v>
      </c>
      <c r="D62" s="13"/>
      <c r="E62" s="13">
        <v>99563017687</v>
      </c>
      <c r="F62" s="13"/>
      <c r="G62" s="13">
        <v>115541127204</v>
      </c>
      <c r="H62" s="13"/>
      <c r="I62" s="13">
        <f t="shared" si="0"/>
        <v>-15978109517</v>
      </c>
      <c r="J62" s="13"/>
      <c r="K62" s="13">
        <v>9291184</v>
      </c>
      <c r="L62" s="13"/>
      <c r="M62" s="13">
        <v>99563017687</v>
      </c>
      <c r="N62" s="13"/>
      <c r="O62" s="13">
        <v>82180186795</v>
      </c>
      <c r="P62" s="13"/>
      <c r="Q62" s="13">
        <f t="shared" si="1"/>
        <v>17382830892</v>
      </c>
    </row>
    <row r="63" spans="1:17">
      <c r="A63" s="1" t="s">
        <v>93</v>
      </c>
      <c r="C63" s="13">
        <v>32670882</v>
      </c>
      <c r="D63" s="13"/>
      <c r="E63" s="13">
        <v>800545484714</v>
      </c>
      <c r="F63" s="13"/>
      <c r="G63" s="13">
        <v>933049564942</v>
      </c>
      <c r="H63" s="13"/>
      <c r="I63" s="13">
        <f t="shared" si="0"/>
        <v>-132504080228</v>
      </c>
      <c r="J63" s="13"/>
      <c r="K63" s="13">
        <v>32670882</v>
      </c>
      <c r="L63" s="13"/>
      <c r="M63" s="13">
        <v>800545484714</v>
      </c>
      <c r="N63" s="13"/>
      <c r="O63" s="13">
        <v>1057658560169</v>
      </c>
      <c r="P63" s="13"/>
      <c r="Q63" s="13">
        <f t="shared" si="1"/>
        <v>-257113075455</v>
      </c>
    </row>
    <row r="64" spans="1:17">
      <c r="A64" s="1" t="s">
        <v>16</v>
      </c>
      <c r="C64" s="13">
        <v>36685966</v>
      </c>
      <c r="D64" s="13"/>
      <c r="E64" s="13">
        <v>131101325785</v>
      </c>
      <c r="F64" s="13"/>
      <c r="G64" s="13">
        <v>130700181096</v>
      </c>
      <c r="H64" s="13"/>
      <c r="I64" s="13">
        <f t="shared" si="0"/>
        <v>401144689</v>
      </c>
      <c r="J64" s="13"/>
      <c r="K64" s="13">
        <v>36685966</v>
      </c>
      <c r="L64" s="13"/>
      <c r="M64" s="13">
        <v>131101325785</v>
      </c>
      <c r="N64" s="13"/>
      <c r="O64" s="13">
        <v>136531517967</v>
      </c>
      <c r="P64" s="13"/>
      <c r="Q64" s="13">
        <f t="shared" si="1"/>
        <v>-5430192182</v>
      </c>
    </row>
    <row r="65" spans="1:17">
      <c r="A65" s="1" t="s">
        <v>83</v>
      </c>
      <c r="C65" s="13">
        <v>15767580</v>
      </c>
      <c r="D65" s="13"/>
      <c r="E65" s="13">
        <v>277739078570</v>
      </c>
      <c r="F65" s="13"/>
      <c r="G65" s="13">
        <v>292942628582</v>
      </c>
      <c r="H65" s="13"/>
      <c r="I65" s="13">
        <f t="shared" si="0"/>
        <v>-15203550012</v>
      </c>
      <c r="J65" s="13"/>
      <c r="K65" s="13">
        <v>15767580</v>
      </c>
      <c r="L65" s="13"/>
      <c r="M65" s="13">
        <v>277739078570</v>
      </c>
      <c r="N65" s="13"/>
      <c r="O65" s="13">
        <v>218262529322</v>
      </c>
      <c r="P65" s="13"/>
      <c r="Q65" s="13">
        <f t="shared" si="1"/>
        <v>59476549248</v>
      </c>
    </row>
    <row r="66" spans="1:17">
      <c r="A66" s="1" t="s">
        <v>101</v>
      </c>
      <c r="C66" s="13">
        <v>867402</v>
      </c>
      <c r="D66" s="13"/>
      <c r="E66" s="13">
        <v>3655901662</v>
      </c>
      <c r="F66" s="13"/>
      <c r="G66" s="13">
        <v>4561254668</v>
      </c>
      <c r="H66" s="13"/>
      <c r="I66" s="13">
        <f t="shared" si="0"/>
        <v>-905353006</v>
      </c>
      <c r="J66" s="13"/>
      <c r="K66" s="13">
        <v>867402</v>
      </c>
      <c r="L66" s="13"/>
      <c r="M66" s="13">
        <v>3655901662</v>
      </c>
      <c r="N66" s="13"/>
      <c r="O66" s="13">
        <v>3251988615</v>
      </c>
      <c r="P66" s="13"/>
      <c r="Q66" s="13">
        <f t="shared" si="1"/>
        <v>403913047</v>
      </c>
    </row>
    <row r="67" spans="1:17">
      <c r="A67" s="1" t="s">
        <v>23</v>
      </c>
      <c r="C67" s="13">
        <v>33015988</v>
      </c>
      <c r="D67" s="13"/>
      <c r="E67" s="13">
        <v>127471104512</v>
      </c>
      <c r="F67" s="13"/>
      <c r="G67" s="13">
        <v>151967046247</v>
      </c>
      <c r="H67" s="13"/>
      <c r="I67" s="13">
        <f t="shared" si="0"/>
        <v>-24495941735</v>
      </c>
      <c r="J67" s="13"/>
      <c r="K67" s="13">
        <v>33015988</v>
      </c>
      <c r="L67" s="13"/>
      <c r="M67" s="13">
        <v>127471104512</v>
      </c>
      <c r="N67" s="13"/>
      <c r="O67" s="13">
        <v>97384535042</v>
      </c>
      <c r="P67" s="13"/>
      <c r="Q67" s="13">
        <f t="shared" si="1"/>
        <v>30086569470</v>
      </c>
    </row>
    <row r="68" spans="1:17">
      <c r="A68" s="1" t="s">
        <v>26</v>
      </c>
      <c r="C68" s="13">
        <v>41326245</v>
      </c>
      <c r="D68" s="13"/>
      <c r="E68" s="13">
        <v>106891080697</v>
      </c>
      <c r="F68" s="13"/>
      <c r="G68" s="13">
        <v>109602384051</v>
      </c>
      <c r="H68" s="13"/>
      <c r="I68" s="13">
        <f t="shared" si="0"/>
        <v>-2711303354</v>
      </c>
      <c r="J68" s="13"/>
      <c r="K68" s="13">
        <v>41326245</v>
      </c>
      <c r="L68" s="13"/>
      <c r="M68" s="13">
        <v>106891080697</v>
      </c>
      <c r="N68" s="13"/>
      <c r="O68" s="13">
        <v>89866673907</v>
      </c>
      <c r="P68" s="13"/>
      <c r="Q68" s="13">
        <f t="shared" si="1"/>
        <v>17024406790</v>
      </c>
    </row>
    <row r="69" spans="1:17">
      <c r="A69" s="1" t="s">
        <v>82</v>
      </c>
      <c r="C69" s="13">
        <v>12400000</v>
      </c>
      <c r="D69" s="13"/>
      <c r="E69" s="13">
        <v>85543966800</v>
      </c>
      <c r="F69" s="13"/>
      <c r="G69" s="13">
        <v>88502259600</v>
      </c>
      <c r="H69" s="13"/>
      <c r="I69" s="13">
        <f t="shared" si="0"/>
        <v>-2958292800</v>
      </c>
      <c r="J69" s="13"/>
      <c r="K69" s="13">
        <v>12400000</v>
      </c>
      <c r="L69" s="13"/>
      <c r="M69" s="13">
        <v>85543966800</v>
      </c>
      <c r="N69" s="13"/>
      <c r="O69" s="13">
        <v>34905143787</v>
      </c>
      <c r="P69" s="13"/>
      <c r="Q69" s="13">
        <f t="shared" si="1"/>
        <v>50638823013</v>
      </c>
    </row>
    <row r="70" spans="1:17">
      <c r="A70" s="1" t="s">
        <v>34</v>
      </c>
      <c r="C70" s="13">
        <v>571017</v>
      </c>
      <c r="D70" s="13"/>
      <c r="E70" s="13">
        <v>101547119399</v>
      </c>
      <c r="F70" s="13"/>
      <c r="G70" s="13">
        <v>97346735477</v>
      </c>
      <c r="H70" s="13"/>
      <c r="I70" s="13">
        <f t="shared" si="0"/>
        <v>4200383922</v>
      </c>
      <c r="J70" s="13"/>
      <c r="K70" s="13">
        <v>571017</v>
      </c>
      <c r="L70" s="13"/>
      <c r="M70" s="13">
        <v>101547119399</v>
      </c>
      <c r="N70" s="13"/>
      <c r="O70" s="13">
        <v>80999766717</v>
      </c>
      <c r="P70" s="13"/>
      <c r="Q70" s="13">
        <f t="shared" si="1"/>
        <v>20547352682</v>
      </c>
    </row>
    <row r="71" spans="1:17">
      <c r="A71" s="1" t="s">
        <v>61</v>
      </c>
      <c r="C71" s="13">
        <v>61473447</v>
      </c>
      <c r="D71" s="13"/>
      <c r="E71" s="13">
        <v>534692199915</v>
      </c>
      <c r="F71" s="13"/>
      <c r="G71" s="13">
        <v>477554211751</v>
      </c>
      <c r="H71" s="13"/>
      <c r="I71" s="13">
        <f t="shared" si="0"/>
        <v>57137988164</v>
      </c>
      <c r="J71" s="13"/>
      <c r="K71" s="13">
        <v>61473447</v>
      </c>
      <c r="L71" s="13"/>
      <c r="M71" s="13">
        <v>534692199915</v>
      </c>
      <c r="N71" s="13"/>
      <c r="O71" s="13">
        <v>412492681801</v>
      </c>
      <c r="P71" s="13"/>
      <c r="Q71" s="13">
        <f t="shared" si="1"/>
        <v>122199518114</v>
      </c>
    </row>
    <row r="72" spans="1:17">
      <c r="A72" s="1" t="s">
        <v>56</v>
      </c>
      <c r="C72" s="13">
        <v>8868106</v>
      </c>
      <c r="D72" s="13"/>
      <c r="E72" s="13">
        <v>60737697900</v>
      </c>
      <c r="F72" s="13"/>
      <c r="G72" s="13">
        <v>65586135323</v>
      </c>
      <c r="H72" s="13"/>
      <c r="I72" s="13">
        <f t="shared" si="0"/>
        <v>-4848437423</v>
      </c>
      <c r="J72" s="13"/>
      <c r="K72" s="13">
        <v>8868106</v>
      </c>
      <c r="L72" s="13"/>
      <c r="M72" s="13">
        <v>60737697900</v>
      </c>
      <c r="N72" s="13"/>
      <c r="O72" s="13">
        <v>42965970909</v>
      </c>
      <c r="P72" s="13"/>
      <c r="Q72" s="13">
        <f t="shared" si="1"/>
        <v>17771726991</v>
      </c>
    </row>
    <row r="73" spans="1:17">
      <c r="A73" s="1" t="s">
        <v>33</v>
      </c>
      <c r="C73" s="13">
        <v>5829047</v>
      </c>
      <c r="D73" s="13"/>
      <c r="E73" s="13">
        <v>158475860059</v>
      </c>
      <c r="F73" s="13"/>
      <c r="G73" s="13">
        <v>200853760070</v>
      </c>
      <c r="H73" s="13"/>
      <c r="I73" s="13">
        <f t="shared" ref="I73:I96" si="2">E73-G73</f>
        <v>-42377900011</v>
      </c>
      <c r="J73" s="13"/>
      <c r="K73" s="13">
        <v>5829047</v>
      </c>
      <c r="L73" s="13"/>
      <c r="M73" s="13">
        <v>158475860059</v>
      </c>
      <c r="N73" s="13"/>
      <c r="O73" s="13">
        <v>137517588772</v>
      </c>
      <c r="P73" s="13"/>
      <c r="Q73" s="13">
        <f t="shared" ref="Q73:Q97" si="3">M73-O73</f>
        <v>20958271287</v>
      </c>
    </row>
    <row r="74" spans="1:17">
      <c r="A74" s="1" t="s">
        <v>69</v>
      </c>
      <c r="C74" s="13">
        <v>2171106</v>
      </c>
      <c r="D74" s="13"/>
      <c r="E74" s="13">
        <v>266428298637</v>
      </c>
      <c r="F74" s="13"/>
      <c r="G74" s="13">
        <v>313368885882</v>
      </c>
      <c r="H74" s="13"/>
      <c r="I74" s="13">
        <f t="shared" si="2"/>
        <v>-46940587245</v>
      </c>
      <c r="J74" s="13"/>
      <c r="K74" s="13">
        <v>2171106</v>
      </c>
      <c r="L74" s="13"/>
      <c r="M74" s="13">
        <v>266428298637</v>
      </c>
      <c r="N74" s="13"/>
      <c r="O74" s="13">
        <v>117313768647</v>
      </c>
      <c r="P74" s="13"/>
      <c r="Q74" s="13">
        <f t="shared" si="3"/>
        <v>149114529990</v>
      </c>
    </row>
    <row r="75" spans="1:17">
      <c r="A75" s="1" t="s">
        <v>28</v>
      </c>
      <c r="C75" s="13">
        <v>18989479</v>
      </c>
      <c r="D75" s="13"/>
      <c r="E75" s="13">
        <v>271632714123</v>
      </c>
      <c r="F75" s="13"/>
      <c r="G75" s="13">
        <v>304289044591</v>
      </c>
      <c r="H75" s="13"/>
      <c r="I75" s="13">
        <f t="shared" si="2"/>
        <v>-32656330468</v>
      </c>
      <c r="J75" s="13"/>
      <c r="K75" s="13">
        <v>18989479</v>
      </c>
      <c r="L75" s="13"/>
      <c r="M75" s="13">
        <v>271632714123</v>
      </c>
      <c r="N75" s="13"/>
      <c r="O75" s="13">
        <v>162526592675</v>
      </c>
      <c r="P75" s="13"/>
      <c r="Q75" s="13">
        <f t="shared" si="3"/>
        <v>109106121448</v>
      </c>
    </row>
    <row r="76" spans="1:17">
      <c r="A76" s="1" t="s">
        <v>60</v>
      </c>
      <c r="C76" s="13">
        <v>28945732</v>
      </c>
      <c r="D76" s="13"/>
      <c r="E76" s="13">
        <v>101081322694</v>
      </c>
      <c r="F76" s="13"/>
      <c r="G76" s="13">
        <v>92880873799</v>
      </c>
      <c r="H76" s="13"/>
      <c r="I76" s="13">
        <f t="shared" si="2"/>
        <v>8200448895</v>
      </c>
      <c r="J76" s="13"/>
      <c r="K76" s="13">
        <v>28945732</v>
      </c>
      <c r="L76" s="13"/>
      <c r="M76" s="13">
        <v>101081322694</v>
      </c>
      <c r="N76" s="13"/>
      <c r="O76" s="13">
        <v>59697963257</v>
      </c>
      <c r="P76" s="13"/>
      <c r="Q76" s="13">
        <f t="shared" si="3"/>
        <v>41383359437</v>
      </c>
    </row>
    <row r="77" spans="1:17">
      <c r="A77" s="1" t="s">
        <v>57</v>
      </c>
      <c r="C77" s="13">
        <v>1164292892</v>
      </c>
      <c r="D77" s="13"/>
      <c r="E77" s="13">
        <v>1342543805179</v>
      </c>
      <c r="F77" s="13"/>
      <c r="G77" s="13">
        <v>1368005842863</v>
      </c>
      <c r="H77" s="13"/>
      <c r="I77" s="13">
        <f t="shared" si="2"/>
        <v>-25462037684</v>
      </c>
      <c r="J77" s="13"/>
      <c r="K77" s="13">
        <v>1164292892</v>
      </c>
      <c r="L77" s="13"/>
      <c r="M77" s="13">
        <v>1342543805179</v>
      </c>
      <c r="N77" s="13"/>
      <c r="O77" s="13">
        <v>1293370586259</v>
      </c>
      <c r="P77" s="13"/>
      <c r="Q77" s="13">
        <f t="shared" si="3"/>
        <v>49173218920</v>
      </c>
    </row>
    <row r="78" spans="1:17">
      <c r="A78" s="1" t="s">
        <v>59</v>
      </c>
      <c r="C78" s="13">
        <v>2000000</v>
      </c>
      <c r="D78" s="13"/>
      <c r="E78" s="13">
        <v>31014360000</v>
      </c>
      <c r="F78" s="13"/>
      <c r="G78" s="13">
        <v>35408061000</v>
      </c>
      <c r="H78" s="13"/>
      <c r="I78" s="13">
        <f t="shared" si="2"/>
        <v>-4393701000</v>
      </c>
      <c r="J78" s="13"/>
      <c r="K78" s="13">
        <v>2000000</v>
      </c>
      <c r="L78" s="13"/>
      <c r="M78" s="13">
        <v>31014360000</v>
      </c>
      <c r="N78" s="13"/>
      <c r="O78" s="13">
        <v>24609884668</v>
      </c>
      <c r="P78" s="13"/>
      <c r="Q78" s="13">
        <f t="shared" si="3"/>
        <v>6404475332</v>
      </c>
    </row>
    <row r="79" spans="1:17">
      <c r="A79" s="1" t="s">
        <v>77</v>
      </c>
      <c r="C79" s="13">
        <v>84855799</v>
      </c>
      <c r="D79" s="13"/>
      <c r="E79" s="13">
        <v>36608293636</v>
      </c>
      <c r="F79" s="13"/>
      <c r="G79" s="13">
        <v>36608293636</v>
      </c>
      <c r="H79" s="13"/>
      <c r="I79" s="13">
        <f t="shared" si="2"/>
        <v>0</v>
      </c>
      <c r="J79" s="13"/>
      <c r="K79" s="13">
        <v>84855799</v>
      </c>
      <c r="L79" s="13"/>
      <c r="M79" s="13">
        <v>36608293636</v>
      </c>
      <c r="N79" s="13"/>
      <c r="O79" s="13">
        <v>36608293636</v>
      </c>
      <c r="P79" s="13"/>
      <c r="Q79" s="13">
        <f t="shared" si="3"/>
        <v>0</v>
      </c>
    </row>
    <row r="80" spans="1:17">
      <c r="A80" s="1" t="s">
        <v>42</v>
      </c>
      <c r="C80" s="13">
        <v>6847377</v>
      </c>
      <c r="D80" s="13"/>
      <c r="E80" s="13">
        <v>12190683476</v>
      </c>
      <c r="F80" s="13"/>
      <c r="G80" s="13">
        <v>11748252194</v>
      </c>
      <c r="H80" s="13"/>
      <c r="I80" s="13">
        <f t="shared" si="2"/>
        <v>442431282</v>
      </c>
      <c r="J80" s="13"/>
      <c r="K80" s="13">
        <v>6847377</v>
      </c>
      <c r="L80" s="13"/>
      <c r="M80" s="13">
        <v>12190683476</v>
      </c>
      <c r="N80" s="13"/>
      <c r="O80" s="13">
        <v>8778337314</v>
      </c>
      <c r="P80" s="13"/>
      <c r="Q80" s="13">
        <f t="shared" si="3"/>
        <v>3412346162</v>
      </c>
    </row>
    <row r="81" spans="1:17">
      <c r="A81" s="1" t="s">
        <v>25</v>
      </c>
      <c r="C81" s="13">
        <v>4000000</v>
      </c>
      <c r="D81" s="13"/>
      <c r="E81" s="13">
        <v>178929000000</v>
      </c>
      <c r="F81" s="13"/>
      <c r="G81" s="13">
        <v>174157560000</v>
      </c>
      <c r="H81" s="13"/>
      <c r="I81" s="13">
        <f t="shared" si="2"/>
        <v>4771440000</v>
      </c>
      <c r="J81" s="13"/>
      <c r="K81" s="13">
        <v>4000000</v>
      </c>
      <c r="L81" s="13"/>
      <c r="M81" s="13">
        <v>178929000000</v>
      </c>
      <c r="N81" s="13"/>
      <c r="O81" s="13">
        <v>93450938226</v>
      </c>
      <c r="P81" s="13"/>
      <c r="Q81" s="13">
        <f t="shared" si="3"/>
        <v>85478061774</v>
      </c>
    </row>
    <row r="82" spans="1:17">
      <c r="A82" s="1" t="s">
        <v>53</v>
      </c>
      <c r="C82" s="13">
        <v>11740461</v>
      </c>
      <c r="D82" s="13"/>
      <c r="E82" s="13">
        <v>219990909095</v>
      </c>
      <c r="F82" s="13"/>
      <c r="G82" s="13">
        <v>268423920912</v>
      </c>
      <c r="H82" s="13"/>
      <c r="I82" s="13">
        <f t="shared" si="2"/>
        <v>-48433011817</v>
      </c>
      <c r="J82" s="13"/>
      <c r="K82" s="13">
        <v>11740461</v>
      </c>
      <c r="L82" s="13"/>
      <c r="M82" s="13">
        <v>219990909095</v>
      </c>
      <c r="N82" s="13"/>
      <c r="O82" s="13">
        <v>225979147072</v>
      </c>
      <c r="P82" s="13"/>
      <c r="Q82" s="13">
        <f t="shared" si="3"/>
        <v>-5988237977</v>
      </c>
    </row>
    <row r="83" spans="1:17">
      <c r="A83" s="1" t="s">
        <v>46</v>
      </c>
      <c r="C83" s="13">
        <v>5277048</v>
      </c>
      <c r="D83" s="13"/>
      <c r="E83" s="13">
        <v>65046054598</v>
      </c>
      <c r="F83" s="13"/>
      <c r="G83" s="13">
        <v>73439093901</v>
      </c>
      <c r="H83" s="13"/>
      <c r="I83" s="13">
        <f t="shared" si="2"/>
        <v>-8393039303</v>
      </c>
      <c r="J83" s="13"/>
      <c r="K83" s="13">
        <v>5277048</v>
      </c>
      <c r="L83" s="13"/>
      <c r="M83" s="13">
        <v>65046054598</v>
      </c>
      <c r="N83" s="13"/>
      <c r="O83" s="13">
        <v>45794520699</v>
      </c>
      <c r="P83" s="13"/>
      <c r="Q83" s="13">
        <f t="shared" si="3"/>
        <v>19251533899</v>
      </c>
    </row>
    <row r="84" spans="1:17">
      <c r="A84" s="1" t="s">
        <v>79</v>
      </c>
      <c r="C84" s="13">
        <v>6194026</v>
      </c>
      <c r="D84" s="13"/>
      <c r="E84" s="13">
        <v>268144820797</v>
      </c>
      <c r="F84" s="13"/>
      <c r="G84" s="13">
        <v>258601204902</v>
      </c>
      <c r="H84" s="13"/>
      <c r="I84" s="13">
        <f t="shared" si="2"/>
        <v>9543615895</v>
      </c>
      <c r="J84" s="13"/>
      <c r="K84" s="13">
        <v>6194026</v>
      </c>
      <c r="L84" s="13"/>
      <c r="M84" s="13">
        <v>268144820797</v>
      </c>
      <c r="N84" s="13"/>
      <c r="O84" s="13">
        <v>313139792885</v>
      </c>
      <c r="P84" s="13"/>
      <c r="Q84" s="13">
        <f t="shared" si="3"/>
        <v>-44994972088</v>
      </c>
    </row>
    <row r="85" spans="1:17">
      <c r="A85" s="1" t="s">
        <v>20</v>
      </c>
      <c r="C85" s="13">
        <v>47016513</v>
      </c>
      <c r="D85" s="13"/>
      <c r="E85" s="13">
        <v>631413691740</v>
      </c>
      <c r="F85" s="13"/>
      <c r="G85" s="13">
        <v>585960738959</v>
      </c>
      <c r="H85" s="13"/>
      <c r="I85" s="13">
        <f t="shared" si="2"/>
        <v>45452952781</v>
      </c>
      <c r="J85" s="13"/>
      <c r="K85" s="13">
        <v>47016513</v>
      </c>
      <c r="L85" s="13"/>
      <c r="M85" s="13">
        <v>631413691740</v>
      </c>
      <c r="N85" s="13"/>
      <c r="O85" s="13">
        <v>540953923608</v>
      </c>
      <c r="P85" s="13"/>
      <c r="Q85" s="13">
        <f t="shared" si="3"/>
        <v>90459768132</v>
      </c>
    </row>
    <row r="86" spans="1:17">
      <c r="A86" s="1" t="s">
        <v>37</v>
      </c>
      <c r="C86" s="13">
        <v>75000</v>
      </c>
      <c r="D86" s="13"/>
      <c r="E86" s="13">
        <v>209737500000</v>
      </c>
      <c r="F86" s="13"/>
      <c r="G86" s="13">
        <v>203745000000</v>
      </c>
      <c r="H86" s="13"/>
      <c r="I86" s="13">
        <f t="shared" si="2"/>
        <v>5992500000</v>
      </c>
      <c r="J86" s="13"/>
      <c r="K86" s="13">
        <v>75000</v>
      </c>
      <c r="L86" s="13"/>
      <c r="M86" s="13">
        <v>209737500000</v>
      </c>
      <c r="N86" s="13"/>
      <c r="O86" s="13">
        <v>112434281250</v>
      </c>
      <c r="P86" s="13"/>
      <c r="Q86" s="13">
        <f t="shared" si="3"/>
        <v>97303218750</v>
      </c>
    </row>
    <row r="87" spans="1:17">
      <c r="A87" s="1" t="s">
        <v>38</v>
      </c>
      <c r="C87" s="13">
        <v>114900</v>
      </c>
      <c r="D87" s="13"/>
      <c r="E87" s="13">
        <v>321776875500</v>
      </c>
      <c r="F87" s="13"/>
      <c r="G87" s="13">
        <v>311643887587</v>
      </c>
      <c r="H87" s="13"/>
      <c r="I87" s="13">
        <f t="shared" si="2"/>
        <v>10132987913</v>
      </c>
      <c r="J87" s="13"/>
      <c r="K87" s="13">
        <v>114900</v>
      </c>
      <c r="L87" s="13"/>
      <c r="M87" s="13">
        <v>321776875500</v>
      </c>
      <c r="N87" s="13"/>
      <c r="O87" s="13">
        <v>171159133312</v>
      </c>
      <c r="P87" s="13"/>
      <c r="Q87" s="13">
        <f t="shared" si="3"/>
        <v>150617742188</v>
      </c>
    </row>
    <row r="88" spans="1:17">
      <c r="A88" s="1" t="s">
        <v>39</v>
      </c>
      <c r="C88" s="13">
        <v>3850000</v>
      </c>
      <c r="D88" s="13"/>
      <c r="E88" s="13">
        <v>44394273000</v>
      </c>
      <c r="F88" s="13"/>
      <c r="G88" s="13">
        <v>46359220414</v>
      </c>
      <c r="H88" s="13"/>
      <c r="I88" s="13">
        <f t="shared" si="2"/>
        <v>-1964947414</v>
      </c>
      <c r="J88" s="13"/>
      <c r="K88" s="13">
        <v>3850000</v>
      </c>
      <c r="L88" s="13"/>
      <c r="M88" s="13">
        <v>44394273000</v>
      </c>
      <c r="N88" s="13"/>
      <c r="O88" s="13">
        <v>47243858512</v>
      </c>
      <c r="P88" s="13"/>
      <c r="Q88" s="13">
        <f t="shared" si="3"/>
        <v>-2849585512</v>
      </c>
    </row>
    <row r="89" spans="1:17">
      <c r="A89" s="1" t="s">
        <v>51</v>
      </c>
      <c r="C89" s="13">
        <v>472580</v>
      </c>
      <c r="D89" s="13"/>
      <c r="E89" s="13">
        <v>225351096224</v>
      </c>
      <c r="F89" s="13"/>
      <c r="G89" s="13">
        <v>213093505216</v>
      </c>
      <c r="H89" s="13"/>
      <c r="I89" s="13">
        <f t="shared" si="2"/>
        <v>12257591008</v>
      </c>
      <c r="J89" s="13"/>
      <c r="K89" s="13">
        <v>472580</v>
      </c>
      <c r="L89" s="13"/>
      <c r="M89" s="13">
        <v>225351096224</v>
      </c>
      <c r="N89" s="13"/>
      <c r="O89" s="13">
        <v>151244026204</v>
      </c>
      <c r="P89" s="13"/>
      <c r="Q89" s="13">
        <f t="shared" si="3"/>
        <v>74107070020</v>
      </c>
    </row>
    <row r="90" spans="1:17">
      <c r="A90" s="1" t="s">
        <v>50</v>
      </c>
      <c r="C90" s="13">
        <v>43199</v>
      </c>
      <c r="D90" s="13"/>
      <c r="E90" s="13">
        <v>19823848304</v>
      </c>
      <c r="F90" s="13"/>
      <c r="G90" s="13">
        <v>19306661339</v>
      </c>
      <c r="H90" s="13"/>
      <c r="I90" s="13">
        <f t="shared" si="2"/>
        <v>517186965</v>
      </c>
      <c r="J90" s="13"/>
      <c r="K90" s="13">
        <v>43199</v>
      </c>
      <c r="L90" s="13"/>
      <c r="M90" s="13">
        <v>19823848304</v>
      </c>
      <c r="N90" s="13"/>
      <c r="O90" s="13">
        <v>13838639484</v>
      </c>
      <c r="P90" s="13"/>
      <c r="Q90" s="13">
        <f t="shared" si="3"/>
        <v>5985208820</v>
      </c>
    </row>
    <row r="91" spans="1:17">
      <c r="A91" s="1" t="s">
        <v>52</v>
      </c>
      <c r="C91" s="13">
        <v>50335</v>
      </c>
      <c r="D91" s="13"/>
      <c r="E91" s="13">
        <v>22897673376</v>
      </c>
      <c r="F91" s="13"/>
      <c r="G91" s="13">
        <v>22094246240</v>
      </c>
      <c r="H91" s="13"/>
      <c r="I91" s="13">
        <f t="shared" si="2"/>
        <v>803427136</v>
      </c>
      <c r="J91" s="13"/>
      <c r="K91" s="13">
        <v>50335</v>
      </c>
      <c r="L91" s="13"/>
      <c r="M91" s="13">
        <v>22897673376</v>
      </c>
      <c r="N91" s="13"/>
      <c r="O91" s="13">
        <v>16125679571</v>
      </c>
      <c r="P91" s="13"/>
      <c r="Q91" s="13">
        <f t="shared" si="3"/>
        <v>6771993805</v>
      </c>
    </row>
    <row r="92" spans="1:17">
      <c r="A92" s="1" t="s">
        <v>36</v>
      </c>
      <c r="C92" s="13">
        <v>104300</v>
      </c>
      <c r="D92" s="13"/>
      <c r="E92" s="13">
        <v>291258271500</v>
      </c>
      <c r="F92" s="13"/>
      <c r="G92" s="13">
        <v>282299683750</v>
      </c>
      <c r="H92" s="13"/>
      <c r="I92" s="13">
        <f t="shared" si="2"/>
        <v>8958587750</v>
      </c>
      <c r="J92" s="13"/>
      <c r="K92" s="13">
        <v>104300</v>
      </c>
      <c r="L92" s="13"/>
      <c r="M92" s="13">
        <v>291258271500</v>
      </c>
      <c r="N92" s="13"/>
      <c r="O92" s="13">
        <v>214551462300</v>
      </c>
      <c r="P92" s="13"/>
      <c r="Q92" s="13">
        <f t="shared" si="3"/>
        <v>76706809200</v>
      </c>
    </row>
    <row r="93" spans="1:17">
      <c r="A93" s="1" t="s">
        <v>128</v>
      </c>
      <c r="C93" s="13">
        <v>64082</v>
      </c>
      <c r="D93" s="13"/>
      <c r="E93" s="13">
        <v>63750033211</v>
      </c>
      <c r="F93" s="13"/>
      <c r="G93" s="13">
        <v>62876753862</v>
      </c>
      <c r="H93" s="13"/>
      <c r="I93" s="13">
        <f t="shared" si="2"/>
        <v>873279349</v>
      </c>
      <c r="J93" s="13"/>
      <c r="K93" s="13">
        <v>64082</v>
      </c>
      <c r="L93" s="13"/>
      <c r="M93" s="13">
        <v>63750033211</v>
      </c>
      <c r="N93" s="13"/>
      <c r="O93" s="13">
        <v>59035598263</v>
      </c>
      <c r="P93" s="13"/>
      <c r="Q93" s="13">
        <f t="shared" si="3"/>
        <v>4714434948</v>
      </c>
    </row>
    <row r="94" spans="1:17">
      <c r="A94" s="1" t="s">
        <v>115</v>
      </c>
      <c r="C94" s="13">
        <v>1800</v>
      </c>
      <c r="D94" s="13"/>
      <c r="E94" s="13">
        <v>1721567909</v>
      </c>
      <c r="F94" s="13"/>
      <c r="G94" s="13">
        <v>1697632248</v>
      </c>
      <c r="H94" s="13"/>
      <c r="I94" s="13">
        <f>E94-G94</f>
        <v>23935661</v>
      </c>
      <c r="J94" s="13"/>
      <c r="K94" s="13">
        <v>1800</v>
      </c>
      <c r="L94" s="13"/>
      <c r="M94" s="13">
        <v>1721567909</v>
      </c>
      <c r="N94" s="13"/>
      <c r="O94" s="13">
        <v>1549981744</v>
      </c>
      <c r="P94" s="13"/>
      <c r="Q94" s="13">
        <f t="shared" si="3"/>
        <v>171586165</v>
      </c>
    </row>
    <row r="95" spans="1:17">
      <c r="A95" s="1" t="s">
        <v>122</v>
      </c>
      <c r="C95" s="13">
        <v>4500</v>
      </c>
      <c r="D95" s="13"/>
      <c r="E95" s="13">
        <v>4098801957</v>
      </c>
      <c r="F95" s="13"/>
      <c r="G95" s="13">
        <v>5730558274</v>
      </c>
      <c r="H95" s="13"/>
      <c r="I95" s="13">
        <f t="shared" si="2"/>
        <v>-1631756317</v>
      </c>
      <c r="J95" s="13"/>
      <c r="K95" s="13">
        <v>4500</v>
      </c>
      <c r="L95" s="13"/>
      <c r="M95" s="13">
        <v>4098801957</v>
      </c>
      <c r="N95" s="13"/>
      <c r="O95" s="13">
        <v>3676266202</v>
      </c>
      <c r="P95" s="13"/>
      <c r="Q95" s="13">
        <f>M95-O95</f>
        <v>422535755</v>
      </c>
    </row>
    <row r="96" spans="1:17">
      <c r="A96" s="1" t="s">
        <v>125</v>
      </c>
      <c r="C96" s="13">
        <v>135700</v>
      </c>
      <c r="D96" s="13"/>
      <c r="E96" s="13">
        <v>104877087581</v>
      </c>
      <c r="F96" s="13"/>
      <c r="G96" s="13">
        <v>104862797637</v>
      </c>
      <c r="H96" s="13"/>
      <c r="I96" s="13">
        <f t="shared" si="2"/>
        <v>14289944</v>
      </c>
      <c r="J96" s="13"/>
      <c r="K96" s="13">
        <v>135700</v>
      </c>
      <c r="L96" s="13"/>
      <c r="M96" s="13">
        <v>104877087581</v>
      </c>
      <c r="N96" s="13"/>
      <c r="O96" s="13">
        <v>101132090189</v>
      </c>
      <c r="P96" s="13"/>
      <c r="Q96" s="13">
        <f t="shared" si="3"/>
        <v>3744997392</v>
      </c>
    </row>
    <row r="97" spans="1:17">
      <c r="A97" s="1" t="s">
        <v>131</v>
      </c>
      <c r="C97" s="13">
        <v>657</v>
      </c>
      <c r="D97" s="13"/>
      <c r="E97" s="13">
        <v>644465869</v>
      </c>
      <c r="F97" s="13"/>
      <c r="G97" s="13">
        <v>3817650523</v>
      </c>
      <c r="H97" s="13"/>
      <c r="I97" s="13">
        <f>E97-G97</f>
        <v>-3173184654</v>
      </c>
      <c r="J97" s="13"/>
      <c r="K97" s="13">
        <v>657</v>
      </c>
      <c r="L97" s="13"/>
      <c r="M97" s="13">
        <v>644465869</v>
      </c>
      <c r="N97" s="13"/>
      <c r="O97" s="13">
        <v>602656049</v>
      </c>
      <c r="P97" s="13"/>
      <c r="Q97" s="13">
        <f t="shared" si="3"/>
        <v>41809820</v>
      </c>
    </row>
    <row r="98" spans="1:17">
      <c r="A98" s="1" t="s">
        <v>331</v>
      </c>
      <c r="C98" s="13">
        <v>81959000</v>
      </c>
      <c r="D98" s="13"/>
      <c r="E98" s="13">
        <f>I98+G98</f>
        <v>53490162933</v>
      </c>
      <c r="F98" s="13"/>
      <c r="G98" s="13">
        <v>48865850000</v>
      </c>
      <c r="H98" s="13"/>
      <c r="I98" s="13">
        <v>4624312933</v>
      </c>
      <c r="J98" s="13"/>
      <c r="K98" s="13">
        <v>81959000</v>
      </c>
      <c r="L98" s="13"/>
      <c r="M98" s="13">
        <f>Q98+O98</f>
        <v>71946262490</v>
      </c>
      <c r="N98" s="13"/>
      <c r="O98" s="13">
        <v>48865850000</v>
      </c>
      <c r="P98" s="13"/>
      <c r="Q98" s="13">
        <v>23080412490</v>
      </c>
    </row>
    <row r="99" spans="1:17">
      <c r="A99" s="1" t="s">
        <v>332</v>
      </c>
      <c r="C99" s="13">
        <v>6000000</v>
      </c>
      <c r="D99" s="13"/>
      <c r="E99" s="13">
        <f>I99+G99</f>
        <v>6108734509</v>
      </c>
      <c r="F99" s="13"/>
      <c r="G99" s="13">
        <v>3253194000</v>
      </c>
      <c r="H99" s="13"/>
      <c r="I99" s="13">
        <v>2855540509</v>
      </c>
      <c r="J99" s="13"/>
      <c r="K99" s="13">
        <v>6000000</v>
      </c>
      <c r="L99" s="13"/>
      <c r="M99" s="13">
        <f>Q99+O99</f>
        <v>15204344079</v>
      </c>
      <c r="N99" s="13"/>
      <c r="O99" s="13">
        <v>3253194000</v>
      </c>
      <c r="P99" s="13"/>
      <c r="Q99" s="13">
        <v>11951150079</v>
      </c>
    </row>
    <row r="100" spans="1:17">
      <c r="A100" s="1" t="s">
        <v>333</v>
      </c>
      <c r="C100" s="13">
        <v>3854000</v>
      </c>
      <c r="D100" s="13"/>
      <c r="E100" s="13">
        <f>I100+G100</f>
        <v>5007354745</v>
      </c>
      <c r="F100" s="13"/>
      <c r="G100" s="13">
        <v>1776127000</v>
      </c>
      <c r="H100" s="13"/>
      <c r="I100" s="13">
        <v>3231227745</v>
      </c>
      <c r="J100" s="13"/>
      <c r="K100" s="13">
        <v>3854000</v>
      </c>
      <c r="L100" s="13"/>
      <c r="M100" s="13">
        <f>Q100+O100</f>
        <v>13340176373</v>
      </c>
      <c r="N100" s="13"/>
      <c r="O100" s="13">
        <v>1776127000</v>
      </c>
      <c r="P100" s="13"/>
      <c r="Q100" s="13">
        <v>11564049373</v>
      </c>
    </row>
    <row r="101" spans="1:17">
      <c r="A101" s="1" t="s">
        <v>334</v>
      </c>
      <c r="C101" s="13">
        <v>103421000</v>
      </c>
      <c r="D101" s="13"/>
      <c r="E101" s="13">
        <f>I101+G101</f>
        <v>36652804231</v>
      </c>
      <c r="F101" s="13"/>
      <c r="G101" s="13">
        <v>28057858000</v>
      </c>
      <c r="H101" s="13"/>
      <c r="I101" s="13">
        <v>8594946231</v>
      </c>
      <c r="J101" s="13"/>
      <c r="K101" s="13">
        <v>103421000</v>
      </c>
      <c r="L101" s="13"/>
      <c r="M101" s="13">
        <f>Q101+O101</f>
        <v>54325102201</v>
      </c>
      <c r="N101" s="13"/>
      <c r="O101" s="13">
        <v>28057858000</v>
      </c>
      <c r="P101" s="13"/>
      <c r="Q101" s="13">
        <v>26267244201</v>
      </c>
    </row>
    <row r="102" spans="1:17" ht="24.75" thickBot="1">
      <c r="C102" s="13"/>
      <c r="D102" s="13"/>
      <c r="E102" s="15">
        <f>SUM(E8:E101)</f>
        <v>21502219247495</v>
      </c>
      <c r="F102" s="13"/>
      <c r="G102" s="15">
        <f>SUM(G8:G101)</f>
        <v>21879608523819</v>
      </c>
      <c r="H102" s="13"/>
      <c r="I102" s="15">
        <f>SUM(I8:I101)</f>
        <v>-377389276324</v>
      </c>
      <c r="J102" s="13"/>
      <c r="K102" s="13"/>
      <c r="L102" s="13"/>
      <c r="M102" s="15">
        <f>SUM(M8:M101)</f>
        <v>21555776076220</v>
      </c>
      <c r="N102" s="13"/>
      <c r="O102" s="15">
        <f>SUM(O8:O101)</f>
        <v>18671800101372</v>
      </c>
      <c r="P102" s="13"/>
      <c r="Q102" s="15">
        <f>SUM(Q8:Q101)</f>
        <v>2883975974848</v>
      </c>
    </row>
    <row r="103" spans="1:17" ht="24.75" thickTop="1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73"/>
  <sheetViews>
    <sheetView rightToLeft="1" topLeftCell="A154" workbookViewId="0">
      <selection activeCell="G173" sqref="G173"/>
    </sheetView>
  </sheetViews>
  <sheetFormatPr defaultRowHeight="24"/>
  <cols>
    <col min="1" max="1" width="43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5" t="s">
        <v>3</v>
      </c>
      <c r="C6" s="26" t="s">
        <v>161</v>
      </c>
      <c r="D6" s="26" t="s">
        <v>161</v>
      </c>
      <c r="E6" s="26" t="s">
        <v>161</v>
      </c>
      <c r="F6" s="26" t="s">
        <v>161</v>
      </c>
      <c r="G6" s="26" t="s">
        <v>161</v>
      </c>
      <c r="H6" s="26" t="s">
        <v>161</v>
      </c>
      <c r="I6" s="26" t="s">
        <v>161</v>
      </c>
      <c r="K6" s="26" t="s">
        <v>162</v>
      </c>
      <c r="L6" s="26" t="s">
        <v>162</v>
      </c>
      <c r="M6" s="26" t="s">
        <v>162</v>
      </c>
      <c r="N6" s="26" t="s">
        <v>162</v>
      </c>
      <c r="O6" s="26" t="s">
        <v>162</v>
      </c>
      <c r="P6" s="26" t="s">
        <v>162</v>
      </c>
      <c r="Q6" s="26" t="s">
        <v>162</v>
      </c>
    </row>
    <row r="7" spans="1:17" ht="24.75">
      <c r="A7" s="26" t="s">
        <v>3</v>
      </c>
      <c r="C7" s="26" t="s">
        <v>7</v>
      </c>
      <c r="E7" s="26" t="s">
        <v>251</v>
      </c>
      <c r="G7" s="26" t="s">
        <v>252</v>
      </c>
      <c r="I7" s="26" t="s">
        <v>254</v>
      </c>
      <c r="K7" s="26" t="s">
        <v>7</v>
      </c>
      <c r="M7" s="26" t="s">
        <v>251</v>
      </c>
      <c r="O7" s="26" t="s">
        <v>252</v>
      </c>
      <c r="Q7" s="26" t="s">
        <v>254</v>
      </c>
    </row>
    <row r="8" spans="1:17">
      <c r="A8" s="1" t="s">
        <v>97</v>
      </c>
      <c r="C8" s="13">
        <v>300000</v>
      </c>
      <c r="D8" s="13"/>
      <c r="E8" s="13">
        <v>9522999128</v>
      </c>
      <c r="F8" s="13"/>
      <c r="G8" s="13">
        <v>4187038934</v>
      </c>
      <c r="H8" s="13"/>
      <c r="I8" s="13">
        <f>E8-G8</f>
        <v>5335960194</v>
      </c>
      <c r="J8" s="13"/>
      <c r="K8" s="13">
        <v>300000</v>
      </c>
      <c r="L8" s="13"/>
      <c r="M8" s="13">
        <v>9522999128</v>
      </c>
      <c r="N8" s="13"/>
      <c r="O8" s="13">
        <v>4187038934</v>
      </c>
      <c r="P8" s="13"/>
      <c r="Q8" s="13">
        <f>M8-O8</f>
        <v>5335960194</v>
      </c>
    </row>
    <row r="9" spans="1:17">
      <c r="A9" s="1" t="s">
        <v>64</v>
      </c>
      <c r="C9" s="13">
        <v>1</v>
      </c>
      <c r="D9" s="13"/>
      <c r="E9" s="13">
        <v>1</v>
      </c>
      <c r="F9" s="13"/>
      <c r="G9" s="13">
        <v>3066</v>
      </c>
      <c r="H9" s="13"/>
      <c r="I9" s="13">
        <f t="shared" ref="I9:I72" si="0">E9-G9</f>
        <v>-3065</v>
      </c>
      <c r="J9" s="13"/>
      <c r="K9" s="13">
        <v>2800002</v>
      </c>
      <c r="L9" s="13"/>
      <c r="M9" s="13">
        <v>14346232503</v>
      </c>
      <c r="N9" s="13"/>
      <c r="O9" s="13">
        <v>10392998316</v>
      </c>
      <c r="P9" s="13"/>
      <c r="Q9" s="13">
        <f t="shared" ref="Q9:Q72" si="1">M9-O9</f>
        <v>3953234187</v>
      </c>
    </row>
    <row r="10" spans="1:17">
      <c r="A10" s="1" t="s">
        <v>105</v>
      </c>
      <c r="C10" s="13">
        <v>1</v>
      </c>
      <c r="D10" s="13"/>
      <c r="E10" s="13">
        <v>1</v>
      </c>
      <c r="F10" s="13"/>
      <c r="G10" s="13">
        <v>2006</v>
      </c>
      <c r="H10" s="13"/>
      <c r="I10" s="13">
        <f t="shared" si="0"/>
        <v>-2005</v>
      </c>
      <c r="J10" s="13"/>
      <c r="K10" s="13">
        <v>1</v>
      </c>
      <c r="L10" s="13"/>
      <c r="M10" s="13">
        <v>1</v>
      </c>
      <c r="N10" s="13"/>
      <c r="O10" s="13">
        <v>2006</v>
      </c>
      <c r="P10" s="13"/>
      <c r="Q10" s="13">
        <f t="shared" si="1"/>
        <v>-2005</v>
      </c>
    </row>
    <row r="11" spans="1:17">
      <c r="A11" s="1" t="s">
        <v>44</v>
      </c>
      <c r="C11" s="13">
        <v>12155692</v>
      </c>
      <c r="D11" s="13"/>
      <c r="E11" s="13">
        <v>6649163524</v>
      </c>
      <c r="F11" s="13"/>
      <c r="G11" s="13">
        <v>6649163524</v>
      </c>
      <c r="H11" s="13"/>
      <c r="I11" s="13">
        <f t="shared" si="0"/>
        <v>0</v>
      </c>
      <c r="J11" s="13"/>
      <c r="K11" s="13">
        <v>12155692</v>
      </c>
      <c r="L11" s="13"/>
      <c r="M11" s="13">
        <v>6649163524</v>
      </c>
      <c r="N11" s="13"/>
      <c r="O11" s="13">
        <v>6649163524</v>
      </c>
      <c r="P11" s="13"/>
      <c r="Q11" s="13">
        <f t="shared" si="1"/>
        <v>0</v>
      </c>
    </row>
    <row r="12" spans="1:17">
      <c r="A12" s="1" t="s">
        <v>68</v>
      </c>
      <c r="C12" s="13">
        <v>272507</v>
      </c>
      <c r="D12" s="13"/>
      <c r="E12" s="13">
        <v>12876351901</v>
      </c>
      <c r="F12" s="13"/>
      <c r="G12" s="13">
        <v>10483600584</v>
      </c>
      <c r="H12" s="13"/>
      <c r="I12" s="13">
        <f t="shared" si="0"/>
        <v>2392751317</v>
      </c>
      <c r="J12" s="13"/>
      <c r="K12" s="13">
        <v>919066</v>
      </c>
      <c r="L12" s="13"/>
      <c r="M12" s="13">
        <v>44440949061</v>
      </c>
      <c r="N12" s="13"/>
      <c r="O12" s="13">
        <v>35357333391</v>
      </c>
      <c r="P12" s="13"/>
      <c r="Q12" s="13">
        <f t="shared" si="1"/>
        <v>9083615670</v>
      </c>
    </row>
    <row r="13" spans="1:17">
      <c r="A13" s="1" t="s">
        <v>41</v>
      </c>
      <c r="C13" s="13">
        <v>6206203</v>
      </c>
      <c r="D13" s="13"/>
      <c r="E13" s="13">
        <v>96156343236</v>
      </c>
      <c r="F13" s="13"/>
      <c r="G13" s="13">
        <v>96156343236</v>
      </c>
      <c r="H13" s="13"/>
      <c r="I13" s="13">
        <f t="shared" si="0"/>
        <v>0</v>
      </c>
      <c r="J13" s="13"/>
      <c r="K13" s="13">
        <v>6206203</v>
      </c>
      <c r="L13" s="13"/>
      <c r="M13" s="13">
        <v>96156343236</v>
      </c>
      <c r="N13" s="13"/>
      <c r="O13" s="13">
        <v>96156343236</v>
      </c>
      <c r="P13" s="13"/>
      <c r="Q13" s="13">
        <f t="shared" si="1"/>
        <v>0</v>
      </c>
    </row>
    <row r="14" spans="1:17">
      <c r="A14" s="1" t="s">
        <v>47</v>
      </c>
      <c r="C14" s="13">
        <v>1588457</v>
      </c>
      <c r="D14" s="13"/>
      <c r="E14" s="13">
        <v>32473184652</v>
      </c>
      <c r="F14" s="13"/>
      <c r="G14" s="13">
        <v>25127951992</v>
      </c>
      <c r="H14" s="13"/>
      <c r="I14" s="13">
        <f t="shared" si="0"/>
        <v>7345232660</v>
      </c>
      <c r="J14" s="13"/>
      <c r="K14" s="13">
        <v>3380000</v>
      </c>
      <c r="L14" s="13"/>
      <c r="M14" s="13">
        <v>86978545262</v>
      </c>
      <c r="N14" s="13"/>
      <c r="O14" s="13">
        <v>53062681985</v>
      </c>
      <c r="P14" s="13"/>
      <c r="Q14" s="13">
        <f t="shared" si="1"/>
        <v>33915863277</v>
      </c>
    </row>
    <row r="15" spans="1:17">
      <c r="A15" s="1" t="s">
        <v>22</v>
      </c>
      <c r="C15" s="13">
        <v>929259</v>
      </c>
      <c r="D15" s="13"/>
      <c r="E15" s="13">
        <v>10532405903</v>
      </c>
      <c r="F15" s="13"/>
      <c r="G15" s="13">
        <v>17811823898</v>
      </c>
      <c r="H15" s="13"/>
      <c r="I15" s="13">
        <f t="shared" si="0"/>
        <v>-7279417995</v>
      </c>
      <c r="J15" s="13"/>
      <c r="K15" s="13">
        <v>7027895</v>
      </c>
      <c r="L15" s="13"/>
      <c r="M15" s="13">
        <v>119293558976</v>
      </c>
      <c r="N15" s="13"/>
      <c r="O15" s="13">
        <v>107675634844</v>
      </c>
      <c r="P15" s="13"/>
      <c r="Q15" s="13">
        <f t="shared" si="1"/>
        <v>11617924132</v>
      </c>
    </row>
    <row r="16" spans="1:17">
      <c r="A16" s="1" t="s">
        <v>23</v>
      </c>
      <c r="C16" s="13">
        <v>8000000</v>
      </c>
      <c r="D16" s="13"/>
      <c r="E16" s="13">
        <v>32533644945</v>
      </c>
      <c r="F16" s="13"/>
      <c r="G16" s="13">
        <v>23596939757</v>
      </c>
      <c r="H16" s="13"/>
      <c r="I16" s="13">
        <f t="shared" si="0"/>
        <v>8936705188</v>
      </c>
      <c r="J16" s="13"/>
      <c r="K16" s="13">
        <v>9000000</v>
      </c>
      <c r="L16" s="13"/>
      <c r="M16" s="13">
        <v>37454979655</v>
      </c>
      <c r="N16" s="13"/>
      <c r="O16" s="13">
        <v>26546557226</v>
      </c>
      <c r="P16" s="13"/>
      <c r="Q16" s="13">
        <f t="shared" si="1"/>
        <v>10908422429</v>
      </c>
    </row>
    <row r="17" spans="1:17">
      <c r="A17" s="1" t="s">
        <v>80</v>
      </c>
      <c r="C17" s="13">
        <v>6600000</v>
      </c>
      <c r="D17" s="13"/>
      <c r="E17" s="13">
        <v>57659048469</v>
      </c>
      <c r="F17" s="13"/>
      <c r="G17" s="13">
        <v>18746049957</v>
      </c>
      <c r="H17" s="13"/>
      <c r="I17" s="13">
        <f t="shared" si="0"/>
        <v>38912998512</v>
      </c>
      <c r="J17" s="13"/>
      <c r="K17" s="13">
        <v>20403795</v>
      </c>
      <c r="L17" s="13"/>
      <c r="M17" s="13">
        <v>156833886080</v>
      </c>
      <c r="N17" s="13"/>
      <c r="O17" s="13">
        <v>57953115199</v>
      </c>
      <c r="P17" s="13"/>
      <c r="Q17" s="13">
        <f t="shared" si="1"/>
        <v>98880770881</v>
      </c>
    </row>
    <row r="18" spans="1:17">
      <c r="A18" s="1" t="s">
        <v>40</v>
      </c>
      <c r="C18" s="13">
        <v>14626647</v>
      </c>
      <c r="D18" s="13"/>
      <c r="E18" s="13">
        <v>37327203144</v>
      </c>
      <c r="F18" s="13"/>
      <c r="G18" s="13">
        <v>37327203144</v>
      </c>
      <c r="H18" s="13"/>
      <c r="I18" s="13">
        <f t="shared" si="0"/>
        <v>0</v>
      </c>
      <c r="J18" s="13"/>
      <c r="K18" s="13">
        <v>14626647</v>
      </c>
      <c r="L18" s="13"/>
      <c r="M18" s="13">
        <v>37327203144</v>
      </c>
      <c r="N18" s="13"/>
      <c r="O18" s="13">
        <v>37327203144</v>
      </c>
      <c r="P18" s="13"/>
      <c r="Q18" s="13">
        <f t="shared" si="1"/>
        <v>0</v>
      </c>
    </row>
    <row r="19" spans="1:17">
      <c r="A19" s="1" t="s">
        <v>66</v>
      </c>
      <c r="C19" s="13">
        <v>801271</v>
      </c>
      <c r="D19" s="13"/>
      <c r="E19" s="13">
        <v>3075374323</v>
      </c>
      <c r="F19" s="13"/>
      <c r="G19" s="13">
        <v>2472981502</v>
      </c>
      <c r="H19" s="13"/>
      <c r="I19" s="13">
        <f t="shared" si="0"/>
        <v>602392821</v>
      </c>
      <c r="J19" s="13"/>
      <c r="K19" s="13">
        <v>1690615</v>
      </c>
      <c r="L19" s="13"/>
      <c r="M19" s="13">
        <v>11417260772</v>
      </c>
      <c r="N19" s="13"/>
      <c r="O19" s="13">
        <v>9030050074</v>
      </c>
      <c r="P19" s="13"/>
      <c r="Q19" s="13">
        <f t="shared" si="1"/>
        <v>2387210698</v>
      </c>
    </row>
    <row r="20" spans="1:17">
      <c r="A20" s="1" t="s">
        <v>43</v>
      </c>
      <c r="C20" s="13">
        <v>18682873</v>
      </c>
      <c r="D20" s="13"/>
      <c r="E20" s="13">
        <v>106673506450</v>
      </c>
      <c r="F20" s="13"/>
      <c r="G20" s="13">
        <v>106673506450</v>
      </c>
      <c r="H20" s="13"/>
      <c r="I20" s="13">
        <f t="shared" si="0"/>
        <v>0</v>
      </c>
      <c r="J20" s="13"/>
      <c r="K20" s="13">
        <v>18682873</v>
      </c>
      <c r="L20" s="13"/>
      <c r="M20" s="13">
        <v>106673506450</v>
      </c>
      <c r="N20" s="13"/>
      <c r="O20" s="13">
        <v>106673506450</v>
      </c>
      <c r="P20" s="13"/>
      <c r="Q20" s="13">
        <f t="shared" si="1"/>
        <v>0</v>
      </c>
    </row>
    <row r="21" spans="1:17">
      <c r="A21" s="1" t="s">
        <v>16</v>
      </c>
      <c r="C21" s="13">
        <v>1</v>
      </c>
      <c r="D21" s="13"/>
      <c r="E21" s="13">
        <v>1</v>
      </c>
      <c r="F21" s="13"/>
      <c r="G21" s="13">
        <v>3722</v>
      </c>
      <c r="H21" s="13"/>
      <c r="I21" s="13">
        <f t="shared" si="0"/>
        <v>-3721</v>
      </c>
      <c r="J21" s="13"/>
      <c r="K21" s="13">
        <v>1</v>
      </c>
      <c r="L21" s="13"/>
      <c r="M21" s="13">
        <v>1</v>
      </c>
      <c r="N21" s="13"/>
      <c r="O21" s="13">
        <v>3722</v>
      </c>
      <c r="P21" s="13"/>
      <c r="Q21" s="13">
        <f t="shared" si="1"/>
        <v>-3721</v>
      </c>
    </row>
    <row r="22" spans="1:17">
      <c r="A22" s="1" t="s">
        <v>15</v>
      </c>
      <c r="C22" s="13">
        <v>46319392</v>
      </c>
      <c r="D22" s="13"/>
      <c r="E22" s="13">
        <v>97627702878</v>
      </c>
      <c r="F22" s="13"/>
      <c r="G22" s="13">
        <v>70767058723</v>
      </c>
      <c r="H22" s="13"/>
      <c r="I22" s="13">
        <f t="shared" si="0"/>
        <v>26860644155</v>
      </c>
      <c r="J22" s="13"/>
      <c r="K22" s="13">
        <v>83112351</v>
      </c>
      <c r="L22" s="13"/>
      <c r="M22" s="13">
        <v>187050538893</v>
      </c>
      <c r="N22" s="13"/>
      <c r="O22" s="13">
        <v>126979573121</v>
      </c>
      <c r="P22" s="13"/>
      <c r="Q22" s="13">
        <f t="shared" si="1"/>
        <v>60070965772</v>
      </c>
    </row>
    <row r="23" spans="1:17">
      <c r="A23" s="1" t="s">
        <v>18</v>
      </c>
      <c r="C23" s="13">
        <v>54419783</v>
      </c>
      <c r="D23" s="13"/>
      <c r="E23" s="13">
        <v>107751408437</v>
      </c>
      <c r="F23" s="13"/>
      <c r="G23" s="13">
        <v>98708601164</v>
      </c>
      <c r="H23" s="13"/>
      <c r="I23" s="13">
        <f t="shared" si="0"/>
        <v>9042807273</v>
      </c>
      <c r="J23" s="13"/>
      <c r="K23" s="13">
        <v>76487102</v>
      </c>
      <c r="L23" s="13"/>
      <c r="M23" s="13">
        <v>169291278963</v>
      </c>
      <c r="N23" s="13"/>
      <c r="O23" s="13">
        <v>138735114852</v>
      </c>
      <c r="P23" s="13"/>
      <c r="Q23" s="13">
        <f t="shared" si="1"/>
        <v>30556164111</v>
      </c>
    </row>
    <row r="24" spans="1:17">
      <c r="A24" s="1" t="s">
        <v>39</v>
      </c>
      <c r="C24" s="13">
        <v>500000</v>
      </c>
      <c r="D24" s="13"/>
      <c r="E24" s="13">
        <v>6361315384</v>
      </c>
      <c r="F24" s="13"/>
      <c r="G24" s="13">
        <v>6135566036</v>
      </c>
      <c r="H24" s="13"/>
      <c r="I24" s="13">
        <f t="shared" si="0"/>
        <v>225749348</v>
      </c>
      <c r="J24" s="13"/>
      <c r="K24" s="13">
        <v>650000</v>
      </c>
      <c r="L24" s="13"/>
      <c r="M24" s="13">
        <v>8297724809</v>
      </c>
      <c r="N24" s="13"/>
      <c r="O24" s="13">
        <v>7976235848</v>
      </c>
      <c r="P24" s="13"/>
      <c r="Q24" s="13">
        <f t="shared" si="1"/>
        <v>321488961</v>
      </c>
    </row>
    <row r="25" spans="1:17">
      <c r="A25" s="1" t="s">
        <v>102</v>
      </c>
      <c r="C25" s="13">
        <v>100000</v>
      </c>
      <c r="D25" s="13"/>
      <c r="E25" s="13">
        <v>2959286867</v>
      </c>
      <c r="F25" s="13"/>
      <c r="G25" s="13">
        <v>1337124145</v>
      </c>
      <c r="H25" s="13"/>
      <c r="I25" s="13">
        <f t="shared" si="0"/>
        <v>1622162722</v>
      </c>
      <c r="J25" s="13"/>
      <c r="K25" s="13">
        <v>100000</v>
      </c>
      <c r="L25" s="13"/>
      <c r="M25" s="13">
        <v>2959286867</v>
      </c>
      <c r="N25" s="13"/>
      <c r="O25" s="13">
        <v>1337124145</v>
      </c>
      <c r="P25" s="13"/>
      <c r="Q25" s="13">
        <f t="shared" si="1"/>
        <v>1622162722</v>
      </c>
    </row>
    <row r="26" spans="1:17">
      <c r="A26" s="1" t="s">
        <v>49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f t="shared" si="0"/>
        <v>0</v>
      </c>
      <c r="J26" s="13"/>
      <c r="K26" s="13">
        <v>414545</v>
      </c>
      <c r="L26" s="13"/>
      <c r="M26" s="13">
        <v>7317655590</v>
      </c>
      <c r="N26" s="13"/>
      <c r="O26" s="13">
        <v>5098796711</v>
      </c>
      <c r="P26" s="13"/>
      <c r="Q26" s="13">
        <f t="shared" si="1"/>
        <v>2218858879</v>
      </c>
    </row>
    <row r="27" spans="1:17">
      <c r="A27" s="1" t="s">
        <v>255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13"/>
      <c r="K27" s="13">
        <v>328678</v>
      </c>
      <c r="L27" s="13"/>
      <c r="M27" s="13">
        <v>10812368246</v>
      </c>
      <c r="N27" s="13"/>
      <c r="O27" s="13">
        <v>9263454299</v>
      </c>
      <c r="P27" s="13"/>
      <c r="Q27" s="13">
        <f t="shared" si="1"/>
        <v>1548913947</v>
      </c>
    </row>
    <row r="28" spans="1:17">
      <c r="A28" s="1" t="s">
        <v>256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13"/>
      <c r="K28" s="13">
        <v>5338346</v>
      </c>
      <c r="L28" s="13"/>
      <c r="M28" s="13">
        <v>49263397107</v>
      </c>
      <c r="N28" s="13"/>
      <c r="O28" s="13">
        <v>39308197258</v>
      </c>
      <c r="P28" s="13"/>
      <c r="Q28" s="13">
        <f t="shared" si="1"/>
        <v>9955199849</v>
      </c>
    </row>
    <row r="29" spans="1:17">
      <c r="A29" s="1" t="s">
        <v>96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13"/>
      <c r="K29" s="13">
        <v>566081</v>
      </c>
      <c r="L29" s="13"/>
      <c r="M29" s="13">
        <v>49948477429</v>
      </c>
      <c r="N29" s="13"/>
      <c r="O29" s="13">
        <v>25912925260</v>
      </c>
      <c r="P29" s="13"/>
      <c r="Q29" s="13">
        <f t="shared" si="1"/>
        <v>24035552169</v>
      </c>
    </row>
    <row r="30" spans="1:17">
      <c r="A30" s="1" t="s">
        <v>63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0"/>
        <v>0</v>
      </c>
      <c r="J30" s="13"/>
      <c r="K30" s="13">
        <v>4756825</v>
      </c>
      <c r="L30" s="13"/>
      <c r="M30" s="13">
        <v>38505488972</v>
      </c>
      <c r="N30" s="13"/>
      <c r="O30" s="13">
        <v>19129792157</v>
      </c>
      <c r="P30" s="13"/>
      <c r="Q30" s="13">
        <f t="shared" si="1"/>
        <v>19375696815</v>
      </c>
    </row>
    <row r="31" spans="1:17">
      <c r="A31" s="1" t="s">
        <v>257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13"/>
      <c r="K31" s="13">
        <v>7000000</v>
      </c>
      <c r="L31" s="13"/>
      <c r="M31" s="13">
        <v>73688532894</v>
      </c>
      <c r="N31" s="13"/>
      <c r="O31" s="13">
        <v>70063560000</v>
      </c>
      <c r="P31" s="13"/>
      <c r="Q31" s="13">
        <f t="shared" si="1"/>
        <v>3624972894</v>
      </c>
    </row>
    <row r="32" spans="1:17">
      <c r="A32" s="1" t="s">
        <v>103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13"/>
      <c r="K32" s="13">
        <v>5141375</v>
      </c>
      <c r="L32" s="13"/>
      <c r="M32" s="13">
        <v>63900492422</v>
      </c>
      <c r="N32" s="13"/>
      <c r="O32" s="13">
        <v>46672062998</v>
      </c>
      <c r="P32" s="13"/>
      <c r="Q32" s="13">
        <f t="shared" si="1"/>
        <v>17228429424</v>
      </c>
    </row>
    <row r="33" spans="1:17">
      <c r="A33" s="1" t="s">
        <v>81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f t="shared" si="0"/>
        <v>0</v>
      </c>
      <c r="J33" s="13"/>
      <c r="K33" s="13">
        <v>911863</v>
      </c>
      <c r="L33" s="13"/>
      <c r="M33" s="13">
        <v>65041670813</v>
      </c>
      <c r="N33" s="13"/>
      <c r="O33" s="13">
        <v>54365496270</v>
      </c>
      <c r="P33" s="13"/>
      <c r="Q33" s="13">
        <f t="shared" si="1"/>
        <v>10676174543</v>
      </c>
    </row>
    <row r="34" spans="1:17">
      <c r="A34" s="1" t="s">
        <v>234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f t="shared" si="0"/>
        <v>0</v>
      </c>
      <c r="J34" s="13"/>
      <c r="K34" s="13">
        <v>393836</v>
      </c>
      <c r="L34" s="13"/>
      <c r="M34" s="13">
        <v>9417405642</v>
      </c>
      <c r="N34" s="13"/>
      <c r="O34" s="13">
        <v>7997381489</v>
      </c>
      <c r="P34" s="13"/>
      <c r="Q34" s="13">
        <f t="shared" si="1"/>
        <v>1420024153</v>
      </c>
    </row>
    <row r="35" spans="1:17">
      <c r="A35" s="1" t="s">
        <v>258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f t="shared" si="0"/>
        <v>0</v>
      </c>
      <c r="J35" s="13"/>
      <c r="K35" s="13">
        <v>9935059</v>
      </c>
      <c r="L35" s="13"/>
      <c r="M35" s="13">
        <v>77516281952</v>
      </c>
      <c r="N35" s="13"/>
      <c r="O35" s="13">
        <v>55311677063</v>
      </c>
      <c r="P35" s="13"/>
      <c r="Q35" s="13">
        <f t="shared" si="1"/>
        <v>22204604889</v>
      </c>
    </row>
    <row r="36" spans="1:17">
      <c r="A36" s="1" t="s">
        <v>259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f t="shared" si="0"/>
        <v>0</v>
      </c>
      <c r="J36" s="13"/>
      <c r="K36" s="13">
        <v>420129</v>
      </c>
      <c r="L36" s="13"/>
      <c r="M36" s="13">
        <v>3359554778</v>
      </c>
      <c r="N36" s="13"/>
      <c r="O36" s="13">
        <v>3407854536</v>
      </c>
      <c r="P36" s="13"/>
      <c r="Q36" s="13">
        <f t="shared" si="1"/>
        <v>-48299758</v>
      </c>
    </row>
    <row r="37" spans="1:17">
      <c r="A37" s="1" t="s">
        <v>260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3168190</v>
      </c>
      <c r="L37" s="13"/>
      <c r="M37" s="13">
        <v>13762899350</v>
      </c>
      <c r="N37" s="13"/>
      <c r="O37" s="13">
        <v>15619176700</v>
      </c>
      <c r="P37" s="13"/>
      <c r="Q37" s="13">
        <f t="shared" si="1"/>
        <v>-1856277350</v>
      </c>
    </row>
    <row r="38" spans="1:17">
      <c r="A38" s="1" t="s">
        <v>261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1300000</v>
      </c>
      <c r="L38" s="13"/>
      <c r="M38" s="13">
        <v>44465642055</v>
      </c>
      <c r="N38" s="13"/>
      <c r="O38" s="13">
        <v>28946736000</v>
      </c>
      <c r="P38" s="13"/>
      <c r="Q38" s="13">
        <f t="shared" si="1"/>
        <v>15518906055</v>
      </c>
    </row>
    <row r="39" spans="1:17">
      <c r="A39" s="1" t="s">
        <v>60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0"/>
        <v>0</v>
      </c>
      <c r="J39" s="13"/>
      <c r="K39" s="13">
        <v>1</v>
      </c>
      <c r="L39" s="13"/>
      <c r="M39" s="13">
        <v>1</v>
      </c>
      <c r="N39" s="13"/>
      <c r="O39" s="13">
        <v>2366</v>
      </c>
      <c r="P39" s="13"/>
      <c r="Q39" s="13">
        <f t="shared" si="1"/>
        <v>-2365</v>
      </c>
    </row>
    <row r="40" spans="1:17">
      <c r="A40" s="1" t="s">
        <v>262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104300</v>
      </c>
      <c r="L40" s="13"/>
      <c r="M40" s="13">
        <v>214551462300</v>
      </c>
      <c r="N40" s="13"/>
      <c r="O40" s="13">
        <v>155837759000</v>
      </c>
      <c r="P40" s="13"/>
      <c r="Q40" s="13">
        <f t="shared" si="1"/>
        <v>58713703300</v>
      </c>
    </row>
    <row r="41" spans="1:17">
      <c r="A41" s="1" t="s">
        <v>263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12000000</v>
      </c>
      <c r="L41" s="13"/>
      <c r="M41" s="13">
        <v>35517804773</v>
      </c>
      <c r="N41" s="13"/>
      <c r="O41" s="13">
        <v>24081846480</v>
      </c>
      <c r="P41" s="13"/>
      <c r="Q41" s="13">
        <f t="shared" si="1"/>
        <v>11435958293</v>
      </c>
    </row>
    <row r="42" spans="1:17">
      <c r="A42" s="1" t="s">
        <v>92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3460000</v>
      </c>
      <c r="L42" s="13"/>
      <c r="M42" s="13">
        <v>77631907345</v>
      </c>
      <c r="N42" s="13"/>
      <c r="O42" s="13">
        <v>43543062061</v>
      </c>
      <c r="P42" s="13"/>
      <c r="Q42" s="13">
        <f t="shared" si="1"/>
        <v>34088845284</v>
      </c>
    </row>
    <row r="43" spans="1:17">
      <c r="A43" s="1" t="s">
        <v>264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80000</v>
      </c>
      <c r="L43" s="13"/>
      <c r="M43" s="13">
        <v>1105383610</v>
      </c>
      <c r="N43" s="13"/>
      <c r="O43" s="13">
        <v>1093713565</v>
      </c>
      <c r="P43" s="13"/>
      <c r="Q43" s="13">
        <f t="shared" si="1"/>
        <v>11670045</v>
      </c>
    </row>
    <row r="44" spans="1:17">
      <c r="A44" s="1" t="s">
        <v>35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9828294</v>
      </c>
      <c r="L44" s="13"/>
      <c r="M44" s="13">
        <v>143850936081</v>
      </c>
      <c r="N44" s="13"/>
      <c r="O44" s="13">
        <v>65860113320</v>
      </c>
      <c r="P44" s="13"/>
      <c r="Q44" s="13">
        <f t="shared" si="1"/>
        <v>77990822761</v>
      </c>
    </row>
    <row r="45" spans="1:17">
      <c r="A45" s="1" t="s">
        <v>76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13908977</v>
      </c>
      <c r="L45" s="13"/>
      <c r="M45" s="13">
        <v>53545263763</v>
      </c>
      <c r="N45" s="13"/>
      <c r="O45" s="13">
        <v>24997803214</v>
      </c>
      <c r="P45" s="13"/>
      <c r="Q45" s="13">
        <f t="shared" si="1"/>
        <v>28547460549</v>
      </c>
    </row>
    <row r="46" spans="1:17">
      <c r="A46" s="1" t="s">
        <v>265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11423673</v>
      </c>
      <c r="L46" s="13"/>
      <c r="M46" s="13">
        <v>38423695809</v>
      </c>
      <c r="N46" s="13"/>
      <c r="O46" s="13">
        <v>21848370928</v>
      </c>
      <c r="P46" s="13"/>
      <c r="Q46" s="13">
        <f t="shared" si="1"/>
        <v>16575324881</v>
      </c>
    </row>
    <row r="47" spans="1:17">
      <c r="A47" s="1" t="s">
        <v>72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4996580</v>
      </c>
      <c r="L47" s="13"/>
      <c r="M47" s="13">
        <v>167331947375</v>
      </c>
      <c r="N47" s="13"/>
      <c r="O47" s="13">
        <v>93525792071</v>
      </c>
      <c r="P47" s="13"/>
      <c r="Q47" s="13">
        <f t="shared" si="1"/>
        <v>73806155304</v>
      </c>
    </row>
    <row r="48" spans="1:17">
      <c r="A48" s="1" t="s">
        <v>266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638284</v>
      </c>
      <c r="L48" s="13"/>
      <c r="M48" s="13">
        <v>9496463082</v>
      </c>
      <c r="N48" s="13"/>
      <c r="O48" s="13">
        <v>7988181386</v>
      </c>
      <c r="P48" s="13"/>
      <c r="Q48" s="13">
        <f t="shared" si="1"/>
        <v>1508281696</v>
      </c>
    </row>
    <row r="49" spans="1:17">
      <c r="A49" s="1" t="s">
        <v>71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2046780</v>
      </c>
      <c r="L49" s="13"/>
      <c r="M49" s="13">
        <v>79517314722</v>
      </c>
      <c r="N49" s="13"/>
      <c r="O49" s="13">
        <v>51882342302</v>
      </c>
      <c r="P49" s="13"/>
      <c r="Q49" s="13">
        <f t="shared" si="1"/>
        <v>27634972420</v>
      </c>
    </row>
    <row r="50" spans="1:17">
      <c r="A50" s="1" t="s">
        <v>213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955668</v>
      </c>
      <c r="L50" s="13"/>
      <c r="M50" s="13">
        <v>83881331219</v>
      </c>
      <c r="N50" s="13"/>
      <c r="O50" s="13">
        <v>59449544919</v>
      </c>
      <c r="P50" s="13"/>
      <c r="Q50" s="13">
        <f t="shared" si="1"/>
        <v>24431786300</v>
      </c>
    </row>
    <row r="51" spans="1:17">
      <c r="A51" s="1" t="s">
        <v>267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105629</v>
      </c>
      <c r="L51" s="13"/>
      <c r="M51" s="13">
        <v>1583621526</v>
      </c>
      <c r="N51" s="13"/>
      <c r="O51" s="13">
        <v>1516207327</v>
      </c>
      <c r="P51" s="13"/>
      <c r="Q51" s="13">
        <f t="shared" si="1"/>
        <v>67414199</v>
      </c>
    </row>
    <row r="52" spans="1:17">
      <c r="A52" s="1" t="s">
        <v>69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930405</v>
      </c>
      <c r="L52" s="13"/>
      <c r="M52" s="13">
        <v>126321722384</v>
      </c>
      <c r="N52" s="13"/>
      <c r="O52" s="13">
        <v>50273601044</v>
      </c>
      <c r="P52" s="13"/>
      <c r="Q52" s="13">
        <f t="shared" si="1"/>
        <v>76048121340</v>
      </c>
    </row>
    <row r="53" spans="1:17">
      <c r="A53" s="1" t="s">
        <v>59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1044289</v>
      </c>
      <c r="L53" s="13"/>
      <c r="M53" s="13">
        <v>17873708160</v>
      </c>
      <c r="N53" s="13"/>
      <c r="O53" s="13">
        <v>12849915920</v>
      </c>
      <c r="P53" s="13"/>
      <c r="Q53" s="13">
        <f t="shared" si="1"/>
        <v>5023792240</v>
      </c>
    </row>
    <row r="54" spans="1:17">
      <c r="A54" s="1" t="s">
        <v>58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f t="shared" si="0"/>
        <v>0</v>
      </c>
      <c r="J54" s="13"/>
      <c r="K54" s="13">
        <v>530000</v>
      </c>
      <c r="L54" s="13"/>
      <c r="M54" s="13">
        <v>16877678044</v>
      </c>
      <c r="N54" s="13"/>
      <c r="O54" s="13">
        <v>9859985717</v>
      </c>
      <c r="P54" s="13"/>
      <c r="Q54" s="13">
        <f t="shared" si="1"/>
        <v>7017692327</v>
      </c>
    </row>
    <row r="55" spans="1:17">
      <c r="A55" s="1" t="s">
        <v>33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f t="shared" si="0"/>
        <v>0</v>
      </c>
      <c r="J55" s="13"/>
      <c r="K55" s="13">
        <v>146248</v>
      </c>
      <c r="L55" s="13"/>
      <c r="M55" s="13">
        <v>5578396413</v>
      </c>
      <c r="N55" s="13"/>
      <c r="O55" s="13">
        <v>2465836764</v>
      </c>
      <c r="P55" s="13"/>
      <c r="Q55" s="13">
        <f t="shared" si="1"/>
        <v>3112559649</v>
      </c>
    </row>
    <row r="56" spans="1:17">
      <c r="A56" s="1" t="s">
        <v>268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f t="shared" si="0"/>
        <v>0</v>
      </c>
      <c r="J56" s="13"/>
      <c r="K56" s="13">
        <v>10500000</v>
      </c>
      <c r="L56" s="13"/>
      <c r="M56" s="13">
        <v>83568696032</v>
      </c>
      <c r="N56" s="13"/>
      <c r="O56" s="13">
        <v>39100471020</v>
      </c>
      <c r="P56" s="13"/>
      <c r="Q56" s="13">
        <f t="shared" si="1"/>
        <v>44468225012</v>
      </c>
    </row>
    <row r="57" spans="1:17">
      <c r="A57" s="1" t="s">
        <v>82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2691177</v>
      </c>
      <c r="L57" s="13"/>
      <c r="M57" s="13">
        <v>17355278429</v>
      </c>
      <c r="N57" s="13"/>
      <c r="O57" s="13">
        <v>7567415753</v>
      </c>
      <c r="P57" s="13"/>
      <c r="Q57" s="13">
        <f t="shared" si="1"/>
        <v>9787862676</v>
      </c>
    </row>
    <row r="58" spans="1:17">
      <c r="A58" s="1" t="s">
        <v>89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4000000</v>
      </c>
      <c r="L58" s="13"/>
      <c r="M58" s="13">
        <v>28897043663</v>
      </c>
      <c r="N58" s="13"/>
      <c r="O58" s="13">
        <v>11345542720</v>
      </c>
      <c r="P58" s="13"/>
      <c r="Q58" s="13">
        <f t="shared" si="1"/>
        <v>17551500943</v>
      </c>
    </row>
    <row r="59" spans="1:17">
      <c r="A59" s="1" t="s">
        <v>79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f t="shared" si="0"/>
        <v>0</v>
      </c>
      <c r="J59" s="13"/>
      <c r="K59" s="13">
        <v>1371069</v>
      </c>
      <c r="L59" s="13"/>
      <c r="M59" s="13">
        <v>79011564831</v>
      </c>
      <c r="N59" s="13"/>
      <c r="O59" s="13">
        <v>69314572261</v>
      </c>
      <c r="P59" s="13"/>
      <c r="Q59" s="13">
        <f t="shared" si="1"/>
        <v>9696992570</v>
      </c>
    </row>
    <row r="60" spans="1:17">
      <c r="A60" s="1" t="s">
        <v>87</v>
      </c>
      <c r="C60" s="13">
        <v>0</v>
      </c>
      <c r="D60" s="13"/>
      <c r="E60" s="13">
        <v>0</v>
      </c>
      <c r="F60" s="13"/>
      <c r="G60" s="13">
        <v>0</v>
      </c>
      <c r="H60" s="13"/>
      <c r="I60" s="13">
        <f t="shared" si="0"/>
        <v>0</v>
      </c>
      <c r="J60" s="13"/>
      <c r="K60" s="13">
        <v>3800000</v>
      </c>
      <c r="L60" s="13"/>
      <c r="M60" s="13">
        <v>31239015472</v>
      </c>
      <c r="N60" s="13"/>
      <c r="O60" s="13">
        <v>19632553503</v>
      </c>
      <c r="P60" s="13"/>
      <c r="Q60" s="13">
        <f t="shared" si="1"/>
        <v>11606461969</v>
      </c>
    </row>
    <row r="61" spans="1:17">
      <c r="A61" s="1" t="s">
        <v>269</v>
      </c>
      <c r="C61" s="13">
        <v>0</v>
      </c>
      <c r="D61" s="13"/>
      <c r="E61" s="13">
        <v>0</v>
      </c>
      <c r="F61" s="13"/>
      <c r="G61" s="13">
        <v>0</v>
      </c>
      <c r="H61" s="13"/>
      <c r="I61" s="13">
        <f t="shared" si="0"/>
        <v>0</v>
      </c>
      <c r="J61" s="13"/>
      <c r="K61" s="13">
        <v>9890744</v>
      </c>
      <c r="L61" s="13"/>
      <c r="M61" s="13">
        <v>42184815585</v>
      </c>
      <c r="N61" s="13"/>
      <c r="O61" s="13">
        <v>18967368645</v>
      </c>
      <c r="P61" s="13"/>
      <c r="Q61" s="13">
        <f t="shared" si="1"/>
        <v>23217446940</v>
      </c>
    </row>
    <row r="62" spans="1:17">
      <c r="A62" s="1" t="s">
        <v>215</v>
      </c>
      <c r="C62" s="13">
        <v>0</v>
      </c>
      <c r="D62" s="13"/>
      <c r="E62" s="13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3120885</v>
      </c>
      <c r="L62" s="13"/>
      <c r="M62" s="13">
        <v>180283355403</v>
      </c>
      <c r="N62" s="13"/>
      <c r="O62" s="13">
        <v>110299149583</v>
      </c>
      <c r="P62" s="13"/>
      <c r="Q62" s="13">
        <f t="shared" si="1"/>
        <v>69984205820</v>
      </c>
    </row>
    <row r="63" spans="1:17">
      <c r="A63" s="1" t="s">
        <v>90</v>
      </c>
      <c r="C63" s="13">
        <v>0</v>
      </c>
      <c r="D63" s="13"/>
      <c r="E63" s="13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1200002</v>
      </c>
      <c r="L63" s="13"/>
      <c r="M63" s="13">
        <v>5277212660</v>
      </c>
      <c r="N63" s="13"/>
      <c r="O63" s="13">
        <v>5814009241</v>
      </c>
      <c r="P63" s="13"/>
      <c r="Q63" s="13">
        <f t="shared" si="1"/>
        <v>-536796581</v>
      </c>
    </row>
    <row r="64" spans="1:17">
      <c r="A64" s="1" t="s">
        <v>88</v>
      </c>
      <c r="C64" s="13">
        <v>0</v>
      </c>
      <c r="D64" s="13"/>
      <c r="E64" s="13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1200001</v>
      </c>
      <c r="L64" s="13"/>
      <c r="M64" s="13">
        <v>5373834319</v>
      </c>
      <c r="N64" s="13"/>
      <c r="O64" s="13">
        <v>2576579748</v>
      </c>
      <c r="P64" s="13"/>
      <c r="Q64" s="13">
        <f t="shared" si="1"/>
        <v>2797254571</v>
      </c>
    </row>
    <row r="65" spans="1:17">
      <c r="A65" s="1" t="s">
        <v>270</v>
      </c>
      <c r="C65" s="13">
        <v>0</v>
      </c>
      <c r="D65" s="13"/>
      <c r="E65" s="13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200000</v>
      </c>
      <c r="L65" s="13"/>
      <c r="M65" s="13">
        <v>3536988864</v>
      </c>
      <c r="N65" s="13"/>
      <c r="O65" s="13">
        <v>3485161651</v>
      </c>
      <c r="P65" s="13"/>
      <c r="Q65" s="13">
        <f t="shared" si="1"/>
        <v>51827213</v>
      </c>
    </row>
    <row r="66" spans="1:17">
      <c r="A66" s="1" t="s">
        <v>99</v>
      </c>
      <c r="C66" s="13">
        <v>0</v>
      </c>
      <c r="D66" s="13"/>
      <c r="E66" s="13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840113</v>
      </c>
      <c r="L66" s="13"/>
      <c r="M66" s="13">
        <v>22459572941</v>
      </c>
      <c r="N66" s="13"/>
      <c r="O66" s="13">
        <v>12272696709</v>
      </c>
      <c r="P66" s="13"/>
      <c r="Q66" s="13">
        <f t="shared" si="1"/>
        <v>10186876232</v>
      </c>
    </row>
    <row r="67" spans="1:17">
      <c r="A67" s="1" t="s">
        <v>21</v>
      </c>
      <c r="C67" s="13">
        <v>0</v>
      </c>
      <c r="D67" s="13"/>
      <c r="E67" s="13">
        <v>0</v>
      </c>
      <c r="F67" s="13"/>
      <c r="G67" s="13">
        <v>0</v>
      </c>
      <c r="H67" s="13"/>
      <c r="I67" s="13">
        <f t="shared" si="0"/>
        <v>0</v>
      </c>
      <c r="J67" s="13"/>
      <c r="K67" s="13">
        <v>1</v>
      </c>
      <c r="L67" s="13"/>
      <c r="M67" s="13">
        <v>1</v>
      </c>
      <c r="N67" s="13"/>
      <c r="O67" s="13">
        <v>5379</v>
      </c>
      <c r="P67" s="13"/>
      <c r="Q67" s="13">
        <f t="shared" si="1"/>
        <v>-5378</v>
      </c>
    </row>
    <row r="68" spans="1:17">
      <c r="A68" s="1" t="s">
        <v>271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f t="shared" si="0"/>
        <v>0</v>
      </c>
      <c r="J68" s="13"/>
      <c r="K68" s="13">
        <v>14783023</v>
      </c>
      <c r="L68" s="13"/>
      <c r="M68" s="13">
        <v>204838059572</v>
      </c>
      <c r="N68" s="13"/>
      <c r="O68" s="13">
        <v>182808888994</v>
      </c>
      <c r="P68" s="13"/>
      <c r="Q68" s="13">
        <f t="shared" si="1"/>
        <v>22029170578</v>
      </c>
    </row>
    <row r="69" spans="1:17">
      <c r="A69" s="1" t="s">
        <v>91</v>
      </c>
      <c r="C69" s="13">
        <v>0</v>
      </c>
      <c r="D69" s="13"/>
      <c r="E69" s="13">
        <v>0</v>
      </c>
      <c r="F69" s="13"/>
      <c r="G69" s="13">
        <v>0</v>
      </c>
      <c r="H69" s="13"/>
      <c r="I69" s="13">
        <f t="shared" si="0"/>
        <v>0</v>
      </c>
      <c r="J69" s="13"/>
      <c r="K69" s="13">
        <v>1000000</v>
      </c>
      <c r="L69" s="13"/>
      <c r="M69" s="13">
        <v>37495566324</v>
      </c>
      <c r="N69" s="13"/>
      <c r="O69" s="13">
        <v>37251505709</v>
      </c>
      <c r="P69" s="13"/>
      <c r="Q69" s="13">
        <f t="shared" si="1"/>
        <v>244060615</v>
      </c>
    </row>
    <row r="70" spans="1:17">
      <c r="A70" s="1" t="s">
        <v>27</v>
      </c>
      <c r="C70" s="13">
        <v>0</v>
      </c>
      <c r="D70" s="13"/>
      <c r="E70" s="13">
        <v>0</v>
      </c>
      <c r="F70" s="13"/>
      <c r="G70" s="13">
        <v>0</v>
      </c>
      <c r="H70" s="13"/>
      <c r="I70" s="13">
        <f t="shared" si="0"/>
        <v>0</v>
      </c>
      <c r="J70" s="13"/>
      <c r="K70" s="13">
        <v>64070</v>
      </c>
      <c r="L70" s="13"/>
      <c r="M70" s="13">
        <v>9742267628</v>
      </c>
      <c r="N70" s="13"/>
      <c r="O70" s="13">
        <v>12084186024</v>
      </c>
      <c r="P70" s="13"/>
      <c r="Q70" s="13">
        <f t="shared" si="1"/>
        <v>-2341918396</v>
      </c>
    </row>
    <row r="71" spans="1:17">
      <c r="A71" s="1" t="s">
        <v>53</v>
      </c>
      <c r="C71" s="13">
        <v>0</v>
      </c>
      <c r="D71" s="13"/>
      <c r="E71" s="13">
        <v>0</v>
      </c>
      <c r="F71" s="13"/>
      <c r="G71" s="13">
        <v>0</v>
      </c>
      <c r="H71" s="13"/>
      <c r="I71" s="13">
        <f t="shared" si="0"/>
        <v>0</v>
      </c>
      <c r="J71" s="13"/>
      <c r="K71" s="13">
        <v>390999</v>
      </c>
      <c r="L71" s="13"/>
      <c r="M71" s="13">
        <v>9144375886</v>
      </c>
      <c r="N71" s="13"/>
      <c r="O71" s="13">
        <v>7525907246</v>
      </c>
      <c r="P71" s="13"/>
      <c r="Q71" s="13">
        <f t="shared" si="1"/>
        <v>1618468640</v>
      </c>
    </row>
    <row r="72" spans="1:17">
      <c r="A72" s="1" t="s">
        <v>272</v>
      </c>
      <c r="C72" s="13">
        <v>0</v>
      </c>
      <c r="D72" s="13"/>
      <c r="E72" s="13">
        <v>0</v>
      </c>
      <c r="F72" s="13"/>
      <c r="G72" s="13">
        <v>0</v>
      </c>
      <c r="H72" s="13"/>
      <c r="I72" s="13">
        <f t="shared" si="0"/>
        <v>0</v>
      </c>
      <c r="J72" s="13"/>
      <c r="K72" s="13">
        <v>3899999</v>
      </c>
      <c r="L72" s="13"/>
      <c r="M72" s="13">
        <v>17528654542</v>
      </c>
      <c r="N72" s="13"/>
      <c r="O72" s="13">
        <v>17949556247</v>
      </c>
      <c r="P72" s="13"/>
      <c r="Q72" s="13">
        <f t="shared" si="1"/>
        <v>-420901705</v>
      </c>
    </row>
    <row r="73" spans="1:17">
      <c r="A73" s="1" t="s">
        <v>235</v>
      </c>
      <c r="C73" s="13">
        <v>0</v>
      </c>
      <c r="D73" s="13"/>
      <c r="E73" s="13">
        <v>0</v>
      </c>
      <c r="F73" s="13"/>
      <c r="G73" s="13">
        <v>0</v>
      </c>
      <c r="H73" s="13"/>
      <c r="I73" s="13">
        <f t="shared" ref="I73:I136" si="2">E73-G73</f>
        <v>0</v>
      </c>
      <c r="J73" s="13"/>
      <c r="K73" s="13">
        <v>13700612</v>
      </c>
      <c r="L73" s="13"/>
      <c r="M73" s="13">
        <v>64823903852</v>
      </c>
      <c r="N73" s="13"/>
      <c r="O73" s="13">
        <v>58936102687</v>
      </c>
      <c r="P73" s="13"/>
      <c r="Q73" s="13">
        <f t="shared" ref="Q73:Q136" si="3">M73-O73</f>
        <v>5887801165</v>
      </c>
    </row>
    <row r="74" spans="1:17">
      <c r="A74" s="1" t="s">
        <v>273</v>
      </c>
      <c r="C74" s="13">
        <v>0</v>
      </c>
      <c r="D74" s="13"/>
      <c r="E74" s="13">
        <v>0</v>
      </c>
      <c r="F74" s="13"/>
      <c r="G74" s="13">
        <v>0</v>
      </c>
      <c r="H74" s="13"/>
      <c r="I74" s="13">
        <f t="shared" si="2"/>
        <v>0</v>
      </c>
      <c r="J74" s="13"/>
      <c r="K74" s="13">
        <v>2339999</v>
      </c>
      <c r="L74" s="13"/>
      <c r="M74" s="13">
        <v>7337189300</v>
      </c>
      <c r="N74" s="13"/>
      <c r="O74" s="13">
        <v>7492290815</v>
      </c>
      <c r="P74" s="13"/>
      <c r="Q74" s="13">
        <f t="shared" si="3"/>
        <v>-155101515</v>
      </c>
    </row>
    <row r="75" spans="1:17">
      <c r="A75" s="1" t="s">
        <v>245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f t="shared" si="2"/>
        <v>0</v>
      </c>
      <c r="J75" s="13"/>
      <c r="K75" s="13">
        <v>2500000</v>
      </c>
      <c r="L75" s="13"/>
      <c r="M75" s="13">
        <v>73559700600</v>
      </c>
      <c r="N75" s="13"/>
      <c r="O75" s="13">
        <v>45065882700</v>
      </c>
      <c r="P75" s="13"/>
      <c r="Q75" s="13">
        <f t="shared" si="3"/>
        <v>28493817900</v>
      </c>
    </row>
    <row r="76" spans="1:17">
      <c r="A76" s="1" t="s">
        <v>274</v>
      </c>
      <c r="C76" s="13">
        <v>0</v>
      </c>
      <c r="D76" s="13"/>
      <c r="E76" s="13">
        <v>0</v>
      </c>
      <c r="F76" s="13"/>
      <c r="G76" s="13">
        <v>0</v>
      </c>
      <c r="H76" s="13"/>
      <c r="I76" s="13">
        <f t="shared" si="2"/>
        <v>0</v>
      </c>
      <c r="J76" s="13"/>
      <c r="K76" s="13">
        <v>13211000</v>
      </c>
      <c r="L76" s="13"/>
      <c r="M76" s="13">
        <v>33635206000</v>
      </c>
      <c r="N76" s="13"/>
      <c r="O76" s="13">
        <v>33635206000</v>
      </c>
      <c r="P76" s="13"/>
      <c r="Q76" s="13">
        <f t="shared" si="3"/>
        <v>0</v>
      </c>
    </row>
    <row r="77" spans="1:17">
      <c r="A77" s="1" t="s">
        <v>275</v>
      </c>
      <c r="C77" s="13">
        <v>0</v>
      </c>
      <c r="D77" s="13"/>
      <c r="E77" s="13">
        <v>0</v>
      </c>
      <c r="F77" s="13"/>
      <c r="G77" s="13">
        <v>0</v>
      </c>
      <c r="H77" s="13"/>
      <c r="I77" s="13">
        <f t="shared" si="2"/>
        <v>0</v>
      </c>
      <c r="J77" s="13"/>
      <c r="K77" s="13">
        <v>2000000</v>
      </c>
      <c r="L77" s="13"/>
      <c r="M77" s="13">
        <v>17577451825</v>
      </c>
      <c r="N77" s="13"/>
      <c r="O77" s="13">
        <v>12743815244</v>
      </c>
      <c r="P77" s="13"/>
      <c r="Q77" s="13">
        <f t="shared" si="3"/>
        <v>4833636581</v>
      </c>
    </row>
    <row r="78" spans="1:17">
      <c r="A78" s="1" t="s">
        <v>24</v>
      </c>
      <c r="C78" s="13">
        <v>0</v>
      </c>
      <c r="D78" s="13"/>
      <c r="E78" s="13">
        <v>0</v>
      </c>
      <c r="F78" s="13"/>
      <c r="G78" s="13">
        <v>0</v>
      </c>
      <c r="H78" s="13"/>
      <c r="I78" s="13">
        <f t="shared" si="2"/>
        <v>0</v>
      </c>
      <c r="J78" s="13"/>
      <c r="K78" s="13">
        <v>450000</v>
      </c>
      <c r="L78" s="13"/>
      <c r="M78" s="13">
        <v>37873868056</v>
      </c>
      <c r="N78" s="13"/>
      <c r="O78" s="13">
        <v>31780305583</v>
      </c>
      <c r="P78" s="13"/>
      <c r="Q78" s="13">
        <f t="shared" si="3"/>
        <v>6093562473</v>
      </c>
    </row>
    <row r="79" spans="1:17">
      <c r="A79" s="1" t="s">
        <v>54</v>
      </c>
      <c r="C79" s="13">
        <v>0</v>
      </c>
      <c r="D79" s="13"/>
      <c r="E79" s="13">
        <v>0</v>
      </c>
      <c r="F79" s="13"/>
      <c r="G79" s="13">
        <v>0</v>
      </c>
      <c r="H79" s="13"/>
      <c r="I79" s="13">
        <f t="shared" si="2"/>
        <v>0</v>
      </c>
      <c r="J79" s="13"/>
      <c r="K79" s="13">
        <v>4050000</v>
      </c>
      <c r="L79" s="13"/>
      <c r="M79" s="13">
        <v>65022749753</v>
      </c>
      <c r="N79" s="13"/>
      <c r="O79" s="13">
        <v>49333310160</v>
      </c>
      <c r="P79" s="13"/>
      <c r="Q79" s="13">
        <f t="shared" si="3"/>
        <v>15689439593</v>
      </c>
    </row>
    <row r="80" spans="1:17">
      <c r="A80" s="1" t="s">
        <v>276</v>
      </c>
      <c r="C80" s="13">
        <v>0</v>
      </c>
      <c r="D80" s="13"/>
      <c r="E80" s="13">
        <v>0</v>
      </c>
      <c r="F80" s="13"/>
      <c r="G80" s="13">
        <v>0</v>
      </c>
      <c r="H80" s="13"/>
      <c r="I80" s="13">
        <f t="shared" si="2"/>
        <v>0</v>
      </c>
      <c r="J80" s="13"/>
      <c r="K80" s="13">
        <v>36602074</v>
      </c>
      <c r="L80" s="13"/>
      <c r="M80" s="13">
        <v>90853085082</v>
      </c>
      <c r="N80" s="13"/>
      <c r="O80" s="13">
        <v>51187128795</v>
      </c>
      <c r="P80" s="13"/>
      <c r="Q80" s="13">
        <f t="shared" si="3"/>
        <v>39665956287</v>
      </c>
    </row>
    <row r="81" spans="1:17">
      <c r="A81" s="1" t="s">
        <v>29</v>
      </c>
      <c r="C81" s="13">
        <v>0</v>
      </c>
      <c r="D81" s="13"/>
      <c r="E81" s="13">
        <v>0</v>
      </c>
      <c r="F81" s="13"/>
      <c r="G81" s="13">
        <v>0</v>
      </c>
      <c r="H81" s="13"/>
      <c r="I81" s="13">
        <f t="shared" si="2"/>
        <v>0</v>
      </c>
      <c r="J81" s="13"/>
      <c r="K81" s="13">
        <v>281856</v>
      </c>
      <c r="L81" s="13"/>
      <c r="M81" s="13">
        <v>50887558800</v>
      </c>
      <c r="N81" s="13"/>
      <c r="O81" s="13">
        <v>37610270627</v>
      </c>
      <c r="P81" s="13"/>
      <c r="Q81" s="13">
        <f t="shared" si="3"/>
        <v>13277288173</v>
      </c>
    </row>
    <row r="82" spans="1:17">
      <c r="A82" s="1" t="s">
        <v>26</v>
      </c>
      <c r="C82" s="13">
        <v>0</v>
      </c>
      <c r="D82" s="13"/>
      <c r="E82" s="13">
        <v>0</v>
      </c>
      <c r="F82" s="13"/>
      <c r="G82" s="13">
        <v>0</v>
      </c>
      <c r="H82" s="13"/>
      <c r="I82" s="13">
        <f t="shared" si="2"/>
        <v>0</v>
      </c>
      <c r="J82" s="13"/>
      <c r="K82" s="13">
        <v>48659917</v>
      </c>
      <c r="L82" s="13"/>
      <c r="M82" s="13">
        <v>169413760155</v>
      </c>
      <c r="N82" s="13"/>
      <c r="O82" s="13">
        <v>105781827652</v>
      </c>
      <c r="P82" s="13"/>
      <c r="Q82" s="13">
        <f t="shared" si="3"/>
        <v>63631932503</v>
      </c>
    </row>
    <row r="83" spans="1:17">
      <c r="A83" s="1" t="s">
        <v>277</v>
      </c>
      <c r="C83" s="13">
        <v>0</v>
      </c>
      <c r="D83" s="13"/>
      <c r="E83" s="13">
        <v>0</v>
      </c>
      <c r="F83" s="13"/>
      <c r="G83" s="13">
        <v>0</v>
      </c>
      <c r="H83" s="13"/>
      <c r="I83" s="13">
        <f t="shared" si="2"/>
        <v>0</v>
      </c>
      <c r="J83" s="13"/>
      <c r="K83" s="13">
        <v>600000</v>
      </c>
      <c r="L83" s="13"/>
      <c r="M83" s="13">
        <v>3695877937</v>
      </c>
      <c r="N83" s="13"/>
      <c r="O83" s="13">
        <v>3876795000</v>
      </c>
      <c r="P83" s="13"/>
      <c r="Q83" s="13">
        <f t="shared" si="3"/>
        <v>-180917063</v>
      </c>
    </row>
    <row r="84" spans="1:17">
      <c r="A84" s="1" t="s">
        <v>278</v>
      </c>
      <c r="C84" s="13">
        <v>0</v>
      </c>
      <c r="D84" s="13"/>
      <c r="E84" s="13">
        <v>0</v>
      </c>
      <c r="F84" s="13"/>
      <c r="G84" s="13">
        <v>0</v>
      </c>
      <c r="H84" s="13"/>
      <c r="I84" s="13">
        <f t="shared" si="2"/>
        <v>0</v>
      </c>
      <c r="J84" s="13"/>
      <c r="K84" s="13">
        <v>2221939</v>
      </c>
      <c r="L84" s="13"/>
      <c r="M84" s="13">
        <v>298688902531</v>
      </c>
      <c r="N84" s="13"/>
      <c r="O84" s="13">
        <v>209159015546</v>
      </c>
      <c r="P84" s="13"/>
      <c r="Q84" s="13">
        <f t="shared" si="3"/>
        <v>89529886985</v>
      </c>
    </row>
    <row r="85" spans="1:17">
      <c r="A85" s="1" t="s">
        <v>34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2"/>
        <v>0</v>
      </c>
      <c r="J85" s="13"/>
      <c r="K85" s="13">
        <v>879426</v>
      </c>
      <c r="L85" s="13"/>
      <c r="M85" s="13">
        <v>149468383995</v>
      </c>
      <c r="N85" s="13"/>
      <c r="O85" s="13">
        <v>124748126271</v>
      </c>
      <c r="P85" s="13"/>
      <c r="Q85" s="13">
        <f t="shared" si="3"/>
        <v>24720257724</v>
      </c>
    </row>
    <row r="86" spans="1:17">
      <c r="A86" s="1" t="s">
        <v>279</v>
      </c>
      <c r="C86" s="13">
        <v>0</v>
      </c>
      <c r="D86" s="13"/>
      <c r="E86" s="13">
        <v>0</v>
      </c>
      <c r="F86" s="13"/>
      <c r="G86" s="13">
        <v>0</v>
      </c>
      <c r="H86" s="13"/>
      <c r="I86" s="13">
        <f t="shared" si="2"/>
        <v>0</v>
      </c>
      <c r="J86" s="13"/>
      <c r="K86" s="13">
        <v>168651</v>
      </c>
      <c r="L86" s="13"/>
      <c r="M86" s="13">
        <v>11855519169</v>
      </c>
      <c r="N86" s="13"/>
      <c r="O86" s="13">
        <v>11006060118</v>
      </c>
      <c r="P86" s="13"/>
      <c r="Q86" s="13">
        <f t="shared" si="3"/>
        <v>849459051</v>
      </c>
    </row>
    <row r="87" spans="1:17">
      <c r="A87" s="1" t="s">
        <v>25</v>
      </c>
      <c r="C87" s="13">
        <v>0</v>
      </c>
      <c r="D87" s="13"/>
      <c r="E87" s="13">
        <v>0</v>
      </c>
      <c r="F87" s="13"/>
      <c r="G87" s="13">
        <v>0</v>
      </c>
      <c r="H87" s="13"/>
      <c r="I87" s="13">
        <f t="shared" si="2"/>
        <v>0</v>
      </c>
      <c r="J87" s="13"/>
      <c r="K87" s="13">
        <v>118000</v>
      </c>
      <c r="L87" s="13"/>
      <c r="M87" s="13">
        <v>5848473381</v>
      </c>
      <c r="N87" s="13"/>
      <c r="O87" s="13">
        <v>2756802681</v>
      </c>
      <c r="P87" s="13"/>
      <c r="Q87" s="13">
        <f t="shared" si="3"/>
        <v>3091670700</v>
      </c>
    </row>
    <row r="88" spans="1:17">
      <c r="A88" s="1" t="s">
        <v>93</v>
      </c>
      <c r="C88" s="13">
        <v>0</v>
      </c>
      <c r="D88" s="13"/>
      <c r="E88" s="13">
        <v>0</v>
      </c>
      <c r="F88" s="13"/>
      <c r="G88" s="13">
        <v>0</v>
      </c>
      <c r="H88" s="13"/>
      <c r="I88" s="13">
        <f t="shared" si="2"/>
        <v>0</v>
      </c>
      <c r="J88" s="13"/>
      <c r="K88" s="13">
        <v>2218925</v>
      </c>
      <c r="L88" s="13"/>
      <c r="M88" s="13">
        <v>77082296297</v>
      </c>
      <c r="N88" s="13"/>
      <c r="O88" s="13">
        <v>69221163068</v>
      </c>
      <c r="P88" s="13"/>
      <c r="Q88" s="13">
        <f t="shared" si="3"/>
        <v>7861133229</v>
      </c>
    </row>
    <row r="89" spans="1:17">
      <c r="A89" s="1" t="s">
        <v>83</v>
      </c>
      <c r="C89" s="13">
        <v>0</v>
      </c>
      <c r="D89" s="13"/>
      <c r="E89" s="13">
        <v>0</v>
      </c>
      <c r="F89" s="13"/>
      <c r="G89" s="13">
        <v>0</v>
      </c>
      <c r="H89" s="13"/>
      <c r="I89" s="13">
        <f t="shared" si="2"/>
        <v>0</v>
      </c>
      <c r="J89" s="13"/>
      <c r="K89" s="13">
        <v>212539</v>
      </c>
      <c r="L89" s="13"/>
      <c r="M89" s="13">
        <v>5118422680</v>
      </c>
      <c r="N89" s="13"/>
      <c r="O89" s="13">
        <v>2942068463</v>
      </c>
      <c r="P89" s="13"/>
      <c r="Q89" s="13">
        <f t="shared" si="3"/>
        <v>2176354217</v>
      </c>
    </row>
    <row r="90" spans="1:17">
      <c r="A90" s="1" t="s">
        <v>280</v>
      </c>
      <c r="C90" s="13">
        <v>0</v>
      </c>
      <c r="D90" s="13"/>
      <c r="E90" s="13">
        <v>0</v>
      </c>
      <c r="F90" s="13"/>
      <c r="G90" s="13">
        <v>0</v>
      </c>
      <c r="H90" s="13"/>
      <c r="I90" s="13">
        <f t="shared" si="2"/>
        <v>0</v>
      </c>
      <c r="J90" s="13"/>
      <c r="K90" s="13">
        <v>600000</v>
      </c>
      <c r="L90" s="13"/>
      <c r="M90" s="13">
        <v>33478264008</v>
      </c>
      <c r="N90" s="13"/>
      <c r="O90" s="13">
        <v>33877224000</v>
      </c>
      <c r="P90" s="13"/>
      <c r="Q90" s="13">
        <f t="shared" si="3"/>
        <v>-398959992</v>
      </c>
    </row>
    <row r="91" spans="1:17">
      <c r="A91" s="1" t="s">
        <v>281</v>
      </c>
      <c r="C91" s="13">
        <v>0</v>
      </c>
      <c r="D91" s="13"/>
      <c r="E91" s="13">
        <v>0</v>
      </c>
      <c r="F91" s="13"/>
      <c r="G91" s="13">
        <v>0</v>
      </c>
      <c r="H91" s="13"/>
      <c r="I91" s="13">
        <f t="shared" si="2"/>
        <v>0</v>
      </c>
      <c r="J91" s="13"/>
      <c r="K91" s="13">
        <v>13188080</v>
      </c>
      <c r="L91" s="13"/>
      <c r="M91" s="13">
        <v>259878870507</v>
      </c>
      <c r="N91" s="13"/>
      <c r="O91" s="13">
        <v>140535029105</v>
      </c>
      <c r="P91" s="13"/>
      <c r="Q91" s="13">
        <f t="shared" si="3"/>
        <v>119343841402</v>
      </c>
    </row>
    <row r="92" spans="1:17">
      <c r="A92" s="1" t="s">
        <v>282</v>
      </c>
      <c r="C92" s="13">
        <v>0</v>
      </c>
      <c r="D92" s="13"/>
      <c r="E92" s="13">
        <v>0</v>
      </c>
      <c r="F92" s="13"/>
      <c r="G92" s="13">
        <v>0</v>
      </c>
      <c r="H92" s="13"/>
      <c r="I92" s="13">
        <f t="shared" si="2"/>
        <v>0</v>
      </c>
      <c r="J92" s="13"/>
      <c r="K92" s="13">
        <v>355000</v>
      </c>
      <c r="L92" s="13"/>
      <c r="M92" s="13">
        <v>98285300</v>
      </c>
      <c r="N92" s="13"/>
      <c r="O92" s="13">
        <v>103845893</v>
      </c>
      <c r="P92" s="13"/>
      <c r="Q92" s="13">
        <f t="shared" si="3"/>
        <v>-5560593</v>
      </c>
    </row>
    <row r="93" spans="1:17">
      <c r="A93" s="1" t="s">
        <v>283</v>
      </c>
      <c r="C93" s="13">
        <v>0</v>
      </c>
      <c r="D93" s="13"/>
      <c r="E93" s="13">
        <v>0</v>
      </c>
      <c r="F93" s="13"/>
      <c r="G93" s="13">
        <v>0</v>
      </c>
      <c r="H93" s="13"/>
      <c r="I93" s="13">
        <f t="shared" si="2"/>
        <v>0</v>
      </c>
      <c r="J93" s="13"/>
      <c r="K93" s="13">
        <v>51000</v>
      </c>
      <c r="L93" s="13"/>
      <c r="M93" s="13">
        <v>28445250</v>
      </c>
      <c r="N93" s="13"/>
      <c r="O93" s="13">
        <v>29084016</v>
      </c>
      <c r="P93" s="13"/>
      <c r="Q93" s="13">
        <f t="shared" si="3"/>
        <v>-638766</v>
      </c>
    </row>
    <row r="94" spans="1:17">
      <c r="A94" s="1" t="s">
        <v>284</v>
      </c>
      <c r="C94" s="13">
        <v>0</v>
      </c>
      <c r="D94" s="13"/>
      <c r="E94" s="13">
        <v>0</v>
      </c>
      <c r="F94" s="13"/>
      <c r="G94" s="13">
        <v>0</v>
      </c>
      <c r="H94" s="13"/>
      <c r="I94" s="13">
        <f t="shared" si="2"/>
        <v>0</v>
      </c>
      <c r="J94" s="13"/>
      <c r="K94" s="13">
        <v>19000</v>
      </c>
      <c r="L94" s="13"/>
      <c r="M94" s="13">
        <v>1462240</v>
      </c>
      <c r="N94" s="13"/>
      <c r="O94" s="13">
        <v>1720250</v>
      </c>
      <c r="P94" s="13"/>
      <c r="Q94" s="13">
        <f t="shared" si="3"/>
        <v>-258010</v>
      </c>
    </row>
    <row r="95" spans="1:17">
      <c r="A95" s="1" t="s">
        <v>67</v>
      </c>
      <c r="C95" s="13">
        <v>0</v>
      </c>
      <c r="D95" s="13"/>
      <c r="E95" s="13">
        <v>0</v>
      </c>
      <c r="F95" s="13"/>
      <c r="G95" s="13">
        <v>0</v>
      </c>
      <c r="H95" s="13"/>
      <c r="I95" s="13">
        <f t="shared" si="2"/>
        <v>0</v>
      </c>
      <c r="J95" s="13"/>
      <c r="K95" s="13">
        <v>1541325</v>
      </c>
      <c r="L95" s="13"/>
      <c r="M95" s="13">
        <v>30462861240</v>
      </c>
      <c r="N95" s="13"/>
      <c r="O95" s="13">
        <v>21868004414</v>
      </c>
      <c r="P95" s="13"/>
      <c r="Q95" s="13">
        <f t="shared" si="3"/>
        <v>8594856826</v>
      </c>
    </row>
    <row r="96" spans="1:17">
      <c r="A96" s="1" t="s">
        <v>285</v>
      </c>
      <c r="C96" s="13">
        <v>0</v>
      </c>
      <c r="D96" s="13"/>
      <c r="E96" s="13">
        <v>0</v>
      </c>
      <c r="F96" s="13"/>
      <c r="G96" s="13">
        <v>0</v>
      </c>
      <c r="H96" s="13"/>
      <c r="I96" s="13">
        <f t="shared" si="2"/>
        <v>0</v>
      </c>
      <c r="J96" s="13"/>
      <c r="K96" s="13">
        <v>29000</v>
      </c>
      <c r="L96" s="13"/>
      <c r="M96" s="13">
        <v>13275359</v>
      </c>
      <c r="N96" s="13"/>
      <c r="O96" s="13">
        <v>13818813</v>
      </c>
      <c r="P96" s="13"/>
      <c r="Q96" s="13">
        <f t="shared" si="3"/>
        <v>-543454</v>
      </c>
    </row>
    <row r="97" spans="1:17">
      <c r="A97" s="1" t="s">
        <v>286</v>
      </c>
      <c r="C97" s="13">
        <v>0</v>
      </c>
      <c r="D97" s="13"/>
      <c r="E97" s="13">
        <v>0</v>
      </c>
      <c r="F97" s="13"/>
      <c r="G97" s="13">
        <v>0</v>
      </c>
      <c r="H97" s="13"/>
      <c r="I97" s="13">
        <f t="shared" si="2"/>
        <v>0</v>
      </c>
      <c r="J97" s="13"/>
      <c r="K97" s="13">
        <v>2750000</v>
      </c>
      <c r="L97" s="13"/>
      <c r="M97" s="13">
        <v>32606746509</v>
      </c>
      <c r="N97" s="13"/>
      <c r="O97" s="13">
        <v>32096557652</v>
      </c>
      <c r="P97" s="13"/>
      <c r="Q97" s="13">
        <f t="shared" si="3"/>
        <v>510188857</v>
      </c>
    </row>
    <row r="98" spans="1:17">
      <c r="A98" s="1" t="s">
        <v>287</v>
      </c>
      <c r="C98" s="13">
        <v>0</v>
      </c>
      <c r="D98" s="13"/>
      <c r="E98" s="13">
        <v>0</v>
      </c>
      <c r="F98" s="13"/>
      <c r="G98" s="13">
        <v>0</v>
      </c>
      <c r="H98" s="13"/>
      <c r="I98" s="13">
        <f t="shared" si="2"/>
        <v>0</v>
      </c>
      <c r="J98" s="13"/>
      <c r="K98" s="13">
        <v>609000</v>
      </c>
      <c r="L98" s="13"/>
      <c r="M98" s="13">
        <v>217808850</v>
      </c>
      <c r="N98" s="13"/>
      <c r="O98" s="13">
        <v>227239035</v>
      </c>
      <c r="P98" s="13"/>
      <c r="Q98" s="13">
        <f t="shared" si="3"/>
        <v>-9430185</v>
      </c>
    </row>
    <row r="99" spans="1:17">
      <c r="A99" s="1" t="s">
        <v>62</v>
      </c>
      <c r="C99" s="13">
        <v>0</v>
      </c>
      <c r="D99" s="13"/>
      <c r="E99" s="13">
        <v>0</v>
      </c>
      <c r="F99" s="13"/>
      <c r="G99" s="13">
        <v>0</v>
      </c>
      <c r="H99" s="13"/>
      <c r="I99" s="13">
        <f t="shared" si="2"/>
        <v>0</v>
      </c>
      <c r="J99" s="13"/>
      <c r="K99" s="13">
        <v>5300000</v>
      </c>
      <c r="L99" s="13"/>
      <c r="M99" s="13">
        <v>66014845259</v>
      </c>
      <c r="N99" s="13"/>
      <c r="O99" s="13">
        <v>62060167681</v>
      </c>
      <c r="P99" s="13"/>
      <c r="Q99" s="13">
        <f t="shared" si="3"/>
        <v>3954677578</v>
      </c>
    </row>
    <row r="100" spans="1:17">
      <c r="A100" s="1" t="s">
        <v>288</v>
      </c>
      <c r="C100" s="13">
        <v>0</v>
      </c>
      <c r="D100" s="13"/>
      <c r="E100" s="13">
        <v>0</v>
      </c>
      <c r="F100" s="13"/>
      <c r="G100" s="13">
        <v>0</v>
      </c>
      <c r="H100" s="13"/>
      <c r="I100" s="13">
        <f t="shared" si="2"/>
        <v>0</v>
      </c>
      <c r="J100" s="13"/>
      <c r="K100" s="13">
        <v>37000</v>
      </c>
      <c r="L100" s="13"/>
      <c r="M100" s="13">
        <v>9531200</v>
      </c>
      <c r="N100" s="13"/>
      <c r="O100" s="13">
        <v>10162558</v>
      </c>
      <c r="P100" s="13"/>
      <c r="Q100" s="13">
        <f t="shared" si="3"/>
        <v>-631358</v>
      </c>
    </row>
    <row r="101" spans="1:17">
      <c r="A101" s="1" t="s">
        <v>57</v>
      </c>
      <c r="C101" s="13">
        <v>0</v>
      </c>
      <c r="D101" s="13"/>
      <c r="E101" s="13">
        <v>0</v>
      </c>
      <c r="F101" s="13"/>
      <c r="G101" s="13">
        <v>0</v>
      </c>
      <c r="H101" s="13"/>
      <c r="I101" s="13">
        <f t="shared" si="2"/>
        <v>0</v>
      </c>
      <c r="J101" s="13"/>
      <c r="K101" s="13">
        <v>18733951</v>
      </c>
      <c r="L101" s="13"/>
      <c r="M101" s="13">
        <v>25729677243</v>
      </c>
      <c r="N101" s="13"/>
      <c r="O101" s="13">
        <v>19782267833</v>
      </c>
      <c r="P101" s="13"/>
      <c r="Q101" s="13">
        <f t="shared" si="3"/>
        <v>5947409410</v>
      </c>
    </row>
    <row r="102" spans="1:17">
      <c r="A102" s="1" t="s">
        <v>289</v>
      </c>
      <c r="C102" s="13">
        <v>0</v>
      </c>
      <c r="D102" s="13"/>
      <c r="E102" s="13">
        <v>0</v>
      </c>
      <c r="F102" s="13"/>
      <c r="G102" s="13">
        <v>0</v>
      </c>
      <c r="H102" s="13"/>
      <c r="I102" s="13">
        <f t="shared" si="2"/>
        <v>0</v>
      </c>
      <c r="J102" s="13"/>
      <c r="K102" s="13">
        <v>739000</v>
      </c>
      <c r="L102" s="13"/>
      <c r="M102" s="13">
        <v>116429450</v>
      </c>
      <c r="N102" s="13"/>
      <c r="O102" s="13">
        <v>126677288</v>
      </c>
      <c r="P102" s="13"/>
      <c r="Q102" s="13">
        <f t="shared" si="3"/>
        <v>-10247838</v>
      </c>
    </row>
    <row r="103" spans="1:17">
      <c r="A103" s="1" t="s">
        <v>290</v>
      </c>
      <c r="C103" s="13">
        <v>0</v>
      </c>
      <c r="D103" s="13"/>
      <c r="E103" s="13">
        <v>0</v>
      </c>
      <c r="F103" s="13"/>
      <c r="G103" s="13">
        <v>0</v>
      </c>
      <c r="H103" s="13"/>
      <c r="I103" s="13">
        <f t="shared" si="2"/>
        <v>0</v>
      </c>
      <c r="J103" s="13"/>
      <c r="K103" s="13">
        <v>1269000</v>
      </c>
      <c r="L103" s="13"/>
      <c r="M103" s="13">
        <v>72967500</v>
      </c>
      <c r="N103" s="13"/>
      <c r="O103" s="13">
        <v>88349707</v>
      </c>
      <c r="P103" s="13"/>
      <c r="Q103" s="13">
        <f t="shared" si="3"/>
        <v>-15382207</v>
      </c>
    </row>
    <row r="104" spans="1:17">
      <c r="A104" s="1" t="s">
        <v>291</v>
      </c>
      <c r="C104" s="13">
        <v>0</v>
      </c>
      <c r="D104" s="13"/>
      <c r="E104" s="13">
        <v>0</v>
      </c>
      <c r="F104" s="13"/>
      <c r="G104" s="13">
        <v>0</v>
      </c>
      <c r="H104" s="13"/>
      <c r="I104" s="13">
        <f t="shared" si="2"/>
        <v>0</v>
      </c>
      <c r="J104" s="13"/>
      <c r="K104" s="13">
        <v>10367954</v>
      </c>
      <c r="L104" s="13"/>
      <c r="M104" s="13">
        <v>58159056733</v>
      </c>
      <c r="N104" s="13"/>
      <c r="O104" s="13">
        <v>43121411394</v>
      </c>
      <c r="P104" s="13"/>
      <c r="Q104" s="13">
        <f t="shared" si="3"/>
        <v>15037645339</v>
      </c>
    </row>
    <row r="105" spans="1:17">
      <c r="A105" s="1" t="s">
        <v>61</v>
      </c>
      <c r="C105" s="13">
        <v>0</v>
      </c>
      <c r="D105" s="13"/>
      <c r="E105" s="13">
        <v>0</v>
      </c>
      <c r="F105" s="13"/>
      <c r="G105" s="13">
        <v>0</v>
      </c>
      <c r="H105" s="13"/>
      <c r="I105" s="13">
        <f t="shared" si="2"/>
        <v>0</v>
      </c>
      <c r="J105" s="13"/>
      <c r="K105" s="13">
        <v>750001</v>
      </c>
      <c r="L105" s="13"/>
      <c r="M105" s="13">
        <v>6313157630</v>
      </c>
      <c r="N105" s="13"/>
      <c r="O105" s="13">
        <v>5032709165</v>
      </c>
      <c r="P105" s="13"/>
      <c r="Q105" s="13">
        <f t="shared" si="3"/>
        <v>1280448465</v>
      </c>
    </row>
    <row r="106" spans="1:17">
      <c r="A106" s="1" t="s">
        <v>95</v>
      </c>
      <c r="C106" s="13">
        <v>0</v>
      </c>
      <c r="D106" s="13"/>
      <c r="E106" s="13">
        <v>0</v>
      </c>
      <c r="F106" s="13"/>
      <c r="G106" s="13">
        <v>0</v>
      </c>
      <c r="H106" s="13"/>
      <c r="I106" s="13">
        <f t="shared" si="2"/>
        <v>0</v>
      </c>
      <c r="J106" s="13"/>
      <c r="K106" s="13">
        <v>20744244</v>
      </c>
      <c r="L106" s="13"/>
      <c r="M106" s="13">
        <v>151387599411</v>
      </c>
      <c r="N106" s="13"/>
      <c r="O106" s="13">
        <v>91497103619</v>
      </c>
      <c r="P106" s="13"/>
      <c r="Q106" s="13">
        <f t="shared" si="3"/>
        <v>59890495792</v>
      </c>
    </row>
    <row r="107" spans="1:17">
      <c r="A107" s="1" t="s">
        <v>292</v>
      </c>
      <c r="C107" s="13">
        <v>0</v>
      </c>
      <c r="D107" s="13"/>
      <c r="E107" s="13">
        <v>0</v>
      </c>
      <c r="F107" s="13"/>
      <c r="G107" s="13">
        <v>0</v>
      </c>
      <c r="H107" s="13"/>
      <c r="I107" s="13">
        <f t="shared" si="2"/>
        <v>0</v>
      </c>
      <c r="J107" s="13"/>
      <c r="K107" s="13">
        <v>8386900</v>
      </c>
      <c r="L107" s="13"/>
      <c r="M107" s="13">
        <v>60538462633</v>
      </c>
      <c r="N107" s="13"/>
      <c r="O107" s="13">
        <v>38500926838</v>
      </c>
      <c r="P107" s="13"/>
      <c r="Q107" s="13">
        <f t="shared" si="3"/>
        <v>22037535795</v>
      </c>
    </row>
    <row r="108" spans="1:17">
      <c r="A108" s="1" t="s">
        <v>293</v>
      </c>
      <c r="C108" s="13">
        <v>0</v>
      </c>
      <c r="D108" s="13"/>
      <c r="E108" s="13">
        <v>0</v>
      </c>
      <c r="F108" s="13"/>
      <c r="G108" s="13">
        <v>0</v>
      </c>
      <c r="H108" s="13"/>
      <c r="I108" s="13">
        <f t="shared" si="2"/>
        <v>0</v>
      </c>
      <c r="J108" s="13"/>
      <c r="K108" s="13">
        <v>6499214</v>
      </c>
      <c r="L108" s="13"/>
      <c r="M108" s="13">
        <v>130471516123</v>
      </c>
      <c r="N108" s="13"/>
      <c r="O108" s="13">
        <v>104638590646</v>
      </c>
      <c r="P108" s="13"/>
      <c r="Q108" s="13">
        <f t="shared" si="3"/>
        <v>25832925477</v>
      </c>
    </row>
    <row r="109" spans="1:17">
      <c r="A109" s="1" t="s">
        <v>17</v>
      </c>
      <c r="C109" s="13">
        <v>0</v>
      </c>
      <c r="D109" s="13"/>
      <c r="E109" s="13">
        <v>0</v>
      </c>
      <c r="F109" s="13"/>
      <c r="G109" s="13">
        <v>0</v>
      </c>
      <c r="H109" s="13"/>
      <c r="I109" s="13">
        <f t="shared" si="2"/>
        <v>0</v>
      </c>
      <c r="J109" s="13"/>
      <c r="K109" s="13">
        <v>15408801</v>
      </c>
      <c r="L109" s="13"/>
      <c r="M109" s="13">
        <v>72638769578</v>
      </c>
      <c r="N109" s="13"/>
      <c r="O109" s="13">
        <v>32032910132</v>
      </c>
      <c r="P109" s="13"/>
      <c r="Q109" s="13">
        <f t="shared" si="3"/>
        <v>40605859446</v>
      </c>
    </row>
    <row r="110" spans="1:17">
      <c r="A110" s="1" t="s">
        <v>19</v>
      </c>
      <c r="C110" s="13">
        <v>0</v>
      </c>
      <c r="D110" s="13"/>
      <c r="E110" s="13">
        <v>0</v>
      </c>
      <c r="F110" s="13"/>
      <c r="G110" s="13">
        <v>0</v>
      </c>
      <c r="H110" s="13"/>
      <c r="I110" s="13">
        <f t="shared" si="2"/>
        <v>0</v>
      </c>
      <c r="J110" s="13"/>
      <c r="K110" s="13">
        <v>4000000</v>
      </c>
      <c r="L110" s="13"/>
      <c r="M110" s="13">
        <v>17733894244</v>
      </c>
      <c r="N110" s="13"/>
      <c r="O110" s="13">
        <v>12433836160</v>
      </c>
      <c r="P110" s="13"/>
      <c r="Q110" s="13">
        <f t="shared" si="3"/>
        <v>5300058084</v>
      </c>
    </row>
    <row r="111" spans="1:17">
      <c r="A111" s="1" t="s">
        <v>85</v>
      </c>
      <c r="C111" s="13">
        <v>0</v>
      </c>
      <c r="D111" s="13"/>
      <c r="E111" s="13">
        <v>0</v>
      </c>
      <c r="F111" s="13"/>
      <c r="G111" s="13">
        <v>0</v>
      </c>
      <c r="H111" s="13"/>
      <c r="I111" s="13">
        <f t="shared" si="2"/>
        <v>0</v>
      </c>
      <c r="J111" s="13"/>
      <c r="K111" s="13">
        <v>1</v>
      </c>
      <c r="L111" s="13"/>
      <c r="M111" s="13">
        <v>1</v>
      </c>
      <c r="N111" s="13"/>
      <c r="O111" s="13">
        <v>3487</v>
      </c>
      <c r="P111" s="13"/>
      <c r="Q111" s="13">
        <f t="shared" si="3"/>
        <v>-3486</v>
      </c>
    </row>
    <row r="112" spans="1:17">
      <c r="A112" s="1" t="s">
        <v>294</v>
      </c>
      <c r="C112" s="13">
        <v>0</v>
      </c>
      <c r="D112" s="13"/>
      <c r="E112" s="13">
        <v>0</v>
      </c>
      <c r="F112" s="13"/>
      <c r="G112" s="13">
        <v>0</v>
      </c>
      <c r="H112" s="13"/>
      <c r="I112" s="13">
        <f t="shared" si="2"/>
        <v>0</v>
      </c>
      <c r="J112" s="13"/>
      <c r="K112" s="13">
        <v>2613145</v>
      </c>
      <c r="L112" s="13"/>
      <c r="M112" s="13">
        <v>32522852193</v>
      </c>
      <c r="N112" s="13"/>
      <c r="O112" s="13">
        <v>16397667791</v>
      </c>
      <c r="P112" s="13"/>
      <c r="Q112" s="13">
        <f t="shared" si="3"/>
        <v>16125184402</v>
      </c>
    </row>
    <row r="113" spans="1:17">
      <c r="A113" s="1" t="s">
        <v>295</v>
      </c>
      <c r="C113" s="13">
        <v>0</v>
      </c>
      <c r="D113" s="13"/>
      <c r="E113" s="13">
        <v>0</v>
      </c>
      <c r="F113" s="13"/>
      <c r="G113" s="13">
        <v>0</v>
      </c>
      <c r="H113" s="13"/>
      <c r="I113" s="13">
        <f t="shared" si="2"/>
        <v>0</v>
      </c>
      <c r="J113" s="13"/>
      <c r="K113" s="13">
        <v>5400000</v>
      </c>
      <c r="L113" s="13"/>
      <c r="M113" s="13">
        <v>110569176072</v>
      </c>
      <c r="N113" s="13"/>
      <c r="O113" s="13">
        <v>102693160800</v>
      </c>
      <c r="P113" s="13"/>
      <c r="Q113" s="13">
        <f t="shared" si="3"/>
        <v>7876015272</v>
      </c>
    </row>
    <row r="114" spans="1:17">
      <c r="A114" s="1" t="s">
        <v>231</v>
      </c>
      <c r="C114" s="13">
        <v>0</v>
      </c>
      <c r="D114" s="13"/>
      <c r="E114" s="13">
        <v>0</v>
      </c>
      <c r="F114" s="13"/>
      <c r="G114" s="13">
        <v>0</v>
      </c>
      <c r="H114" s="13"/>
      <c r="I114" s="13">
        <f t="shared" si="2"/>
        <v>0</v>
      </c>
      <c r="J114" s="13"/>
      <c r="K114" s="13">
        <v>607420</v>
      </c>
      <c r="L114" s="13"/>
      <c r="M114" s="13">
        <v>51577300697</v>
      </c>
      <c r="N114" s="13"/>
      <c r="O114" s="13">
        <v>26623795575</v>
      </c>
      <c r="P114" s="13"/>
      <c r="Q114" s="13">
        <f t="shared" si="3"/>
        <v>24953505122</v>
      </c>
    </row>
    <row r="115" spans="1:17">
      <c r="A115" s="1" t="s">
        <v>46</v>
      </c>
      <c r="C115" s="13">
        <v>0</v>
      </c>
      <c r="D115" s="13"/>
      <c r="E115" s="13">
        <v>0</v>
      </c>
      <c r="F115" s="13"/>
      <c r="G115" s="13">
        <v>0</v>
      </c>
      <c r="H115" s="13"/>
      <c r="I115" s="13">
        <f t="shared" si="2"/>
        <v>0</v>
      </c>
      <c r="J115" s="13"/>
      <c r="K115" s="13">
        <v>4422815</v>
      </c>
      <c r="L115" s="13"/>
      <c r="M115" s="13">
        <v>53775204651</v>
      </c>
      <c r="N115" s="13"/>
      <c r="O115" s="13">
        <v>38381438457</v>
      </c>
      <c r="P115" s="13"/>
      <c r="Q115" s="13">
        <f t="shared" si="3"/>
        <v>15393766194</v>
      </c>
    </row>
    <row r="116" spans="1:17">
      <c r="A116" s="1" t="s">
        <v>296</v>
      </c>
      <c r="C116" s="13">
        <v>0</v>
      </c>
      <c r="D116" s="13"/>
      <c r="E116" s="13">
        <v>0</v>
      </c>
      <c r="F116" s="13"/>
      <c r="G116" s="13">
        <v>0</v>
      </c>
      <c r="H116" s="13"/>
      <c r="I116" s="13">
        <f t="shared" si="2"/>
        <v>0</v>
      </c>
      <c r="J116" s="13"/>
      <c r="K116" s="13">
        <v>4343500</v>
      </c>
      <c r="L116" s="13"/>
      <c r="M116" s="13">
        <v>53613657174</v>
      </c>
      <c r="N116" s="13"/>
      <c r="O116" s="13">
        <v>53613657174</v>
      </c>
      <c r="P116" s="13"/>
      <c r="Q116" s="13">
        <f t="shared" si="3"/>
        <v>0</v>
      </c>
    </row>
    <row r="117" spans="1:17">
      <c r="A117" s="1" t="s">
        <v>48</v>
      </c>
      <c r="C117" s="13">
        <v>0</v>
      </c>
      <c r="D117" s="13"/>
      <c r="E117" s="13">
        <v>0</v>
      </c>
      <c r="F117" s="13"/>
      <c r="G117" s="13">
        <v>0</v>
      </c>
      <c r="H117" s="13"/>
      <c r="I117" s="13">
        <f t="shared" si="2"/>
        <v>0</v>
      </c>
      <c r="J117" s="13"/>
      <c r="K117" s="13">
        <v>400000</v>
      </c>
      <c r="L117" s="13"/>
      <c r="M117" s="13">
        <v>7880882238</v>
      </c>
      <c r="N117" s="13"/>
      <c r="O117" s="13">
        <v>4924384715</v>
      </c>
      <c r="P117" s="13"/>
      <c r="Q117" s="13">
        <f t="shared" si="3"/>
        <v>2956497523</v>
      </c>
    </row>
    <row r="118" spans="1:17">
      <c r="A118" s="1" t="s">
        <v>297</v>
      </c>
      <c r="C118" s="13">
        <v>0</v>
      </c>
      <c r="D118" s="13"/>
      <c r="E118" s="13">
        <v>0</v>
      </c>
      <c r="F118" s="13"/>
      <c r="G118" s="13">
        <v>0</v>
      </c>
      <c r="H118" s="13"/>
      <c r="I118" s="13">
        <f t="shared" si="2"/>
        <v>0</v>
      </c>
      <c r="J118" s="13"/>
      <c r="K118" s="13">
        <v>3289466</v>
      </c>
      <c r="L118" s="13"/>
      <c r="M118" s="13">
        <v>38333858087</v>
      </c>
      <c r="N118" s="13"/>
      <c r="O118" s="13">
        <v>35288689330</v>
      </c>
      <c r="P118" s="13"/>
      <c r="Q118" s="13">
        <f t="shared" si="3"/>
        <v>3045168757</v>
      </c>
    </row>
    <row r="119" spans="1:17">
      <c r="A119" s="1" t="s">
        <v>298</v>
      </c>
      <c r="C119" s="13">
        <v>0</v>
      </c>
      <c r="D119" s="13"/>
      <c r="E119" s="13">
        <v>0</v>
      </c>
      <c r="F119" s="13"/>
      <c r="G119" s="13">
        <v>0</v>
      </c>
      <c r="H119" s="13"/>
      <c r="I119" s="13">
        <f t="shared" si="2"/>
        <v>0</v>
      </c>
      <c r="J119" s="13"/>
      <c r="K119" s="13">
        <v>4024137</v>
      </c>
      <c r="L119" s="13"/>
      <c r="M119" s="13">
        <v>55941242865</v>
      </c>
      <c r="N119" s="13"/>
      <c r="O119" s="13">
        <v>32321562549</v>
      </c>
      <c r="P119" s="13"/>
      <c r="Q119" s="13">
        <f t="shared" si="3"/>
        <v>23619680316</v>
      </c>
    </row>
    <row r="120" spans="1:17">
      <c r="A120" s="1" t="s">
        <v>299</v>
      </c>
      <c r="C120" s="13">
        <v>0</v>
      </c>
      <c r="D120" s="13"/>
      <c r="E120" s="13">
        <v>0</v>
      </c>
      <c r="F120" s="13"/>
      <c r="G120" s="13">
        <v>0</v>
      </c>
      <c r="H120" s="13"/>
      <c r="I120" s="13">
        <f t="shared" si="2"/>
        <v>0</v>
      </c>
      <c r="J120" s="13"/>
      <c r="K120" s="13">
        <v>8045421</v>
      </c>
      <c r="L120" s="13"/>
      <c r="M120" s="13">
        <v>121476738819</v>
      </c>
      <c r="N120" s="13"/>
      <c r="O120" s="13">
        <v>42039936313</v>
      </c>
      <c r="P120" s="13"/>
      <c r="Q120" s="13">
        <f t="shared" si="3"/>
        <v>79436802506</v>
      </c>
    </row>
    <row r="121" spans="1:17">
      <c r="A121" s="1" t="s">
        <v>241</v>
      </c>
      <c r="C121" s="13">
        <v>0</v>
      </c>
      <c r="D121" s="13"/>
      <c r="E121" s="13">
        <v>0</v>
      </c>
      <c r="F121" s="13"/>
      <c r="G121" s="13">
        <v>0</v>
      </c>
      <c r="H121" s="13"/>
      <c r="I121" s="13">
        <f t="shared" si="2"/>
        <v>0</v>
      </c>
      <c r="J121" s="13"/>
      <c r="K121" s="13">
        <v>983931</v>
      </c>
      <c r="L121" s="13"/>
      <c r="M121" s="13">
        <v>81082014830</v>
      </c>
      <c r="N121" s="13"/>
      <c r="O121" s="13">
        <v>41510345173</v>
      </c>
      <c r="P121" s="13"/>
      <c r="Q121" s="13">
        <f t="shared" si="3"/>
        <v>39571669657</v>
      </c>
    </row>
    <row r="122" spans="1:17">
      <c r="A122" s="1" t="s">
        <v>94</v>
      </c>
      <c r="C122" s="13">
        <v>0</v>
      </c>
      <c r="D122" s="13"/>
      <c r="E122" s="13">
        <v>0</v>
      </c>
      <c r="F122" s="13"/>
      <c r="G122" s="13">
        <v>0</v>
      </c>
      <c r="H122" s="13"/>
      <c r="I122" s="13">
        <f t="shared" si="2"/>
        <v>0</v>
      </c>
      <c r="J122" s="13"/>
      <c r="K122" s="13">
        <v>12000000</v>
      </c>
      <c r="L122" s="13"/>
      <c r="M122" s="13">
        <v>151665047334</v>
      </c>
      <c r="N122" s="13"/>
      <c r="O122" s="13">
        <v>68389108141</v>
      </c>
      <c r="P122" s="13"/>
      <c r="Q122" s="13">
        <f t="shared" si="3"/>
        <v>83275939193</v>
      </c>
    </row>
    <row r="123" spans="1:17">
      <c r="A123" s="1" t="s">
        <v>75</v>
      </c>
      <c r="C123" s="13">
        <v>0</v>
      </c>
      <c r="D123" s="13"/>
      <c r="E123" s="13">
        <v>0</v>
      </c>
      <c r="F123" s="13"/>
      <c r="G123" s="13">
        <v>0</v>
      </c>
      <c r="H123" s="13"/>
      <c r="I123" s="13">
        <f t="shared" si="2"/>
        <v>0</v>
      </c>
      <c r="J123" s="13"/>
      <c r="K123" s="13">
        <v>10003002</v>
      </c>
      <c r="L123" s="13"/>
      <c r="M123" s="13">
        <v>69463628109</v>
      </c>
      <c r="N123" s="13"/>
      <c r="O123" s="13">
        <v>44311975749</v>
      </c>
      <c r="P123" s="13"/>
      <c r="Q123" s="13">
        <f t="shared" si="3"/>
        <v>25151652360</v>
      </c>
    </row>
    <row r="124" spans="1:17">
      <c r="A124" s="1" t="s">
        <v>247</v>
      </c>
      <c r="C124" s="13">
        <v>0</v>
      </c>
      <c r="D124" s="13"/>
      <c r="E124" s="13">
        <v>0</v>
      </c>
      <c r="F124" s="13"/>
      <c r="G124" s="13">
        <v>0</v>
      </c>
      <c r="H124" s="13"/>
      <c r="I124" s="13">
        <f t="shared" si="2"/>
        <v>0</v>
      </c>
      <c r="J124" s="13"/>
      <c r="K124" s="13">
        <v>34232542</v>
      </c>
      <c r="L124" s="13"/>
      <c r="M124" s="13">
        <v>174428991925</v>
      </c>
      <c r="N124" s="13"/>
      <c r="O124" s="13">
        <v>110046885111</v>
      </c>
      <c r="P124" s="13"/>
      <c r="Q124" s="13">
        <f t="shared" si="3"/>
        <v>64382106814</v>
      </c>
    </row>
    <row r="125" spans="1:17">
      <c r="A125" s="1" t="s">
        <v>45</v>
      </c>
      <c r="C125" s="13">
        <v>0</v>
      </c>
      <c r="D125" s="13"/>
      <c r="E125" s="13">
        <v>0</v>
      </c>
      <c r="F125" s="13"/>
      <c r="G125" s="13">
        <v>0</v>
      </c>
      <c r="H125" s="13"/>
      <c r="I125" s="13">
        <f t="shared" si="2"/>
        <v>0</v>
      </c>
      <c r="J125" s="13"/>
      <c r="K125" s="13">
        <v>3537113</v>
      </c>
      <c r="L125" s="13"/>
      <c r="M125" s="13">
        <v>24241499084</v>
      </c>
      <c r="N125" s="13"/>
      <c r="O125" s="13">
        <v>14454208436</v>
      </c>
      <c r="P125" s="13"/>
      <c r="Q125" s="13">
        <f t="shared" si="3"/>
        <v>9787290648</v>
      </c>
    </row>
    <row r="126" spans="1:17">
      <c r="A126" s="1" t="s">
        <v>78</v>
      </c>
      <c r="C126" s="13">
        <v>0</v>
      </c>
      <c r="D126" s="13"/>
      <c r="E126" s="13">
        <v>0</v>
      </c>
      <c r="F126" s="13"/>
      <c r="G126" s="13">
        <v>0</v>
      </c>
      <c r="H126" s="13"/>
      <c r="I126" s="13">
        <f t="shared" si="2"/>
        <v>0</v>
      </c>
      <c r="J126" s="13"/>
      <c r="K126" s="13">
        <v>1823607</v>
      </c>
      <c r="L126" s="13"/>
      <c r="M126" s="13">
        <v>22455882114</v>
      </c>
      <c r="N126" s="13"/>
      <c r="O126" s="13">
        <v>14340711270</v>
      </c>
      <c r="P126" s="13"/>
      <c r="Q126" s="13">
        <f t="shared" si="3"/>
        <v>8115170844</v>
      </c>
    </row>
    <row r="127" spans="1:17">
      <c r="A127" s="1" t="s">
        <v>65</v>
      </c>
      <c r="C127" s="13">
        <v>0</v>
      </c>
      <c r="D127" s="13"/>
      <c r="E127" s="13">
        <v>0</v>
      </c>
      <c r="F127" s="13"/>
      <c r="G127" s="13">
        <v>0</v>
      </c>
      <c r="H127" s="13"/>
      <c r="I127" s="13">
        <f t="shared" si="2"/>
        <v>0</v>
      </c>
      <c r="J127" s="13"/>
      <c r="K127" s="13">
        <v>6800000</v>
      </c>
      <c r="L127" s="13"/>
      <c r="M127" s="13">
        <v>43598179619</v>
      </c>
      <c r="N127" s="13"/>
      <c r="O127" s="13">
        <v>20109631820</v>
      </c>
      <c r="P127" s="13"/>
      <c r="Q127" s="13">
        <f t="shared" si="3"/>
        <v>23488547799</v>
      </c>
    </row>
    <row r="128" spans="1:17">
      <c r="A128" s="1" t="s">
        <v>131</v>
      </c>
      <c r="C128" s="13">
        <v>76866</v>
      </c>
      <c r="D128" s="13"/>
      <c r="E128" s="13">
        <v>74986837998</v>
      </c>
      <c r="F128" s="13"/>
      <c r="G128" s="13">
        <v>70508005899</v>
      </c>
      <c r="H128" s="13"/>
      <c r="I128" s="13">
        <f t="shared" si="2"/>
        <v>4478832099</v>
      </c>
      <c r="J128" s="13"/>
      <c r="K128" s="13">
        <v>108379</v>
      </c>
      <c r="L128" s="13"/>
      <c r="M128" s="13">
        <v>104981146286</v>
      </c>
      <c r="N128" s="13"/>
      <c r="O128" s="13">
        <v>99414398711</v>
      </c>
      <c r="P128" s="13"/>
      <c r="Q128" s="13">
        <f t="shared" si="3"/>
        <v>5566747575</v>
      </c>
    </row>
    <row r="129" spans="1:17">
      <c r="A129" s="1" t="s">
        <v>137</v>
      </c>
      <c r="C129" s="13">
        <v>110000</v>
      </c>
      <c r="D129" s="13"/>
      <c r="E129" s="13">
        <v>104930220875</v>
      </c>
      <c r="F129" s="13"/>
      <c r="G129" s="13">
        <v>98577864000</v>
      </c>
      <c r="H129" s="13"/>
      <c r="I129" s="13">
        <f t="shared" si="2"/>
        <v>6352356875</v>
      </c>
      <c r="J129" s="13"/>
      <c r="K129" s="13">
        <v>160000</v>
      </c>
      <c r="L129" s="13"/>
      <c r="M129" s="13">
        <v>145510364392</v>
      </c>
      <c r="N129" s="13"/>
      <c r="O129" s="13">
        <v>138985186500</v>
      </c>
      <c r="P129" s="13"/>
      <c r="Q129" s="13">
        <f t="shared" si="3"/>
        <v>6525177892</v>
      </c>
    </row>
    <row r="130" spans="1:17">
      <c r="A130" s="1" t="s">
        <v>134</v>
      </c>
      <c r="C130" s="13">
        <v>96669</v>
      </c>
      <c r="D130" s="13"/>
      <c r="E130" s="13">
        <v>90288553993</v>
      </c>
      <c r="F130" s="13"/>
      <c r="G130" s="13">
        <v>86328494230</v>
      </c>
      <c r="H130" s="13"/>
      <c r="I130" s="13">
        <f t="shared" si="2"/>
        <v>3960059763</v>
      </c>
      <c r="J130" s="13"/>
      <c r="K130" s="13">
        <v>96669</v>
      </c>
      <c r="L130" s="13"/>
      <c r="M130" s="13">
        <v>90288553993</v>
      </c>
      <c r="N130" s="13"/>
      <c r="O130" s="13">
        <v>86328494230</v>
      </c>
      <c r="P130" s="13"/>
      <c r="Q130" s="13">
        <f t="shared" si="3"/>
        <v>3960059763</v>
      </c>
    </row>
    <row r="131" spans="1:17">
      <c r="A131" s="1" t="s">
        <v>119</v>
      </c>
      <c r="C131" s="13">
        <v>66200</v>
      </c>
      <c r="D131" s="13"/>
      <c r="E131" s="13">
        <v>62184927942</v>
      </c>
      <c r="F131" s="13"/>
      <c r="G131" s="13">
        <v>60084740383</v>
      </c>
      <c r="H131" s="13"/>
      <c r="I131" s="13">
        <f t="shared" si="2"/>
        <v>2100187559</v>
      </c>
      <c r="J131" s="13"/>
      <c r="K131" s="13">
        <v>97600</v>
      </c>
      <c r="L131" s="13"/>
      <c r="M131" s="13">
        <v>87160504300</v>
      </c>
      <c r="N131" s="13"/>
      <c r="O131" s="13">
        <v>85043215839</v>
      </c>
      <c r="P131" s="13"/>
      <c r="Q131" s="13">
        <f t="shared" si="3"/>
        <v>2117288461</v>
      </c>
    </row>
    <row r="132" spans="1:17">
      <c r="A132" s="1" t="s">
        <v>122</v>
      </c>
      <c r="C132" s="13">
        <v>20000</v>
      </c>
      <c r="D132" s="13"/>
      <c r="E132" s="13">
        <v>18050642730</v>
      </c>
      <c r="F132" s="13"/>
      <c r="G132" s="13">
        <v>16338960900</v>
      </c>
      <c r="H132" s="13"/>
      <c r="I132" s="13">
        <f t="shared" si="2"/>
        <v>1711681830</v>
      </c>
      <c r="J132" s="13"/>
      <c r="K132" s="13">
        <v>20000</v>
      </c>
      <c r="L132" s="13"/>
      <c r="M132" s="13">
        <v>18050642730</v>
      </c>
      <c r="N132" s="13"/>
      <c r="O132" s="13">
        <v>16338960900</v>
      </c>
      <c r="P132" s="13"/>
      <c r="Q132" s="13">
        <f t="shared" si="3"/>
        <v>1711681830</v>
      </c>
    </row>
    <row r="133" spans="1:17">
      <c r="A133" s="1" t="s">
        <v>125</v>
      </c>
      <c r="C133" s="13">
        <v>45500</v>
      </c>
      <c r="D133" s="13"/>
      <c r="E133" s="13">
        <v>35074141662</v>
      </c>
      <c r="F133" s="13"/>
      <c r="G133" s="13">
        <v>33909433336</v>
      </c>
      <c r="H133" s="13"/>
      <c r="I133" s="13">
        <f t="shared" si="2"/>
        <v>1164708326</v>
      </c>
      <c r="J133" s="13"/>
      <c r="K133" s="13">
        <v>95000</v>
      </c>
      <c r="L133" s="13"/>
      <c r="M133" s="13">
        <v>67355047694</v>
      </c>
      <c r="N133" s="13"/>
      <c r="O133" s="13">
        <v>65791597924</v>
      </c>
      <c r="P133" s="13"/>
      <c r="Q133" s="13">
        <f t="shared" si="3"/>
        <v>1563449770</v>
      </c>
    </row>
    <row r="134" spans="1:17">
      <c r="A134" s="1" t="s">
        <v>300</v>
      </c>
      <c r="C134" s="13">
        <v>0</v>
      </c>
      <c r="D134" s="13"/>
      <c r="E134" s="13">
        <v>0</v>
      </c>
      <c r="F134" s="13"/>
      <c r="G134" s="13">
        <v>0</v>
      </c>
      <c r="H134" s="13"/>
      <c r="I134" s="13">
        <f t="shared" si="2"/>
        <v>0</v>
      </c>
      <c r="J134" s="13"/>
      <c r="K134" s="13">
        <v>186000</v>
      </c>
      <c r="L134" s="13"/>
      <c r="M134" s="13">
        <v>151202964669</v>
      </c>
      <c r="N134" s="13"/>
      <c r="O134" s="13">
        <v>149889222415</v>
      </c>
      <c r="P134" s="13"/>
      <c r="Q134" s="13">
        <f t="shared" si="3"/>
        <v>1313742254</v>
      </c>
    </row>
    <row r="135" spans="1:17">
      <c r="A135" s="1" t="s">
        <v>301</v>
      </c>
      <c r="C135" s="13">
        <v>0</v>
      </c>
      <c r="D135" s="13"/>
      <c r="E135" s="13">
        <v>0</v>
      </c>
      <c r="F135" s="13"/>
      <c r="G135" s="13">
        <v>0</v>
      </c>
      <c r="H135" s="13"/>
      <c r="I135" s="13">
        <f t="shared" si="2"/>
        <v>0</v>
      </c>
      <c r="J135" s="13"/>
      <c r="K135" s="13">
        <v>100000</v>
      </c>
      <c r="L135" s="13"/>
      <c r="M135" s="13">
        <v>83701116429</v>
      </c>
      <c r="N135" s="13"/>
      <c r="O135" s="13">
        <v>82445940618</v>
      </c>
      <c r="P135" s="13"/>
      <c r="Q135" s="13">
        <f t="shared" si="3"/>
        <v>1255175811</v>
      </c>
    </row>
    <row r="136" spans="1:17">
      <c r="A136" s="1" t="s">
        <v>302</v>
      </c>
      <c r="C136" s="13">
        <v>0</v>
      </c>
      <c r="D136" s="13"/>
      <c r="E136" s="13">
        <v>0</v>
      </c>
      <c r="F136" s="13"/>
      <c r="G136" s="13">
        <v>0</v>
      </c>
      <c r="H136" s="13"/>
      <c r="I136" s="13">
        <f t="shared" si="2"/>
        <v>0</v>
      </c>
      <c r="J136" s="13"/>
      <c r="K136" s="13">
        <v>23800</v>
      </c>
      <c r="L136" s="13"/>
      <c r="M136" s="13">
        <v>18943745826</v>
      </c>
      <c r="N136" s="13"/>
      <c r="O136" s="13">
        <v>18955881623</v>
      </c>
      <c r="P136" s="13"/>
      <c r="Q136" s="13">
        <f t="shared" si="3"/>
        <v>-12135797</v>
      </c>
    </row>
    <row r="137" spans="1:17">
      <c r="A137" s="1" t="s">
        <v>303</v>
      </c>
      <c r="C137" s="13">
        <v>0</v>
      </c>
      <c r="D137" s="13"/>
      <c r="E137" s="13">
        <v>0</v>
      </c>
      <c r="F137" s="13"/>
      <c r="G137" s="13">
        <v>0</v>
      </c>
      <c r="H137" s="13"/>
      <c r="I137" s="13">
        <f t="shared" ref="I137:I168" si="4">E137-G137</f>
        <v>0</v>
      </c>
      <c r="J137" s="13"/>
      <c r="K137" s="13">
        <v>326016</v>
      </c>
      <c r="L137" s="13"/>
      <c r="M137" s="13">
        <v>318639590434</v>
      </c>
      <c r="N137" s="13"/>
      <c r="O137" s="13">
        <v>311442744539</v>
      </c>
      <c r="P137" s="13"/>
      <c r="Q137" s="13">
        <f t="shared" ref="Q137:Q168" si="5">M137-O137</f>
        <v>7196845895</v>
      </c>
    </row>
    <row r="138" spans="1:17">
      <c r="A138" s="1" t="s">
        <v>304</v>
      </c>
      <c r="C138" s="13">
        <v>0</v>
      </c>
      <c r="D138" s="13"/>
      <c r="E138" s="13">
        <v>0</v>
      </c>
      <c r="F138" s="13"/>
      <c r="G138" s="13">
        <v>0</v>
      </c>
      <c r="H138" s="13"/>
      <c r="I138" s="13">
        <f t="shared" si="4"/>
        <v>0</v>
      </c>
      <c r="J138" s="13"/>
      <c r="K138" s="13">
        <v>30257</v>
      </c>
      <c r="L138" s="13"/>
      <c r="M138" s="13">
        <v>29589847207</v>
      </c>
      <c r="N138" s="13"/>
      <c r="O138" s="13">
        <v>28892528570</v>
      </c>
      <c r="P138" s="13"/>
      <c r="Q138" s="13">
        <f t="shared" si="5"/>
        <v>697318637</v>
      </c>
    </row>
    <row r="139" spans="1:17">
      <c r="A139" s="1" t="s">
        <v>305</v>
      </c>
      <c r="C139" s="13">
        <v>0</v>
      </c>
      <c r="D139" s="13"/>
      <c r="E139" s="13">
        <v>0</v>
      </c>
      <c r="F139" s="13"/>
      <c r="G139" s="13">
        <v>0</v>
      </c>
      <c r="H139" s="13"/>
      <c r="I139" s="13">
        <f t="shared" si="4"/>
        <v>0</v>
      </c>
      <c r="J139" s="13"/>
      <c r="K139" s="13">
        <v>237644</v>
      </c>
      <c r="L139" s="13"/>
      <c r="M139" s="13">
        <v>224132570439</v>
      </c>
      <c r="N139" s="13"/>
      <c r="O139" s="13">
        <v>221470799015</v>
      </c>
      <c r="P139" s="13"/>
      <c r="Q139" s="13">
        <f t="shared" si="5"/>
        <v>2661771424</v>
      </c>
    </row>
    <row r="140" spans="1:17">
      <c r="A140" s="1" t="s">
        <v>306</v>
      </c>
      <c r="C140" s="13">
        <v>0</v>
      </c>
      <c r="D140" s="13"/>
      <c r="E140" s="13">
        <v>0</v>
      </c>
      <c r="F140" s="13"/>
      <c r="G140" s="13">
        <v>0</v>
      </c>
      <c r="H140" s="13"/>
      <c r="I140" s="13">
        <f t="shared" si="4"/>
        <v>0</v>
      </c>
      <c r="J140" s="13"/>
      <c r="K140" s="13">
        <v>26800</v>
      </c>
      <c r="L140" s="13"/>
      <c r="M140" s="13">
        <v>24945117881</v>
      </c>
      <c r="N140" s="13"/>
      <c r="O140" s="13">
        <v>23451644618</v>
      </c>
      <c r="P140" s="13"/>
      <c r="Q140" s="13">
        <f t="shared" si="5"/>
        <v>1493473263</v>
      </c>
    </row>
    <row r="141" spans="1:17">
      <c r="A141" s="1" t="s">
        <v>128</v>
      </c>
      <c r="C141" s="13">
        <v>0</v>
      </c>
      <c r="D141" s="13"/>
      <c r="E141" s="13">
        <v>0</v>
      </c>
      <c r="F141" s="13"/>
      <c r="G141" s="13">
        <v>0</v>
      </c>
      <c r="H141" s="13"/>
      <c r="I141" s="13">
        <f t="shared" si="4"/>
        <v>0</v>
      </c>
      <c r="J141" s="13"/>
      <c r="K141" s="13">
        <v>88200</v>
      </c>
      <c r="L141" s="13"/>
      <c r="M141" s="13">
        <v>81765059409</v>
      </c>
      <c r="N141" s="13"/>
      <c r="O141" s="13">
        <v>81254326748</v>
      </c>
      <c r="P141" s="13"/>
      <c r="Q141" s="13">
        <f t="shared" si="5"/>
        <v>510732661</v>
      </c>
    </row>
    <row r="142" spans="1:17">
      <c r="A142" s="1" t="s">
        <v>307</v>
      </c>
      <c r="C142" s="13">
        <v>0</v>
      </c>
      <c r="D142" s="13"/>
      <c r="E142" s="13">
        <v>0</v>
      </c>
      <c r="F142" s="13"/>
      <c r="G142" s="13">
        <v>0</v>
      </c>
      <c r="H142" s="13"/>
      <c r="I142" s="13">
        <f t="shared" si="4"/>
        <v>0</v>
      </c>
      <c r="J142" s="13"/>
      <c r="K142" s="13">
        <v>294650</v>
      </c>
      <c r="L142" s="13"/>
      <c r="M142" s="13">
        <v>268771139325</v>
      </c>
      <c r="N142" s="13"/>
      <c r="O142" s="13">
        <v>265142979786</v>
      </c>
      <c r="P142" s="13"/>
      <c r="Q142" s="13">
        <f t="shared" si="5"/>
        <v>3628159539</v>
      </c>
    </row>
    <row r="143" spans="1:17">
      <c r="A143" s="1" t="s">
        <v>308</v>
      </c>
      <c r="C143" s="13">
        <v>0</v>
      </c>
      <c r="D143" s="13"/>
      <c r="E143" s="13">
        <v>0</v>
      </c>
      <c r="F143" s="13"/>
      <c r="G143" s="13">
        <v>0</v>
      </c>
      <c r="H143" s="13"/>
      <c r="I143" s="13">
        <f t="shared" si="4"/>
        <v>0</v>
      </c>
      <c r="J143" s="13"/>
      <c r="K143" s="13">
        <v>41600</v>
      </c>
      <c r="L143" s="13"/>
      <c r="M143" s="13">
        <v>40541929215</v>
      </c>
      <c r="N143" s="13"/>
      <c r="O143" s="13">
        <v>40107103091</v>
      </c>
      <c r="P143" s="13"/>
      <c r="Q143" s="13">
        <f t="shared" si="5"/>
        <v>434826124</v>
      </c>
    </row>
    <row r="144" spans="1:17">
      <c r="A144" s="1" t="s">
        <v>115</v>
      </c>
      <c r="C144" s="13">
        <v>0</v>
      </c>
      <c r="D144" s="13"/>
      <c r="E144" s="13">
        <v>0</v>
      </c>
      <c r="F144" s="13"/>
      <c r="G144" s="13">
        <v>0</v>
      </c>
      <c r="H144" s="13"/>
      <c r="I144" s="13">
        <f t="shared" si="4"/>
        <v>0</v>
      </c>
      <c r="J144" s="13"/>
      <c r="K144" s="13">
        <v>321452</v>
      </c>
      <c r="L144" s="13"/>
      <c r="M144" s="13">
        <v>270344292310</v>
      </c>
      <c r="N144" s="13"/>
      <c r="O144" s="13">
        <v>268417881424</v>
      </c>
      <c r="P144" s="13"/>
      <c r="Q144" s="13">
        <f t="shared" si="5"/>
        <v>1926410886</v>
      </c>
    </row>
    <row r="145" spans="1:17">
      <c r="A145" s="1" t="s">
        <v>309</v>
      </c>
      <c r="C145" s="13">
        <v>0</v>
      </c>
      <c r="D145" s="13"/>
      <c r="E145" s="13">
        <v>0</v>
      </c>
      <c r="F145" s="13"/>
      <c r="G145" s="13">
        <v>0</v>
      </c>
      <c r="H145" s="13"/>
      <c r="I145" s="13">
        <f t="shared" si="4"/>
        <v>0</v>
      </c>
      <c r="J145" s="13"/>
      <c r="K145" s="13">
        <v>19300</v>
      </c>
      <c r="L145" s="13"/>
      <c r="M145" s="13">
        <v>12354485348</v>
      </c>
      <c r="N145" s="13"/>
      <c r="O145" s="13">
        <v>12214256422</v>
      </c>
      <c r="P145" s="13"/>
      <c r="Q145" s="13">
        <f t="shared" si="5"/>
        <v>140228926</v>
      </c>
    </row>
    <row r="146" spans="1:17">
      <c r="A146" s="1" t="s">
        <v>310</v>
      </c>
      <c r="C146" s="13">
        <v>0</v>
      </c>
      <c r="D146" s="13"/>
      <c r="E146" s="13">
        <v>0</v>
      </c>
      <c r="F146" s="13"/>
      <c r="G146" s="13">
        <v>0</v>
      </c>
      <c r="H146" s="13"/>
      <c r="I146" s="13">
        <f t="shared" si="4"/>
        <v>0</v>
      </c>
      <c r="J146" s="13"/>
      <c r="K146" s="13">
        <v>13500</v>
      </c>
      <c r="L146" s="13"/>
      <c r="M146" s="13">
        <v>8312474095</v>
      </c>
      <c r="N146" s="13"/>
      <c r="O146" s="13">
        <v>8215350751</v>
      </c>
      <c r="P146" s="13"/>
      <c r="Q146" s="13">
        <f t="shared" si="5"/>
        <v>97123344</v>
      </c>
    </row>
    <row r="147" spans="1:17">
      <c r="A147" s="1" t="s">
        <v>311</v>
      </c>
      <c r="C147" s="13">
        <v>0</v>
      </c>
      <c r="D147" s="13"/>
      <c r="E147" s="13">
        <v>0</v>
      </c>
      <c r="F147" s="13"/>
      <c r="G147" s="13">
        <v>0</v>
      </c>
      <c r="H147" s="13"/>
      <c r="I147" s="13">
        <f t="shared" si="4"/>
        <v>0</v>
      </c>
      <c r="J147" s="13"/>
      <c r="K147" s="13">
        <v>100</v>
      </c>
      <c r="L147" s="13"/>
      <c r="M147" s="13">
        <v>62988582</v>
      </c>
      <c r="N147" s="13"/>
      <c r="O147" s="13">
        <v>62165264</v>
      </c>
      <c r="P147" s="13"/>
      <c r="Q147" s="13">
        <f t="shared" si="5"/>
        <v>823318</v>
      </c>
    </row>
    <row r="148" spans="1:17">
      <c r="A148" s="1" t="s">
        <v>183</v>
      </c>
      <c r="C148" s="13">
        <v>0</v>
      </c>
      <c r="D148" s="13"/>
      <c r="E148" s="13">
        <v>0</v>
      </c>
      <c r="F148" s="13"/>
      <c r="G148" s="13">
        <v>0</v>
      </c>
      <c r="H148" s="13"/>
      <c r="I148" s="13">
        <f t="shared" si="4"/>
        <v>0</v>
      </c>
      <c r="J148" s="13"/>
      <c r="K148" s="13">
        <v>10000</v>
      </c>
      <c r="L148" s="13"/>
      <c r="M148" s="13">
        <v>10000000000</v>
      </c>
      <c r="N148" s="13"/>
      <c r="O148" s="13">
        <v>9998177501</v>
      </c>
      <c r="P148" s="13"/>
      <c r="Q148" s="13">
        <f t="shared" si="5"/>
        <v>1822499</v>
      </c>
    </row>
    <row r="149" spans="1:17">
      <c r="A149" s="1" t="s">
        <v>175</v>
      </c>
      <c r="C149" s="13">
        <v>0</v>
      </c>
      <c r="D149" s="13"/>
      <c r="E149" s="13">
        <v>0</v>
      </c>
      <c r="F149" s="13"/>
      <c r="G149" s="13">
        <v>0</v>
      </c>
      <c r="H149" s="13"/>
      <c r="I149" s="13">
        <f t="shared" si="4"/>
        <v>0</v>
      </c>
      <c r="J149" s="13"/>
      <c r="K149" s="13">
        <v>650000</v>
      </c>
      <c r="L149" s="13"/>
      <c r="M149" s="13">
        <v>606266592285</v>
      </c>
      <c r="N149" s="13"/>
      <c r="O149" s="13">
        <v>617065385624</v>
      </c>
      <c r="P149" s="13"/>
      <c r="Q149" s="13">
        <f t="shared" si="5"/>
        <v>-10798793339</v>
      </c>
    </row>
    <row r="150" spans="1:17">
      <c r="A150" s="1" t="s">
        <v>177</v>
      </c>
      <c r="C150" s="13">
        <v>0</v>
      </c>
      <c r="D150" s="13"/>
      <c r="E150" s="13">
        <v>0</v>
      </c>
      <c r="F150" s="13"/>
      <c r="G150" s="13">
        <v>0</v>
      </c>
      <c r="H150" s="13"/>
      <c r="I150" s="13">
        <f t="shared" si="4"/>
        <v>0</v>
      </c>
      <c r="J150" s="13"/>
      <c r="K150" s="13">
        <v>103859</v>
      </c>
      <c r="L150" s="13"/>
      <c r="M150" s="13">
        <v>100397482688</v>
      </c>
      <c r="N150" s="13"/>
      <c r="O150" s="13">
        <v>101660324577</v>
      </c>
      <c r="P150" s="13"/>
      <c r="Q150" s="13">
        <f t="shared" si="5"/>
        <v>-1262841889</v>
      </c>
    </row>
    <row r="151" spans="1:17">
      <c r="A151" s="1" t="s">
        <v>173</v>
      </c>
      <c r="C151" s="13">
        <v>0</v>
      </c>
      <c r="D151" s="13"/>
      <c r="E151" s="13">
        <v>0</v>
      </c>
      <c r="F151" s="13"/>
      <c r="G151" s="13">
        <v>0</v>
      </c>
      <c r="H151" s="13"/>
      <c r="I151" s="13">
        <f t="shared" si="4"/>
        <v>0</v>
      </c>
      <c r="J151" s="13"/>
      <c r="K151" s="13">
        <v>780630</v>
      </c>
      <c r="L151" s="13"/>
      <c r="M151" s="13">
        <v>772256941676</v>
      </c>
      <c r="N151" s="13"/>
      <c r="O151" s="13">
        <v>771061882252</v>
      </c>
      <c r="P151" s="13"/>
      <c r="Q151" s="13">
        <f t="shared" si="5"/>
        <v>1195059424</v>
      </c>
    </row>
    <row r="152" spans="1:17">
      <c r="A152" s="1" t="s">
        <v>171</v>
      </c>
      <c r="C152" s="13">
        <v>0</v>
      </c>
      <c r="D152" s="13"/>
      <c r="E152" s="13">
        <v>0</v>
      </c>
      <c r="F152" s="13"/>
      <c r="G152" s="13">
        <v>0</v>
      </c>
      <c r="H152" s="13"/>
      <c r="I152" s="13">
        <f t="shared" si="4"/>
        <v>0</v>
      </c>
      <c r="J152" s="13"/>
      <c r="K152" s="13">
        <v>2000</v>
      </c>
      <c r="L152" s="13"/>
      <c r="M152" s="13">
        <v>1881658890</v>
      </c>
      <c r="N152" s="13"/>
      <c r="O152" s="13">
        <v>1922651456</v>
      </c>
      <c r="P152" s="13"/>
      <c r="Q152" s="13">
        <f t="shared" si="5"/>
        <v>-40992566</v>
      </c>
    </row>
    <row r="153" spans="1:17">
      <c r="A153" s="1" t="s">
        <v>168</v>
      </c>
      <c r="C153" s="13">
        <v>0</v>
      </c>
      <c r="D153" s="13"/>
      <c r="E153" s="13">
        <v>0</v>
      </c>
      <c r="F153" s="13"/>
      <c r="G153" s="13">
        <v>0</v>
      </c>
      <c r="H153" s="13"/>
      <c r="I153" s="13">
        <f t="shared" si="4"/>
        <v>0</v>
      </c>
      <c r="J153" s="13"/>
      <c r="K153" s="13">
        <v>50000</v>
      </c>
      <c r="L153" s="13"/>
      <c r="M153" s="13">
        <v>46741526563</v>
      </c>
      <c r="N153" s="13"/>
      <c r="O153" s="13">
        <v>50490846875</v>
      </c>
      <c r="P153" s="13"/>
      <c r="Q153" s="13">
        <f t="shared" si="5"/>
        <v>-3749320312</v>
      </c>
    </row>
    <row r="154" spans="1:17">
      <c r="A154" s="1" t="s">
        <v>179</v>
      </c>
      <c r="C154" s="13">
        <v>0</v>
      </c>
      <c r="D154" s="13"/>
      <c r="E154" s="13">
        <v>0</v>
      </c>
      <c r="F154" s="13"/>
      <c r="G154" s="13">
        <v>0</v>
      </c>
      <c r="H154" s="13"/>
      <c r="I154" s="13">
        <f t="shared" si="4"/>
        <v>0</v>
      </c>
      <c r="J154" s="13"/>
      <c r="K154" s="13">
        <v>130000</v>
      </c>
      <c r="L154" s="13"/>
      <c r="M154" s="13">
        <v>122248679220</v>
      </c>
      <c r="N154" s="13"/>
      <c r="O154" s="13">
        <v>122281320780</v>
      </c>
      <c r="P154" s="13"/>
      <c r="Q154" s="13">
        <f t="shared" si="5"/>
        <v>-32641560</v>
      </c>
    </row>
    <row r="155" spans="1:17">
      <c r="A155" s="1" t="s">
        <v>181</v>
      </c>
      <c r="C155" s="13">
        <v>0</v>
      </c>
      <c r="D155" s="13"/>
      <c r="E155" s="13">
        <v>0</v>
      </c>
      <c r="F155" s="13"/>
      <c r="G155" s="13">
        <v>0</v>
      </c>
      <c r="H155" s="13"/>
      <c r="I155" s="13">
        <f t="shared" si="4"/>
        <v>0</v>
      </c>
      <c r="J155" s="13"/>
      <c r="K155" s="13">
        <v>474279</v>
      </c>
      <c r="L155" s="13"/>
      <c r="M155" s="13">
        <v>457296867371</v>
      </c>
      <c r="N155" s="13"/>
      <c r="O155" s="13">
        <v>468289500628</v>
      </c>
      <c r="P155" s="13"/>
      <c r="Q155" s="13">
        <f t="shared" si="5"/>
        <v>-10992633257</v>
      </c>
    </row>
    <row r="156" spans="1:17">
      <c r="A156" s="24" t="s">
        <v>282</v>
      </c>
      <c r="C156" s="13">
        <v>0</v>
      </c>
      <c r="D156" s="13"/>
      <c r="E156" s="13">
        <v>0</v>
      </c>
      <c r="F156" s="13"/>
      <c r="G156" s="13">
        <v>0</v>
      </c>
      <c r="H156" s="13"/>
      <c r="I156" s="13">
        <f t="shared" si="4"/>
        <v>0</v>
      </c>
      <c r="J156" s="13"/>
      <c r="K156" s="13">
        <v>21342000</v>
      </c>
      <c r="L156" s="13"/>
      <c r="M156" s="13">
        <v>5914704463</v>
      </c>
      <c r="N156" s="13"/>
      <c r="O156" s="13">
        <v>6243039554</v>
      </c>
      <c r="P156" s="13"/>
      <c r="Q156" s="13">
        <f t="shared" si="5"/>
        <v>-328335091</v>
      </c>
    </row>
    <row r="157" spans="1:17">
      <c r="A157" s="24" t="s">
        <v>335</v>
      </c>
      <c r="C157" s="13">
        <v>0</v>
      </c>
      <c r="D157" s="13"/>
      <c r="E157" s="13">
        <v>0</v>
      </c>
      <c r="F157" s="13"/>
      <c r="G157" s="13">
        <v>0</v>
      </c>
      <c r="H157" s="13"/>
      <c r="I157" s="13">
        <f t="shared" si="4"/>
        <v>0</v>
      </c>
      <c r="J157" s="13"/>
      <c r="K157" s="13">
        <v>3075000</v>
      </c>
      <c r="L157" s="13"/>
      <c r="M157" s="13">
        <v>544275000</v>
      </c>
      <c r="N157" s="13"/>
      <c r="O157" s="13">
        <v>582255419</v>
      </c>
      <c r="P157" s="13"/>
      <c r="Q157" s="13">
        <f t="shared" si="5"/>
        <v>-37980419</v>
      </c>
    </row>
    <row r="158" spans="1:17">
      <c r="A158" s="24" t="s">
        <v>284</v>
      </c>
      <c r="C158" s="13">
        <v>0</v>
      </c>
      <c r="D158" s="13"/>
      <c r="E158" s="13">
        <v>0</v>
      </c>
      <c r="F158" s="13"/>
      <c r="G158" s="13">
        <v>0</v>
      </c>
      <c r="H158" s="13"/>
      <c r="I158" s="13">
        <f t="shared" si="4"/>
        <v>0</v>
      </c>
      <c r="J158" s="13"/>
      <c r="K158" s="13">
        <v>8004000</v>
      </c>
      <c r="L158" s="13"/>
      <c r="M158" s="13">
        <v>616503083</v>
      </c>
      <c r="N158" s="13"/>
      <c r="O158" s="13">
        <v>724677728</v>
      </c>
      <c r="P158" s="13"/>
      <c r="Q158" s="13">
        <f t="shared" si="5"/>
        <v>-108174645</v>
      </c>
    </row>
    <row r="159" spans="1:17">
      <c r="A159" s="24" t="s">
        <v>283</v>
      </c>
      <c r="C159" s="13">
        <v>0</v>
      </c>
      <c r="D159" s="13"/>
      <c r="E159" s="13">
        <v>0</v>
      </c>
      <c r="F159" s="13"/>
      <c r="G159" s="13">
        <v>0</v>
      </c>
      <c r="H159" s="13"/>
      <c r="I159" s="13">
        <f t="shared" si="4"/>
        <v>0</v>
      </c>
      <c r="J159" s="13"/>
      <c r="K159" s="13">
        <v>2656000</v>
      </c>
      <c r="L159" s="13"/>
      <c r="M159" s="13">
        <v>1482290250</v>
      </c>
      <c r="N159" s="13"/>
      <c r="O159" s="13">
        <v>1514649905</v>
      </c>
      <c r="P159" s="13"/>
      <c r="Q159" s="13">
        <f t="shared" si="5"/>
        <v>-32359655</v>
      </c>
    </row>
    <row r="160" spans="1:17">
      <c r="A160" s="24" t="s">
        <v>285</v>
      </c>
      <c r="C160" s="13">
        <v>0</v>
      </c>
      <c r="D160" s="13"/>
      <c r="E160" s="13">
        <v>0</v>
      </c>
      <c r="F160" s="13"/>
      <c r="G160" s="13">
        <v>0</v>
      </c>
      <c r="H160" s="13"/>
      <c r="I160" s="13">
        <f t="shared" si="4"/>
        <v>0</v>
      </c>
      <c r="J160" s="13"/>
      <c r="K160" s="13">
        <v>4524000</v>
      </c>
      <c r="L160" s="13"/>
      <c r="M160" s="13">
        <v>2072159359</v>
      </c>
      <c r="N160" s="13"/>
      <c r="O160" s="13">
        <v>2155734948</v>
      </c>
      <c r="P160" s="13"/>
      <c r="Q160" s="13">
        <f t="shared" si="5"/>
        <v>-83575589</v>
      </c>
    </row>
    <row r="161" spans="1:20">
      <c r="A161" s="24" t="s">
        <v>287</v>
      </c>
      <c r="C161" s="13">
        <v>0</v>
      </c>
      <c r="D161" s="13"/>
      <c r="E161" s="13">
        <v>0</v>
      </c>
      <c r="F161" s="13"/>
      <c r="G161" s="13">
        <v>0</v>
      </c>
      <c r="H161" s="13"/>
      <c r="I161" s="13">
        <f t="shared" si="4"/>
        <v>0</v>
      </c>
      <c r="J161" s="13"/>
      <c r="K161" s="13">
        <v>9909000</v>
      </c>
      <c r="L161" s="13"/>
      <c r="M161" s="13">
        <v>3551471850</v>
      </c>
      <c r="N161" s="13"/>
      <c r="O161" s="13">
        <v>3697391802</v>
      </c>
      <c r="P161" s="13"/>
      <c r="Q161" s="13">
        <f t="shared" si="5"/>
        <v>-145919952</v>
      </c>
    </row>
    <row r="162" spans="1:20">
      <c r="A162" s="24" t="s">
        <v>288</v>
      </c>
      <c r="C162" s="13">
        <v>0</v>
      </c>
      <c r="D162" s="13"/>
      <c r="E162" s="13">
        <v>0</v>
      </c>
      <c r="F162" s="13"/>
      <c r="G162" s="13">
        <v>0</v>
      </c>
      <c r="H162" s="13"/>
      <c r="I162" s="13">
        <f t="shared" si="4"/>
        <v>0</v>
      </c>
      <c r="J162" s="13"/>
      <c r="K162" s="13">
        <v>6674000</v>
      </c>
      <c r="L162" s="13"/>
      <c r="M162" s="13">
        <v>1722173200</v>
      </c>
      <c r="N162" s="13"/>
      <c r="O162" s="13">
        <v>1833105870</v>
      </c>
      <c r="P162" s="13"/>
      <c r="Q162" s="13">
        <f t="shared" si="5"/>
        <v>-110932670</v>
      </c>
    </row>
    <row r="163" spans="1:20">
      <c r="A163" s="24" t="s">
        <v>289</v>
      </c>
      <c r="C163" s="13">
        <v>0</v>
      </c>
      <c r="D163" s="13"/>
      <c r="E163" s="13">
        <v>0</v>
      </c>
      <c r="F163" s="13"/>
      <c r="G163" s="13">
        <v>0</v>
      </c>
      <c r="H163" s="13"/>
      <c r="I163" s="13">
        <f t="shared" si="4"/>
        <v>0</v>
      </c>
      <c r="J163" s="13"/>
      <c r="K163" s="13">
        <v>33709000</v>
      </c>
      <c r="L163" s="13"/>
      <c r="M163" s="13">
        <v>5332340450</v>
      </c>
      <c r="N163" s="13"/>
      <c r="O163" s="13">
        <v>5778301388</v>
      </c>
      <c r="P163" s="13"/>
      <c r="Q163" s="13">
        <f t="shared" si="5"/>
        <v>-445960938</v>
      </c>
    </row>
    <row r="164" spans="1:20">
      <c r="A164" s="1" t="s">
        <v>290</v>
      </c>
      <c r="C164" s="13">
        <v>0</v>
      </c>
      <c r="D164" s="13"/>
      <c r="E164" s="13">
        <v>0</v>
      </c>
      <c r="F164" s="13"/>
      <c r="G164" s="13">
        <v>0</v>
      </c>
      <c r="H164" s="13"/>
      <c r="I164" s="13">
        <f t="shared" si="4"/>
        <v>0</v>
      </c>
      <c r="J164" s="13"/>
      <c r="K164" s="13">
        <v>75797000</v>
      </c>
      <c r="L164" s="13"/>
      <c r="M164" s="13">
        <v>4408281500</v>
      </c>
      <c r="N164" s="13"/>
      <c r="O164" s="13">
        <v>5277102268</v>
      </c>
      <c r="P164" s="13"/>
      <c r="Q164" s="13">
        <f t="shared" si="5"/>
        <v>-868820768</v>
      </c>
    </row>
    <row r="165" spans="1:20">
      <c r="A165" s="1" t="s">
        <v>336</v>
      </c>
      <c r="C165" s="13">
        <v>0</v>
      </c>
      <c r="D165" s="13"/>
      <c r="E165" s="13">
        <v>0</v>
      </c>
      <c r="F165" s="13"/>
      <c r="G165" s="13">
        <v>0</v>
      </c>
      <c r="H165" s="13"/>
      <c r="I165" s="13">
        <f t="shared" si="4"/>
        <v>0</v>
      </c>
      <c r="J165" s="13"/>
      <c r="K165" s="13">
        <v>191000</v>
      </c>
      <c r="L165" s="13"/>
      <c r="M165" s="13">
        <v>77526035</v>
      </c>
      <c r="N165" s="13"/>
      <c r="O165" s="13">
        <v>61270768</v>
      </c>
      <c r="P165" s="13"/>
      <c r="Q165" s="13">
        <f t="shared" si="5"/>
        <v>16255267</v>
      </c>
    </row>
    <row r="166" spans="1:20">
      <c r="A166" s="1" t="s">
        <v>337</v>
      </c>
      <c r="C166" s="13">
        <v>0</v>
      </c>
      <c r="D166" s="13"/>
      <c r="E166" s="13">
        <v>0</v>
      </c>
      <c r="F166" s="13"/>
      <c r="G166" s="13">
        <v>0</v>
      </c>
      <c r="H166" s="13"/>
      <c r="I166" s="13">
        <f t="shared" si="4"/>
        <v>0</v>
      </c>
      <c r="J166" s="13"/>
      <c r="K166" s="13">
        <v>1596000</v>
      </c>
      <c r="L166" s="13"/>
      <c r="M166" s="13">
        <v>6890646221</v>
      </c>
      <c r="N166" s="13"/>
      <c r="O166" s="13">
        <v>5284360301</v>
      </c>
      <c r="P166" s="13"/>
      <c r="Q166" s="13">
        <f t="shared" si="5"/>
        <v>1606285920</v>
      </c>
    </row>
    <row r="167" spans="1:20">
      <c r="A167" s="1" t="s">
        <v>338</v>
      </c>
      <c r="C167" s="13">
        <v>0</v>
      </c>
      <c r="D167" s="13"/>
      <c r="E167" s="13">
        <v>0</v>
      </c>
      <c r="G167" s="13">
        <v>0</v>
      </c>
      <c r="I167" s="13">
        <f t="shared" si="4"/>
        <v>0</v>
      </c>
      <c r="K167" s="13">
        <v>17729000</v>
      </c>
      <c r="L167" s="13"/>
      <c r="M167" s="13">
        <v>11925656842</v>
      </c>
      <c r="N167" s="13"/>
      <c r="O167" s="13">
        <v>6507624000</v>
      </c>
      <c r="P167" s="13"/>
      <c r="Q167" s="13">
        <f t="shared" si="5"/>
        <v>5418032842</v>
      </c>
    </row>
    <row r="168" spans="1:20">
      <c r="A168" s="1" t="s">
        <v>339</v>
      </c>
      <c r="C168" s="13">
        <v>0</v>
      </c>
      <c r="D168" s="13"/>
      <c r="E168" s="13">
        <v>0</v>
      </c>
      <c r="F168" s="13"/>
      <c r="G168" s="13">
        <v>0</v>
      </c>
      <c r="H168" s="13"/>
      <c r="I168" s="13">
        <f t="shared" si="4"/>
        <v>0</v>
      </c>
      <c r="J168" s="13"/>
      <c r="K168" s="13">
        <v>35389000</v>
      </c>
      <c r="L168" s="13"/>
      <c r="M168" s="13">
        <v>21858531088</v>
      </c>
      <c r="N168" s="13"/>
      <c r="O168" s="13">
        <v>10379429000</v>
      </c>
      <c r="P168" s="13"/>
      <c r="Q168" s="13">
        <f t="shared" si="5"/>
        <v>11479102088</v>
      </c>
      <c r="T168" s="4"/>
    </row>
    <row r="169" spans="1:20" ht="24.75" thickBot="1">
      <c r="E169" s="15">
        <f>SUM(E8:E168)</f>
        <v>1005694264444</v>
      </c>
      <c r="F169" s="13"/>
      <c r="G169" s="15">
        <f>SUM(G8:G168)</f>
        <v>891928460588</v>
      </c>
      <c r="H169" s="13"/>
      <c r="I169" s="15">
        <f>SUM(I8:I168)</f>
        <v>113765803856</v>
      </c>
      <c r="J169" s="13"/>
      <c r="K169" s="13"/>
      <c r="L169" s="13"/>
      <c r="M169" s="15">
        <f>SUM(M8:M168)</f>
        <v>10884198583424</v>
      </c>
      <c r="N169" s="13"/>
      <c r="O169" s="15">
        <f>SUM(O8:O168)</f>
        <v>8749681120707</v>
      </c>
      <c r="P169" s="13"/>
      <c r="Q169" s="15">
        <f>SUM(Q8:Q168)</f>
        <v>2134517462717</v>
      </c>
      <c r="T169" s="4"/>
    </row>
    <row r="170" spans="1:20" ht="24.75" thickTop="1">
      <c r="T170" s="4"/>
    </row>
    <row r="171" spans="1:20">
      <c r="I171" s="14"/>
      <c r="J171" s="14"/>
      <c r="K171" s="14"/>
      <c r="L171" s="14"/>
      <c r="M171" s="14"/>
      <c r="N171" s="14"/>
      <c r="O171" s="14"/>
      <c r="P171" s="14"/>
      <c r="Q171" s="14"/>
      <c r="T171" s="4"/>
    </row>
    <row r="172" spans="1:20">
      <c r="T172" s="11"/>
    </row>
    <row r="173" spans="1:20">
      <c r="T173" s="5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7"/>
  <sheetViews>
    <sheetView rightToLeft="1" topLeftCell="A55" workbookViewId="0">
      <selection activeCell="U103" sqref="U103"/>
    </sheetView>
  </sheetViews>
  <sheetFormatPr defaultRowHeight="2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24.75">
      <c r="A3" s="25" t="s">
        <v>159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24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6" spans="1:21" ht="24.75">
      <c r="A6" s="25" t="s">
        <v>3</v>
      </c>
      <c r="C6" s="26" t="s">
        <v>161</v>
      </c>
      <c r="D6" s="26" t="s">
        <v>161</v>
      </c>
      <c r="E6" s="26" t="s">
        <v>161</v>
      </c>
      <c r="F6" s="26" t="s">
        <v>161</v>
      </c>
      <c r="G6" s="26" t="s">
        <v>161</v>
      </c>
      <c r="H6" s="26" t="s">
        <v>161</v>
      </c>
      <c r="I6" s="26" t="s">
        <v>161</v>
      </c>
      <c r="J6" s="26" t="s">
        <v>161</v>
      </c>
      <c r="K6" s="26" t="s">
        <v>161</v>
      </c>
      <c r="M6" s="26" t="s">
        <v>162</v>
      </c>
      <c r="N6" s="26" t="s">
        <v>162</v>
      </c>
      <c r="O6" s="26" t="s">
        <v>162</v>
      </c>
      <c r="P6" s="26" t="s">
        <v>162</v>
      </c>
      <c r="Q6" s="26" t="s">
        <v>162</v>
      </c>
      <c r="R6" s="26" t="s">
        <v>162</v>
      </c>
      <c r="S6" s="26" t="s">
        <v>162</v>
      </c>
      <c r="T6" s="26" t="s">
        <v>162</v>
      </c>
      <c r="U6" s="26" t="s">
        <v>162</v>
      </c>
    </row>
    <row r="7" spans="1:21" ht="24.75">
      <c r="A7" s="26" t="s">
        <v>3</v>
      </c>
      <c r="C7" s="26" t="s">
        <v>312</v>
      </c>
      <c r="E7" s="26" t="s">
        <v>313</v>
      </c>
      <c r="G7" s="26" t="s">
        <v>314</v>
      </c>
      <c r="I7" s="26" t="s">
        <v>146</v>
      </c>
      <c r="K7" s="26" t="s">
        <v>315</v>
      </c>
      <c r="M7" s="26" t="s">
        <v>312</v>
      </c>
      <c r="O7" s="26" t="s">
        <v>313</v>
      </c>
      <c r="Q7" s="26" t="s">
        <v>314</v>
      </c>
      <c r="S7" s="26" t="s">
        <v>146</v>
      </c>
      <c r="U7" s="26" t="s">
        <v>315</v>
      </c>
    </row>
    <row r="8" spans="1:21">
      <c r="A8" s="1" t="s">
        <v>97</v>
      </c>
      <c r="C8" s="13">
        <v>0</v>
      </c>
      <c r="D8" s="13"/>
      <c r="E8" s="13">
        <v>27791722401</v>
      </c>
      <c r="F8" s="13"/>
      <c r="G8" s="13">
        <v>5335960194</v>
      </c>
      <c r="H8" s="13"/>
      <c r="I8" s="13">
        <f>C8+E8+G8</f>
        <v>33127682595</v>
      </c>
      <c r="K8" s="16">
        <f t="shared" ref="K8:K39" si="0">I8/$I$146</f>
        <v>-0.12492158574722158</v>
      </c>
      <c r="M8" s="7">
        <v>27556209706</v>
      </c>
      <c r="N8" s="7"/>
      <c r="O8" s="7">
        <v>120540112558</v>
      </c>
      <c r="P8" s="7"/>
      <c r="Q8" s="7">
        <v>5335960194</v>
      </c>
      <c r="R8" s="7"/>
      <c r="S8" s="7">
        <f>M8+O8+Q8</f>
        <v>153432282458</v>
      </c>
      <c r="U8" s="9">
        <f t="shared" ref="U8:U39" si="1">S8/$S$146</f>
        <v>2.2751950297841585E-2</v>
      </c>
    </row>
    <row r="9" spans="1:21">
      <c r="A9" s="1" t="s">
        <v>64</v>
      </c>
      <c r="C9" s="13">
        <v>0</v>
      </c>
      <c r="D9" s="13"/>
      <c r="E9" s="13">
        <v>-30456421151</v>
      </c>
      <c r="F9" s="13"/>
      <c r="G9" s="13">
        <v>-3065</v>
      </c>
      <c r="H9" s="13"/>
      <c r="I9" s="13">
        <f t="shared" ref="I9:I68" si="2">C9+E9+G9</f>
        <v>-30456424216</v>
      </c>
      <c r="K9" s="16">
        <f t="shared" si="0"/>
        <v>0.11484850467104639</v>
      </c>
      <c r="M9" s="7">
        <v>57721260000</v>
      </c>
      <c r="N9" s="7"/>
      <c r="O9" s="7">
        <v>57827042007</v>
      </c>
      <c r="P9" s="7"/>
      <c r="Q9" s="7">
        <v>3953234187</v>
      </c>
      <c r="R9" s="7"/>
      <c r="S9" s="7">
        <f t="shared" ref="S9:S68" si="3">M9+O9+Q9</f>
        <v>119501536194</v>
      </c>
      <c r="U9" s="9">
        <f t="shared" si="1"/>
        <v>1.7720475563842736E-2</v>
      </c>
    </row>
    <row r="10" spans="1:21">
      <c r="A10" s="1" t="s">
        <v>105</v>
      </c>
      <c r="C10" s="13">
        <v>0</v>
      </c>
      <c r="D10" s="13"/>
      <c r="E10" s="13">
        <v>11497069723</v>
      </c>
      <c r="F10" s="13"/>
      <c r="G10" s="13">
        <v>-2005</v>
      </c>
      <c r="H10" s="13"/>
      <c r="I10" s="13">
        <f t="shared" si="2"/>
        <v>11497067718</v>
      </c>
      <c r="K10" s="16">
        <f t="shared" si="0"/>
        <v>-4.3354434064534361E-2</v>
      </c>
      <c r="M10" s="7">
        <v>0</v>
      </c>
      <c r="N10" s="7"/>
      <c r="O10" s="7">
        <v>11497069723</v>
      </c>
      <c r="P10" s="7"/>
      <c r="Q10" s="7">
        <v>-2005</v>
      </c>
      <c r="R10" s="7"/>
      <c r="S10" s="7">
        <f t="shared" si="3"/>
        <v>11497067718</v>
      </c>
      <c r="U10" s="9">
        <f t="shared" si="1"/>
        <v>1.7048609920957093E-3</v>
      </c>
    </row>
    <row r="11" spans="1:21">
      <c r="A11" s="1" t="s">
        <v>68</v>
      </c>
      <c r="C11" s="13">
        <v>0</v>
      </c>
      <c r="D11" s="13"/>
      <c r="E11" s="13">
        <v>0</v>
      </c>
      <c r="F11" s="13"/>
      <c r="G11" s="13">
        <v>2392751317</v>
      </c>
      <c r="H11" s="13"/>
      <c r="I11" s="13">
        <f t="shared" si="2"/>
        <v>2392751317</v>
      </c>
      <c r="K11" s="16">
        <f t="shared" si="0"/>
        <v>-9.0228553706170542E-3</v>
      </c>
      <c r="M11" s="7">
        <v>1861222810</v>
      </c>
      <c r="N11" s="7"/>
      <c r="O11" s="7">
        <v>0</v>
      </c>
      <c r="P11" s="7"/>
      <c r="Q11" s="7">
        <v>9083615670</v>
      </c>
      <c r="R11" s="7"/>
      <c r="S11" s="7">
        <f t="shared" si="3"/>
        <v>10944838480</v>
      </c>
      <c r="U11" s="9">
        <f t="shared" si="1"/>
        <v>1.6229728002842487E-3</v>
      </c>
    </row>
    <row r="12" spans="1:21">
      <c r="A12" s="1" t="s">
        <v>47</v>
      </c>
      <c r="C12" s="13">
        <v>9288105440</v>
      </c>
      <c r="D12" s="13"/>
      <c r="E12" s="13">
        <v>-8150962395</v>
      </c>
      <c r="F12" s="13"/>
      <c r="G12" s="13">
        <v>7345232660</v>
      </c>
      <c r="H12" s="13"/>
      <c r="I12" s="13">
        <f t="shared" si="2"/>
        <v>8482375705</v>
      </c>
      <c r="K12" s="16">
        <f t="shared" si="0"/>
        <v>-3.1986294873890091E-2</v>
      </c>
      <c r="M12" s="7">
        <v>9288105440</v>
      </c>
      <c r="N12" s="7"/>
      <c r="O12" s="7">
        <v>10093051669</v>
      </c>
      <c r="P12" s="7"/>
      <c r="Q12" s="7">
        <v>33915863277</v>
      </c>
      <c r="R12" s="7"/>
      <c r="S12" s="7">
        <f t="shared" si="3"/>
        <v>53297020386</v>
      </c>
      <c r="U12" s="9">
        <f t="shared" si="1"/>
        <v>7.9032335269942789E-3</v>
      </c>
    </row>
    <row r="13" spans="1:21">
      <c r="A13" s="1" t="s">
        <v>22</v>
      </c>
      <c r="C13" s="13">
        <v>0</v>
      </c>
      <c r="D13" s="13"/>
      <c r="E13" s="13">
        <v>5816551672</v>
      </c>
      <c r="F13" s="13"/>
      <c r="G13" s="13">
        <v>-7279417995</v>
      </c>
      <c r="H13" s="13"/>
      <c r="I13" s="13">
        <f t="shared" si="2"/>
        <v>-1462866323</v>
      </c>
      <c r="K13" s="16">
        <f t="shared" si="0"/>
        <v>5.5163406097397507E-3</v>
      </c>
      <c r="M13" s="7">
        <v>3981021021</v>
      </c>
      <c r="N13" s="7"/>
      <c r="O13" s="7">
        <v>-7428671289</v>
      </c>
      <c r="P13" s="7"/>
      <c r="Q13" s="7">
        <v>11617924132</v>
      </c>
      <c r="R13" s="7"/>
      <c r="S13" s="7">
        <f t="shared" si="3"/>
        <v>8170273864</v>
      </c>
      <c r="U13" s="9">
        <f t="shared" si="1"/>
        <v>1.2115420685628326E-3</v>
      </c>
    </row>
    <row r="14" spans="1:21">
      <c r="A14" s="1" t="s">
        <v>23</v>
      </c>
      <c r="C14" s="13">
        <v>19809592800</v>
      </c>
      <c r="D14" s="13"/>
      <c r="E14" s="13">
        <v>-24495941734</v>
      </c>
      <c r="F14" s="13"/>
      <c r="G14" s="13">
        <v>8936705188</v>
      </c>
      <c r="H14" s="13"/>
      <c r="I14" s="13">
        <f t="shared" si="2"/>
        <v>4250356254</v>
      </c>
      <c r="K14" s="16">
        <f t="shared" si="0"/>
        <v>-1.6027720674926988E-2</v>
      </c>
      <c r="M14" s="7">
        <v>19809592800</v>
      </c>
      <c r="N14" s="7"/>
      <c r="O14" s="7">
        <v>30086569470</v>
      </c>
      <c r="P14" s="7"/>
      <c r="Q14" s="7">
        <v>10908422429</v>
      </c>
      <c r="R14" s="7"/>
      <c r="S14" s="7">
        <f t="shared" si="3"/>
        <v>60804584699</v>
      </c>
      <c r="U14" s="9">
        <f t="shared" si="1"/>
        <v>9.0165046546266444E-3</v>
      </c>
    </row>
    <row r="15" spans="1:21">
      <c r="A15" s="1" t="s">
        <v>80</v>
      </c>
      <c r="C15" s="13">
        <v>0</v>
      </c>
      <c r="D15" s="13"/>
      <c r="E15" s="13">
        <v>0</v>
      </c>
      <c r="F15" s="13"/>
      <c r="G15" s="13">
        <v>38912998512</v>
      </c>
      <c r="H15" s="13"/>
      <c r="I15" s="13">
        <f t="shared" si="2"/>
        <v>38912998512</v>
      </c>
      <c r="K15" s="16">
        <f t="shared" si="0"/>
        <v>-0.14673750469439722</v>
      </c>
      <c r="M15" s="7">
        <v>2040379500</v>
      </c>
      <c r="N15" s="7"/>
      <c r="O15" s="7">
        <v>0</v>
      </c>
      <c r="P15" s="7"/>
      <c r="Q15" s="7">
        <v>98880770881</v>
      </c>
      <c r="R15" s="7"/>
      <c r="S15" s="7">
        <f t="shared" si="3"/>
        <v>100921150381</v>
      </c>
      <c r="U15" s="9">
        <f t="shared" si="1"/>
        <v>1.4965253470031961E-2</v>
      </c>
    </row>
    <row r="16" spans="1:21">
      <c r="A16" s="1" t="s">
        <v>66</v>
      </c>
      <c r="C16" s="13">
        <v>0</v>
      </c>
      <c r="D16" s="13"/>
      <c r="E16" s="13">
        <v>-1047126678</v>
      </c>
      <c r="F16" s="13"/>
      <c r="G16" s="13">
        <v>602392821</v>
      </c>
      <c r="H16" s="13"/>
      <c r="I16" s="13">
        <f t="shared" si="2"/>
        <v>-444733857</v>
      </c>
      <c r="K16" s="16">
        <f t="shared" si="0"/>
        <v>1.6770523713090435E-3</v>
      </c>
      <c r="M16" s="7">
        <v>5580212312</v>
      </c>
      <c r="N16" s="7"/>
      <c r="O16" s="7">
        <v>15012237987</v>
      </c>
      <c r="P16" s="7"/>
      <c r="Q16" s="7">
        <v>2387210698</v>
      </c>
      <c r="R16" s="7"/>
      <c r="S16" s="7">
        <f t="shared" si="3"/>
        <v>22979660997</v>
      </c>
      <c r="U16" s="9">
        <f t="shared" si="1"/>
        <v>3.4075756189582266E-3</v>
      </c>
    </row>
    <row r="17" spans="1:21">
      <c r="A17" s="1" t="s">
        <v>16</v>
      </c>
      <c r="C17" s="13">
        <v>0</v>
      </c>
      <c r="D17" s="13"/>
      <c r="E17" s="13">
        <v>401144689</v>
      </c>
      <c r="F17" s="13"/>
      <c r="G17" s="13">
        <v>-3721</v>
      </c>
      <c r="H17" s="13"/>
      <c r="I17" s="13">
        <f t="shared" si="2"/>
        <v>401140968</v>
      </c>
      <c r="K17" s="16">
        <f t="shared" si="0"/>
        <v>-1.5126674100137268E-3</v>
      </c>
      <c r="M17" s="7">
        <v>5136035400</v>
      </c>
      <c r="N17" s="7"/>
      <c r="O17" s="7">
        <v>-5430192181</v>
      </c>
      <c r="P17" s="7"/>
      <c r="Q17" s="7">
        <v>-3721</v>
      </c>
      <c r="R17" s="7"/>
      <c r="S17" s="7">
        <f t="shared" si="3"/>
        <v>-294160502</v>
      </c>
      <c r="U17" s="9">
        <f t="shared" si="1"/>
        <v>-4.3620058398884686E-5</v>
      </c>
    </row>
    <row r="18" spans="1:21">
      <c r="A18" s="1" t="s">
        <v>15</v>
      </c>
      <c r="C18" s="13">
        <v>0</v>
      </c>
      <c r="D18" s="13"/>
      <c r="E18" s="13">
        <v>-33221743023</v>
      </c>
      <c r="F18" s="13"/>
      <c r="G18" s="13">
        <v>26860644155</v>
      </c>
      <c r="H18" s="13"/>
      <c r="I18" s="13">
        <f t="shared" si="2"/>
        <v>-6361098868</v>
      </c>
      <c r="K18" s="16">
        <f t="shared" si="0"/>
        <v>2.3987145958871022E-2</v>
      </c>
      <c r="M18" s="7">
        <v>3421685234</v>
      </c>
      <c r="N18" s="7"/>
      <c r="O18" s="7">
        <v>5544511416</v>
      </c>
      <c r="P18" s="7"/>
      <c r="Q18" s="7">
        <v>60070965772</v>
      </c>
      <c r="R18" s="7"/>
      <c r="S18" s="7">
        <f t="shared" si="3"/>
        <v>69037162422</v>
      </c>
      <c r="U18" s="9">
        <f t="shared" si="1"/>
        <v>1.0237285550120958E-2</v>
      </c>
    </row>
    <row r="19" spans="1:21">
      <c r="A19" s="1" t="s">
        <v>18</v>
      </c>
      <c r="C19" s="13">
        <v>0</v>
      </c>
      <c r="D19" s="13"/>
      <c r="E19" s="13">
        <v>-10688195992</v>
      </c>
      <c r="F19" s="13"/>
      <c r="G19" s="13">
        <v>9042807273</v>
      </c>
      <c r="H19" s="13"/>
      <c r="I19" s="13">
        <f t="shared" si="2"/>
        <v>-1645388719</v>
      </c>
      <c r="K19" s="16">
        <f t="shared" si="0"/>
        <v>6.2046165577272416E-3</v>
      </c>
      <c r="M19" s="7">
        <v>317115039</v>
      </c>
      <c r="N19" s="7"/>
      <c r="O19" s="7">
        <v>7101848979</v>
      </c>
      <c r="P19" s="7"/>
      <c r="Q19" s="7">
        <v>30556164111</v>
      </c>
      <c r="R19" s="7"/>
      <c r="S19" s="7">
        <f t="shared" si="3"/>
        <v>37975128129</v>
      </c>
      <c r="U19" s="9">
        <f t="shared" si="1"/>
        <v>5.6312023382803058E-3</v>
      </c>
    </row>
    <row r="20" spans="1:21">
      <c r="A20" s="1" t="s">
        <v>39</v>
      </c>
      <c r="C20" s="13">
        <v>0</v>
      </c>
      <c r="D20" s="13"/>
      <c r="E20" s="13">
        <v>-1964947414</v>
      </c>
      <c r="F20" s="13"/>
      <c r="G20" s="13">
        <v>225749348</v>
      </c>
      <c r="H20" s="13"/>
      <c r="I20" s="13">
        <f t="shared" si="2"/>
        <v>-1739198066</v>
      </c>
      <c r="K20" s="16">
        <f t="shared" si="0"/>
        <v>6.5583633781257237E-3</v>
      </c>
      <c r="M20" s="7">
        <v>0</v>
      </c>
      <c r="N20" s="7"/>
      <c r="O20" s="7">
        <v>-2849585512</v>
      </c>
      <c r="P20" s="7"/>
      <c r="Q20" s="7">
        <v>321488961</v>
      </c>
      <c r="R20" s="7"/>
      <c r="S20" s="7">
        <f t="shared" si="3"/>
        <v>-2528096551</v>
      </c>
      <c r="U20" s="9">
        <f t="shared" si="1"/>
        <v>-3.7488282227856327E-4</v>
      </c>
    </row>
    <row r="21" spans="1:21">
      <c r="A21" s="1" t="s">
        <v>102</v>
      </c>
      <c r="C21" s="13">
        <v>0</v>
      </c>
      <c r="D21" s="13"/>
      <c r="E21" s="13">
        <v>-12136716241</v>
      </c>
      <c r="F21" s="13"/>
      <c r="G21" s="13">
        <v>1622162722</v>
      </c>
      <c r="H21" s="13"/>
      <c r="I21" s="13">
        <f t="shared" si="2"/>
        <v>-10514553519</v>
      </c>
      <c r="K21" s="16">
        <f t="shared" si="0"/>
        <v>3.9649459187216317E-2</v>
      </c>
      <c r="M21" s="7">
        <v>18148788308</v>
      </c>
      <c r="N21" s="7"/>
      <c r="O21" s="7">
        <v>94028423037</v>
      </c>
      <c r="P21" s="7"/>
      <c r="Q21" s="7">
        <v>1622162722</v>
      </c>
      <c r="R21" s="7"/>
      <c r="S21" s="7">
        <f t="shared" si="3"/>
        <v>113799374067</v>
      </c>
      <c r="U21" s="9">
        <f t="shared" si="1"/>
        <v>1.6874921373907174E-2</v>
      </c>
    </row>
    <row r="22" spans="1:21">
      <c r="A22" s="1" t="s">
        <v>49</v>
      </c>
      <c r="C22" s="13">
        <v>0</v>
      </c>
      <c r="D22" s="13"/>
      <c r="E22" s="13">
        <v>6294110010</v>
      </c>
      <c r="F22" s="13"/>
      <c r="G22" s="13">
        <v>0</v>
      </c>
      <c r="H22" s="13"/>
      <c r="I22" s="13">
        <f t="shared" si="2"/>
        <v>6294110010</v>
      </c>
      <c r="K22" s="16">
        <f t="shared" si="0"/>
        <v>-2.3734536850317848E-2</v>
      </c>
      <c r="M22" s="7">
        <v>17717126078</v>
      </c>
      <c r="N22" s="7"/>
      <c r="O22" s="7">
        <v>59996225508</v>
      </c>
      <c r="P22" s="7"/>
      <c r="Q22" s="7">
        <v>2218858879</v>
      </c>
      <c r="R22" s="7"/>
      <c r="S22" s="7">
        <f t="shared" si="3"/>
        <v>79932210465</v>
      </c>
      <c r="U22" s="9">
        <f t="shared" si="1"/>
        <v>1.1852875096178758E-2</v>
      </c>
    </row>
    <row r="23" spans="1:21">
      <c r="A23" s="1" t="s">
        <v>255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f t="shared" si="2"/>
        <v>0</v>
      </c>
      <c r="K23" s="16">
        <f t="shared" si="0"/>
        <v>0</v>
      </c>
      <c r="M23" s="7">
        <v>0</v>
      </c>
      <c r="N23" s="7"/>
      <c r="O23" s="7">
        <v>0</v>
      </c>
      <c r="P23" s="7"/>
      <c r="Q23" s="7">
        <v>1548913947</v>
      </c>
      <c r="R23" s="7"/>
      <c r="S23" s="7">
        <f t="shared" si="3"/>
        <v>1548913947</v>
      </c>
      <c r="U23" s="9">
        <f t="shared" si="1"/>
        <v>2.2968317079832487E-4</v>
      </c>
    </row>
    <row r="24" spans="1:21">
      <c r="A24" s="1" t="s">
        <v>256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2"/>
        <v>0</v>
      </c>
      <c r="K24" s="16">
        <f t="shared" si="0"/>
        <v>0</v>
      </c>
      <c r="M24" s="7">
        <v>0</v>
      </c>
      <c r="N24" s="7"/>
      <c r="O24" s="7">
        <v>0</v>
      </c>
      <c r="P24" s="7"/>
      <c r="Q24" s="7">
        <v>9955199849</v>
      </c>
      <c r="R24" s="7"/>
      <c r="S24" s="7">
        <f t="shared" si="3"/>
        <v>9955199849</v>
      </c>
      <c r="U24" s="9">
        <f t="shared" si="1"/>
        <v>1.4762226601923191E-3</v>
      </c>
    </row>
    <row r="25" spans="1:21">
      <c r="A25" s="1" t="s">
        <v>96</v>
      </c>
      <c r="C25" s="13">
        <v>0</v>
      </c>
      <c r="D25" s="13"/>
      <c r="E25" s="13">
        <v>1381393114</v>
      </c>
      <c r="F25" s="13"/>
      <c r="G25" s="13">
        <v>0</v>
      </c>
      <c r="H25" s="13"/>
      <c r="I25" s="13">
        <f t="shared" si="2"/>
        <v>1381393114</v>
      </c>
      <c r="K25" s="16">
        <f t="shared" si="0"/>
        <v>-5.2091122838522361E-3</v>
      </c>
      <c r="M25" s="7">
        <v>38632592480</v>
      </c>
      <c r="N25" s="7"/>
      <c r="O25" s="7">
        <v>114828302547</v>
      </c>
      <c r="P25" s="7"/>
      <c r="Q25" s="7">
        <v>24035552169</v>
      </c>
      <c r="R25" s="7"/>
      <c r="S25" s="7">
        <f t="shared" si="3"/>
        <v>177496447196</v>
      </c>
      <c r="U25" s="9">
        <f t="shared" si="1"/>
        <v>2.6320343280771503E-2</v>
      </c>
    </row>
    <row r="26" spans="1:21">
      <c r="A26" s="1" t="s">
        <v>63</v>
      </c>
      <c r="C26" s="13">
        <v>0</v>
      </c>
      <c r="D26" s="13"/>
      <c r="E26" s="13">
        <v>-24572684585</v>
      </c>
      <c r="F26" s="13"/>
      <c r="G26" s="13">
        <v>0</v>
      </c>
      <c r="H26" s="13"/>
      <c r="I26" s="13">
        <f t="shared" si="2"/>
        <v>-24572684585</v>
      </c>
      <c r="K26" s="16">
        <f t="shared" si="0"/>
        <v>9.2661438530198134E-2</v>
      </c>
      <c r="M26" s="7">
        <v>8104235055</v>
      </c>
      <c r="N26" s="7"/>
      <c r="O26" s="7">
        <v>130726176459</v>
      </c>
      <c r="P26" s="7"/>
      <c r="Q26" s="7">
        <v>19375696815</v>
      </c>
      <c r="R26" s="7"/>
      <c r="S26" s="7">
        <f t="shared" si="3"/>
        <v>158206108329</v>
      </c>
      <c r="U26" s="9">
        <f t="shared" si="1"/>
        <v>2.3459844667967206E-2</v>
      </c>
    </row>
    <row r="27" spans="1:21">
      <c r="A27" s="1" t="s">
        <v>257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2"/>
        <v>0</v>
      </c>
      <c r="K27" s="16">
        <f t="shared" si="0"/>
        <v>0</v>
      </c>
      <c r="M27" s="7">
        <v>0</v>
      </c>
      <c r="N27" s="7"/>
      <c r="O27" s="7">
        <v>0</v>
      </c>
      <c r="P27" s="7"/>
      <c r="Q27" s="7">
        <v>3624972894</v>
      </c>
      <c r="R27" s="7"/>
      <c r="S27" s="7">
        <f t="shared" si="3"/>
        <v>3624972894</v>
      </c>
      <c r="U27" s="9">
        <f t="shared" si="1"/>
        <v>5.3753487723737301E-4</v>
      </c>
    </row>
    <row r="28" spans="1:21">
      <c r="A28" s="1" t="s">
        <v>103</v>
      </c>
      <c r="C28" s="13">
        <v>0</v>
      </c>
      <c r="D28" s="13"/>
      <c r="E28" s="13">
        <v>2797974242</v>
      </c>
      <c r="F28" s="13"/>
      <c r="G28" s="13">
        <v>0</v>
      </c>
      <c r="H28" s="13"/>
      <c r="I28" s="13">
        <f t="shared" si="2"/>
        <v>2797974242</v>
      </c>
      <c r="K28" s="16">
        <f t="shared" si="0"/>
        <v>-1.0550915482487594E-2</v>
      </c>
      <c r="M28" s="7">
        <v>3963371031</v>
      </c>
      <c r="N28" s="7"/>
      <c r="O28" s="7">
        <v>12808362708</v>
      </c>
      <c r="P28" s="7"/>
      <c r="Q28" s="7">
        <v>17228429424</v>
      </c>
      <c r="R28" s="7"/>
      <c r="S28" s="7">
        <f t="shared" si="3"/>
        <v>34000163163</v>
      </c>
      <c r="U28" s="9">
        <f t="shared" si="1"/>
        <v>5.0417683293920539E-3</v>
      </c>
    </row>
    <row r="29" spans="1:21">
      <c r="A29" s="1" t="s">
        <v>81</v>
      </c>
      <c r="C29" s="13">
        <v>0</v>
      </c>
      <c r="D29" s="13"/>
      <c r="E29" s="13">
        <v>-4548364204</v>
      </c>
      <c r="F29" s="13"/>
      <c r="G29" s="13">
        <v>0</v>
      </c>
      <c r="H29" s="13"/>
      <c r="I29" s="13">
        <f t="shared" si="2"/>
        <v>-4548364204</v>
      </c>
      <c r="K29" s="16">
        <f t="shared" si="0"/>
        <v>1.7151482518893025E-2</v>
      </c>
      <c r="M29" s="7">
        <v>9615866920</v>
      </c>
      <c r="N29" s="7"/>
      <c r="O29" s="7">
        <v>716784585</v>
      </c>
      <c r="P29" s="7"/>
      <c r="Q29" s="7">
        <v>10676174543</v>
      </c>
      <c r="R29" s="7"/>
      <c r="S29" s="7">
        <f t="shared" si="3"/>
        <v>21008826048</v>
      </c>
      <c r="U29" s="9">
        <f t="shared" si="1"/>
        <v>3.1153272205993511E-3</v>
      </c>
    </row>
    <row r="30" spans="1:21">
      <c r="A30" s="1" t="s">
        <v>234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2"/>
        <v>0</v>
      </c>
      <c r="K30" s="16">
        <f t="shared" si="0"/>
        <v>0</v>
      </c>
      <c r="M30" s="7">
        <v>272770664</v>
      </c>
      <c r="N30" s="7"/>
      <c r="O30" s="7">
        <v>0</v>
      </c>
      <c r="P30" s="7"/>
      <c r="Q30" s="7">
        <v>1420024153</v>
      </c>
      <c r="R30" s="7"/>
      <c r="S30" s="7">
        <f t="shared" si="3"/>
        <v>1692794817</v>
      </c>
      <c r="U30" s="9">
        <f t="shared" si="1"/>
        <v>2.5101877469215536E-4</v>
      </c>
    </row>
    <row r="31" spans="1:21">
      <c r="A31" s="1" t="s">
        <v>258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2"/>
        <v>0</v>
      </c>
      <c r="K31" s="16">
        <f t="shared" si="0"/>
        <v>0</v>
      </c>
      <c r="M31" s="7">
        <v>0</v>
      </c>
      <c r="N31" s="7"/>
      <c r="O31" s="7">
        <v>0</v>
      </c>
      <c r="P31" s="7"/>
      <c r="Q31" s="7">
        <v>22204604889</v>
      </c>
      <c r="R31" s="7"/>
      <c r="S31" s="7">
        <f t="shared" si="3"/>
        <v>22204604889</v>
      </c>
      <c r="U31" s="9">
        <f t="shared" si="1"/>
        <v>3.2926451899457951E-3</v>
      </c>
    </row>
    <row r="32" spans="1:21">
      <c r="A32" s="1" t="s">
        <v>259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2"/>
        <v>0</v>
      </c>
      <c r="K32" s="16">
        <f t="shared" si="0"/>
        <v>0</v>
      </c>
      <c r="M32" s="7">
        <v>0</v>
      </c>
      <c r="N32" s="7"/>
      <c r="O32" s="7">
        <v>0</v>
      </c>
      <c r="P32" s="7"/>
      <c r="Q32" s="7">
        <v>-48299758</v>
      </c>
      <c r="R32" s="7"/>
      <c r="S32" s="7">
        <f t="shared" si="3"/>
        <v>-48299758</v>
      </c>
      <c r="U32" s="9">
        <f t="shared" si="1"/>
        <v>-7.1622065174881904E-6</v>
      </c>
    </row>
    <row r="33" spans="1:21">
      <c r="A33" s="1" t="s">
        <v>260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f t="shared" si="2"/>
        <v>0</v>
      </c>
      <c r="K33" s="16">
        <f t="shared" si="0"/>
        <v>0</v>
      </c>
      <c r="M33" s="7">
        <v>0</v>
      </c>
      <c r="N33" s="7"/>
      <c r="O33" s="7">
        <v>0</v>
      </c>
      <c r="P33" s="7"/>
      <c r="Q33" s="7">
        <v>-1856277350</v>
      </c>
      <c r="R33" s="7"/>
      <c r="S33" s="7">
        <f t="shared" si="3"/>
        <v>-1856277350</v>
      </c>
      <c r="U33" s="9">
        <f t="shared" si="1"/>
        <v>-2.7526104239353964E-4</v>
      </c>
    </row>
    <row r="34" spans="1:21">
      <c r="A34" s="1" t="s">
        <v>261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f t="shared" si="2"/>
        <v>0</v>
      </c>
      <c r="K34" s="16">
        <f t="shared" si="0"/>
        <v>0</v>
      </c>
      <c r="M34" s="7">
        <v>0</v>
      </c>
      <c r="N34" s="7"/>
      <c r="O34" s="7">
        <v>0</v>
      </c>
      <c r="P34" s="7"/>
      <c r="Q34" s="7">
        <v>15518906055</v>
      </c>
      <c r="R34" s="7"/>
      <c r="S34" s="7">
        <f t="shared" si="3"/>
        <v>15518906055</v>
      </c>
      <c r="U34" s="9">
        <f t="shared" si="1"/>
        <v>2.3012456934340736E-3</v>
      </c>
    </row>
    <row r="35" spans="1:21">
      <c r="A35" s="1" t="s">
        <v>60</v>
      </c>
      <c r="C35" s="13">
        <v>0</v>
      </c>
      <c r="D35" s="13"/>
      <c r="E35" s="13">
        <v>8200448895</v>
      </c>
      <c r="F35" s="13"/>
      <c r="G35" s="13">
        <v>0</v>
      </c>
      <c r="H35" s="13"/>
      <c r="I35" s="13">
        <f t="shared" si="2"/>
        <v>8200448895</v>
      </c>
      <c r="K35" s="16">
        <f t="shared" si="0"/>
        <v>-3.0923173598538002E-2</v>
      </c>
      <c r="M35" s="7">
        <v>0</v>
      </c>
      <c r="N35" s="7"/>
      <c r="O35" s="7">
        <v>41383359437</v>
      </c>
      <c r="P35" s="7"/>
      <c r="Q35" s="7">
        <v>-2365</v>
      </c>
      <c r="R35" s="7"/>
      <c r="S35" s="7">
        <f t="shared" si="3"/>
        <v>41383357072</v>
      </c>
      <c r="U35" s="9">
        <f t="shared" si="1"/>
        <v>6.1365969936457944E-3</v>
      </c>
    </row>
    <row r="36" spans="1:21">
      <c r="A36" s="1" t="s">
        <v>262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f t="shared" si="2"/>
        <v>0</v>
      </c>
      <c r="K36" s="16">
        <f t="shared" si="0"/>
        <v>0</v>
      </c>
      <c r="M36" s="7">
        <v>0</v>
      </c>
      <c r="N36" s="7"/>
      <c r="O36" s="7">
        <v>0</v>
      </c>
      <c r="P36" s="7"/>
      <c r="Q36" s="7">
        <v>58713703300</v>
      </c>
      <c r="R36" s="7"/>
      <c r="S36" s="7">
        <f t="shared" si="3"/>
        <v>58713703300</v>
      </c>
      <c r="U36" s="9">
        <f t="shared" si="1"/>
        <v>8.7064549772925964E-3</v>
      </c>
    </row>
    <row r="37" spans="1:21">
      <c r="A37" s="1" t="s">
        <v>263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f t="shared" si="2"/>
        <v>0</v>
      </c>
      <c r="K37" s="16">
        <f t="shared" si="0"/>
        <v>0</v>
      </c>
      <c r="M37" s="7">
        <v>0</v>
      </c>
      <c r="N37" s="7"/>
      <c r="O37" s="7">
        <v>0</v>
      </c>
      <c r="P37" s="7"/>
      <c r="Q37" s="7">
        <v>11435958293</v>
      </c>
      <c r="R37" s="7"/>
      <c r="S37" s="7">
        <f t="shared" si="3"/>
        <v>11435958293</v>
      </c>
      <c r="U37" s="9">
        <f t="shared" si="1"/>
        <v>1.6957992837116848E-3</v>
      </c>
    </row>
    <row r="38" spans="1:21">
      <c r="A38" s="1" t="s">
        <v>92</v>
      </c>
      <c r="C38" s="13">
        <v>0</v>
      </c>
      <c r="D38" s="13"/>
      <c r="E38" s="13">
        <v>-15656287500</v>
      </c>
      <c r="F38" s="13"/>
      <c r="G38" s="13">
        <v>0</v>
      </c>
      <c r="H38" s="13"/>
      <c r="I38" s="13">
        <f t="shared" si="2"/>
        <v>-15656287500</v>
      </c>
      <c r="K38" s="16">
        <f t="shared" si="0"/>
        <v>5.9038487096275058E-2</v>
      </c>
      <c r="M38" s="7">
        <v>0</v>
      </c>
      <c r="N38" s="7"/>
      <c r="O38" s="7">
        <v>49160459105</v>
      </c>
      <c r="P38" s="7"/>
      <c r="Q38" s="7">
        <v>34088845284</v>
      </c>
      <c r="R38" s="7"/>
      <c r="S38" s="7">
        <f t="shared" si="3"/>
        <v>83249304389</v>
      </c>
      <c r="U38" s="9">
        <f t="shared" si="1"/>
        <v>1.234475565014744E-2</v>
      </c>
    </row>
    <row r="39" spans="1:21">
      <c r="A39" s="1" t="s">
        <v>264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2"/>
        <v>0</v>
      </c>
      <c r="K39" s="16">
        <f t="shared" si="0"/>
        <v>0</v>
      </c>
      <c r="M39" s="7">
        <v>0</v>
      </c>
      <c r="N39" s="7"/>
      <c r="O39" s="7">
        <v>0</v>
      </c>
      <c r="P39" s="7"/>
      <c r="Q39" s="7">
        <v>11670045</v>
      </c>
      <c r="R39" s="7"/>
      <c r="S39" s="7">
        <f t="shared" si="3"/>
        <v>11670045</v>
      </c>
      <c r="U39" s="9">
        <f t="shared" si="1"/>
        <v>1.7305112037700161E-6</v>
      </c>
    </row>
    <row r="40" spans="1:21">
      <c r="A40" s="1" t="s">
        <v>35</v>
      </c>
      <c r="C40" s="13">
        <v>0</v>
      </c>
      <c r="D40" s="13"/>
      <c r="E40" s="13">
        <v>-2281143395</v>
      </c>
      <c r="F40" s="13"/>
      <c r="G40" s="13">
        <v>0</v>
      </c>
      <c r="H40" s="13"/>
      <c r="I40" s="13">
        <f t="shared" si="2"/>
        <v>-2281143395</v>
      </c>
      <c r="K40" s="16">
        <f t="shared" ref="K40:K71" si="4">I40/$I$146</f>
        <v>8.6019916848397542E-3</v>
      </c>
      <c r="M40" s="7">
        <v>870308162</v>
      </c>
      <c r="N40" s="7"/>
      <c r="O40" s="7">
        <v>7479518250</v>
      </c>
      <c r="P40" s="7"/>
      <c r="Q40" s="7">
        <v>77990822761</v>
      </c>
      <c r="R40" s="7"/>
      <c r="S40" s="7">
        <f t="shared" si="3"/>
        <v>86340649173</v>
      </c>
      <c r="U40" s="9">
        <f t="shared" ref="U40:U71" si="5">S40/$S$146</f>
        <v>1.2803160633455388E-2</v>
      </c>
    </row>
    <row r="41" spans="1:21">
      <c r="A41" s="1" t="s">
        <v>76</v>
      </c>
      <c r="C41" s="13">
        <v>0</v>
      </c>
      <c r="D41" s="13"/>
      <c r="E41" s="13">
        <v>13578563974</v>
      </c>
      <c r="F41" s="13"/>
      <c r="G41" s="13">
        <v>0</v>
      </c>
      <c r="H41" s="13"/>
      <c r="I41" s="13">
        <f t="shared" si="2"/>
        <v>13578563974</v>
      </c>
      <c r="K41" s="16">
        <f t="shared" si="4"/>
        <v>-5.1203573897384315E-2</v>
      </c>
      <c r="M41" s="7">
        <v>3503479048</v>
      </c>
      <c r="N41" s="7"/>
      <c r="O41" s="7">
        <v>62219841481</v>
      </c>
      <c r="P41" s="7"/>
      <c r="Q41" s="7">
        <v>28547460549</v>
      </c>
      <c r="R41" s="7"/>
      <c r="S41" s="7">
        <f t="shared" si="3"/>
        <v>94270781078</v>
      </c>
      <c r="U41" s="9">
        <f t="shared" si="5"/>
        <v>1.3979092869275948E-2</v>
      </c>
    </row>
    <row r="42" spans="1:21">
      <c r="A42" s="1" t="s">
        <v>265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f t="shared" si="2"/>
        <v>0</v>
      </c>
      <c r="K42" s="16">
        <f t="shared" si="4"/>
        <v>0</v>
      </c>
      <c r="M42" s="7">
        <v>0</v>
      </c>
      <c r="N42" s="7"/>
      <c r="O42" s="7">
        <v>0</v>
      </c>
      <c r="P42" s="7"/>
      <c r="Q42" s="7">
        <v>16575324881</v>
      </c>
      <c r="R42" s="7"/>
      <c r="S42" s="7">
        <f t="shared" si="3"/>
        <v>16575324881</v>
      </c>
      <c r="U42" s="9">
        <f t="shared" si="5"/>
        <v>2.4578984410684288E-3</v>
      </c>
    </row>
    <row r="43" spans="1:21">
      <c r="A43" s="1" t="s">
        <v>72</v>
      </c>
      <c r="C43" s="13">
        <v>0</v>
      </c>
      <c r="D43" s="13"/>
      <c r="E43" s="13">
        <v>-1271204956</v>
      </c>
      <c r="F43" s="13"/>
      <c r="G43" s="13">
        <v>0</v>
      </c>
      <c r="H43" s="13"/>
      <c r="I43" s="13">
        <f t="shared" si="2"/>
        <v>-1271204956</v>
      </c>
      <c r="K43" s="16">
        <f t="shared" si="4"/>
        <v>4.7936024036047435E-3</v>
      </c>
      <c r="M43" s="7">
        <v>13942014400</v>
      </c>
      <c r="N43" s="7"/>
      <c r="O43" s="7">
        <v>20847761299</v>
      </c>
      <c r="P43" s="7"/>
      <c r="Q43" s="7">
        <v>73806155304</v>
      </c>
      <c r="R43" s="7"/>
      <c r="S43" s="7">
        <f t="shared" si="3"/>
        <v>108595931003</v>
      </c>
      <c r="U43" s="9">
        <f t="shared" si="5"/>
        <v>1.6103320534284756E-2</v>
      </c>
    </row>
    <row r="44" spans="1:21">
      <c r="A44" s="1" t="s">
        <v>266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f t="shared" si="2"/>
        <v>0</v>
      </c>
      <c r="K44" s="16">
        <f t="shared" si="4"/>
        <v>0</v>
      </c>
      <c r="M44" s="7">
        <v>0</v>
      </c>
      <c r="N44" s="7"/>
      <c r="O44" s="7">
        <v>0</v>
      </c>
      <c r="P44" s="7"/>
      <c r="Q44" s="7">
        <v>1508281696</v>
      </c>
      <c r="R44" s="7"/>
      <c r="S44" s="7">
        <f t="shared" si="3"/>
        <v>1508281696</v>
      </c>
      <c r="U44" s="9">
        <f t="shared" si="5"/>
        <v>2.236579527644702E-4</v>
      </c>
    </row>
    <row r="45" spans="1:21">
      <c r="A45" s="1" t="s">
        <v>71</v>
      </c>
      <c r="C45" s="13">
        <v>0</v>
      </c>
      <c r="D45" s="13"/>
      <c r="E45" s="13">
        <v>-24203632428</v>
      </c>
      <c r="F45" s="13"/>
      <c r="G45" s="13">
        <v>0</v>
      </c>
      <c r="H45" s="13"/>
      <c r="I45" s="13">
        <f t="shared" si="2"/>
        <v>-24203632428</v>
      </c>
      <c r="K45" s="16">
        <f t="shared" si="4"/>
        <v>9.1269775212256585E-2</v>
      </c>
      <c r="M45" s="7">
        <v>44398494833</v>
      </c>
      <c r="N45" s="7"/>
      <c r="O45" s="7">
        <v>92108267853</v>
      </c>
      <c r="P45" s="7"/>
      <c r="Q45" s="7">
        <v>27634972420</v>
      </c>
      <c r="R45" s="7"/>
      <c r="S45" s="7">
        <f t="shared" si="3"/>
        <v>164141735106</v>
      </c>
      <c r="U45" s="9">
        <f t="shared" si="5"/>
        <v>2.4340018535248423E-2</v>
      </c>
    </row>
    <row r="46" spans="1:21">
      <c r="A46" s="1" t="s">
        <v>213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f t="shared" si="2"/>
        <v>0</v>
      </c>
      <c r="K46" s="16">
        <f t="shared" si="4"/>
        <v>0</v>
      </c>
      <c r="M46" s="7">
        <v>4661799480</v>
      </c>
      <c r="N46" s="7"/>
      <c r="O46" s="7">
        <v>0</v>
      </c>
      <c r="P46" s="7"/>
      <c r="Q46" s="7">
        <v>24431786300</v>
      </c>
      <c r="R46" s="7"/>
      <c r="S46" s="7">
        <f t="shared" si="3"/>
        <v>29093585780</v>
      </c>
      <c r="U46" s="9">
        <f t="shared" si="5"/>
        <v>4.3141886899436994E-3</v>
      </c>
    </row>
    <row r="47" spans="1:21">
      <c r="A47" s="1" t="s">
        <v>267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f t="shared" si="2"/>
        <v>0</v>
      </c>
      <c r="K47" s="16">
        <f t="shared" si="4"/>
        <v>0</v>
      </c>
      <c r="M47" s="7">
        <v>0</v>
      </c>
      <c r="N47" s="7"/>
      <c r="O47" s="7">
        <v>0</v>
      </c>
      <c r="P47" s="7"/>
      <c r="Q47" s="7">
        <v>67414199</v>
      </c>
      <c r="R47" s="7"/>
      <c r="S47" s="7">
        <f t="shared" si="3"/>
        <v>67414199</v>
      </c>
      <c r="U47" s="9">
        <f t="shared" si="5"/>
        <v>9.996621835021323E-6</v>
      </c>
    </row>
    <row r="48" spans="1:21">
      <c r="A48" s="1" t="s">
        <v>69</v>
      </c>
      <c r="C48" s="13">
        <v>0</v>
      </c>
      <c r="D48" s="13"/>
      <c r="E48" s="13">
        <v>-46940587244</v>
      </c>
      <c r="F48" s="13"/>
      <c r="G48" s="13">
        <v>0</v>
      </c>
      <c r="H48" s="13"/>
      <c r="I48" s="13">
        <f t="shared" si="2"/>
        <v>-46940587244</v>
      </c>
      <c r="K48" s="16">
        <f t="shared" si="4"/>
        <v>0.17700883777820683</v>
      </c>
      <c r="M48" s="7">
        <v>46522665000</v>
      </c>
      <c r="N48" s="7"/>
      <c r="O48" s="7">
        <v>149114529990</v>
      </c>
      <c r="P48" s="7"/>
      <c r="Q48" s="7">
        <v>76048121340</v>
      </c>
      <c r="R48" s="7"/>
      <c r="S48" s="7">
        <f t="shared" si="3"/>
        <v>271685316330</v>
      </c>
      <c r="U48" s="9">
        <f t="shared" si="5"/>
        <v>4.0287289707011918E-2</v>
      </c>
    </row>
    <row r="49" spans="1:21">
      <c r="A49" s="1" t="s">
        <v>59</v>
      </c>
      <c r="C49" s="13">
        <v>4518375242</v>
      </c>
      <c r="D49" s="13"/>
      <c r="E49" s="13">
        <v>-4393701000</v>
      </c>
      <c r="F49" s="13"/>
      <c r="G49" s="13">
        <v>0</v>
      </c>
      <c r="H49" s="13"/>
      <c r="I49" s="13">
        <f t="shared" si="2"/>
        <v>124674242</v>
      </c>
      <c r="K49" s="16">
        <f t="shared" si="4"/>
        <v>-4.7013563257284805E-4</v>
      </c>
      <c r="M49" s="7">
        <v>4518375242</v>
      </c>
      <c r="N49" s="7"/>
      <c r="O49" s="7">
        <v>6404475332</v>
      </c>
      <c r="P49" s="7"/>
      <c r="Q49" s="7">
        <v>5023792240</v>
      </c>
      <c r="R49" s="7"/>
      <c r="S49" s="7">
        <f t="shared" si="3"/>
        <v>15946642814</v>
      </c>
      <c r="U49" s="9">
        <f t="shared" si="5"/>
        <v>2.3646733197811676E-3</v>
      </c>
    </row>
    <row r="50" spans="1:21">
      <c r="A50" s="1" t="s">
        <v>58</v>
      </c>
      <c r="C50" s="13">
        <v>0</v>
      </c>
      <c r="D50" s="13"/>
      <c r="E50" s="13">
        <v>-3596849723</v>
      </c>
      <c r="F50" s="13"/>
      <c r="G50" s="13">
        <v>0</v>
      </c>
      <c r="H50" s="13"/>
      <c r="I50" s="13">
        <f t="shared" si="2"/>
        <v>-3596849723</v>
      </c>
      <c r="K50" s="16">
        <f t="shared" si="4"/>
        <v>1.3563404859458285E-2</v>
      </c>
      <c r="M50" s="7">
        <v>0</v>
      </c>
      <c r="N50" s="7"/>
      <c r="O50" s="7">
        <v>104674311779</v>
      </c>
      <c r="P50" s="7"/>
      <c r="Q50" s="7">
        <v>7017692327</v>
      </c>
      <c r="R50" s="7"/>
      <c r="S50" s="7">
        <f t="shared" si="3"/>
        <v>111692004106</v>
      </c>
      <c r="U50" s="9">
        <f t="shared" si="5"/>
        <v>1.6562426663904006E-2</v>
      </c>
    </row>
    <row r="51" spans="1:21">
      <c r="A51" s="1" t="s">
        <v>33</v>
      </c>
      <c r="C51" s="13">
        <v>0</v>
      </c>
      <c r="D51" s="13"/>
      <c r="E51" s="13">
        <v>-42377900010</v>
      </c>
      <c r="F51" s="13"/>
      <c r="G51" s="13">
        <v>0</v>
      </c>
      <c r="H51" s="13"/>
      <c r="I51" s="13">
        <f t="shared" si="2"/>
        <v>-42377900010</v>
      </c>
      <c r="K51" s="16">
        <f t="shared" si="4"/>
        <v>0.15980334436932253</v>
      </c>
      <c r="M51" s="7">
        <v>11258632549</v>
      </c>
      <c r="N51" s="7"/>
      <c r="O51" s="7">
        <v>20958271287</v>
      </c>
      <c r="P51" s="7"/>
      <c r="Q51" s="7">
        <v>3112559649</v>
      </c>
      <c r="R51" s="7"/>
      <c r="S51" s="7">
        <f t="shared" si="3"/>
        <v>35329463485</v>
      </c>
      <c r="U51" s="9">
        <f t="shared" si="5"/>
        <v>5.238885744140334E-3</v>
      </c>
    </row>
    <row r="52" spans="1:21">
      <c r="A52" s="1" t="s">
        <v>268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f t="shared" si="2"/>
        <v>0</v>
      </c>
      <c r="K52" s="16">
        <f t="shared" si="4"/>
        <v>0</v>
      </c>
      <c r="M52" s="7">
        <v>0</v>
      </c>
      <c r="N52" s="7"/>
      <c r="O52" s="7">
        <v>0</v>
      </c>
      <c r="P52" s="7"/>
      <c r="Q52" s="7">
        <v>44468225012</v>
      </c>
      <c r="R52" s="7"/>
      <c r="S52" s="7">
        <f t="shared" si="3"/>
        <v>44468225012</v>
      </c>
      <c r="U52" s="9">
        <f t="shared" si="5"/>
        <v>6.5940415478288267E-3</v>
      </c>
    </row>
    <row r="53" spans="1:21">
      <c r="A53" s="1" t="s">
        <v>82</v>
      </c>
      <c r="C53" s="13">
        <v>0</v>
      </c>
      <c r="D53" s="13"/>
      <c r="E53" s="13">
        <v>-2958292800</v>
      </c>
      <c r="F53" s="13"/>
      <c r="G53" s="13">
        <v>0</v>
      </c>
      <c r="H53" s="13"/>
      <c r="I53" s="13">
        <f t="shared" si="2"/>
        <v>-2958292800</v>
      </c>
      <c r="K53" s="16">
        <f t="shared" si="4"/>
        <v>1.1155462704667591E-2</v>
      </c>
      <c r="M53" s="7">
        <v>3920867662</v>
      </c>
      <c r="N53" s="7"/>
      <c r="O53" s="7">
        <v>50638823013</v>
      </c>
      <c r="P53" s="7"/>
      <c r="Q53" s="7">
        <v>9787862676</v>
      </c>
      <c r="R53" s="7"/>
      <c r="S53" s="7">
        <f t="shared" si="3"/>
        <v>64347553351</v>
      </c>
      <c r="U53" s="9">
        <f t="shared" si="5"/>
        <v>9.5418794022726003E-3</v>
      </c>
    </row>
    <row r="54" spans="1:21">
      <c r="A54" s="1" t="s">
        <v>89</v>
      </c>
      <c r="C54" s="13">
        <v>0</v>
      </c>
      <c r="D54" s="13"/>
      <c r="E54" s="13">
        <v>-30573493198</v>
      </c>
      <c r="F54" s="13"/>
      <c r="G54" s="13">
        <v>0</v>
      </c>
      <c r="H54" s="13"/>
      <c r="I54" s="13">
        <f t="shared" si="2"/>
        <v>-30573493198</v>
      </c>
      <c r="K54" s="16">
        <f t="shared" si="4"/>
        <v>0.1152899615351453</v>
      </c>
      <c r="M54" s="7">
        <v>22401325844</v>
      </c>
      <c r="N54" s="7"/>
      <c r="O54" s="7">
        <v>159399093337</v>
      </c>
      <c r="P54" s="7"/>
      <c r="Q54" s="7">
        <v>17551500943</v>
      </c>
      <c r="R54" s="7"/>
      <c r="S54" s="7">
        <f t="shared" si="3"/>
        <v>199351920124</v>
      </c>
      <c r="U54" s="9">
        <f t="shared" si="5"/>
        <v>2.9561216881995516E-2</v>
      </c>
    </row>
    <row r="55" spans="1:21">
      <c r="A55" s="1" t="s">
        <v>79</v>
      </c>
      <c r="C55" s="13">
        <v>0</v>
      </c>
      <c r="D55" s="13"/>
      <c r="E55" s="13">
        <v>9543615895</v>
      </c>
      <c r="F55" s="13"/>
      <c r="G55" s="13">
        <v>0</v>
      </c>
      <c r="H55" s="13"/>
      <c r="I55" s="13">
        <f t="shared" si="2"/>
        <v>9543615895</v>
      </c>
      <c r="K55" s="16">
        <f t="shared" si="4"/>
        <v>-3.5988138558950389E-2</v>
      </c>
      <c r="M55" s="7">
        <v>24765989704</v>
      </c>
      <c r="N55" s="7"/>
      <c r="O55" s="7">
        <v>-44994972087</v>
      </c>
      <c r="P55" s="7"/>
      <c r="Q55" s="7">
        <v>9696992570</v>
      </c>
      <c r="R55" s="7"/>
      <c r="S55" s="7">
        <f t="shared" si="3"/>
        <v>-10531989813</v>
      </c>
      <c r="U55" s="9">
        <f t="shared" si="5"/>
        <v>-1.561752878364066E-3</v>
      </c>
    </row>
    <row r="56" spans="1:21">
      <c r="A56" s="1" t="s">
        <v>87</v>
      </c>
      <c r="C56" s="13">
        <v>0</v>
      </c>
      <c r="D56" s="13"/>
      <c r="E56" s="13">
        <v>-7097314124</v>
      </c>
      <c r="F56" s="13"/>
      <c r="G56" s="13">
        <v>0</v>
      </c>
      <c r="H56" s="13"/>
      <c r="I56" s="13">
        <f t="shared" si="2"/>
        <v>-7097314124</v>
      </c>
      <c r="K56" s="16">
        <f t="shared" si="4"/>
        <v>2.6763349122707711E-2</v>
      </c>
      <c r="M56" s="7">
        <v>10711470704</v>
      </c>
      <c r="N56" s="7"/>
      <c r="O56" s="7">
        <v>44087316083</v>
      </c>
      <c r="P56" s="7"/>
      <c r="Q56" s="7">
        <v>11606461969</v>
      </c>
      <c r="R56" s="7"/>
      <c r="S56" s="7">
        <f t="shared" si="3"/>
        <v>66405248756</v>
      </c>
      <c r="U56" s="9">
        <f t="shared" si="5"/>
        <v>9.8470080416479047E-3</v>
      </c>
    </row>
    <row r="57" spans="1:21">
      <c r="A57" s="1" t="s">
        <v>269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f t="shared" si="2"/>
        <v>0</v>
      </c>
      <c r="K57" s="16">
        <f t="shared" si="4"/>
        <v>0</v>
      </c>
      <c r="M57" s="7">
        <v>0</v>
      </c>
      <c r="N57" s="7"/>
      <c r="O57" s="7">
        <v>0</v>
      </c>
      <c r="P57" s="7"/>
      <c r="Q57" s="7">
        <v>23217446940</v>
      </c>
      <c r="R57" s="7"/>
      <c r="S57" s="7">
        <f t="shared" si="3"/>
        <v>23217446940</v>
      </c>
      <c r="U57" s="9">
        <f t="shared" si="5"/>
        <v>3.4428360861167096E-3</v>
      </c>
    </row>
    <row r="58" spans="1:21">
      <c r="A58" s="1" t="s">
        <v>215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f t="shared" si="2"/>
        <v>0</v>
      </c>
      <c r="K58" s="16">
        <f t="shared" si="4"/>
        <v>0</v>
      </c>
      <c r="M58" s="7">
        <v>4474657702</v>
      </c>
      <c r="N58" s="7"/>
      <c r="O58" s="7">
        <v>0</v>
      </c>
      <c r="P58" s="7"/>
      <c r="Q58" s="7">
        <v>69984205820</v>
      </c>
      <c r="R58" s="7"/>
      <c r="S58" s="7">
        <f t="shared" si="3"/>
        <v>74458863522</v>
      </c>
      <c r="U58" s="9">
        <f t="shared" si="5"/>
        <v>1.1041251130120198E-2</v>
      </c>
    </row>
    <row r="59" spans="1:21">
      <c r="A59" s="1" t="s">
        <v>90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f t="shared" si="2"/>
        <v>0</v>
      </c>
      <c r="K59" s="16">
        <f t="shared" si="4"/>
        <v>0</v>
      </c>
      <c r="M59" s="7">
        <v>145953568054</v>
      </c>
      <c r="N59" s="7"/>
      <c r="O59" s="7">
        <v>58128178192</v>
      </c>
      <c r="P59" s="7"/>
      <c r="Q59" s="7">
        <v>-536796581</v>
      </c>
      <c r="R59" s="7"/>
      <c r="S59" s="7">
        <f t="shared" si="3"/>
        <v>203544949665</v>
      </c>
      <c r="U59" s="9">
        <f t="shared" si="5"/>
        <v>3.0182986943588178E-2</v>
      </c>
    </row>
    <row r="60" spans="1:21">
      <c r="A60" s="1" t="s">
        <v>88</v>
      </c>
      <c r="C60" s="13">
        <v>0</v>
      </c>
      <c r="D60" s="13"/>
      <c r="E60" s="13">
        <v>-6761623703</v>
      </c>
      <c r="F60" s="13"/>
      <c r="G60" s="13">
        <v>0</v>
      </c>
      <c r="H60" s="13"/>
      <c r="I60" s="13">
        <f t="shared" si="2"/>
        <v>-6761623703</v>
      </c>
      <c r="K60" s="16">
        <f t="shared" si="4"/>
        <v>2.5497489985376997E-2</v>
      </c>
      <c r="M60" s="7">
        <v>35427584250</v>
      </c>
      <c r="N60" s="7"/>
      <c r="O60" s="7">
        <v>128611717532</v>
      </c>
      <c r="P60" s="7"/>
      <c r="Q60" s="7">
        <v>2797254571</v>
      </c>
      <c r="R60" s="7"/>
      <c r="S60" s="7">
        <f t="shared" si="3"/>
        <v>166836556353</v>
      </c>
      <c r="U60" s="9">
        <f t="shared" si="5"/>
        <v>2.4739624394530969E-2</v>
      </c>
    </row>
    <row r="61" spans="1:21">
      <c r="A61" s="1" t="s">
        <v>270</v>
      </c>
      <c r="C61" s="13">
        <v>0</v>
      </c>
      <c r="D61" s="13"/>
      <c r="E61" s="13">
        <v>0</v>
      </c>
      <c r="F61" s="13"/>
      <c r="G61" s="13">
        <v>0</v>
      </c>
      <c r="H61" s="13"/>
      <c r="I61" s="13">
        <f t="shared" si="2"/>
        <v>0</v>
      </c>
      <c r="K61" s="16">
        <f t="shared" si="4"/>
        <v>0</v>
      </c>
      <c r="M61" s="7">
        <v>0</v>
      </c>
      <c r="N61" s="7"/>
      <c r="O61" s="7">
        <v>0</v>
      </c>
      <c r="P61" s="7"/>
      <c r="Q61" s="7">
        <v>51827213</v>
      </c>
      <c r="R61" s="7"/>
      <c r="S61" s="7">
        <f t="shared" si="3"/>
        <v>51827213</v>
      </c>
      <c r="U61" s="9">
        <f t="shared" si="5"/>
        <v>7.6852807985466242E-6</v>
      </c>
    </row>
    <row r="62" spans="1:21">
      <c r="A62" s="1" t="s">
        <v>99</v>
      </c>
      <c r="C62" s="13">
        <v>0</v>
      </c>
      <c r="D62" s="13"/>
      <c r="E62" s="13">
        <v>8887254173</v>
      </c>
      <c r="F62" s="13"/>
      <c r="G62" s="13">
        <v>0</v>
      </c>
      <c r="H62" s="13"/>
      <c r="I62" s="13">
        <f t="shared" si="2"/>
        <v>8887254173</v>
      </c>
      <c r="K62" s="16">
        <f t="shared" si="4"/>
        <v>-3.3513056068622725E-2</v>
      </c>
      <c r="M62" s="7">
        <v>40699062750</v>
      </c>
      <c r="N62" s="7"/>
      <c r="O62" s="7">
        <v>120762818878</v>
      </c>
      <c r="P62" s="7"/>
      <c r="Q62" s="7">
        <v>10186876232</v>
      </c>
      <c r="R62" s="7"/>
      <c r="S62" s="7">
        <f t="shared" si="3"/>
        <v>171648757860</v>
      </c>
      <c r="U62" s="9">
        <f t="shared" si="5"/>
        <v>2.5453209356942206E-2</v>
      </c>
    </row>
    <row r="63" spans="1:21">
      <c r="A63" s="1" t="s">
        <v>21</v>
      </c>
      <c r="C63" s="13">
        <v>0</v>
      </c>
      <c r="D63" s="13"/>
      <c r="E63" s="13">
        <v>18186436603</v>
      </c>
      <c r="F63" s="13"/>
      <c r="G63" s="13">
        <v>0</v>
      </c>
      <c r="H63" s="13"/>
      <c r="I63" s="13">
        <f t="shared" si="2"/>
        <v>18186436603</v>
      </c>
      <c r="K63" s="16">
        <f t="shared" si="4"/>
        <v>-6.8579457468026184E-2</v>
      </c>
      <c r="M63" s="7">
        <v>101588978154</v>
      </c>
      <c r="N63" s="7"/>
      <c r="O63" s="7">
        <v>86498605058</v>
      </c>
      <c r="P63" s="7"/>
      <c r="Q63" s="7">
        <v>-5378</v>
      </c>
      <c r="R63" s="7"/>
      <c r="S63" s="7">
        <f t="shared" si="3"/>
        <v>188087577834</v>
      </c>
      <c r="U63" s="9">
        <f t="shared" si="5"/>
        <v>2.7890865950534204E-2</v>
      </c>
    </row>
    <row r="64" spans="1:21">
      <c r="A64" s="1" t="s">
        <v>271</v>
      </c>
      <c r="C64" s="13">
        <v>0</v>
      </c>
      <c r="D64" s="13"/>
      <c r="E64" s="13">
        <v>0</v>
      </c>
      <c r="F64" s="13"/>
      <c r="G64" s="13">
        <v>0</v>
      </c>
      <c r="H64" s="13"/>
      <c r="I64" s="13">
        <f t="shared" si="2"/>
        <v>0</v>
      </c>
      <c r="K64" s="16">
        <f t="shared" si="4"/>
        <v>0</v>
      </c>
      <c r="M64" s="7">
        <v>0</v>
      </c>
      <c r="N64" s="7"/>
      <c r="O64" s="7">
        <v>0</v>
      </c>
      <c r="P64" s="7"/>
      <c r="Q64" s="7">
        <v>22029170578</v>
      </c>
      <c r="R64" s="7"/>
      <c r="S64" s="7">
        <f t="shared" si="3"/>
        <v>22029170578</v>
      </c>
      <c r="U64" s="9">
        <f t="shared" si="5"/>
        <v>3.266630633814163E-3</v>
      </c>
    </row>
    <row r="65" spans="1:21">
      <c r="A65" s="1" t="s">
        <v>91</v>
      </c>
      <c r="C65" s="13">
        <v>0</v>
      </c>
      <c r="D65" s="13"/>
      <c r="E65" s="13">
        <v>130460543253</v>
      </c>
      <c r="F65" s="13"/>
      <c r="G65" s="13">
        <v>0</v>
      </c>
      <c r="H65" s="13"/>
      <c r="I65" s="13">
        <f t="shared" si="2"/>
        <v>130460543253</v>
      </c>
      <c r="K65" s="16">
        <f t="shared" si="4"/>
        <v>-0.49195526713566512</v>
      </c>
      <c r="M65" s="7">
        <v>122422746000</v>
      </c>
      <c r="N65" s="7"/>
      <c r="O65" s="7">
        <v>-215347774965</v>
      </c>
      <c r="P65" s="7"/>
      <c r="Q65" s="7">
        <v>244060615</v>
      </c>
      <c r="R65" s="7"/>
      <c r="S65" s="7">
        <f t="shared" si="3"/>
        <v>-92680968350</v>
      </c>
      <c r="U65" s="9">
        <f t="shared" si="5"/>
        <v>-1.3743344957618352E-2</v>
      </c>
    </row>
    <row r="66" spans="1:21">
      <c r="A66" s="1" t="s">
        <v>27</v>
      </c>
      <c r="C66" s="13">
        <v>0</v>
      </c>
      <c r="D66" s="13"/>
      <c r="E66" s="13">
        <v>24184885290</v>
      </c>
      <c r="F66" s="13"/>
      <c r="G66" s="13">
        <v>0</v>
      </c>
      <c r="H66" s="13"/>
      <c r="I66" s="13">
        <f t="shared" si="2"/>
        <v>24184885290</v>
      </c>
      <c r="K66" s="16">
        <f t="shared" si="4"/>
        <v>-9.1199081398994325E-2</v>
      </c>
      <c r="M66" s="7">
        <v>108647291500</v>
      </c>
      <c r="N66" s="7"/>
      <c r="O66" s="7">
        <v>-370193238166</v>
      </c>
      <c r="P66" s="7"/>
      <c r="Q66" s="7">
        <v>-2341918396</v>
      </c>
      <c r="R66" s="7"/>
      <c r="S66" s="7">
        <f t="shared" si="3"/>
        <v>-263887865062</v>
      </c>
      <c r="U66" s="9">
        <f t="shared" si="5"/>
        <v>-3.913103223070187E-2</v>
      </c>
    </row>
    <row r="67" spans="1:21">
      <c r="A67" s="1" t="s">
        <v>53</v>
      </c>
      <c r="C67" s="13">
        <v>0</v>
      </c>
      <c r="D67" s="13"/>
      <c r="E67" s="13">
        <v>-48433011816</v>
      </c>
      <c r="F67" s="13"/>
      <c r="G67" s="13">
        <v>0</v>
      </c>
      <c r="H67" s="13"/>
      <c r="I67" s="13">
        <f t="shared" si="2"/>
        <v>-48433011816</v>
      </c>
      <c r="K67" s="16">
        <f t="shared" si="4"/>
        <v>0.18263663995264864</v>
      </c>
      <c r="M67" s="7">
        <v>29730861515</v>
      </c>
      <c r="N67" s="7"/>
      <c r="O67" s="7">
        <v>-5988237976</v>
      </c>
      <c r="P67" s="7"/>
      <c r="Q67" s="7">
        <v>1618468640</v>
      </c>
      <c r="R67" s="7"/>
      <c r="S67" s="7">
        <f t="shared" si="3"/>
        <v>25361092179</v>
      </c>
      <c r="U67" s="9">
        <f t="shared" si="5"/>
        <v>3.7607099334752894E-3</v>
      </c>
    </row>
    <row r="68" spans="1:21">
      <c r="A68" s="1" t="s">
        <v>272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f t="shared" si="2"/>
        <v>0</v>
      </c>
      <c r="K68" s="16">
        <f t="shared" si="4"/>
        <v>0</v>
      </c>
      <c r="M68" s="7">
        <v>0</v>
      </c>
      <c r="N68" s="7"/>
      <c r="O68" s="7">
        <v>0</v>
      </c>
      <c r="P68" s="7"/>
      <c r="Q68" s="7">
        <v>-420901705</v>
      </c>
      <c r="R68" s="7"/>
      <c r="S68" s="7">
        <f t="shared" si="3"/>
        <v>-420901705</v>
      </c>
      <c r="U68" s="9">
        <f t="shared" si="5"/>
        <v>-6.2414079481990192E-5</v>
      </c>
    </row>
    <row r="69" spans="1:21">
      <c r="A69" s="1" t="s">
        <v>235</v>
      </c>
      <c r="C69" s="13">
        <v>0</v>
      </c>
      <c r="D69" s="13"/>
      <c r="E69" s="13">
        <v>0</v>
      </c>
      <c r="F69" s="13"/>
      <c r="G69" s="13">
        <v>0</v>
      </c>
      <c r="H69" s="13"/>
      <c r="I69" s="13">
        <f t="shared" ref="I69:I130" si="6">C69+E69+G69</f>
        <v>0</v>
      </c>
      <c r="K69" s="16">
        <f t="shared" si="4"/>
        <v>0</v>
      </c>
      <c r="M69" s="7">
        <v>2019328168</v>
      </c>
      <c r="N69" s="7"/>
      <c r="O69" s="7">
        <v>0</v>
      </c>
      <c r="P69" s="7"/>
      <c r="Q69" s="7">
        <v>5887801165</v>
      </c>
      <c r="R69" s="7"/>
      <c r="S69" s="7">
        <f t="shared" ref="S69:S130" si="7">M69+O69+Q69</f>
        <v>7907129333</v>
      </c>
      <c r="U69" s="9">
        <f t="shared" si="5"/>
        <v>1.1725212628070445E-3</v>
      </c>
    </row>
    <row r="70" spans="1:21">
      <c r="A70" s="1" t="s">
        <v>273</v>
      </c>
      <c r="C70" s="13">
        <v>0</v>
      </c>
      <c r="D70" s="13"/>
      <c r="E70" s="13">
        <v>0</v>
      </c>
      <c r="F70" s="13"/>
      <c r="G70" s="13">
        <v>0</v>
      </c>
      <c r="H70" s="13"/>
      <c r="I70" s="13">
        <f t="shared" si="6"/>
        <v>0</v>
      </c>
      <c r="K70" s="16">
        <f t="shared" si="4"/>
        <v>0</v>
      </c>
      <c r="M70" s="7">
        <v>0</v>
      </c>
      <c r="N70" s="7"/>
      <c r="O70" s="7">
        <v>0</v>
      </c>
      <c r="P70" s="7"/>
      <c r="Q70" s="7">
        <v>-155101515</v>
      </c>
      <c r="R70" s="7"/>
      <c r="S70" s="7">
        <f t="shared" si="7"/>
        <v>-155101515</v>
      </c>
      <c r="U70" s="9">
        <f t="shared" si="5"/>
        <v>-2.2999475103069714E-5</v>
      </c>
    </row>
    <row r="71" spans="1:21">
      <c r="A71" s="1" t="s">
        <v>245</v>
      </c>
      <c r="C71" s="13">
        <v>0</v>
      </c>
      <c r="D71" s="13"/>
      <c r="E71" s="13">
        <v>0</v>
      </c>
      <c r="F71" s="13"/>
      <c r="G71" s="13">
        <v>0</v>
      </c>
      <c r="H71" s="13"/>
      <c r="I71" s="13">
        <f t="shared" si="6"/>
        <v>0</v>
      </c>
      <c r="K71" s="16">
        <f t="shared" si="4"/>
        <v>0</v>
      </c>
      <c r="M71" s="7">
        <v>7250000000</v>
      </c>
      <c r="N71" s="7"/>
      <c r="O71" s="7">
        <v>0</v>
      </c>
      <c r="P71" s="7"/>
      <c r="Q71" s="7">
        <v>28493817900</v>
      </c>
      <c r="R71" s="7"/>
      <c r="S71" s="7">
        <f t="shared" si="7"/>
        <v>35743817900</v>
      </c>
      <c r="U71" s="9">
        <f t="shared" si="5"/>
        <v>5.3003289483001354E-3</v>
      </c>
    </row>
    <row r="72" spans="1:21">
      <c r="A72" s="1" t="s">
        <v>275</v>
      </c>
      <c r="C72" s="13">
        <v>0</v>
      </c>
      <c r="D72" s="13"/>
      <c r="E72" s="13">
        <v>0</v>
      </c>
      <c r="F72" s="13"/>
      <c r="G72" s="13">
        <v>0</v>
      </c>
      <c r="H72" s="13"/>
      <c r="I72" s="13">
        <f t="shared" si="6"/>
        <v>0</v>
      </c>
      <c r="K72" s="16">
        <f t="shared" ref="K72:K103" si="8">I72/$I$146</f>
        <v>0</v>
      </c>
      <c r="M72" s="7">
        <v>0</v>
      </c>
      <c r="N72" s="7"/>
      <c r="O72" s="7">
        <v>0</v>
      </c>
      <c r="P72" s="7"/>
      <c r="Q72" s="7">
        <v>4833636581</v>
      </c>
      <c r="R72" s="7"/>
      <c r="S72" s="7">
        <f t="shared" si="7"/>
        <v>4833636581</v>
      </c>
      <c r="U72" s="9">
        <f t="shared" ref="U72:U103" si="9">S72/$S$146</f>
        <v>7.1676349648806792E-4</v>
      </c>
    </row>
    <row r="73" spans="1:21">
      <c r="A73" s="1" t="s">
        <v>24</v>
      </c>
      <c r="C73" s="13">
        <v>0</v>
      </c>
      <c r="D73" s="13"/>
      <c r="E73" s="13">
        <v>-15097460323</v>
      </c>
      <c r="F73" s="13"/>
      <c r="G73" s="13">
        <v>0</v>
      </c>
      <c r="H73" s="13"/>
      <c r="I73" s="13">
        <f t="shared" si="6"/>
        <v>-15097460323</v>
      </c>
      <c r="K73" s="16">
        <f t="shared" si="8"/>
        <v>5.6931198821301675E-2</v>
      </c>
      <c r="M73" s="7">
        <v>24488900800</v>
      </c>
      <c r="N73" s="7"/>
      <c r="O73" s="7">
        <v>244314966</v>
      </c>
      <c r="P73" s="7"/>
      <c r="Q73" s="7">
        <v>6093562473</v>
      </c>
      <c r="R73" s="7"/>
      <c r="S73" s="7">
        <f t="shared" si="7"/>
        <v>30826778239</v>
      </c>
      <c r="U73" s="9">
        <f t="shared" si="9"/>
        <v>4.5711978933006027E-3</v>
      </c>
    </row>
    <row r="74" spans="1:21">
      <c r="A74" s="1" t="s">
        <v>54</v>
      </c>
      <c r="C74" s="13">
        <v>0</v>
      </c>
      <c r="D74" s="13"/>
      <c r="E74" s="13">
        <v>5699988051</v>
      </c>
      <c r="F74" s="13"/>
      <c r="G74" s="13">
        <v>0</v>
      </c>
      <c r="H74" s="13"/>
      <c r="I74" s="13">
        <f t="shared" si="6"/>
        <v>5699988051</v>
      </c>
      <c r="K74" s="16">
        <f t="shared" si="8"/>
        <v>-2.1494155047796965E-2</v>
      </c>
      <c r="M74" s="7">
        <v>0</v>
      </c>
      <c r="N74" s="7"/>
      <c r="O74" s="7">
        <v>8082968117</v>
      </c>
      <c r="P74" s="7"/>
      <c r="Q74" s="7">
        <v>15689439593</v>
      </c>
      <c r="R74" s="7"/>
      <c r="S74" s="7">
        <f t="shared" si="7"/>
        <v>23772407710</v>
      </c>
      <c r="U74" s="9">
        <f t="shared" si="9"/>
        <v>3.5251293274999123E-3</v>
      </c>
    </row>
    <row r="75" spans="1:21">
      <c r="A75" s="1" t="s">
        <v>276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f t="shared" si="6"/>
        <v>0</v>
      </c>
      <c r="K75" s="16">
        <f t="shared" si="8"/>
        <v>0</v>
      </c>
      <c r="M75" s="7">
        <v>0</v>
      </c>
      <c r="N75" s="7"/>
      <c r="O75" s="7">
        <v>0</v>
      </c>
      <c r="P75" s="7"/>
      <c r="Q75" s="7">
        <v>39665956287</v>
      </c>
      <c r="R75" s="7"/>
      <c r="S75" s="7">
        <f t="shared" si="7"/>
        <v>39665956287</v>
      </c>
      <c r="U75" s="9">
        <f t="shared" si="9"/>
        <v>5.8819294838113488E-3</v>
      </c>
    </row>
    <row r="76" spans="1:21">
      <c r="A76" s="1" t="s">
        <v>29</v>
      </c>
      <c r="C76" s="13">
        <v>0</v>
      </c>
      <c r="D76" s="13"/>
      <c r="E76" s="13">
        <v>1072781742</v>
      </c>
      <c r="F76" s="13"/>
      <c r="G76" s="13">
        <v>0</v>
      </c>
      <c r="H76" s="13"/>
      <c r="I76" s="13">
        <f t="shared" si="6"/>
        <v>1072781742</v>
      </c>
      <c r="K76" s="16">
        <f t="shared" si="8"/>
        <v>-4.0453658654509552E-3</v>
      </c>
      <c r="M76" s="7">
        <v>7658860000</v>
      </c>
      <c r="N76" s="7"/>
      <c r="O76" s="7">
        <v>-4973969822</v>
      </c>
      <c r="P76" s="7"/>
      <c r="Q76" s="7">
        <v>13277288173</v>
      </c>
      <c r="R76" s="7"/>
      <c r="S76" s="7">
        <f t="shared" si="7"/>
        <v>15962178351</v>
      </c>
      <c r="U76" s="9">
        <f t="shared" si="9"/>
        <v>2.3669770316207608E-3</v>
      </c>
    </row>
    <row r="77" spans="1:21">
      <c r="A77" s="1" t="s">
        <v>26</v>
      </c>
      <c r="C77" s="13">
        <v>0</v>
      </c>
      <c r="D77" s="13"/>
      <c r="E77" s="13">
        <v>-2711303353</v>
      </c>
      <c r="F77" s="13"/>
      <c r="G77" s="13">
        <v>0</v>
      </c>
      <c r="H77" s="13"/>
      <c r="I77" s="13">
        <f t="shared" si="6"/>
        <v>-2711303353</v>
      </c>
      <c r="K77" s="16">
        <f t="shared" si="8"/>
        <v>1.0224087161159872E-2</v>
      </c>
      <c r="M77" s="7">
        <v>11056823700</v>
      </c>
      <c r="N77" s="7"/>
      <c r="O77" s="7">
        <v>17024406790</v>
      </c>
      <c r="P77" s="7"/>
      <c r="Q77" s="7">
        <v>63631932503</v>
      </c>
      <c r="R77" s="7"/>
      <c r="S77" s="7">
        <f t="shared" si="7"/>
        <v>91713162993</v>
      </c>
      <c r="U77" s="9">
        <f t="shared" si="9"/>
        <v>1.3599832399324264E-2</v>
      </c>
    </row>
    <row r="78" spans="1:21">
      <c r="A78" s="1" t="s">
        <v>277</v>
      </c>
      <c r="C78" s="13">
        <v>0</v>
      </c>
      <c r="D78" s="13"/>
      <c r="E78" s="13">
        <v>0</v>
      </c>
      <c r="F78" s="13"/>
      <c r="G78" s="13">
        <v>0</v>
      </c>
      <c r="H78" s="13"/>
      <c r="I78" s="13">
        <f t="shared" si="6"/>
        <v>0</v>
      </c>
      <c r="K78" s="16">
        <f t="shared" si="8"/>
        <v>0</v>
      </c>
      <c r="M78" s="7">
        <v>0</v>
      </c>
      <c r="N78" s="7"/>
      <c r="O78" s="7">
        <v>0</v>
      </c>
      <c r="P78" s="7"/>
      <c r="Q78" s="7">
        <v>-180917063</v>
      </c>
      <c r="R78" s="7"/>
      <c r="S78" s="7">
        <f t="shared" si="7"/>
        <v>-180917063</v>
      </c>
      <c r="U78" s="9">
        <f t="shared" si="9"/>
        <v>-2.682757474154263E-5</v>
      </c>
    </row>
    <row r="79" spans="1:21">
      <c r="A79" s="1" t="s">
        <v>278</v>
      </c>
      <c r="C79" s="13">
        <v>0</v>
      </c>
      <c r="D79" s="13"/>
      <c r="E79" s="13">
        <v>0</v>
      </c>
      <c r="F79" s="13"/>
      <c r="G79" s="13">
        <v>0</v>
      </c>
      <c r="H79" s="13"/>
      <c r="I79" s="13">
        <f t="shared" si="6"/>
        <v>0</v>
      </c>
      <c r="K79" s="16">
        <f t="shared" si="8"/>
        <v>0</v>
      </c>
      <c r="M79" s="7">
        <v>0</v>
      </c>
      <c r="N79" s="7"/>
      <c r="O79" s="7">
        <v>0</v>
      </c>
      <c r="P79" s="7"/>
      <c r="Q79" s="7">
        <v>89529886985</v>
      </c>
      <c r="R79" s="7"/>
      <c r="S79" s="7">
        <f t="shared" si="7"/>
        <v>89529886985</v>
      </c>
      <c r="U79" s="9">
        <f t="shared" si="9"/>
        <v>1.327608184028475E-2</v>
      </c>
    </row>
    <row r="80" spans="1:21">
      <c r="A80" s="1" t="s">
        <v>34</v>
      </c>
      <c r="C80" s="13">
        <v>0</v>
      </c>
      <c r="D80" s="13"/>
      <c r="E80" s="13">
        <v>4200383922</v>
      </c>
      <c r="F80" s="13"/>
      <c r="G80" s="13">
        <v>0</v>
      </c>
      <c r="H80" s="13"/>
      <c r="I80" s="13">
        <f t="shared" si="6"/>
        <v>4200383922</v>
      </c>
      <c r="K80" s="16">
        <f t="shared" si="8"/>
        <v>-1.5839279393559821E-2</v>
      </c>
      <c r="M80" s="7">
        <v>30459303000</v>
      </c>
      <c r="N80" s="7"/>
      <c r="O80" s="7">
        <v>20547352682</v>
      </c>
      <c r="P80" s="7"/>
      <c r="Q80" s="7">
        <v>24720257724</v>
      </c>
      <c r="R80" s="7"/>
      <c r="S80" s="7">
        <f t="shared" si="7"/>
        <v>75726913406</v>
      </c>
      <c r="U80" s="9">
        <f t="shared" si="9"/>
        <v>1.1229285926147229E-2</v>
      </c>
    </row>
    <row r="81" spans="1:21">
      <c r="A81" s="1" t="s">
        <v>279</v>
      </c>
      <c r="C81" s="13">
        <v>0</v>
      </c>
      <c r="D81" s="13"/>
      <c r="E81" s="13">
        <v>0</v>
      </c>
      <c r="F81" s="13"/>
      <c r="G81" s="13">
        <v>0</v>
      </c>
      <c r="H81" s="13"/>
      <c r="I81" s="13">
        <f t="shared" si="6"/>
        <v>0</v>
      </c>
      <c r="K81" s="16">
        <f t="shared" si="8"/>
        <v>0</v>
      </c>
      <c r="M81" s="7">
        <v>0</v>
      </c>
      <c r="N81" s="7"/>
      <c r="O81" s="7">
        <v>0</v>
      </c>
      <c r="P81" s="7"/>
      <c r="Q81" s="7">
        <v>849459051</v>
      </c>
      <c r="R81" s="7"/>
      <c r="S81" s="7">
        <f t="shared" si="7"/>
        <v>849459051</v>
      </c>
      <c r="U81" s="9">
        <f t="shared" si="9"/>
        <v>1.2596338787891097E-4</v>
      </c>
    </row>
    <row r="82" spans="1:21">
      <c r="A82" s="1" t="s">
        <v>25</v>
      </c>
      <c r="C82" s="13">
        <v>0</v>
      </c>
      <c r="D82" s="13"/>
      <c r="E82" s="13">
        <v>4771440000</v>
      </c>
      <c r="F82" s="13"/>
      <c r="G82" s="13">
        <v>0</v>
      </c>
      <c r="H82" s="13"/>
      <c r="I82" s="13">
        <f t="shared" si="6"/>
        <v>4771440000</v>
      </c>
      <c r="K82" s="16">
        <f t="shared" si="8"/>
        <v>-1.7992681781721923E-2</v>
      </c>
      <c r="M82" s="7">
        <v>22400000000</v>
      </c>
      <c r="N82" s="7"/>
      <c r="O82" s="7">
        <v>85478061774</v>
      </c>
      <c r="P82" s="7"/>
      <c r="Q82" s="7">
        <v>3091670700</v>
      </c>
      <c r="R82" s="7"/>
      <c r="S82" s="7">
        <f t="shared" si="7"/>
        <v>110969732474</v>
      </c>
      <c r="U82" s="9">
        <f t="shared" si="9"/>
        <v>1.6455323464958222E-2</v>
      </c>
    </row>
    <row r="83" spans="1:21">
      <c r="A83" s="1" t="s">
        <v>93</v>
      </c>
      <c r="C83" s="13">
        <v>0</v>
      </c>
      <c r="D83" s="13"/>
      <c r="E83" s="13">
        <v>-132504080227</v>
      </c>
      <c r="F83" s="13"/>
      <c r="G83" s="13">
        <v>0</v>
      </c>
      <c r="H83" s="13"/>
      <c r="I83" s="13">
        <f t="shared" si="6"/>
        <v>-132504080227</v>
      </c>
      <c r="K83" s="16">
        <f t="shared" si="8"/>
        <v>0.49966126584514586</v>
      </c>
      <c r="M83" s="7">
        <v>132704800466</v>
      </c>
      <c r="N83" s="7"/>
      <c r="O83" s="7">
        <v>-257113075454</v>
      </c>
      <c r="P83" s="7"/>
      <c r="Q83" s="7">
        <v>7861133229</v>
      </c>
      <c r="R83" s="7"/>
      <c r="S83" s="7">
        <f t="shared" si="7"/>
        <v>-116547141759</v>
      </c>
      <c r="U83" s="9">
        <f t="shared" si="9"/>
        <v>-1.7282378481087417E-2</v>
      </c>
    </row>
    <row r="84" spans="1:21">
      <c r="A84" s="1" t="s">
        <v>83</v>
      </c>
      <c r="C84" s="13">
        <v>0</v>
      </c>
      <c r="D84" s="13"/>
      <c r="E84" s="13">
        <v>-15203550011</v>
      </c>
      <c r="F84" s="13"/>
      <c r="G84" s="13">
        <v>0</v>
      </c>
      <c r="H84" s="13"/>
      <c r="I84" s="13">
        <f t="shared" si="6"/>
        <v>-15203550011</v>
      </c>
      <c r="K84" s="16">
        <f t="shared" si="8"/>
        <v>5.7331253730617558E-2</v>
      </c>
      <c r="M84" s="7">
        <v>52033014000</v>
      </c>
      <c r="N84" s="7"/>
      <c r="O84" s="7">
        <v>59476549248</v>
      </c>
      <c r="P84" s="7"/>
      <c r="Q84" s="7">
        <v>2176354217</v>
      </c>
      <c r="R84" s="7"/>
      <c r="S84" s="7">
        <f t="shared" si="7"/>
        <v>113685917465</v>
      </c>
      <c r="U84" s="9">
        <f t="shared" si="9"/>
        <v>1.6858097281034979E-2</v>
      </c>
    </row>
    <row r="85" spans="1:21">
      <c r="A85" s="1" t="s">
        <v>280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6"/>
        <v>0</v>
      </c>
      <c r="K85" s="16">
        <f t="shared" si="8"/>
        <v>0</v>
      </c>
      <c r="M85" s="7">
        <v>0</v>
      </c>
      <c r="N85" s="7"/>
      <c r="O85" s="7">
        <v>0</v>
      </c>
      <c r="P85" s="7"/>
      <c r="Q85" s="7">
        <v>-398959992</v>
      </c>
      <c r="R85" s="7"/>
      <c r="S85" s="7">
        <f t="shared" si="7"/>
        <v>-398959992</v>
      </c>
      <c r="U85" s="9">
        <f t="shared" si="9"/>
        <v>-5.916041763437896E-5</v>
      </c>
    </row>
    <row r="86" spans="1:21">
      <c r="A86" s="1" t="s">
        <v>281</v>
      </c>
      <c r="C86" s="13">
        <v>0</v>
      </c>
      <c r="D86" s="13"/>
      <c r="E86" s="13">
        <v>0</v>
      </c>
      <c r="F86" s="13"/>
      <c r="G86" s="13">
        <v>0</v>
      </c>
      <c r="H86" s="13"/>
      <c r="I86" s="13">
        <f t="shared" si="6"/>
        <v>0</v>
      </c>
      <c r="K86" s="16">
        <f t="shared" si="8"/>
        <v>0</v>
      </c>
      <c r="M86" s="7">
        <v>0</v>
      </c>
      <c r="N86" s="7"/>
      <c r="O86" s="7">
        <v>0</v>
      </c>
      <c r="P86" s="7"/>
      <c r="Q86" s="7">
        <v>119343841402</v>
      </c>
      <c r="R86" s="7"/>
      <c r="S86" s="7">
        <f t="shared" si="7"/>
        <v>119343841402</v>
      </c>
      <c r="U86" s="9">
        <f t="shared" si="9"/>
        <v>1.7697091540530726E-2</v>
      </c>
    </row>
    <row r="87" spans="1:21">
      <c r="A87" s="1" t="s">
        <v>282</v>
      </c>
      <c r="C87" s="13">
        <v>0</v>
      </c>
      <c r="D87" s="13"/>
      <c r="E87" s="13">
        <v>0</v>
      </c>
      <c r="F87" s="13"/>
      <c r="G87" s="13">
        <v>0</v>
      </c>
      <c r="H87" s="13"/>
      <c r="I87" s="13">
        <f t="shared" si="6"/>
        <v>0</v>
      </c>
      <c r="K87" s="16">
        <f t="shared" si="8"/>
        <v>0</v>
      </c>
      <c r="M87" s="7">
        <v>0</v>
      </c>
      <c r="N87" s="7"/>
      <c r="O87" s="7">
        <v>0</v>
      </c>
      <c r="P87" s="7"/>
      <c r="Q87" s="7">
        <v>-5560593</v>
      </c>
      <c r="R87" s="7"/>
      <c r="S87" s="7">
        <f t="shared" si="7"/>
        <v>-5560593</v>
      </c>
      <c r="U87" s="9">
        <f t="shared" si="9"/>
        <v>-8.2456138653322462E-7</v>
      </c>
    </row>
    <row r="88" spans="1:21">
      <c r="A88" s="1" t="s">
        <v>283</v>
      </c>
      <c r="C88" s="13">
        <v>0</v>
      </c>
      <c r="D88" s="13"/>
      <c r="E88" s="13">
        <v>0</v>
      </c>
      <c r="F88" s="13"/>
      <c r="G88" s="13">
        <v>0</v>
      </c>
      <c r="H88" s="13"/>
      <c r="I88" s="13">
        <f t="shared" si="6"/>
        <v>0</v>
      </c>
      <c r="K88" s="16">
        <f t="shared" si="8"/>
        <v>0</v>
      </c>
      <c r="M88" s="7">
        <v>0</v>
      </c>
      <c r="N88" s="7"/>
      <c r="O88" s="7">
        <v>0</v>
      </c>
      <c r="P88" s="7"/>
      <c r="Q88" s="7">
        <v>-638766</v>
      </c>
      <c r="R88" s="7"/>
      <c r="S88" s="7">
        <f t="shared" si="7"/>
        <v>-638766</v>
      </c>
      <c r="U88" s="9">
        <f t="shared" si="9"/>
        <v>-9.4720433347717003E-8</v>
      </c>
    </row>
    <row r="89" spans="1:21">
      <c r="A89" s="1" t="s">
        <v>284</v>
      </c>
      <c r="C89" s="13">
        <v>0</v>
      </c>
      <c r="D89" s="13"/>
      <c r="E89" s="13">
        <v>0</v>
      </c>
      <c r="F89" s="13"/>
      <c r="G89" s="13">
        <v>0</v>
      </c>
      <c r="H89" s="13"/>
      <c r="I89" s="13">
        <f t="shared" si="6"/>
        <v>0</v>
      </c>
      <c r="K89" s="16">
        <f t="shared" si="8"/>
        <v>0</v>
      </c>
      <c r="M89" s="7">
        <v>0</v>
      </c>
      <c r="N89" s="7"/>
      <c r="O89" s="7">
        <v>0</v>
      </c>
      <c r="P89" s="7"/>
      <c r="Q89" s="7">
        <v>-258010</v>
      </c>
      <c r="R89" s="7"/>
      <c r="S89" s="7">
        <f t="shared" si="7"/>
        <v>-258010</v>
      </c>
      <c r="U89" s="9">
        <f t="shared" si="9"/>
        <v>-3.8259423651297137E-8</v>
      </c>
    </row>
    <row r="90" spans="1:21">
      <c r="A90" s="1" t="s">
        <v>67</v>
      </c>
      <c r="C90" s="13">
        <v>0</v>
      </c>
      <c r="D90" s="13"/>
      <c r="E90" s="13">
        <v>42991488949</v>
      </c>
      <c r="F90" s="13"/>
      <c r="G90" s="13">
        <v>0</v>
      </c>
      <c r="H90" s="13"/>
      <c r="I90" s="13">
        <f t="shared" si="6"/>
        <v>42991488949</v>
      </c>
      <c r="K90" s="16">
        <f t="shared" si="8"/>
        <v>-0.16211713444615705</v>
      </c>
      <c r="M90" s="7">
        <v>131380557000</v>
      </c>
      <c r="N90" s="7"/>
      <c r="O90" s="7">
        <v>193399961386</v>
      </c>
      <c r="P90" s="7"/>
      <c r="Q90" s="7">
        <v>8594856826</v>
      </c>
      <c r="R90" s="7"/>
      <c r="S90" s="7">
        <f t="shared" si="7"/>
        <v>333375375212</v>
      </c>
      <c r="U90" s="9">
        <f t="shared" si="9"/>
        <v>4.943509831070908E-2</v>
      </c>
    </row>
    <row r="91" spans="1:21">
      <c r="A91" s="1" t="s">
        <v>285</v>
      </c>
      <c r="C91" s="13">
        <v>0</v>
      </c>
      <c r="D91" s="13"/>
      <c r="E91" s="13">
        <v>0</v>
      </c>
      <c r="F91" s="13"/>
      <c r="G91" s="13">
        <v>0</v>
      </c>
      <c r="H91" s="13"/>
      <c r="I91" s="13">
        <f t="shared" si="6"/>
        <v>0</v>
      </c>
      <c r="K91" s="16">
        <f t="shared" si="8"/>
        <v>0</v>
      </c>
      <c r="M91" s="7">
        <v>0</v>
      </c>
      <c r="N91" s="7"/>
      <c r="O91" s="7">
        <v>0</v>
      </c>
      <c r="P91" s="7"/>
      <c r="Q91" s="7">
        <v>-543454</v>
      </c>
      <c r="R91" s="7"/>
      <c r="S91" s="7">
        <f t="shared" si="7"/>
        <v>-543454</v>
      </c>
      <c r="U91" s="9">
        <f t="shared" si="9"/>
        <v>-8.0586941672772505E-8</v>
      </c>
    </row>
    <row r="92" spans="1:21">
      <c r="A92" s="1" t="s">
        <v>286</v>
      </c>
      <c r="C92" s="13">
        <v>0</v>
      </c>
      <c r="D92" s="13"/>
      <c r="E92" s="13">
        <v>0</v>
      </c>
      <c r="F92" s="13"/>
      <c r="G92" s="13">
        <v>0</v>
      </c>
      <c r="H92" s="13"/>
      <c r="I92" s="13">
        <f t="shared" si="6"/>
        <v>0</v>
      </c>
      <c r="K92" s="16">
        <f t="shared" si="8"/>
        <v>0</v>
      </c>
      <c r="M92" s="7">
        <v>0</v>
      </c>
      <c r="N92" s="7"/>
      <c r="O92" s="7">
        <v>0</v>
      </c>
      <c r="P92" s="7"/>
      <c r="Q92" s="7">
        <v>510188857</v>
      </c>
      <c r="R92" s="7"/>
      <c r="S92" s="7">
        <f t="shared" si="7"/>
        <v>510188857</v>
      </c>
      <c r="U92" s="9">
        <f t="shared" si="9"/>
        <v>7.5654166978543667E-5</v>
      </c>
    </row>
    <row r="93" spans="1:21">
      <c r="A93" s="1" t="s">
        <v>287</v>
      </c>
      <c r="C93" s="13">
        <v>0</v>
      </c>
      <c r="D93" s="13"/>
      <c r="E93" s="13">
        <v>0</v>
      </c>
      <c r="F93" s="13"/>
      <c r="G93" s="13">
        <v>0</v>
      </c>
      <c r="H93" s="13"/>
      <c r="I93" s="13">
        <f t="shared" si="6"/>
        <v>0</v>
      </c>
      <c r="K93" s="16">
        <f t="shared" si="8"/>
        <v>0</v>
      </c>
      <c r="M93" s="7">
        <v>0</v>
      </c>
      <c r="N93" s="7"/>
      <c r="O93" s="7">
        <v>0</v>
      </c>
      <c r="P93" s="7"/>
      <c r="Q93" s="7">
        <v>-9430185</v>
      </c>
      <c r="R93" s="7"/>
      <c r="S93" s="7">
        <f t="shared" si="7"/>
        <v>-9430185</v>
      </c>
      <c r="U93" s="9">
        <f t="shared" si="9"/>
        <v>-1.3983699973842389E-6</v>
      </c>
    </row>
    <row r="94" spans="1:21">
      <c r="A94" s="1" t="s">
        <v>62</v>
      </c>
      <c r="C94" s="13">
        <v>0</v>
      </c>
      <c r="D94" s="13"/>
      <c r="E94" s="13">
        <v>-2336017500</v>
      </c>
      <c r="F94" s="13"/>
      <c r="G94" s="13">
        <v>0</v>
      </c>
      <c r="H94" s="13"/>
      <c r="I94" s="13">
        <f t="shared" si="6"/>
        <v>-2336017500</v>
      </c>
      <c r="K94" s="16">
        <f t="shared" si="8"/>
        <v>8.8089171223013577E-3</v>
      </c>
      <c r="M94" s="7">
        <v>10152252858</v>
      </c>
      <c r="N94" s="7"/>
      <c r="O94" s="7">
        <v>-12051766319</v>
      </c>
      <c r="P94" s="7"/>
      <c r="Q94" s="7">
        <v>3954677578</v>
      </c>
      <c r="R94" s="7"/>
      <c r="S94" s="7">
        <f t="shared" si="7"/>
        <v>2055164117</v>
      </c>
      <c r="U94" s="9">
        <f t="shared" si="9"/>
        <v>3.0475328330393007E-4</v>
      </c>
    </row>
    <row r="95" spans="1:21">
      <c r="A95" s="1" t="s">
        <v>288</v>
      </c>
      <c r="C95" s="13">
        <v>0</v>
      </c>
      <c r="D95" s="13"/>
      <c r="E95" s="13">
        <v>0</v>
      </c>
      <c r="F95" s="13"/>
      <c r="G95" s="13">
        <v>0</v>
      </c>
      <c r="H95" s="13"/>
      <c r="I95" s="13">
        <f t="shared" si="6"/>
        <v>0</v>
      </c>
      <c r="K95" s="16">
        <f t="shared" si="8"/>
        <v>0</v>
      </c>
      <c r="M95" s="7">
        <v>0</v>
      </c>
      <c r="N95" s="7"/>
      <c r="O95" s="7">
        <v>0</v>
      </c>
      <c r="P95" s="7"/>
      <c r="Q95" s="7">
        <v>-631358</v>
      </c>
      <c r="R95" s="7"/>
      <c r="S95" s="7">
        <f t="shared" si="7"/>
        <v>-631358</v>
      </c>
      <c r="U95" s="9">
        <f t="shared" si="9"/>
        <v>-9.3621926272763296E-8</v>
      </c>
    </row>
    <row r="96" spans="1:21">
      <c r="A96" s="1" t="s">
        <v>57</v>
      </c>
      <c r="C96" s="13">
        <v>0</v>
      </c>
      <c r="D96" s="13"/>
      <c r="E96" s="13">
        <v>-25462037683</v>
      </c>
      <c r="F96" s="13"/>
      <c r="G96" s="13">
        <v>0</v>
      </c>
      <c r="H96" s="13"/>
      <c r="I96" s="13">
        <f t="shared" si="6"/>
        <v>-25462037683</v>
      </c>
      <c r="K96" s="16">
        <f t="shared" si="8"/>
        <v>9.6015111065932121E-2</v>
      </c>
      <c r="M96" s="7">
        <v>27196968105</v>
      </c>
      <c r="N96" s="7"/>
      <c r="O96" s="7">
        <v>49173218920</v>
      </c>
      <c r="P96" s="7"/>
      <c r="Q96" s="7">
        <v>5947409410</v>
      </c>
      <c r="R96" s="7"/>
      <c r="S96" s="7">
        <f t="shared" si="7"/>
        <v>82317596435</v>
      </c>
      <c r="U96" s="9">
        <f t="shared" si="9"/>
        <v>1.220659585273118E-2</v>
      </c>
    </row>
    <row r="97" spans="1:21">
      <c r="A97" s="1" t="s">
        <v>289</v>
      </c>
      <c r="C97" s="13">
        <v>0</v>
      </c>
      <c r="D97" s="13"/>
      <c r="E97" s="13">
        <v>0</v>
      </c>
      <c r="F97" s="13"/>
      <c r="G97" s="13">
        <v>0</v>
      </c>
      <c r="H97" s="13"/>
      <c r="I97" s="13">
        <f t="shared" si="6"/>
        <v>0</v>
      </c>
      <c r="K97" s="16">
        <f t="shared" si="8"/>
        <v>0</v>
      </c>
      <c r="M97" s="7">
        <v>0</v>
      </c>
      <c r="N97" s="7"/>
      <c r="O97" s="7">
        <v>0</v>
      </c>
      <c r="P97" s="7"/>
      <c r="Q97" s="7">
        <v>-10247838</v>
      </c>
      <c r="R97" s="7"/>
      <c r="S97" s="7">
        <f t="shared" si="7"/>
        <v>-10247838</v>
      </c>
      <c r="U97" s="9">
        <f t="shared" si="9"/>
        <v>-1.5196169743492948E-6</v>
      </c>
    </row>
    <row r="98" spans="1:21">
      <c r="A98" s="1" t="s">
        <v>290</v>
      </c>
      <c r="C98" s="13">
        <v>0</v>
      </c>
      <c r="D98" s="13"/>
      <c r="E98" s="13">
        <v>0</v>
      </c>
      <c r="F98" s="13"/>
      <c r="G98" s="13">
        <v>0</v>
      </c>
      <c r="H98" s="13"/>
      <c r="I98" s="13">
        <f t="shared" si="6"/>
        <v>0</v>
      </c>
      <c r="K98" s="16">
        <f t="shared" si="8"/>
        <v>0</v>
      </c>
      <c r="M98" s="7">
        <v>0</v>
      </c>
      <c r="N98" s="7"/>
      <c r="O98" s="7">
        <v>0</v>
      </c>
      <c r="P98" s="7"/>
      <c r="Q98" s="7">
        <v>-15382207</v>
      </c>
      <c r="R98" s="7"/>
      <c r="S98" s="7">
        <f t="shared" si="7"/>
        <v>-15382207</v>
      </c>
      <c r="U98" s="9">
        <f t="shared" si="9"/>
        <v>-2.280975056412342E-6</v>
      </c>
    </row>
    <row r="99" spans="1:21">
      <c r="A99" s="1" t="s">
        <v>291</v>
      </c>
      <c r="C99" s="13">
        <v>0</v>
      </c>
      <c r="D99" s="13"/>
      <c r="E99" s="13">
        <v>0</v>
      </c>
      <c r="F99" s="13"/>
      <c r="G99" s="13">
        <v>0</v>
      </c>
      <c r="H99" s="13"/>
      <c r="I99" s="13">
        <f t="shared" si="6"/>
        <v>0</v>
      </c>
      <c r="K99" s="16">
        <f t="shared" si="8"/>
        <v>0</v>
      </c>
      <c r="M99" s="7">
        <v>0</v>
      </c>
      <c r="N99" s="7"/>
      <c r="O99" s="7">
        <v>0</v>
      </c>
      <c r="P99" s="7"/>
      <c r="Q99" s="7">
        <v>15037645339</v>
      </c>
      <c r="R99" s="7"/>
      <c r="S99" s="7">
        <f t="shared" si="7"/>
        <v>15037645339</v>
      </c>
      <c r="U99" s="9">
        <f t="shared" si="9"/>
        <v>2.2298811819028517E-3</v>
      </c>
    </row>
    <row r="100" spans="1:21">
      <c r="A100" s="1" t="s">
        <v>61</v>
      </c>
      <c r="C100" s="13">
        <v>0</v>
      </c>
      <c r="D100" s="13"/>
      <c r="E100" s="13">
        <v>57137988164</v>
      </c>
      <c r="F100" s="13"/>
      <c r="G100" s="13">
        <v>0</v>
      </c>
      <c r="H100" s="13"/>
      <c r="I100" s="13">
        <f t="shared" si="6"/>
        <v>57137988164</v>
      </c>
      <c r="K100" s="16">
        <f t="shared" si="8"/>
        <v>-0.21546234232907585</v>
      </c>
      <c r="M100" s="7">
        <v>0</v>
      </c>
      <c r="N100" s="7"/>
      <c r="O100" s="7">
        <v>122199518114</v>
      </c>
      <c r="P100" s="7"/>
      <c r="Q100" s="7">
        <v>1280448465</v>
      </c>
      <c r="R100" s="7"/>
      <c r="S100" s="7">
        <f t="shared" si="7"/>
        <v>123479966579</v>
      </c>
      <c r="U100" s="9">
        <f t="shared" si="9"/>
        <v>1.8310423447905011E-2</v>
      </c>
    </row>
    <row r="101" spans="1:21">
      <c r="A101" s="1" t="s">
        <v>95</v>
      </c>
      <c r="C101" s="13">
        <v>0</v>
      </c>
      <c r="D101" s="13"/>
      <c r="E101" s="13">
        <v>-741898292</v>
      </c>
      <c r="F101" s="13"/>
      <c r="G101" s="13">
        <v>0</v>
      </c>
      <c r="H101" s="13"/>
      <c r="I101" s="13">
        <f t="shared" si="6"/>
        <v>-741898292</v>
      </c>
      <c r="K101" s="16">
        <f t="shared" si="8"/>
        <v>2.7976333941868727E-3</v>
      </c>
      <c r="M101" s="7">
        <v>35824272480</v>
      </c>
      <c r="N101" s="7"/>
      <c r="O101" s="7">
        <v>163431040122</v>
      </c>
      <c r="P101" s="7"/>
      <c r="Q101" s="7">
        <v>59890495792</v>
      </c>
      <c r="R101" s="7"/>
      <c r="S101" s="7">
        <f t="shared" si="7"/>
        <v>259145808394</v>
      </c>
      <c r="U101" s="9">
        <f t="shared" si="9"/>
        <v>3.8427848807425752E-2</v>
      </c>
    </row>
    <row r="102" spans="1:21">
      <c r="A102" s="1" t="s">
        <v>292</v>
      </c>
      <c r="C102" s="13">
        <v>0</v>
      </c>
      <c r="D102" s="13"/>
      <c r="E102" s="13">
        <v>0</v>
      </c>
      <c r="F102" s="13"/>
      <c r="G102" s="13">
        <v>0</v>
      </c>
      <c r="H102" s="13"/>
      <c r="I102" s="13">
        <f t="shared" si="6"/>
        <v>0</v>
      </c>
      <c r="K102" s="16">
        <f t="shared" si="8"/>
        <v>0</v>
      </c>
      <c r="M102" s="7">
        <v>0</v>
      </c>
      <c r="N102" s="7"/>
      <c r="O102" s="7">
        <v>0</v>
      </c>
      <c r="P102" s="7"/>
      <c r="Q102" s="7">
        <v>22037535795</v>
      </c>
      <c r="R102" s="7"/>
      <c r="S102" s="7">
        <f t="shared" si="7"/>
        <v>22037535795</v>
      </c>
      <c r="U102" s="9">
        <f t="shared" si="9"/>
        <v>3.2678710833360341E-3</v>
      </c>
    </row>
    <row r="103" spans="1:21">
      <c r="A103" s="1" t="s">
        <v>293</v>
      </c>
      <c r="C103" s="13">
        <v>0</v>
      </c>
      <c r="D103" s="13"/>
      <c r="E103" s="13">
        <v>0</v>
      </c>
      <c r="F103" s="13"/>
      <c r="G103" s="13">
        <v>0</v>
      </c>
      <c r="H103" s="13"/>
      <c r="I103" s="13">
        <f t="shared" si="6"/>
        <v>0</v>
      </c>
      <c r="K103" s="16">
        <f t="shared" si="8"/>
        <v>0</v>
      </c>
      <c r="M103" s="7">
        <v>0</v>
      </c>
      <c r="N103" s="7"/>
      <c r="O103" s="7">
        <v>0</v>
      </c>
      <c r="P103" s="7"/>
      <c r="Q103" s="7">
        <v>25832925477</v>
      </c>
      <c r="R103" s="7"/>
      <c r="S103" s="7">
        <f t="shared" si="7"/>
        <v>25832925477</v>
      </c>
      <c r="U103" s="9">
        <f t="shared" si="9"/>
        <v>3.8306764853181276E-3</v>
      </c>
    </row>
    <row r="104" spans="1:21">
      <c r="A104" s="1" t="s">
        <v>17</v>
      </c>
      <c r="C104" s="13">
        <v>0</v>
      </c>
      <c r="D104" s="13"/>
      <c r="E104" s="13">
        <v>6283067835</v>
      </c>
      <c r="F104" s="13"/>
      <c r="G104" s="13">
        <v>0</v>
      </c>
      <c r="H104" s="13"/>
      <c r="I104" s="13">
        <f t="shared" si="6"/>
        <v>6283067835</v>
      </c>
      <c r="K104" s="16">
        <f t="shared" ref="K104:K131" si="10">I104/$I$146</f>
        <v>-2.3692897776798515E-2</v>
      </c>
      <c r="M104" s="7">
        <v>1883816021</v>
      </c>
      <c r="N104" s="7"/>
      <c r="O104" s="7">
        <v>48488416464</v>
      </c>
      <c r="P104" s="7"/>
      <c r="Q104" s="7">
        <v>40605859446</v>
      </c>
      <c r="R104" s="7"/>
      <c r="S104" s="7">
        <f t="shared" si="7"/>
        <v>90978091931</v>
      </c>
      <c r="U104" s="9">
        <f t="shared" ref="U104:U131" si="11">S104/$S$146</f>
        <v>1.3490831216521788E-2</v>
      </c>
    </row>
    <row r="105" spans="1:21">
      <c r="A105" s="1" t="s">
        <v>19</v>
      </c>
      <c r="C105" s="13">
        <v>0</v>
      </c>
      <c r="D105" s="13"/>
      <c r="E105" s="13">
        <v>-28539834627</v>
      </c>
      <c r="F105" s="13"/>
      <c r="G105" s="13">
        <v>0</v>
      </c>
      <c r="H105" s="13"/>
      <c r="I105" s="13">
        <f t="shared" si="6"/>
        <v>-28539834627</v>
      </c>
      <c r="K105" s="16">
        <f t="shared" si="10"/>
        <v>0.1076212134170354</v>
      </c>
      <c r="M105" s="7">
        <v>4743802750</v>
      </c>
      <c r="N105" s="7"/>
      <c r="O105" s="7">
        <v>34361515923</v>
      </c>
      <c r="P105" s="7"/>
      <c r="Q105" s="7">
        <v>5300058084</v>
      </c>
      <c r="R105" s="7"/>
      <c r="S105" s="7">
        <f t="shared" si="7"/>
        <v>44405376757</v>
      </c>
      <c r="U105" s="9">
        <f t="shared" si="11"/>
        <v>6.5847219942697021E-3</v>
      </c>
    </row>
    <row r="106" spans="1:21">
      <c r="A106" s="1" t="s">
        <v>85</v>
      </c>
      <c r="C106" s="13">
        <v>0</v>
      </c>
      <c r="D106" s="13"/>
      <c r="E106" s="13">
        <v>-26085560540</v>
      </c>
      <c r="F106" s="13"/>
      <c r="G106" s="13">
        <v>0</v>
      </c>
      <c r="H106" s="13"/>
      <c r="I106" s="13">
        <f t="shared" si="6"/>
        <v>-26085560540</v>
      </c>
      <c r="K106" s="16">
        <f t="shared" si="10"/>
        <v>9.8366361076333828E-2</v>
      </c>
      <c r="M106" s="7">
        <v>6092822665</v>
      </c>
      <c r="N106" s="7"/>
      <c r="O106" s="7">
        <v>17172167922</v>
      </c>
      <c r="P106" s="7"/>
      <c r="Q106" s="7">
        <v>-3486</v>
      </c>
      <c r="R106" s="7"/>
      <c r="S106" s="7">
        <f t="shared" si="7"/>
        <v>23264987101</v>
      </c>
      <c r="U106" s="9">
        <f t="shared" si="11"/>
        <v>3.4498856545836292E-3</v>
      </c>
    </row>
    <row r="107" spans="1:21">
      <c r="A107" s="1" t="s">
        <v>294</v>
      </c>
      <c r="C107" s="13">
        <v>0</v>
      </c>
      <c r="D107" s="13"/>
      <c r="E107" s="13">
        <v>0</v>
      </c>
      <c r="F107" s="13"/>
      <c r="G107" s="13">
        <v>0</v>
      </c>
      <c r="H107" s="13"/>
      <c r="I107" s="13">
        <f t="shared" si="6"/>
        <v>0</v>
      </c>
      <c r="K107" s="16">
        <f t="shared" si="10"/>
        <v>0</v>
      </c>
      <c r="M107" s="7">
        <v>0</v>
      </c>
      <c r="N107" s="7"/>
      <c r="O107" s="7">
        <v>0</v>
      </c>
      <c r="P107" s="7"/>
      <c r="Q107" s="7">
        <v>16125184402</v>
      </c>
      <c r="R107" s="7"/>
      <c r="S107" s="7">
        <f t="shared" si="7"/>
        <v>16125184402</v>
      </c>
      <c r="U107" s="9">
        <f t="shared" si="11"/>
        <v>2.3911486434301248E-3</v>
      </c>
    </row>
    <row r="108" spans="1:21">
      <c r="A108" s="1" t="s">
        <v>295</v>
      </c>
      <c r="C108" s="13">
        <v>0</v>
      </c>
      <c r="D108" s="13"/>
      <c r="E108" s="13">
        <v>0</v>
      </c>
      <c r="F108" s="13"/>
      <c r="G108" s="13">
        <v>0</v>
      </c>
      <c r="H108" s="13"/>
      <c r="I108" s="13">
        <f t="shared" si="6"/>
        <v>0</v>
      </c>
      <c r="K108" s="16">
        <f t="shared" si="10"/>
        <v>0</v>
      </c>
      <c r="M108" s="7">
        <v>0</v>
      </c>
      <c r="N108" s="7"/>
      <c r="O108" s="7">
        <v>0</v>
      </c>
      <c r="P108" s="7"/>
      <c r="Q108" s="7">
        <v>7876015272</v>
      </c>
      <c r="R108" s="7"/>
      <c r="S108" s="7">
        <f t="shared" si="7"/>
        <v>7876015272</v>
      </c>
      <c r="U108" s="9">
        <f t="shared" si="11"/>
        <v>1.1679074647321199E-3</v>
      </c>
    </row>
    <row r="109" spans="1:21">
      <c r="A109" s="1" t="s">
        <v>231</v>
      </c>
      <c r="C109" s="13">
        <v>0</v>
      </c>
      <c r="D109" s="13"/>
      <c r="E109" s="13">
        <v>0</v>
      </c>
      <c r="F109" s="13"/>
      <c r="G109" s="13">
        <v>0</v>
      </c>
      <c r="H109" s="13"/>
      <c r="I109" s="13">
        <f t="shared" si="6"/>
        <v>0</v>
      </c>
      <c r="K109" s="16">
        <f t="shared" si="10"/>
        <v>0</v>
      </c>
      <c r="M109" s="7">
        <v>2271514700</v>
      </c>
      <c r="N109" s="7"/>
      <c r="O109" s="7">
        <v>0</v>
      </c>
      <c r="P109" s="7"/>
      <c r="Q109" s="7">
        <v>24953505122</v>
      </c>
      <c r="R109" s="7"/>
      <c r="S109" s="7">
        <f t="shared" si="7"/>
        <v>27225019822</v>
      </c>
      <c r="U109" s="9">
        <f t="shared" si="11"/>
        <v>4.0371054117470644E-3</v>
      </c>
    </row>
    <row r="110" spans="1:21">
      <c r="A110" s="1" t="s">
        <v>46</v>
      </c>
      <c r="C110" s="13">
        <v>0</v>
      </c>
      <c r="D110" s="13"/>
      <c r="E110" s="13">
        <v>-8393039302</v>
      </c>
      <c r="F110" s="13"/>
      <c r="G110" s="13">
        <v>0</v>
      </c>
      <c r="H110" s="13"/>
      <c r="I110" s="13">
        <f t="shared" si="6"/>
        <v>-8393039302</v>
      </c>
      <c r="K110" s="16">
        <f t="shared" si="10"/>
        <v>3.1649415133035617E-2</v>
      </c>
      <c r="M110" s="7">
        <v>5176409802</v>
      </c>
      <c r="N110" s="7"/>
      <c r="O110" s="7">
        <v>19251533899</v>
      </c>
      <c r="P110" s="7"/>
      <c r="Q110" s="7">
        <v>15393766194</v>
      </c>
      <c r="R110" s="7"/>
      <c r="S110" s="7">
        <f t="shared" si="7"/>
        <v>39821709895</v>
      </c>
      <c r="U110" s="9">
        <f t="shared" si="11"/>
        <v>5.9050256555631805E-3</v>
      </c>
    </row>
    <row r="111" spans="1:21">
      <c r="A111" s="1" t="s">
        <v>48</v>
      </c>
      <c r="C111" s="13">
        <v>0</v>
      </c>
      <c r="D111" s="13"/>
      <c r="E111" s="13">
        <v>-9887915189</v>
      </c>
      <c r="F111" s="13"/>
      <c r="G111" s="13">
        <v>0</v>
      </c>
      <c r="H111" s="13"/>
      <c r="I111" s="13">
        <f t="shared" si="6"/>
        <v>-9887915189</v>
      </c>
      <c r="K111" s="16">
        <f t="shared" si="10"/>
        <v>3.728646100136055E-2</v>
      </c>
      <c r="M111" s="7">
        <v>11710538842</v>
      </c>
      <c r="N111" s="7"/>
      <c r="O111" s="7">
        <v>22105300639</v>
      </c>
      <c r="P111" s="7"/>
      <c r="Q111" s="7">
        <v>2956497523</v>
      </c>
      <c r="R111" s="7"/>
      <c r="S111" s="7">
        <f t="shared" si="7"/>
        <v>36772337004</v>
      </c>
      <c r="U111" s="9">
        <f t="shared" si="11"/>
        <v>5.4528445412360231E-3</v>
      </c>
    </row>
    <row r="112" spans="1:21">
      <c r="A112" s="1" t="s">
        <v>297</v>
      </c>
      <c r="C112" s="13">
        <v>0</v>
      </c>
      <c r="D112" s="13"/>
      <c r="E112" s="13">
        <v>0</v>
      </c>
      <c r="F112" s="13"/>
      <c r="G112" s="13">
        <v>0</v>
      </c>
      <c r="H112" s="13"/>
      <c r="I112" s="13">
        <f t="shared" si="6"/>
        <v>0</v>
      </c>
      <c r="K112" s="16">
        <f t="shared" si="10"/>
        <v>0</v>
      </c>
      <c r="M112" s="7">
        <v>0</v>
      </c>
      <c r="N112" s="7"/>
      <c r="O112" s="7">
        <v>0</v>
      </c>
      <c r="P112" s="7"/>
      <c r="Q112" s="7">
        <v>3045168757</v>
      </c>
      <c r="R112" s="7"/>
      <c r="S112" s="7">
        <f t="shared" si="7"/>
        <v>3045168757</v>
      </c>
      <c r="U112" s="9">
        <f t="shared" si="11"/>
        <v>4.5155769762318085E-4</v>
      </c>
    </row>
    <row r="113" spans="1:21">
      <c r="A113" s="1" t="s">
        <v>298</v>
      </c>
      <c r="C113" s="13">
        <v>0</v>
      </c>
      <c r="D113" s="13"/>
      <c r="E113" s="13">
        <v>0</v>
      </c>
      <c r="F113" s="13"/>
      <c r="G113" s="13">
        <v>0</v>
      </c>
      <c r="H113" s="13"/>
      <c r="I113" s="13">
        <f t="shared" si="6"/>
        <v>0</v>
      </c>
      <c r="K113" s="16">
        <f t="shared" si="10"/>
        <v>0</v>
      </c>
      <c r="M113" s="7">
        <v>0</v>
      </c>
      <c r="N113" s="7"/>
      <c r="O113" s="7">
        <v>0</v>
      </c>
      <c r="P113" s="7"/>
      <c r="Q113" s="7">
        <v>23619680316</v>
      </c>
      <c r="R113" s="7"/>
      <c r="S113" s="7">
        <f t="shared" si="7"/>
        <v>23619680316</v>
      </c>
      <c r="U113" s="9">
        <f t="shared" si="11"/>
        <v>3.5024819027093825E-3</v>
      </c>
    </row>
    <row r="114" spans="1:21">
      <c r="A114" s="1" t="s">
        <v>299</v>
      </c>
      <c r="C114" s="13">
        <v>0</v>
      </c>
      <c r="D114" s="13"/>
      <c r="E114" s="13">
        <v>0</v>
      </c>
      <c r="F114" s="13"/>
      <c r="G114" s="13">
        <v>0</v>
      </c>
      <c r="H114" s="13"/>
      <c r="I114" s="13">
        <f t="shared" si="6"/>
        <v>0</v>
      </c>
      <c r="K114" s="16">
        <f t="shared" si="10"/>
        <v>0</v>
      </c>
      <c r="M114" s="7">
        <v>0</v>
      </c>
      <c r="N114" s="7"/>
      <c r="O114" s="7">
        <v>0</v>
      </c>
      <c r="P114" s="7"/>
      <c r="Q114" s="7">
        <v>79436802506</v>
      </c>
      <c r="R114" s="7"/>
      <c r="S114" s="7">
        <f t="shared" si="7"/>
        <v>79436802506</v>
      </c>
      <c r="U114" s="9">
        <f t="shared" si="11"/>
        <v>1.1779412738194163E-2</v>
      </c>
    </row>
    <row r="115" spans="1:21">
      <c r="A115" s="1" t="s">
        <v>241</v>
      </c>
      <c r="C115" s="13">
        <v>0</v>
      </c>
      <c r="D115" s="13"/>
      <c r="E115" s="13">
        <v>0</v>
      </c>
      <c r="F115" s="13"/>
      <c r="G115" s="13">
        <v>0</v>
      </c>
      <c r="H115" s="13"/>
      <c r="I115" s="13">
        <f t="shared" si="6"/>
        <v>0</v>
      </c>
      <c r="K115" s="16">
        <f t="shared" si="10"/>
        <v>0</v>
      </c>
      <c r="M115" s="7">
        <v>3048326100</v>
      </c>
      <c r="N115" s="7"/>
      <c r="O115" s="7">
        <v>0</v>
      </c>
      <c r="P115" s="7"/>
      <c r="Q115" s="7">
        <v>39571669657</v>
      </c>
      <c r="R115" s="7"/>
      <c r="S115" s="7">
        <f t="shared" si="7"/>
        <v>42619995757</v>
      </c>
      <c r="U115" s="9">
        <f t="shared" si="11"/>
        <v>6.3199739300164696E-3</v>
      </c>
    </row>
    <row r="116" spans="1:21">
      <c r="A116" s="1" t="s">
        <v>94</v>
      </c>
      <c r="C116" s="13">
        <v>0</v>
      </c>
      <c r="D116" s="13"/>
      <c r="E116" s="13">
        <v>-8485528478</v>
      </c>
      <c r="F116" s="13"/>
      <c r="G116" s="13">
        <v>0</v>
      </c>
      <c r="H116" s="13"/>
      <c r="I116" s="13">
        <f t="shared" si="6"/>
        <v>-8485528478</v>
      </c>
      <c r="K116" s="16">
        <f t="shared" si="10"/>
        <v>3.1998183704372928E-2</v>
      </c>
      <c r="M116" s="7">
        <v>74581806</v>
      </c>
      <c r="N116" s="7"/>
      <c r="O116" s="7">
        <v>20692420486</v>
      </c>
      <c r="P116" s="7"/>
      <c r="Q116" s="7">
        <v>83275939193</v>
      </c>
      <c r="R116" s="7"/>
      <c r="S116" s="7">
        <f t="shared" si="7"/>
        <v>104042941485</v>
      </c>
      <c r="U116" s="9">
        <f t="shared" si="11"/>
        <v>1.5428173234377477E-2</v>
      </c>
    </row>
    <row r="117" spans="1:21">
      <c r="A117" s="1" t="s">
        <v>75</v>
      </c>
      <c r="C117" s="13">
        <v>0</v>
      </c>
      <c r="D117" s="13"/>
      <c r="E117" s="13">
        <v>-2532323316</v>
      </c>
      <c r="F117" s="13"/>
      <c r="G117" s="13">
        <v>0</v>
      </c>
      <c r="H117" s="13"/>
      <c r="I117" s="13">
        <f t="shared" si="6"/>
        <v>-2532323316</v>
      </c>
      <c r="K117" s="16">
        <f t="shared" si="10"/>
        <v>9.5491691382942768E-3</v>
      </c>
      <c r="M117" s="7">
        <v>3277418028</v>
      </c>
      <c r="N117" s="7"/>
      <c r="O117" s="7">
        <v>1629807980</v>
      </c>
      <c r="P117" s="7"/>
      <c r="Q117" s="7">
        <v>25151652360</v>
      </c>
      <c r="R117" s="7"/>
      <c r="S117" s="7">
        <f t="shared" si="7"/>
        <v>30058878368</v>
      </c>
      <c r="U117" s="9">
        <f t="shared" si="11"/>
        <v>4.4573286382858148E-3</v>
      </c>
    </row>
    <row r="118" spans="1:21">
      <c r="A118" s="1" t="s">
        <v>247</v>
      </c>
      <c r="C118" s="13">
        <v>0</v>
      </c>
      <c r="D118" s="13"/>
      <c r="E118" s="13">
        <v>0</v>
      </c>
      <c r="F118" s="13"/>
      <c r="G118" s="13">
        <v>0</v>
      </c>
      <c r="H118" s="13"/>
      <c r="I118" s="13">
        <f t="shared" si="6"/>
        <v>0</v>
      </c>
      <c r="K118" s="16">
        <f t="shared" si="10"/>
        <v>0</v>
      </c>
      <c r="M118" s="7">
        <v>13693016800</v>
      </c>
      <c r="N118" s="7"/>
      <c r="O118" s="7">
        <v>0</v>
      </c>
      <c r="P118" s="7"/>
      <c r="Q118" s="7">
        <v>64382106814</v>
      </c>
      <c r="R118" s="7"/>
      <c r="S118" s="7">
        <f t="shared" si="7"/>
        <v>78075123614</v>
      </c>
      <c r="U118" s="9">
        <f t="shared" si="11"/>
        <v>1.1577494015640552E-2</v>
      </c>
    </row>
    <row r="119" spans="1:21">
      <c r="A119" s="1" t="s">
        <v>45</v>
      </c>
      <c r="C119" s="13">
        <v>0</v>
      </c>
      <c r="D119" s="13"/>
      <c r="E119" s="13">
        <v>-20733598782</v>
      </c>
      <c r="F119" s="13"/>
      <c r="G119" s="13">
        <v>0</v>
      </c>
      <c r="H119" s="13"/>
      <c r="I119" s="13">
        <f t="shared" si="6"/>
        <v>-20733598782</v>
      </c>
      <c r="K119" s="16">
        <f t="shared" si="10"/>
        <v>7.8184582657315871E-2</v>
      </c>
      <c r="M119" s="7">
        <v>2884828068</v>
      </c>
      <c r="N119" s="7"/>
      <c r="O119" s="7">
        <v>23234229794</v>
      </c>
      <c r="P119" s="7"/>
      <c r="Q119" s="7">
        <v>9787290648</v>
      </c>
      <c r="R119" s="7"/>
      <c r="S119" s="7">
        <f t="shared" si="7"/>
        <v>35906348510</v>
      </c>
      <c r="U119" s="9">
        <f t="shared" si="11"/>
        <v>5.3244300585838207E-3</v>
      </c>
    </row>
    <row r="120" spans="1:21">
      <c r="A120" s="1" t="s">
        <v>78</v>
      </c>
      <c r="C120" s="13">
        <v>0</v>
      </c>
      <c r="D120" s="13"/>
      <c r="E120" s="13">
        <v>-2588506200</v>
      </c>
      <c r="F120" s="13"/>
      <c r="G120" s="13">
        <v>0</v>
      </c>
      <c r="H120" s="13"/>
      <c r="I120" s="13">
        <f t="shared" si="6"/>
        <v>-2588506200</v>
      </c>
      <c r="K120" s="16">
        <f t="shared" si="10"/>
        <v>9.7610298665841422E-3</v>
      </c>
      <c r="M120" s="7">
        <v>209248516</v>
      </c>
      <c r="N120" s="7"/>
      <c r="O120" s="7">
        <v>5075212324</v>
      </c>
      <c r="P120" s="7"/>
      <c r="Q120" s="7">
        <v>8115170844</v>
      </c>
      <c r="R120" s="7"/>
      <c r="S120" s="7">
        <f t="shared" si="7"/>
        <v>13399631684</v>
      </c>
      <c r="U120" s="9">
        <f t="shared" si="11"/>
        <v>1.9869857190399601E-3</v>
      </c>
    </row>
    <row r="121" spans="1:21">
      <c r="A121" s="1" t="s">
        <v>65</v>
      </c>
      <c r="C121" s="13">
        <v>0</v>
      </c>
      <c r="D121" s="13"/>
      <c r="E121" s="13">
        <v>-37722209400</v>
      </c>
      <c r="F121" s="13"/>
      <c r="G121" s="13">
        <v>0</v>
      </c>
      <c r="H121" s="13"/>
      <c r="I121" s="13">
        <f t="shared" si="6"/>
        <v>-37722209400</v>
      </c>
      <c r="K121" s="16">
        <f t="shared" si="10"/>
        <v>0.14224714338599656</v>
      </c>
      <c r="M121" s="7">
        <v>6796879064</v>
      </c>
      <c r="N121" s="7"/>
      <c r="O121" s="7">
        <v>72419524970</v>
      </c>
      <c r="P121" s="7"/>
      <c r="Q121" s="7">
        <v>23488547799</v>
      </c>
      <c r="R121" s="7"/>
      <c r="S121" s="7">
        <f t="shared" si="7"/>
        <v>102704951833</v>
      </c>
      <c r="U121" s="9">
        <f t="shared" si="11"/>
        <v>1.5229767308495071E-2</v>
      </c>
    </row>
    <row r="122" spans="1:21">
      <c r="A122" s="1" t="s">
        <v>100</v>
      </c>
      <c r="C122" s="13">
        <v>0</v>
      </c>
      <c r="D122" s="13"/>
      <c r="E122" s="13">
        <v>19498630616</v>
      </c>
      <c r="F122" s="13"/>
      <c r="G122" s="13">
        <v>0</v>
      </c>
      <c r="H122" s="13"/>
      <c r="I122" s="13">
        <f t="shared" si="6"/>
        <v>19498630616</v>
      </c>
      <c r="K122" s="16">
        <f t="shared" si="10"/>
        <v>-7.3527626010811933E-2</v>
      </c>
      <c r="M122" s="7">
        <v>6623279718</v>
      </c>
      <c r="N122" s="7"/>
      <c r="O122" s="7">
        <v>16354873649</v>
      </c>
      <c r="P122" s="7"/>
      <c r="Q122" s="7">
        <v>0</v>
      </c>
      <c r="R122" s="7"/>
      <c r="S122" s="7">
        <f t="shared" si="7"/>
        <v>22978153367</v>
      </c>
      <c r="U122" s="9">
        <f t="shared" si="11"/>
        <v>3.4073520576432411E-3</v>
      </c>
    </row>
    <row r="123" spans="1:21">
      <c r="A123" s="1" t="s">
        <v>32</v>
      </c>
      <c r="C123" s="13">
        <v>0</v>
      </c>
      <c r="D123" s="13"/>
      <c r="E123" s="13">
        <v>4639412019</v>
      </c>
      <c r="F123" s="13"/>
      <c r="G123" s="13">
        <v>0</v>
      </c>
      <c r="H123" s="13"/>
      <c r="I123" s="13">
        <f t="shared" si="6"/>
        <v>4639412019</v>
      </c>
      <c r="K123" s="16">
        <f t="shared" si="10"/>
        <v>-1.7494815844307593E-2</v>
      </c>
      <c r="M123" s="7">
        <v>23410380127</v>
      </c>
      <c r="N123" s="7"/>
      <c r="O123" s="7">
        <v>-7366583727</v>
      </c>
      <c r="P123" s="7"/>
      <c r="Q123" s="7">
        <v>0</v>
      </c>
      <c r="R123" s="7"/>
      <c r="S123" s="7">
        <f t="shared" si="7"/>
        <v>16043796400</v>
      </c>
      <c r="U123" s="9">
        <f t="shared" si="11"/>
        <v>2.3790798939682797E-3</v>
      </c>
    </row>
    <row r="124" spans="1:21">
      <c r="A124" s="1" t="s">
        <v>73</v>
      </c>
      <c r="C124" s="13">
        <v>0</v>
      </c>
      <c r="D124" s="13"/>
      <c r="E124" s="13">
        <v>6894313378</v>
      </c>
      <c r="F124" s="13"/>
      <c r="G124" s="13">
        <v>0</v>
      </c>
      <c r="H124" s="13"/>
      <c r="I124" s="13">
        <f t="shared" si="6"/>
        <v>6894313378</v>
      </c>
      <c r="K124" s="16">
        <f t="shared" si="10"/>
        <v>-2.5997851112834348E-2</v>
      </c>
      <c r="M124" s="7">
        <v>37058801481</v>
      </c>
      <c r="N124" s="7"/>
      <c r="O124" s="7">
        <v>217432877537</v>
      </c>
      <c r="P124" s="7"/>
      <c r="Q124" s="7">
        <v>0</v>
      </c>
      <c r="R124" s="7"/>
      <c r="S124" s="7">
        <f t="shared" si="7"/>
        <v>254491679018</v>
      </c>
      <c r="U124" s="9">
        <f t="shared" si="11"/>
        <v>3.7737703822640939E-2</v>
      </c>
    </row>
    <row r="125" spans="1:21">
      <c r="A125" s="1" t="s">
        <v>70</v>
      </c>
      <c r="C125" s="13">
        <v>0</v>
      </c>
      <c r="D125" s="13"/>
      <c r="E125" s="13">
        <v>-10865480641</v>
      </c>
      <c r="F125" s="13"/>
      <c r="G125" s="13">
        <v>0</v>
      </c>
      <c r="H125" s="13"/>
      <c r="I125" s="13">
        <f t="shared" si="6"/>
        <v>-10865480641</v>
      </c>
      <c r="K125" s="16">
        <f t="shared" si="10"/>
        <v>4.0972774587749804E-2</v>
      </c>
      <c r="M125" s="7">
        <v>11080790960</v>
      </c>
      <c r="N125" s="7"/>
      <c r="O125" s="7">
        <v>7402475016</v>
      </c>
      <c r="P125" s="7"/>
      <c r="Q125" s="7">
        <v>0</v>
      </c>
      <c r="R125" s="7"/>
      <c r="S125" s="7">
        <f t="shared" si="7"/>
        <v>18483265976</v>
      </c>
      <c r="U125" s="9">
        <f t="shared" si="11"/>
        <v>2.7408205241478624E-3</v>
      </c>
    </row>
    <row r="126" spans="1:21">
      <c r="A126" s="1" t="s">
        <v>31</v>
      </c>
      <c r="C126" s="13">
        <v>0</v>
      </c>
      <c r="D126" s="13"/>
      <c r="E126" s="13">
        <v>-6027544542</v>
      </c>
      <c r="F126" s="13"/>
      <c r="G126" s="13">
        <v>0</v>
      </c>
      <c r="H126" s="13"/>
      <c r="I126" s="13">
        <f t="shared" si="6"/>
        <v>-6027544542</v>
      </c>
      <c r="K126" s="16">
        <f t="shared" si="10"/>
        <v>2.2729341848448437E-2</v>
      </c>
      <c r="M126" s="7">
        <v>23012545500</v>
      </c>
      <c r="N126" s="7"/>
      <c r="O126" s="7">
        <v>-31355060930</v>
      </c>
      <c r="P126" s="7"/>
      <c r="Q126" s="7">
        <v>0</v>
      </c>
      <c r="R126" s="7"/>
      <c r="S126" s="7">
        <f t="shared" si="7"/>
        <v>-8342515430</v>
      </c>
      <c r="U126" s="9">
        <f t="shared" si="11"/>
        <v>-1.2370831834186786E-3</v>
      </c>
    </row>
    <row r="127" spans="1:21">
      <c r="A127" s="1" t="s">
        <v>30</v>
      </c>
      <c r="C127" s="13">
        <v>0</v>
      </c>
      <c r="D127" s="13"/>
      <c r="E127" s="13">
        <v>-62259077727</v>
      </c>
      <c r="F127" s="13"/>
      <c r="G127" s="13">
        <v>0</v>
      </c>
      <c r="H127" s="13"/>
      <c r="I127" s="13">
        <f t="shared" si="6"/>
        <v>-62259077727</v>
      </c>
      <c r="K127" s="16">
        <f t="shared" si="10"/>
        <v>0.23477352194838497</v>
      </c>
      <c r="M127" s="7">
        <v>69042859200</v>
      </c>
      <c r="N127" s="7"/>
      <c r="O127" s="7">
        <v>-183277404171</v>
      </c>
      <c r="P127" s="7"/>
      <c r="Q127" s="7">
        <v>0</v>
      </c>
      <c r="R127" s="7"/>
      <c r="S127" s="7">
        <f t="shared" si="7"/>
        <v>-114234544971</v>
      </c>
      <c r="U127" s="9">
        <f t="shared" si="11"/>
        <v>-1.6939451384282173E-2</v>
      </c>
    </row>
    <row r="128" spans="1:21">
      <c r="A128" s="1" t="s">
        <v>98</v>
      </c>
      <c r="C128" s="13">
        <v>0</v>
      </c>
      <c r="D128" s="13"/>
      <c r="E128" s="13">
        <v>-11715485222</v>
      </c>
      <c r="F128" s="13"/>
      <c r="G128" s="13">
        <v>0</v>
      </c>
      <c r="H128" s="13"/>
      <c r="I128" s="13">
        <f t="shared" si="6"/>
        <v>-11715485222</v>
      </c>
      <c r="K128" s="16">
        <f t="shared" si="10"/>
        <v>4.4178067316766385E-2</v>
      </c>
      <c r="M128" s="7">
        <v>31134481332</v>
      </c>
      <c r="N128" s="7"/>
      <c r="O128" s="7">
        <v>59608356832</v>
      </c>
      <c r="P128" s="7"/>
      <c r="Q128" s="7">
        <v>0</v>
      </c>
      <c r="R128" s="7"/>
      <c r="S128" s="7">
        <f t="shared" si="7"/>
        <v>90742838164</v>
      </c>
      <c r="U128" s="9">
        <f t="shared" si="11"/>
        <v>1.3455946237113173E-2</v>
      </c>
    </row>
    <row r="129" spans="1:21">
      <c r="A129" s="1" t="s">
        <v>74</v>
      </c>
      <c r="C129" s="13">
        <v>0</v>
      </c>
      <c r="D129" s="13"/>
      <c r="E129" s="13">
        <v>-19510137538</v>
      </c>
      <c r="F129" s="13"/>
      <c r="G129" s="13">
        <v>0</v>
      </c>
      <c r="H129" s="13"/>
      <c r="I129" s="13">
        <f t="shared" si="6"/>
        <v>-19510137538</v>
      </c>
      <c r="K129" s="16">
        <f t="shared" si="10"/>
        <v>7.3571017604509667E-2</v>
      </c>
      <c r="M129" s="7">
        <v>26571827040</v>
      </c>
      <c r="N129" s="7"/>
      <c r="O129" s="7">
        <v>154380216532</v>
      </c>
      <c r="P129" s="7"/>
      <c r="Q129" s="7">
        <v>0</v>
      </c>
      <c r="R129" s="7"/>
      <c r="S129" s="7">
        <f t="shared" si="7"/>
        <v>180952043572</v>
      </c>
      <c r="U129" s="9">
        <f t="shared" si="11"/>
        <v>2.6832761891357415E-2</v>
      </c>
    </row>
    <row r="130" spans="1:21">
      <c r="A130" s="1" t="s">
        <v>86</v>
      </c>
      <c r="C130" s="13">
        <v>0</v>
      </c>
      <c r="D130" s="13"/>
      <c r="E130" s="13">
        <v>-15978109516</v>
      </c>
      <c r="F130" s="13"/>
      <c r="G130" s="13">
        <v>0</v>
      </c>
      <c r="H130" s="13"/>
      <c r="I130" s="13">
        <f t="shared" si="6"/>
        <v>-15978109516</v>
      </c>
      <c r="K130" s="16">
        <f t="shared" si="10"/>
        <v>6.025204969461858E-2</v>
      </c>
      <c r="M130" s="7">
        <v>9810415190</v>
      </c>
      <c r="N130" s="7"/>
      <c r="O130" s="7">
        <v>17382830892</v>
      </c>
      <c r="P130" s="7"/>
      <c r="Q130" s="7">
        <v>0</v>
      </c>
      <c r="R130" s="7"/>
      <c r="S130" s="7">
        <f t="shared" si="7"/>
        <v>27193246082</v>
      </c>
      <c r="U130" s="9">
        <f t="shared" si="11"/>
        <v>4.03239379212129E-3</v>
      </c>
    </row>
    <row r="131" spans="1:21">
      <c r="A131" s="1" t="s">
        <v>101</v>
      </c>
      <c r="C131" s="13">
        <v>0</v>
      </c>
      <c r="D131" s="13"/>
      <c r="E131" s="13">
        <v>-905353005</v>
      </c>
      <c r="F131" s="13"/>
      <c r="G131" s="13">
        <v>0</v>
      </c>
      <c r="H131" s="13"/>
      <c r="I131" s="13">
        <f t="shared" ref="I131:I144" si="12">C131+E131+G131</f>
        <v>-905353005</v>
      </c>
      <c r="K131" s="18">
        <f t="shared" si="10"/>
        <v>3.4140067818291117E-3</v>
      </c>
      <c r="M131" s="19">
        <v>102620009</v>
      </c>
      <c r="N131" s="19"/>
      <c r="O131" s="19">
        <v>403913047</v>
      </c>
      <c r="P131" s="19"/>
      <c r="Q131" s="19">
        <v>0</v>
      </c>
      <c r="R131" s="19"/>
      <c r="S131" s="19">
        <f t="shared" ref="S131:S145" si="13">M131+O131+Q131</f>
        <v>506533056</v>
      </c>
      <c r="U131" s="20">
        <f t="shared" si="11"/>
        <v>7.5112060706523842E-5</v>
      </c>
    </row>
    <row r="132" spans="1:21">
      <c r="A132" s="1" t="s">
        <v>28</v>
      </c>
      <c r="C132" s="13">
        <v>0</v>
      </c>
      <c r="D132" s="13"/>
      <c r="E132" s="13">
        <v>-32656330467</v>
      </c>
      <c r="F132" s="13"/>
      <c r="G132" s="13">
        <v>0</v>
      </c>
      <c r="H132" s="13"/>
      <c r="I132" s="13">
        <f t="shared" si="12"/>
        <v>-32656330467</v>
      </c>
      <c r="K132" s="16">
        <f t="shared" ref="K132:K145" si="14">I132/$I$146</f>
        <v>0.12314415821041058</v>
      </c>
      <c r="M132" s="7">
        <v>24686322700</v>
      </c>
      <c r="N132" s="7"/>
      <c r="O132" s="7">
        <v>109106121448</v>
      </c>
      <c r="P132" s="7"/>
      <c r="Q132" s="7">
        <v>0</v>
      </c>
      <c r="R132" s="7"/>
      <c r="S132" s="7">
        <f t="shared" si="13"/>
        <v>133792444148</v>
      </c>
      <c r="U132" s="9">
        <f t="shared" ref="U132:U145" si="15">S132/$S$146</f>
        <v>1.9839625603662037E-2</v>
      </c>
    </row>
    <row r="133" spans="1:21">
      <c r="A133" s="1" t="s">
        <v>104</v>
      </c>
      <c r="C133" s="13">
        <v>0</v>
      </c>
      <c r="D133" s="13"/>
      <c r="E133" s="13">
        <v>-19058312752</v>
      </c>
      <c r="F133" s="13"/>
      <c r="G133" s="13">
        <v>0</v>
      </c>
      <c r="H133" s="13"/>
      <c r="I133" s="13">
        <f t="shared" si="12"/>
        <v>-19058312752</v>
      </c>
      <c r="K133" s="16">
        <f t="shared" si="14"/>
        <v>7.1867225961820533E-2</v>
      </c>
      <c r="M133" s="7">
        <v>0</v>
      </c>
      <c r="N133" s="7"/>
      <c r="O133" s="7">
        <v>-19058312752</v>
      </c>
      <c r="P133" s="7"/>
      <c r="Q133" s="7">
        <v>0</v>
      </c>
      <c r="R133" s="7"/>
      <c r="S133" s="7">
        <f t="shared" si="13"/>
        <v>-19058312752</v>
      </c>
      <c r="U133" s="9">
        <f t="shared" si="15"/>
        <v>-2.8260922509115408E-3</v>
      </c>
    </row>
    <row r="134" spans="1:21">
      <c r="A134" s="1" t="s">
        <v>55</v>
      </c>
      <c r="C134" s="13">
        <v>0</v>
      </c>
      <c r="D134" s="13"/>
      <c r="E134" s="13">
        <v>19271853242</v>
      </c>
      <c r="F134" s="13"/>
      <c r="G134" s="13">
        <v>0</v>
      </c>
      <c r="H134" s="13"/>
      <c r="I134" s="13">
        <f t="shared" si="12"/>
        <v>19271853242</v>
      </c>
      <c r="K134" s="16">
        <f t="shared" si="14"/>
        <v>-7.267246842197575E-2</v>
      </c>
      <c r="M134" s="7">
        <v>0</v>
      </c>
      <c r="N134" s="7"/>
      <c r="O134" s="7">
        <v>7596457144</v>
      </c>
      <c r="P134" s="7"/>
      <c r="Q134" s="7">
        <v>0</v>
      </c>
      <c r="R134" s="7"/>
      <c r="S134" s="7">
        <f t="shared" si="13"/>
        <v>7596457144</v>
      </c>
      <c r="U134" s="9">
        <f t="shared" si="15"/>
        <v>1.1264527426115992E-3</v>
      </c>
    </row>
    <row r="135" spans="1:21">
      <c r="A135" s="1" t="s">
        <v>84</v>
      </c>
      <c r="C135" s="13">
        <v>0</v>
      </c>
      <c r="D135" s="13"/>
      <c r="E135" s="13">
        <v>-8165317000</v>
      </c>
      <c r="F135" s="13"/>
      <c r="G135" s="13">
        <v>0</v>
      </c>
      <c r="H135" s="13"/>
      <c r="I135" s="13">
        <f t="shared" si="12"/>
        <v>-8165317000</v>
      </c>
      <c r="K135" s="16">
        <f t="shared" si="14"/>
        <v>3.0790694303582212E-2</v>
      </c>
      <c r="M135" s="7">
        <v>0</v>
      </c>
      <c r="N135" s="7"/>
      <c r="O135" s="7">
        <v>-128995256</v>
      </c>
      <c r="P135" s="7"/>
      <c r="Q135" s="7">
        <v>0</v>
      </c>
      <c r="R135" s="7"/>
      <c r="S135" s="7">
        <f t="shared" si="13"/>
        <v>-128995256</v>
      </c>
      <c r="U135" s="9">
        <f t="shared" si="15"/>
        <v>-1.9128266921094254E-5</v>
      </c>
    </row>
    <row r="136" spans="1:21">
      <c r="A136" s="1" t="s">
        <v>56</v>
      </c>
      <c r="C136" s="13">
        <v>0</v>
      </c>
      <c r="D136" s="13"/>
      <c r="E136" s="13">
        <v>-4848437422</v>
      </c>
      <c r="F136" s="13"/>
      <c r="G136" s="13">
        <v>0</v>
      </c>
      <c r="H136" s="13"/>
      <c r="I136" s="13">
        <f t="shared" si="12"/>
        <v>-4848437422</v>
      </c>
      <c r="K136" s="16">
        <f t="shared" si="14"/>
        <v>1.8283032307361762E-2</v>
      </c>
      <c r="M136" s="7">
        <v>0</v>
      </c>
      <c r="N136" s="7"/>
      <c r="O136" s="7">
        <v>17771726991</v>
      </c>
      <c r="P136" s="7"/>
      <c r="Q136" s="7">
        <v>0</v>
      </c>
      <c r="R136" s="7"/>
      <c r="S136" s="7">
        <f>M136+O136+Q136</f>
        <v>17771726991</v>
      </c>
      <c r="U136" s="9">
        <f t="shared" si="15"/>
        <v>2.6353088328509014E-3</v>
      </c>
    </row>
    <row r="137" spans="1:21">
      <c r="A137" s="1" t="s">
        <v>77</v>
      </c>
      <c r="C137" s="13">
        <v>0</v>
      </c>
      <c r="D137" s="13"/>
      <c r="E137" s="13">
        <v>0</v>
      </c>
      <c r="F137" s="13"/>
      <c r="G137" s="13">
        <v>0</v>
      </c>
      <c r="H137" s="13"/>
      <c r="I137" s="13">
        <f t="shared" si="12"/>
        <v>0</v>
      </c>
      <c r="K137" s="16">
        <f t="shared" si="14"/>
        <v>0</v>
      </c>
      <c r="M137" s="13">
        <v>8018622717</v>
      </c>
      <c r="N137" s="7"/>
      <c r="O137" s="1">
        <v>0</v>
      </c>
      <c r="P137" s="7"/>
      <c r="Q137" s="7">
        <v>0</v>
      </c>
      <c r="R137" s="7"/>
      <c r="S137" s="7">
        <f t="shared" ref="S137:S138" si="16">M137+O137+Q137</f>
        <v>8018622717</v>
      </c>
      <c r="U137" s="9">
        <f t="shared" si="15"/>
        <v>1.189054236772289E-3</v>
      </c>
    </row>
    <row r="138" spans="1:21">
      <c r="A138" s="1" t="s">
        <v>42</v>
      </c>
      <c r="C138" s="13">
        <v>0</v>
      </c>
      <c r="D138" s="13"/>
      <c r="E138" s="13">
        <v>442431282</v>
      </c>
      <c r="F138" s="13"/>
      <c r="G138" s="13">
        <v>0</v>
      </c>
      <c r="H138" s="13"/>
      <c r="I138" s="13">
        <f t="shared" si="12"/>
        <v>442431282</v>
      </c>
      <c r="K138" s="16">
        <f t="shared" si="14"/>
        <v>-1.668369562921314E-3</v>
      </c>
      <c r="M138" s="7">
        <v>0</v>
      </c>
      <c r="N138" s="7"/>
      <c r="O138" s="7">
        <v>3412346162</v>
      </c>
      <c r="P138" s="7"/>
      <c r="Q138" s="7">
        <v>0</v>
      </c>
      <c r="R138" s="7"/>
      <c r="S138" s="7">
        <f t="shared" si="16"/>
        <v>3412346162</v>
      </c>
      <c r="U138" s="9">
        <f t="shared" si="15"/>
        <v>5.0600518374030391E-4</v>
      </c>
    </row>
    <row r="139" spans="1:21">
      <c r="A139" s="1" t="s">
        <v>20</v>
      </c>
      <c r="C139" s="13">
        <v>0</v>
      </c>
      <c r="D139" s="13"/>
      <c r="E139" s="13">
        <v>45452952781</v>
      </c>
      <c r="F139" s="13"/>
      <c r="G139" s="13">
        <v>0</v>
      </c>
      <c r="H139" s="13"/>
      <c r="I139" s="13">
        <f t="shared" si="12"/>
        <v>45452952781</v>
      </c>
      <c r="K139" s="16">
        <f t="shared" si="14"/>
        <v>-0.17139909868470848</v>
      </c>
      <c r="M139" s="7">
        <v>0</v>
      </c>
      <c r="N139" s="7"/>
      <c r="O139" s="7">
        <v>90459768132</v>
      </c>
      <c r="P139" s="7"/>
      <c r="Q139" s="7">
        <v>0</v>
      </c>
      <c r="R139" s="7"/>
      <c r="S139" s="7">
        <f t="shared" si="13"/>
        <v>90459768132</v>
      </c>
      <c r="U139" s="9">
        <f t="shared" si="15"/>
        <v>1.3413970746716389E-2</v>
      </c>
    </row>
    <row r="140" spans="1:21">
      <c r="A140" s="1" t="s">
        <v>37</v>
      </c>
      <c r="C140" s="13">
        <v>0</v>
      </c>
      <c r="D140" s="13"/>
      <c r="E140" s="13">
        <v>5992500000</v>
      </c>
      <c r="F140" s="13"/>
      <c r="G140" s="13">
        <v>0</v>
      </c>
      <c r="H140" s="13"/>
      <c r="I140" s="13">
        <f t="shared" si="12"/>
        <v>5992500000</v>
      </c>
      <c r="K140" s="16">
        <f t="shared" si="14"/>
        <v>-2.259719195399473E-2</v>
      </c>
      <c r="M140" s="7">
        <v>0</v>
      </c>
      <c r="N140" s="7"/>
      <c r="O140" s="7">
        <v>97303218750</v>
      </c>
      <c r="P140" s="7"/>
      <c r="Q140" s="7">
        <v>0</v>
      </c>
      <c r="R140" s="7"/>
      <c r="S140" s="7">
        <f t="shared" si="13"/>
        <v>97303218750</v>
      </c>
      <c r="U140" s="9">
        <f t="shared" si="15"/>
        <v>1.4428762717689581E-2</v>
      </c>
    </row>
    <row r="141" spans="1:21">
      <c r="A141" s="1" t="s">
        <v>38</v>
      </c>
      <c r="C141" s="13">
        <v>0</v>
      </c>
      <c r="D141" s="13"/>
      <c r="E141" s="13">
        <v>10132987913</v>
      </c>
      <c r="F141" s="13"/>
      <c r="G141" s="13">
        <v>0</v>
      </c>
      <c r="H141" s="13"/>
      <c r="I141" s="13">
        <f t="shared" si="12"/>
        <v>10132987913</v>
      </c>
      <c r="K141" s="16">
        <f t="shared" si="14"/>
        <v>-3.8210608750533073E-2</v>
      </c>
      <c r="M141" s="7">
        <v>0</v>
      </c>
      <c r="N141" s="7"/>
      <c r="O141" s="7">
        <v>150617742188</v>
      </c>
      <c r="P141" s="7"/>
      <c r="Q141" s="7">
        <v>0</v>
      </c>
      <c r="R141" s="7"/>
      <c r="S141" s="7">
        <f t="shared" si="13"/>
        <v>150617742188</v>
      </c>
      <c r="U141" s="9">
        <f t="shared" si="15"/>
        <v>2.2334591712617889E-2</v>
      </c>
    </row>
    <row r="142" spans="1:21">
      <c r="A142" s="1" t="s">
        <v>51</v>
      </c>
      <c r="C142" s="13">
        <v>0</v>
      </c>
      <c r="D142" s="13"/>
      <c r="E142" s="13">
        <v>12257591008</v>
      </c>
      <c r="F142" s="13"/>
      <c r="G142" s="13">
        <v>0</v>
      </c>
      <c r="H142" s="13"/>
      <c r="I142" s="13">
        <f t="shared" si="12"/>
        <v>12257591008</v>
      </c>
      <c r="K142" s="16">
        <f t="shared" si="14"/>
        <v>-4.6222300692755236E-2</v>
      </c>
      <c r="M142" s="7">
        <v>0</v>
      </c>
      <c r="N142" s="7"/>
      <c r="O142" s="7">
        <v>74107070020</v>
      </c>
      <c r="P142" s="7"/>
      <c r="Q142" s="7">
        <v>0</v>
      </c>
      <c r="R142" s="7"/>
      <c r="S142" s="7">
        <f t="shared" si="13"/>
        <v>74107070020</v>
      </c>
      <c r="U142" s="9">
        <f t="shared" si="15"/>
        <v>1.0989084870553547E-2</v>
      </c>
    </row>
    <row r="143" spans="1:21">
      <c r="A143" s="1" t="s">
        <v>50</v>
      </c>
      <c r="C143" s="13">
        <v>0</v>
      </c>
      <c r="D143" s="13"/>
      <c r="E143" s="13">
        <v>517186965</v>
      </c>
      <c r="F143" s="13"/>
      <c r="G143" s="13">
        <v>0</v>
      </c>
      <c r="H143" s="13"/>
      <c r="I143" s="13">
        <f t="shared" si="12"/>
        <v>517186965</v>
      </c>
      <c r="K143" s="16">
        <f t="shared" si="14"/>
        <v>-1.9502666873940683E-3</v>
      </c>
      <c r="M143" s="7">
        <v>0</v>
      </c>
      <c r="N143" s="7"/>
      <c r="O143" s="7">
        <v>5985208820</v>
      </c>
      <c r="P143" s="7"/>
      <c r="Q143" s="7">
        <v>0</v>
      </c>
      <c r="R143" s="7"/>
      <c r="S143" s="7">
        <f t="shared" si="13"/>
        <v>5985208820</v>
      </c>
      <c r="U143" s="9">
        <f t="shared" si="15"/>
        <v>8.8752621947157169E-4</v>
      </c>
    </row>
    <row r="144" spans="1:21">
      <c r="A144" s="1" t="s">
        <v>52</v>
      </c>
      <c r="C144" s="13">
        <v>0</v>
      </c>
      <c r="D144" s="13"/>
      <c r="E144" s="13">
        <v>803427136</v>
      </c>
      <c r="F144" s="13"/>
      <c r="G144" s="13">
        <v>0</v>
      </c>
      <c r="H144" s="13"/>
      <c r="I144" s="13">
        <f t="shared" si="12"/>
        <v>803427136</v>
      </c>
      <c r="K144" s="16">
        <f t="shared" si="14"/>
        <v>-3.0296532687926958E-3</v>
      </c>
      <c r="M144" s="7">
        <v>0</v>
      </c>
      <c r="N144" s="7"/>
      <c r="O144" s="7">
        <v>6771993805</v>
      </c>
      <c r="P144" s="7"/>
      <c r="Q144" s="7">
        <v>0</v>
      </c>
      <c r="R144" s="7"/>
      <c r="S144" s="7">
        <f t="shared" si="13"/>
        <v>6771993805</v>
      </c>
      <c r="U144" s="9">
        <f t="shared" si="15"/>
        <v>1.0041958836845652E-3</v>
      </c>
    </row>
    <row r="145" spans="1:21">
      <c r="A145" s="1" t="s">
        <v>36</v>
      </c>
      <c r="C145" s="13">
        <v>0</v>
      </c>
      <c r="D145" s="13"/>
      <c r="E145" s="13">
        <v>8958587750</v>
      </c>
      <c r="F145" s="13"/>
      <c r="G145" s="13">
        <v>0</v>
      </c>
      <c r="H145" s="13"/>
      <c r="I145" s="13">
        <f>C145+E145+G145</f>
        <v>8958587750</v>
      </c>
      <c r="K145" s="16">
        <f t="shared" si="14"/>
        <v>-3.3782048731490322E-2</v>
      </c>
      <c r="M145" s="7">
        <v>0</v>
      </c>
      <c r="N145" s="7"/>
      <c r="O145" s="7">
        <v>76706809200</v>
      </c>
      <c r="P145" s="7"/>
      <c r="Q145" s="7">
        <v>0</v>
      </c>
      <c r="R145" s="7"/>
      <c r="S145" s="7">
        <f t="shared" si="13"/>
        <v>76706809200</v>
      </c>
      <c r="U145" s="9">
        <f t="shared" si="15"/>
        <v>1.1374591334142151E-2</v>
      </c>
    </row>
    <row r="146" spans="1:21" ht="24.75" thickBot="1">
      <c r="C146" s="15">
        <f>SUM(C8:C145)</f>
        <v>33616073482</v>
      </c>
      <c r="D146" s="13"/>
      <c r="E146" s="15">
        <f>SUM(E8:E145)</f>
        <v>-392801867682</v>
      </c>
      <c r="F146" s="13"/>
      <c r="G146" s="15">
        <f>SUM(G8:G145)</f>
        <v>93997977404</v>
      </c>
      <c r="H146" s="13"/>
      <c r="I146" s="15">
        <f>SUM(I8:I145)</f>
        <v>-265187816796</v>
      </c>
      <c r="K146" s="17">
        <f>SUM(K8:K145)</f>
        <v>1</v>
      </c>
      <c r="M146" s="8">
        <f>SUM(M8:M145)</f>
        <v>1840628992064</v>
      </c>
      <c r="N146" s="7"/>
      <c r="O146" s="8">
        <f>SUM(O8:O145)</f>
        <v>2802017754637</v>
      </c>
      <c r="P146" s="7"/>
      <c r="Q146" s="8">
        <f>SUM(Q8:Q145)</f>
        <v>2101051285751</v>
      </c>
      <c r="R146" s="7"/>
      <c r="S146" s="8">
        <f>SUM(S8:S145)</f>
        <v>6743698032452</v>
      </c>
      <c r="U146" s="17">
        <f>SUM(U8:U145)</f>
        <v>1.0000000000000004</v>
      </c>
    </row>
    <row r="147" spans="1:21" ht="24.75" thickTop="1">
      <c r="C147" s="14"/>
      <c r="E147" s="14"/>
      <c r="G147" s="14"/>
      <c r="M147" s="14"/>
      <c r="O147" s="14"/>
      <c r="Q147" s="1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2023-08-23T06:18:46Z</dcterms:created>
  <dcterms:modified xsi:type="dcterms:W3CDTF">2023-08-31T07:21:13Z</dcterms:modified>
</cp:coreProperties>
</file>