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خرداد1402\New folder\"/>
    </mc:Choice>
  </mc:AlternateContent>
  <xr:revisionPtr revIDLastSave="0" documentId="13_ncr:1_{119B864C-604F-45DA-BE5F-DAF7A5C4808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سود اوراق بهادار و سپرده بانکی" sheetId="7" r:id="rId5"/>
    <sheet name="جمع درآمدها" sheetId="15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definedNames>
    <definedName name="_xlnm._FilterDatabase" localSheetId="8" hidden="1">'درآمد ناشی از فروش'!$A$7:$A$146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5" l="1"/>
  <c r="E10" i="15"/>
  <c r="E8" i="15"/>
  <c r="E9" i="15"/>
  <c r="E7" i="15"/>
  <c r="C10" i="15"/>
  <c r="K11" i="13"/>
  <c r="K9" i="13"/>
  <c r="K10" i="13"/>
  <c r="K8" i="13"/>
  <c r="G11" i="13"/>
  <c r="G9" i="13"/>
  <c r="G10" i="13"/>
  <c r="G8" i="13"/>
  <c r="I11" i="13"/>
  <c r="E11" i="13"/>
  <c r="C37" i="12"/>
  <c r="E37" i="12"/>
  <c r="G37" i="12"/>
  <c r="I37" i="12"/>
  <c r="K37" i="12"/>
  <c r="M37" i="12"/>
  <c r="O37" i="12"/>
  <c r="Q37" i="12"/>
  <c r="U146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98" i="11"/>
  <c r="U99" i="11"/>
  <c r="U100" i="11"/>
  <c r="U101" i="11"/>
  <c r="U102" i="11"/>
  <c r="U103" i="11"/>
  <c r="U104" i="11"/>
  <c r="U105" i="11"/>
  <c r="U106" i="11"/>
  <c r="U107" i="11"/>
  <c r="U108" i="11"/>
  <c r="U109" i="11"/>
  <c r="U110" i="11"/>
  <c r="U111" i="11"/>
  <c r="U112" i="11"/>
  <c r="U113" i="11"/>
  <c r="U114" i="11"/>
  <c r="U115" i="11"/>
  <c r="U116" i="11"/>
  <c r="U117" i="11"/>
  <c r="U118" i="11"/>
  <c r="U119" i="11"/>
  <c r="U120" i="11"/>
  <c r="U121" i="11"/>
  <c r="U122" i="11"/>
  <c r="U123" i="11"/>
  <c r="U124" i="11"/>
  <c r="U125" i="11"/>
  <c r="U126" i="11"/>
  <c r="U127" i="11"/>
  <c r="U128" i="11"/>
  <c r="U129" i="11"/>
  <c r="U130" i="11"/>
  <c r="U131" i="11"/>
  <c r="U132" i="11"/>
  <c r="U133" i="11"/>
  <c r="U134" i="11"/>
  <c r="U135" i="11"/>
  <c r="U136" i="11"/>
  <c r="U137" i="11"/>
  <c r="U138" i="11"/>
  <c r="U139" i="11"/>
  <c r="U140" i="11"/>
  <c r="U141" i="11"/>
  <c r="U142" i="11"/>
  <c r="U143" i="11"/>
  <c r="U144" i="11"/>
  <c r="U145" i="11"/>
  <c r="U8" i="11"/>
  <c r="S11" i="6"/>
  <c r="Q142" i="10"/>
  <c r="O142" i="10"/>
  <c r="Q145" i="10"/>
  <c r="Q146" i="10"/>
  <c r="Q144" i="10"/>
  <c r="Q71" i="10"/>
  <c r="Q69" i="10"/>
  <c r="Q67" i="10"/>
  <c r="Q65" i="10"/>
  <c r="Q64" i="10"/>
  <c r="Q62" i="10"/>
  <c r="Q63" i="10"/>
  <c r="Q61" i="10"/>
  <c r="Q143" i="10"/>
  <c r="K146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5" i="11"/>
  <c r="K116" i="11"/>
  <c r="K117" i="11"/>
  <c r="K118" i="11"/>
  <c r="K119" i="11"/>
  <c r="K120" i="11"/>
  <c r="K121" i="11"/>
  <c r="K122" i="11"/>
  <c r="K123" i="11"/>
  <c r="K124" i="11"/>
  <c r="K125" i="11"/>
  <c r="K126" i="11"/>
  <c r="K127" i="11"/>
  <c r="K128" i="11"/>
  <c r="K129" i="11"/>
  <c r="K130" i="11"/>
  <c r="K131" i="11"/>
  <c r="K132" i="11"/>
  <c r="K133" i="11"/>
  <c r="K134" i="11"/>
  <c r="K135" i="11"/>
  <c r="K136" i="11"/>
  <c r="K137" i="11"/>
  <c r="K138" i="11"/>
  <c r="K139" i="11"/>
  <c r="K140" i="11"/>
  <c r="K141" i="11"/>
  <c r="K142" i="11"/>
  <c r="K143" i="11"/>
  <c r="K144" i="11"/>
  <c r="K145" i="11"/>
  <c r="K8" i="11"/>
  <c r="E146" i="11"/>
  <c r="G146" i="11"/>
  <c r="I146" i="11"/>
  <c r="M146" i="11"/>
  <c r="O146" i="11"/>
  <c r="Q146" i="11"/>
  <c r="S146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133" i="11"/>
  <c r="S134" i="11"/>
  <c r="S135" i="11"/>
  <c r="S136" i="11"/>
  <c r="S137" i="11"/>
  <c r="S138" i="11"/>
  <c r="S139" i="11"/>
  <c r="S140" i="11"/>
  <c r="S141" i="11"/>
  <c r="S142" i="11"/>
  <c r="S143" i="11"/>
  <c r="S144" i="11"/>
  <c r="S145" i="11"/>
  <c r="S8" i="11"/>
  <c r="I8" i="11"/>
  <c r="I142" i="11"/>
  <c r="C146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3" i="11"/>
  <c r="I144" i="11"/>
  <c r="I145" i="11"/>
  <c r="E147" i="10"/>
  <c r="G147" i="10"/>
  <c r="I147" i="10"/>
  <c r="M147" i="10"/>
  <c r="O147" i="10"/>
  <c r="I110" i="9"/>
  <c r="I109" i="9"/>
  <c r="E110" i="9"/>
  <c r="G110" i="9"/>
  <c r="M110" i="9"/>
  <c r="O110" i="9"/>
  <c r="Q110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8" i="9"/>
  <c r="M47" i="8"/>
  <c r="K47" i="8"/>
  <c r="I47" i="8"/>
  <c r="M46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8" i="8"/>
  <c r="Q47" i="8"/>
  <c r="O47" i="8"/>
  <c r="S47" i="8"/>
  <c r="J47" i="8"/>
  <c r="L47" i="8"/>
  <c r="N47" i="8"/>
  <c r="P47" i="8"/>
  <c r="R47" i="8"/>
  <c r="S20" i="7"/>
  <c r="I20" i="7"/>
  <c r="K20" i="7"/>
  <c r="M20" i="7"/>
  <c r="O20" i="7"/>
  <c r="Q20" i="7"/>
  <c r="K11" i="6"/>
  <c r="M11" i="6"/>
  <c r="O11" i="6"/>
  <c r="Q11" i="6"/>
  <c r="Q19" i="3"/>
  <c r="S19" i="3"/>
  <c r="W19" i="3"/>
  <c r="AA19" i="3"/>
  <c r="AG19" i="3"/>
  <c r="AI19" i="3"/>
  <c r="Y107" i="1"/>
  <c r="E107" i="1"/>
  <c r="G107" i="1"/>
  <c r="K107" i="1"/>
  <c r="O107" i="1"/>
  <c r="U107" i="1"/>
  <c r="W107" i="1"/>
  <c r="AK19" i="3" l="1"/>
  <c r="Q147" i="10"/>
</calcChain>
</file>

<file path=xl/sharedStrings.xml><?xml version="1.0" encoding="utf-8"?>
<sst xmlns="http://schemas.openxmlformats.org/spreadsheetml/2006/main" count="1055" uniqueCount="313">
  <si>
    <t>صندوق سرمایه‌گذاری توسعه اطلس مفید</t>
  </si>
  <si>
    <t>صورت وضعیت سبد</t>
  </si>
  <si>
    <t>برای ماه منتهی به 1402/03/31</t>
  </si>
  <si>
    <t>نام شرکت</t>
  </si>
  <si>
    <t>1402/02/31</t>
  </si>
  <si>
    <t>تغییرات طی دوره</t>
  </si>
  <si>
    <t>1402/03/31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</si>
  <si>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</si>
  <si>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</si>
  <si>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</si>
  <si>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</si>
  <si>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</si>
  <si>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</si>
  <si>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</si>
  <si>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</si>
  <si>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افست‌</t>
  </si>
  <si>
    <t>بانک تجارت</t>
  </si>
  <si>
    <t>بانک خاورمیانه</t>
  </si>
  <si>
    <t>بانک سینا</t>
  </si>
  <si>
    <t>بانک صادرات ایران</t>
  </si>
  <si>
    <t>بانک‌اقتصادنوین‌</t>
  </si>
  <si>
    <t>بین المللی توسعه ص. معادن غدیر</t>
  </si>
  <si>
    <t>پالایش نفت اصفهان</t>
  </si>
  <si>
    <t>پالایش نفت تبریز</t>
  </si>
  <si>
    <t>پالایش نفت تهران</t>
  </si>
  <si>
    <t>پتروشیمی امیرکبیر</t>
  </si>
  <si>
    <t>پتروشیمی بوعلی سینا</t>
  </si>
  <si>
    <t>پتروشیمی پارس</t>
  </si>
  <si>
    <t>پتروشیمی پردیس</t>
  </si>
  <si>
    <t>پتروشیمی تندگویان</t>
  </si>
  <si>
    <t>پتروشیمی زاگرس</t>
  </si>
  <si>
    <t>پتروشیمی شازند</t>
  </si>
  <si>
    <t>پتروشیمی‌ خارک‌</t>
  </si>
  <si>
    <t>پتروشیمی‌شیراز</t>
  </si>
  <si>
    <t>پخش هجرت</t>
  </si>
  <si>
    <t>پلی پروپیلن جم - جم پیلن</t>
  </si>
  <si>
    <t>تامین سرمایه نوین</t>
  </si>
  <si>
    <t>تراکتورسازی‌ایران‌</t>
  </si>
  <si>
    <t>تمام سکه طرح جدید 0310 صادرات</t>
  </si>
  <si>
    <t>تمام سکه طرح جدید0211ملت</t>
  </si>
  <si>
    <t>تمام سکه طرح جدید0312 رفاه</t>
  </si>
  <si>
    <t>ح . سرمایه گذاری صدرتامین</t>
  </si>
  <si>
    <t>ح . معدنی‌وصنعتی‌چادرملو</t>
  </si>
  <si>
    <t>حفاری شمال</t>
  </si>
  <si>
    <t>حمل و نقل گهرترابر سیرجان</t>
  </si>
  <si>
    <t>داروپخش‌ (هلدینگ‌</t>
  </si>
  <si>
    <t>داروسازی‌ ابوریحان‌</t>
  </si>
  <si>
    <t>دوده‌ صنعتی‌ پارس‌</t>
  </si>
  <si>
    <t>ذوب آهن اصفهان</t>
  </si>
  <si>
    <t>زعفران0210نگین زرین(پ)</t>
  </si>
  <si>
    <t>زعفران0210نگین سحرخیز(پ)</t>
  </si>
  <si>
    <t>زعفران0210نگین وحدت جام(پ)</t>
  </si>
  <si>
    <t>زغال سنگ پروده طبس</t>
  </si>
  <si>
    <t>س. صنایع‌شیمیایی‌ایران</t>
  </si>
  <si>
    <t>س.ص.بازنشستگی کارکنان بانکها</t>
  </si>
  <si>
    <t>سپنتا</t>
  </si>
  <si>
    <t>سخت آژند</t>
  </si>
  <si>
    <t>سرما آفرین‌</t>
  </si>
  <si>
    <t>سرمایه گذاری تامین اجتماعی</t>
  </si>
  <si>
    <t>سرمایه گذاری دارویی تامین</t>
  </si>
  <si>
    <t>سرمایه گذاری سیمان تامین</t>
  </si>
  <si>
    <t>سرمایه گذاری صبا تامین</t>
  </si>
  <si>
    <t>سرمایه گذاری صدرتامین</t>
  </si>
  <si>
    <t>سرمایه گذاری گروه توسعه ملی</t>
  </si>
  <si>
    <t>سرمایه‌ گذاری‌ پارس‌ توشه‌</t>
  </si>
  <si>
    <t>سرمایه‌گذاری‌ سپه‌</t>
  </si>
  <si>
    <t>سرمایه‌گذاری‌ صنعت‌ نفت‌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</si>
  <si>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</si>
  <si>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</si>
  <si>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</si>
  <si>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 خوزستان</t>
  </si>
  <si>
    <t>سیمان ساوه</t>
  </si>
  <si>
    <t>سیمان فارس و خوزستان</t>
  </si>
  <si>
    <t>سیمان‌ بهبهان‌</t>
  </si>
  <si>
    <t>سیمان‌ارومیه‌</t>
  </si>
  <si>
    <t>سیمان‌غرب‌</t>
  </si>
  <si>
    <t>سیمان‌هگمتان‌</t>
  </si>
  <si>
    <t>شرکت آهن و فولاد ارفع</t>
  </si>
  <si>
    <t>شرکت ارتباطات سیار ایران</t>
  </si>
  <si>
    <t>شرکت بهمن لیزینگ</t>
  </si>
  <si>
    <t>شرکت س استان کردستان</t>
  </si>
  <si>
    <t>شوکو پارس</t>
  </si>
  <si>
    <t>صنایع فروآلیاژ ایران</t>
  </si>
  <si>
    <t>صنایع گلدیران</t>
  </si>
  <si>
    <t>صنایع‌ کاشی‌ و سرامیک‌ سینا</t>
  </si>
  <si>
    <t>غلتک سازان سپاهان</t>
  </si>
  <si>
    <t>فجر انرژی خلیج فارس</t>
  </si>
  <si>
    <t>فرآورده های سیمان شرق</t>
  </si>
  <si>
    <t>فرآورده‌های‌نسوزآذر</t>
  </si>
  <si>
    <t>فرآوری زغال سنگ پروده طبس</t>
  </si>
  <si>
    <t>فروسیلیس‌ ایران‌</t>
  </si>
  <si>
    <t>فولاد  خوزستان</t>
  </si>
  <si>
    <t>فولاد امیرکبیرکاشان</t>
  </si>
  <si>
    <t>فولاد مبارکه اصفهان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</si>
  <si>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</si>
  <si>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</si>
  <si>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</si>
  <si>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</si>
  <si>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ملی شیمی کشاورز</t>
  </si>
  <si>
    <t>ملی‌ صنایع‌ مس‌ ایران‌</t>
  </si>
  <si>
    <t>نفت ایرانول</t>
  </si>
  <si>
    <t>نفت پاسارگاد</t>
  </si>
  <si>
    <t>نفت سپاهان</t>
  </si>
  <si>
    <t>نفت‌ بهران‌</t>
  </si>
  <si>
    <t>نوردوقطعات‌ فولادی‌</t>
  </si>
  <si>
    <t>واسپاری ملت</t>
  </si>
  <si>
    <t>کارخانجات‌داروپخش‌</t>
  </si>
  <si>
    <t>کاشی‌ پارس‌</t>
  </si>
  <si>
    <t>ح . ‌توکافولاد(هلدینگ‌</t>
  </si>
  <si>
    <t>ح.شرکت بهمن لیزینگ</t>
  </si>
  <si>
    <t>س. الماس حکمت ایرانیان</t>
  </si>
  <si>
    <t>ح . داروپخش‌ (هلدینگ‌</t>
  </si>
  <si>
    <t>ح . سرمایه گذاری صبا تامین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</si>
  <si>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</si>
  <si>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</si>
  <si>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</si>
  <si>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</si>
  <si>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</si>
  <si>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</si>
  <si>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</si>
  <si>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</si>
  <si>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</si>
  <si>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اسنادخزانه-م10بودجه99-020807</t>
  </si>
  <si>
    <t>بله</t>
  </si>
  <si>
    <t>1399/11/21</t>
  </si>
  <si>
    <t>1402/08/07</t>
  </si>
  <si>
    <t>اسنادخزانه-م14بودجه99-021025</t>
  </si>
  <si>
    <t>1400/01/08</t>
  </si>
  <si>
    <t>1402/10/25</t>
  </si>
  <si>
    <t>اسنادخزانه-م8بودجه99-020606</t>
  </si>
  <si>
    <t>1399/09/25</t>
  </si>
  <si>
    <t>1402/06/06</t>
  </si>
  <si>
    <t>اسنادخزانه-م9بودجه99-020316</t>
  </si>
  <si>
    <t>1399/10/15</t>
  </si>
  <si>
    <t>1402/03/16</t>
  </si>
  <si>
    <t>گام بانک تجارت0206</t>
  </si>
  <si>
    <t>1401/07/02</t>
  </si>
  <si>
    <t>1402/06/28</t>
  </si>
  <si>
    <t>مرابحه عام دولت86-ش.خ020404</t>
  </si>
  <si>
    <t>1400/03/04</t>
  </si>
  <si>
    <t>1402/04/04</t>
  </si>
  <si>
    <t>اسنادخزانه-م11بودجه99-020906</t>
  </si>
  <si>
    <t>1400/01/11</t>
  </si>
  <si>
    <t>1402/09/06</t>
  </si>
  <si>
    <t>اسنادخزانه-م6بودجه00-030723</t>
  </si>
  <si>
    <t>1400/02/22</t>
  </si>
  <si>
    <t>1403/07/23</t>
  </si>
  <si>
    <t>گام بانک ملت0208</t>
  </si>
  <si>
    <t>1402/02/16</t>
  </si>
  <si>
    <t>1402/08/30</t>
  </si>
  <si>
    <t>گواهی اعتبار مولد سامان0207</t>
  </si>
  <si>
    <t>1401/08/01</t>
  </si>
  <si>
    <t>1402/07/30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</si>
  <si>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</si>
  <si>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</si>
  <si>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</si>
  <si>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</si>
  <si>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</si>
  <si>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</si>
  <si>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</si>
  <si>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</si>
  <si>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</si>
  <si>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</si>
  <si>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5211835220</t>
  </si>
  <si>
    <t>سپرده کوتاه مدت</t>
  </si>
  <si>
    <t>1393/10/14</t>
  </si>
  <si>
    <t>بانک پاسارگاد هفت تیر</t>
  </si>
  <si>
    <t>207-8100-15522155-1</t>
  </si>
  <si>
    <t>1399/06/25</t>
  </si>
  <si>
    <t>بانک خاورمیانه آفریقا</t>
  </si>
  <si>
    <t>1009-10-810-707074689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</si>
  <si>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</si>
  <si>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</si>
  <si>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</si>
  <si>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</si>
  <si>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</si>
  <si>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</si>
  <si>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</si>
  <si>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</si>
  <si>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</si>
  <si>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</si>
  <si>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دولت107-ش.خ030724</t>
  </si>
  <si>
    <t/>
  </si>
  <si>
    <t>1403/07/24</t>
  </si>
  <si>
    <t>مرابحه عام دولت105-ش.خ030503</t>
  </si>
  <si>
    <t>1403/05/03</t>
  </si>
  <si>
    <t>مرابحه عام دولت104-ش.خ020303</t>
  </si>
  <si>
    <t>1402/03/03</t>
  </si>
  <si>
    <t>مرابحه عام دولت3-ش.خ0211</t>
  </si>
  <si>
    <t>1402/11/13</t>
  </si>
  <si>
    <t>صکوک اجاره فارس147- 3ماهه18%</t>
  </si>
  <si>
    <t>1403/07/13</t>
  </si>
  <si>
    <t>صکوک اجاره معادن212-6ماهه21%</t>
  </si>
  <si>
    <t>1402/12/14</t>
  </si>
  <si>
    <t>منفعت دولت5-ش.خاص کاردان0108</t>
  </si>
  <si>
    <t>1401/08/18</t>
  </si>
  <si>
    <t>منفعت دولتی4-شرایط خاص14010729</t>
  </si>
  <si>
    <t>1401/07/29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</si>
  <si>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</si>
  <si>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</si>
  <si>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</si>
  <si>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</si>
  <si>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</si>
  <si>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</si>
  <si>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1402/03/24</t>
  </si>
  <si>
    <t>1402/02/30</t>
  </si>
  <si>
    <t>1401/11/23</t>
  </si>
  <si>
    <t>1402/01/31</t>
  </si>
  <si>
    <t>1402/03/08</t>
  </si>
  <si>
    <t>1402/02/25</t>
  </si>
  <si>
    <t>1402/02/19</t>
  </si>
  <si>
    <t>1402/02/27</t>
  </si>
  <si>
    <t>1402/02/10</t>
  </si>
  <si>
    <t>1402/02/18</t>
  </si>
  <si>
    <t>1402/03/20</t>
  </si>
  <si>
    <t>1401/10/28</t>
  </si>
  <si>
    <t>1401/10/13</t>
  </si>
  <si>
    <t>1402/03/28</t>
  </si>
  <si>
    <t>1402/03/02</t>
  </si>
  <si>
    <t>1402/03/10</t>
  </si>
  <si>
    <t>توسعه حمل و نقل ریلی پارسیان</t>
  </si>
  <si>
    <t>1401/09/28</t>
  </si>
  <si>
    <t>مدیریت صنعت شوینده ت.ص.بهشهر</t>
  </si>
  <si>
    <t>1402/03/17</t>
  </si>
  <si>
    <t>1402/03/07</t>
  </si>
  <si>
    <t>1402/03/22</t>
  </si>
  <si>
    <t>1401/07/27</t>
  </si>
  <si>
    <t>صنایع چوب خزر کاسپین</t>
  </si>
  <si>
    <t>1402/02/24</t>
  </si>
  <si>
    <t>1402/03/27</t>
  </si>
  <si>
    <t>گروه انتخاب الکترونیک آرمان</t>
  </si>
  <si>
    <t>1401/12/23</t>
  </si>
  <si>
    <t>بیمه اتکایی امین</t>
  </si>
  <si>
    <t>1401/10/27</t>
  </si>
  <si>
    <t>1402/02/09</t>
  </si>
  <si>
    <t>بهای فروش</t>
  </si>
  <si>
    <t>ارزش دفتری</t>
  </si>
  <si>
    <t>سود و زیان ناشی از تغییر قیمت</t>
  </si>
  <si>
    <t>سود و زیان ناشی از فروش</t>
  </si>
  <si>
    <t>صنعتی دوده فام</t>
  </si>
  <si>
    <t>پالایش نفت بندرعباس</t>
  </si>
  <si>
    <t>تمام سکه طرح جدید 0110 صادرات</t>
  </si>
  <si>
    <t>تکادو</t>
  </si>
  <si>
    <t>ح . واسپاری ملت</t>
  </si>
  <si>
    <t>سیمان‌مازندران‌</t>
  </si>
  <si>
    <t>سیمان‌ کرمان‌</t>
  </si>
  <si>
    <t>اختیارخ شستا-565-1401/09/02</t>
  </si>
  <si>
    <t>اختیارخ شستا-500-1401/12/03</t>
  </si>
  <si>
    <t>اختیارخ شستا-765-1401/09/02</t>
  </si>
  <si>
    <t>اختیارخ شستا-600-1401/12/03</t>
  </si>
  <si>
    <t>اختیارخ شستا-700-1401/12/03</t>
  </si>
  <si>
    <t>گروه مدیریت سرمایه گذاری امید</t>
  </si>
  <si>
    <t>اختیارخ شستا-800-1401/12/03</t>
  </si>
  <si>
    <t>اختیارخ شستا-900-1401/12/03</t>
  </si>
  <si>
    <t>اختیارخ شستا-1000-1401/12/03</t>
  </si>
  <si>
    <t>توسعه‌معادن‌وفلزات‌</t>
  </si>
  <si>
    <t>سرمایه گذاری مسکن جنوب</t>
  </si>
  <si>
    <t>معدنی‌وصنعتی‌چادرملو</t>
  </si>
  <si>
    <t>معدنی و صنعتی گل گهر</t>
  </si>
  <si>
    <t>تولید و توسعه سرب روی ایرانیان</t>
  </si>
  <si>
    <t>کالسیمین‌</t>
  </si>
  <si>
    <t>تولیدی و خدمات صنایع نسوز توکا</t>
  </si>
  <si>
    <t>پنبه و دانه های روغنی خراسان</t>
  </si>
  <si>
    <t>فولاد هرمزگان جنوب</t>
  </si>
  <si>
    <t>پالایش نفت شیراز</t>
  </si>
  <si>
    <t>تامین سرمایه لوتوس پارسیان</t>
  </si>
  <si>
    <t>ح . تامین سرمایه لوتوس پارسیان</t>
  </si>
  <si>
    <t>ح . صنایع گلدیران</t>
  </si>
  <si>
    <t>گ.س.وت.ص.پتروشیمی خلیج فارس</t>
  </si>
  <si>
    <t>صنایع پتروشیمی خلیج فارس</t>
  </si>
  <si>
    <t>پتروشیمی نوری</t>
  </si>
  <si>
    <t>پلیمر آریا ساسول</t>
  </si>
  <si>
    <t>پتروشیمی غدیر</t>
  </si>
  <si>
    <t>ح . کارخانجات‌داروپخش</t>
  </si>
  <si>
    <t>ح . داروسازی‌ ابوریحان‌</t>
  </si>
  <si>
    <t>شرکت کی بی سی</t>
  </si>
  <si>
    <t>تولیدی‌مهرام‌</t>
  </si>
  <si>
    <t>گام بانک صادرات ایران0207</t>
  </si>
  <si>
    <t>گواهی اعتبارمولد صنعت020930</t>
  </si>
  <si>
    <t>اسنادخزانه-م21بودجه98-020906</t>
  </si>
  <si>
    <t>اسنادخزانه-م2بودجه99-011019</t>
  </si>
  <si>
    <t>اسنادخزانه-م3بودجه99-011110</t>
  </si>
  <si>
    <t>اسنادخزانه-م4بودجه99-011215</t>
  </si>
  <si>
    <t>اسنادخزانه-م6بودجه99-020321</t>
  </si>
  <si>
    <t>اسنادخزانه-م5بودجه99-020218</t>
  </si>
  <si>
    <t>اسنادخزانه-م1بودجه00-030821</t>
  </si>
  <si>
    <t>اسنادخزانه-م2بودجه00-031024</t>
  </si>
  <si>
    <t>اسنادخزانه-م8بودجه00-030919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</si>
  <si>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</si>
  <si>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</si>
  <si>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</si>
  <si>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</si>
  <si>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</si>
  <si>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</si>
  <si>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</si>
  <si>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</si>
  <si>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</si>
  <si>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</si>
  <si>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</si>
  <si>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</si>
  <si>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</si>
  <si>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</si>
  <si>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</si>
  <si>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1402/03/01</t>
  </si>
  <si>
    <t>-</t>
  </si>
  <si>
    <t>سود سهام شرکت س استان کردستان</t>
  </si>
  <si>
    <t>اختیارخ شستا-665-1401/09/02</t>
  </si>
  <si>
    <t>اختیارخ شستا-900-1402/01/09</t>
  </si>
  <si>
    <t>اختیارخ شستا-1000-1402/01/09</t>
  </si>
  <si>
    <t>اختیارخ شستا-1000-1402/02/13</t>
  </si>
  <si>
    <t>اختیارخ شستا-1100-1402/02/13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</si>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</sst>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>
    <font>
      <sz val="11"/>
      <name val="Calibri"/>
    </font>
    <font>
      <sz val="11"/>
      <name val="Calibri"/>
      <family val="2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0" fontId="2" fillId="0" borderId="0" xfId="2" applyNumberFormat="1" applyFont="1" applyAlignment="1">
      <alignment horizontal="center"/>
    </xf>
    <xf numFmtId="10" fontId="2" fillId="0" borderId="2" xfId="2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37" fontId="2" fillId="0" borderId="0" xfId="1" applyNumberFormat="1" applyFont="1" applyAlignment="1">
      <alignment horizontal="center"/>
    </xf>
    <xf numFmtId="37" fontId="2" fillId="0" borderId="2" xfId="1" applyNumberFormat="1" applyFont="1" applyBorder="1" applyAlignment="1">
      <alignment horizontal="center"/>
    </xf>
    <xf numFmtId="37" fontId="2" fillId="0" borderId="0" xfId="0" applyNumberFormat="1" applyFont="1"/>
    <xf numFmtId="0" fontId="3" fillId="0" borderId="1" xfId="0" applyFont="1" applyBorder="1" applyAlignment="1">
      <alignment horizontal="center" vertical="center"/>
    </xf>
    <xf numFmtId="37" fontId="2" fillId="0" borderId="0" xfId="1" applyNumberFormat="1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0</xdr:row>
          <xdr:rowOff>161925</xdr:rowOff>
        </xdr:from>
        <xdr:to>
          <xdr:col>13</xdr:col>
          <xdr:colOff>304800</xdr:colOff>
          <xdr:row>44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AA236-3BE0-46C2-9A3C-51103AE82840}">
  <dimension ref="A1"/>
  <sheetViews>
    <sheetView rightToLeft="1" view="pageBreakPreview" zoomScale="60" zoomScaleNormal="100" workbookViewId="0">
      <selection activeCell="A22" sqref="A22"/>
    </sheetView>
  </sheetViews>
  <sheetFormatPr defaultRowHeight="1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114300</xdr:colOff>
                <xdr:row>0</xdr:row>
                <xdr:rowOff>161925</xdr:rowOff>
              </from>
              <to>
                <xdr:col>13</xdr:col>
                <xdr:colOff>304800</xdr:colOff>
                <xdr:row>44</xdr:row>
                <xdr:rowOff>142875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47"/>
  <sheetViews>
    <sheetView rightToLeft="1" workbookViewId="0">
      <selection activeCell="U145" sqref="U143:U145"/>
    </sheetView>
  </sheetViews>
  <sheetFormatPr defaultRowHeight="24"/>
  <cols>
    <col min="1" max="1" width="33.14062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19.8554687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19.8554687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19.140625" style="1" bestFit="1" customWidth="1"/>
    <col min="18" max="18" width="1" style="1" customWidth="1"/>
    <col min="19" max="19" width="19.1406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1" ht="24.75">
      <c r="A3" s="17" t="s">
        <v>172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6" spans="1:21" ht="24.75">
      <c r="A6" s="17" t="s">
        <v>3</v>
      </c>
      <c r="C6" s="18" t="s">
        <v>174</v>
      </c>
      <c r="D6" s="18" t="s">
        <v>174</v>
      </c>
      <c r="E6" s="18" t="s">
        <v>174</v>
      </c>
      <c r="F6" s="18" t="s">
        <v>174</v>
      </c>
      <c r="G6" s="18" t="s">
        <v>174</v>
      </c>
      <c r="H6" s="18" t="s">
        <v>174</v>
      </c>
      <c r="I6" s="18" t="s">
        <v>174</v>
      </c>
      <c r="J6" s="18" t="s">
        <v>174</v>
      </c>
      <c r="K6" s="18" t="s">
        <v>174</v>
      </c>
      <c r="M6" s="18" t="s">
        <v>175</v>
      </c>
      <c r="N6" s="18" t="s">
        <v>175</v>
      </c>
      <c r="O6" s="18" t="s">
        <v>175</v>
      </c>
      <c r="P6" s="18" t="s">
        <v>175</v>
      </c>
      <c r="Q6" s="18" t="s">
        <v>175</v>
      </c>
      <c r="R6" s="18" t="s">
        <v>175</v>
      </c>
      <c r="S6" s="18" t="s">
        <v>175</v>
      </c>
      <c r="T6" s="18" t="s">
        <v>175</v>
      </c>
      <c r="U6" s="18" t="s">
        <v>175</v>
      </c>
    </row>
    <row r="7" spans="1:21" ht="24.75">
      <c r="A7" s="18" t="s">
        <v>3</v>
      </c>
      <c r="C7" s="18" t="s">
        <v>288</v>
      </c>
      <c r="E7" s="18" t="s">
        <v>289</v>
      </c>
      <c r="G7" s="18" t="s">
        <v>290</v>
      </c>
      <c r="I7" s="18" t="s">
        <v>159</v>
      </c>
      <c r="K7" s="18" t="s">
        <v>291</v>
      </c>
      <c r="M7" s="18" t="s">
        <v>288</v>
      </c>
      <c r="O7" s="18" t="s">
        <v>289</v>
      </c>
      <c r="Q7" s="18" t="s">
        <v>290</v>
      </c>
      <c r="S7" s="18" t="s">
        <v>159</v>
      </c>
      <c r="U7" s="18" t="s">
        <v>291</v>
      </c>
    </row>
    <row r="8" spans="1:21">
      <c r="A8" s="1" t="s">
        <v>100</v>
      </c>
      <c r="C8" s="6">
        <v>0</v>
      </c>
      <c r="D8" s="6"/>
      <c r="E8" s="6">
        <v>4947194937</v>
      </c>
      <c r="F8" s="6"/>
      <c r="G8" s="6">
        <v>24035552169</v>
      </c>
      <c r="H8" s="6"/>
      <c r="I8" s="6">
        <f>C8+E8+G8</f>
        <v>28982747106</v>
      </c>
      <c r="J8" s="6"/>
      <c r="K8" s="8">
        <f>I8/$I$146</f>
        <v>-1.3187055597013057E-2</v>
      </c>
      <c r="L8" s="6"/>
      <c r="M8" s="6">
        <v>0</v>
      </c>
      <c r="N8" s="6"/>
      <c r="O8" s="6">
        <v>192704339319</v>
      </c>
      <c r="P8" s="6"/>
      <c r="Q8" s="6">
        <v>24035552169</v>
      </c>
      <c r="R8" s="6"/>
      <c r="S8" s="6">
        <f>Q8+O8+M8</f>
        <v>216739891488</v>
      </c>
      <c r="U8" s="8">
        <f>S8/$S$146</f>
        <v>2.4642360477129765E-2</v>
      </c>
    </row>
    <row r="9" spans="1:21">
      <c r="A9" s="1" t="s">
        <v>57</v>
      </c>
      <c r="C9" s="6">
        <v>0</v>
      </c>
      <c r="D9" s="6"/>
      <c r="E9" s="6">
        <v>0</v>
      </c>
      <c r="F9" s="6"/>
      <c r="G9" s="6">
        <v>15500815929</v>
      </c>
      <c r="H9" s="6"/>
      <c r="I9" s="6">
        <f t="shared" ref="I9:I72" si="0">C9+E9+G9</f>
        <v>15500815929</v>
      </c>
      <c r="J9" s="6"/>
      <c r="K9" s="8">
        <f t="shared" ref="K9:K72" si="1">I9/$I$146</f>
        <v>-7.0528207939430168E-3</v>
      </c>
      <c r="L9" s="6"/>
      <c r="M9" s="6">
        <v>0</v>
      </c>
      <c r="N9" s="6"/>
      <c r="O9" s="6">
        <v>0</v>
      </c>
      <c r="P9" s="6"/>
      <c r="Q9" s="6">
        <v>15518906055</v>
      </c>
      <c r="R9" s="6"/>
      <c r="S9" s="6">
        <f t="shared" ref="S9:S72" si="2">Q9+O9+M9</f>
        <v>15518906055</v>
      </c>
      <c r="U9" s="8">
        <f t="shared" ref="U9:U72" si="3">S9/$S$146</f>
        <v>1.7644305097347295E-3</v>
      </c>
    </row>
    <row r="10" spans="1:21">
      <c r="A10" s="1" t="s">
        <v>110</v>
      </c>
      <c r="C10" s="6">
        <v>0</v>
      </c>
      <c r="D10" s="6"/>
      <c r="E10" s="6">
        <v>0</v>
      </c>
      <c r="F10" s="6"/>
      <c r="G10" s="6">
        <v>11435958293</v>
      </c>
      <c r="H10" s="6"/>
      <c r="I10" s="6">
        <f t="shared" si="0"/>
        <v>11435958293</v>
      </c>
      <c r="J10" s="6"/>
      <c r="K10" s="8">
        <f t="shared" si="1"/>
        <v>-5.2033238003064792E-3</v>
      </c>
      <c r="L10" s="6"/>
      <c r="M10" s="6">
        <v>0</v>
      </c>
      <c r="N10" s="6"/>
      <c r="O10" s="6">
        <v>0</v>
      </c>
      <c r="P10" s="6"/>
      <c r="Q10" s="6">
        <v>11435958293</v>
      </c>
      <c r="R10" s="6"/>
      <c r="S10" s="6">
        <f t="shared" si="2"/>
        <v>11435958293</v>
      </c>
      <c r="U10" s="8">
        <f t="shared" si="3"/>
        <v>1.30021753135892E-3</v>
      </c>
    </row>
    <row r="11" spans="1:21">
      <c r="A11" s="1" t="s">
        <v>95</v>
      </c>
      <c r="C11" s="6">
        <v>0</v>
      </c>
      <c r="D11" s="6"/>
      <c r="E11" s="6">
        <v>-13130464634</v>
      </c>
      <c r="F11" s="6"/>
      <c r="G11" s="6">
        <v>8660272378</v>
      </c>
      <c r="H11" s="6"/>
      <c r="I11" s="6">
        <f t="shared" si="0"/>
        <v>-4470192256</v>
      </c>
      <c r="J11" s="6"/>
      <c r="K11" s="8">
        <f t="shared" si="1"/>
        <v>2.0339229264090598E-3</v>
      </c>
      <c r="L11" s="6"/>
      <c r="M11" s="6">
        <v>0</v>
      </c>
      <c r="N11" s="6"/>
      <c r="O11" s="6">
        <v>98282335191</v>
      </c>
      <c r="P11" s="6"/>
      <c r="Q11" s="6">
        <v>29259321228</v>
      </c>
      <c r="R11" s="6"/>
      <c r="S11" s="6">
        <f t="shared" si="2"/>
        <v>127541656419</v>
      </c>
      <c r="U11" s="8">
        <f t="shared" si="3"/>
        <v>1.450091836694142E-2</v>
      </c>
    </row>
    <row r="12" spans="1:21">
      <c r="A12" s="1" t="s">
        <v>37</v>
      </c>
      <c r="C12" s="6">
        <v>0</v>
      </c>
      <c r="D12" s="6"/>
      <c r="E12" s="6">
        <v>-53307347558</v>
      </c>
      <c r="F12" s="6"/>
      <c r="G12" s="6">
        <v>42119492549</v>
      </c>
      <c r="H12" s="6"/>
      <c r="I12" s="6">
        <f t="shared" si="0"/>
        <v>-11187855009</v>
      </c>
      <c r="J12" s="6"/>
      <c r="K12" s="8">
        <f t="shared" si="1"/>
        <v>5.0904376136401992E-3</v>
      </c>
      <c r="L12" s="6"/>
      <c r="M12" s="6">
        <v>0</v>
      </c>
      <c r="N12" s="6"/>
      <c r="O12" s="6">
        <v>17934918254</v>
      </c>
      <c r="P12" s="6"/>
      <c r="Q12" s="6">
        <v>75233824206</v>
      </c>
      <c r="R12" s="6"/>
      <c r="S12" s="6">
        <f t="shared" si="2"/>
        <v>93168742460</v>
      </c>
      <c r="U12" s="8">
        <f t="shared" si="3"/>
        <v>1.0592871119100381E-2</v>
      </c>
    </row>
    <row r="13" spans="1:21">
      <c r="A13" s="1" t="s">
        <v>75</v>
      </c>
      <c r="C13" s="6">
        <v>0</v>
      </c>
      <c r="D13" s="6"/>
      <c r="E13" s="6">
        <v>-12430719830</v>
      </c>
      <c r="F13" s="6"/>
      <c r="G13" s="6">
        <v>30836742445</v>
      </c>
      <c r="H13" s="6"/>
      <c r="I13" s="6">
        <f t="shared" si="0"/>
        <v>18406022615</v>
      </c>
      <c r="J13" s="6"/>
      <c r="K13" s="8">
        <f t="shared" si="1"/>
        <v>-8.3746803798883714E-3</v>
      </c>
      <c r="L13" s="6"/>
      <c r="M13" s="6">
        <v>13107109481</v>
      </c>
      <c r="N13" s="6"/>
      <c r="O13" s="6">
        <v>51583151884</v>
      </c>
      <c r="P13" s="6"/>
      <c r="Q13" s="6">
        <v>48746732364</v>
      </c>
      <c r="R13" s="6"/>
      <c r="S13" s="6">
        <f t="shared" si="2"/>
        <v>113436993729</v>
      </c>
      <c r="U13" s="8">
        <f t="shared" si="3"/>
        <v>1.2897281029905351E-2</v>
      </c>
    </row>
    <row r="14" spans="1:21">
      <c r="A14" s="1" t="s">
        <v>71</v>
      </c>
      <c r="C14" s="6">
        <v>0</v>
      </c>
      <c r="D14" s="6"/>
      <c r="E14" s="6">
        <v>-28676397506</v>
      </c>
      <c r="F14" s="6"/>
      <c r="G14" s="6">
        <v>76048121340</v>
      </c>
      <c r="H14" s="6"/>
      <c r="I14" s="6">
        <f t="shared" si="0"/>
        <v>47371723834</v>
      </c>
      <c r="J14" s="6"/>
      <c r="K14" s="8">
        <f t="shared" si="1"/>
        <v>-2.1553980153799248E-2</v>
      </c>
      <c r="L14" s="6"/>
      <c r="M14" s="6">
        <v>43736697296</v>
      </c>
      <c r="N14" s="6"/>
      <c r="O14" s="6">
        <v>201450587033</v>
      </c>
      <c r="P14" s="6"/>
      <c r="Q14" s="6">
        <v>76048121340</v>
      </c>
      <c r="R14" s="6"/>
      <c r="S14" s="6">
        <f t="shared" si="2"/>
        <v>321235405669</v>
      </c>
      <c r="U14" s="8">
        <f t="shared" si="3"/>
        <v>3.6523035100581788E-2</v>
      </c>
    </row>
    <row r="15" spans="1:21">
      <c r="A15" s="1" t="s">
        <v>60</v>
      </c>
      <c r="C15" s="6">
        <v>0</v>
      </c>
      <c r="D15" s="6"/>
      <c r="E15" s="6">
        <v>559336230</v>
      </c>
      <c r="F15" s="6"/>
      <c r="G15" s="6">
        <v>3452460201</v>
      </c>
      <c r="H15" s="6"/>
      <c r="I15" s="6">
        <f t="shared" si="0"/>
        <v>4011796431</v>
      </c>
      <c r="J15" s="6"/>
      <c r="K15" s="8">
        <f t="shared" si="1"/>
        <v>-1.8253543180709545E-3</v>
      </c>
      <c r="L15" s="6"/>
      <c r="M15" s="6">
        <v>0</v>
      </c>
      <c r="N15" s="6"/>
      <c r="O15" s="6">
        <v>12746514332</v>
      </c>
      <c r="P15" s="6"/>
      <c r="Q15" s="6">
        <v>5023792240</v>
      </c>
      <c r="R15" s="6"/>
      <c r="S15" s="6">
        <f t="shared" si="2"/>
        <v>17770306572</v>
      </c>
      <c r="U15" s="8">
        <f t="shared" si="3"/>
        <v>2.0204047225915352E-3</v>
      </c>
    </row>
    <row r="16" spans="1:21">
      <c r="A16" s="1" t="s">
        <v>74</v>
      </c>
      <c r="C16" s="6">
        <v>0</v>
      </c>
      <c r="D16" s="6"/>
      <c r="E16" s="6">
        <v>-8730275179</v>
      </c>
      <c r="F16" s="6"/>
      <c r="G16" s="6">
        <v>14344805407</v>
      </c>
      <c r="H16" s="6"/>
      <c r="I16" s="6">
        <f t="shared" si="0"/>
        <v>5614530228</v>
      </c>
      <c r="J16" s="6"/>
      <c r="K16" s="8">
        <f t="shared" si="1"/>
        <v>-2.5545929789526005E-3</v>
      </c>
      <c r="L16" s="6"/>
      <c r="M16" s="6">
        <v>42625985703</v>
      </c>
      <c r="N16" s="6"/>
      <c r="O16" s="6">
        <v>160537955775</v>
      </c>
      <c r="P16" s="6"/>
      <c r="Q16" s="6">
        <v>23812607882</v>
      </c>
      <c r="R16" s="6"/>
      <c r="S16" s="6">
        <f t="shared" si="2"/>
        <v>226976549360</v>
      </c>
      <c r="U16" s="8">
        <f t="shared" si="3"/>
        <v>2.5806222891339926E-2</v>
      </c>
    </row>
    <row r="17" spans="1:21">
      <c r="A17" s="1" t="s">
        <v>73</v>
      </c>
      <c r="C17" s="6">
        <v>4471897004</v>
      </c>
      <c r="D17" s="6"/>
      <c r="E17" s="6">
        <v>0</v>
      </c>
      <c r="F17" s="6"/>
      <c r="G17" s="6">
        <v>17942300120</v>
      </c>
      <c r="H17" s="6"/>
      <c r="I17" s="6">
        <f t="shared" si="0"/>
        <v>22414197124</v>
      </c>
      <c r="J17" s="6"/>
      <c r="K17" s="8">
        <f t="shared" si="1"/>
        <v>-1.0198386735238353E-2</v>
      </c>
      <c r="L17" s="6"/>
      <c r="M17" s="6">
        <v>4471897004</v>
      </c>
      <c r="N17" s="6"/>
      <c r="O17" s="6">
        <v>0</v>
      </c>
      <c r="P17" s="6"/>
      <c r="Q17" s="6">
        <v>24431786300</v>
      </c>
      <c r="R17" s="6"/>
      <c r="S17" s="6">
        <f t="shared" si="2"/>
        <v>28903683304</v>
      </c>
      <c r="U17" s="8">
        <f t="shared" si="3"/>
        <v>3.2862200779195266E-3</v>
      </c>
    </row>
    <row r="18" spans="1:21">
      <c r="A18" s="1" t="s">
        <v>45</v>
      </c>
      <c r="C18" s="6">
        <v>0</v>
      </c>
      <c r="D18" s="6"/>
      <c r="E18" s="6">
        <v>-52158402825</v>
      </c>
      <c r="F18" s="6"/>
      <c r="G18" s="6">
        <v>26570630617</v>
      </c>
      <c r="H18" s="6"/>
      <c r="I18" s="6">
        <f t="shared" si="0"/>
        <v>-25587772208</v>
      </c>
      <c r="J18" s="6"/>
      <c r="K18" s="8">
        <f t="shared" si="1"/>
        <v>1.1642353068758876E-2</v>
      </c>
      <c r="L18" s="6"/>
      <c r="M18" s="6">
        <v>0</v>
      </c>
      <c r="N18" s="6"/>
      <c r="O18" s="6">
        <v>17359770884</v>
      </c>
      <c r="P18" s="6"/>
      <c r="Q18" s="6">
        <v>26570630617</v>
      </c>
      <c r="R18" s="6"/>
      <c r="S18" s="6">
        <f t="shared" si="2"/>
        <v>43930401501</v>
      </c>
      <c r="U18" s="8">
        <f t="shared" si="3"/>
        <v>4.9946910200082883E-3</v>
      </c>
    </row>
    <row r="19" spans="1:21">
      <c r="A19" s="1" t="s">
        <v>34</v>
      </c>
      <c r="C19" s="6">
        <v>10833778491</v>
      </c>
      <c r="D19" s="6"/>
      <c r="E19" s="6">
        <v>-19966361198</v>
      </c>
      <c r="F19" s="6"/>
      <c r="G19" s="6">
        <v>762506879</v>
      </c>
      <c r="H19" s="6"/>
      <c r="I19" s="6">
        <f t="shared" si="0"/>
        <v>-8370075828</v>
      </c>
      <c r="J19" s="6"/>
      <c r="K19" s="8">
        <f t="shared" si="1"/>
        <v>3.8083572579012347E-3</v>
      </c>
      <c r="L19" s="6"/>
      <c r="M19" s="6">
        <v>10833778491</v>
      </c>
      <c r="N19" s="6"/>
      <c r="O19" s="6">
        <v>59436646698</v>
      </c>
      <c r="P19" s="6"/>
      <c r="Q19" s="6">
        <v>762506879</v>
      </c>
      <c r="R19" s="6"/>
      <c r="S19" s="6">
        <f t="shared" si="2"/>
        <v>71032932068</v>
      </c>
      <c r="U19" s="8">
        <f t="shared" si="3"/>
        <v>8.0761280526157331E-3</v>
      </c>
    </row>
    <row r="20" spans="1:21">
      <c r="A20" s="1" t="s">
        <v>98</v>
      </c>
      <c r="C20" s="6">
        <v>0</v>
      </c>
      <c r="D20" s="6"/>
      <c r="E20" s="6">
        <v>-6506370303</v>
      </c>
      <c r="F20" s="6"/>
      <c r="G20" s="6">
        <v>3190218254</v>
      </c>
      <c r="H20" s="6"/>
      <c r="I20" s="6">
        <f t="shared" si="0"/>
        <v>-3316152049</v>
      </c>
      <c r="J20" s="6"/>
      <c r="K20" s="8">
        <f t="shared" si="1"/>
        <v>1.5088383885204153E-3</v>
      </c>
      <c r="L20" s="6"/>
      <c r="M20" s="6">
        <v>0</v>
      </c>
      <c r="N20" s="6"/>
      <c r="O20" s="6">
        <v>10236145560</v>
      </c>
      <c r="P20" s="6"/>
      <c r="Q20" s="6">
        <v>36274083831</v>
      </c>
      <c r="R20" s="6"/>
      <c r="S20" s="6">
        <f t="shared" si="2"/>
        <v>46510229391</v>
      </c>
      <c r="U20" s="8">
        <f t="shared" si="3"/>
        <v>5.2880059626239763E-3</v>
      </c>
    </row>
    <row r="21" spans="1:21">
      <c r="A21" s="1" t="s">
        <v>68</v>
      </c>
      <c r="C21" s="6">
        <v>0</v>
      </c>
      <c r="D21" s="6"/>
      <c r="E21" s="6">
        <v>-76467577953</v>
      </c>
      <c r="F21" s="6"/>
      <c r="G21" s="6">
        <v>43667095482</v>
      </c>
      <c r="H21" s="6"/>
      <c r="I21" s="6">
        <f t="shared" si="0"/>
        <v>-32800482471</v>
      </c>
      <c r="J21" s="6"/>
      <c r="K21" s="8">
        <f t="shared" si="1"/>
        <v>1.4924112761705206E-2</v>
      </c>
      <c r="L21" s="6"/>
      <c r="M21" s="6">
        <v>0</v>
      </c>
      <c r="N21" s="6"/>
      <c r="O21" s="6">
        <v>44321708236</v>
      </c>
      <c r="P21" s="6"/>
      <c r="Q21" s="6">
        <v>74678257320</v>
      </c>
      <c r="R21" s="6"/>
      <c r="S21" s="6">
        <f t="shared" si="2"/>
        <v>118999965556</v>
      </c>
      <c r="U21" s="8">
        <f t="shared" si="3"/>
        <v>1.352976615363552E-2</v>
      </c>
    </row>
    <row r="22" spans="1:21">
      <c r="A22" s="1" t="s">
        <v>69</v>
      </c>
      <c r="C22" s="6">
        <v>0</v>
      </c>
      <c r="D22" s="6"/>
      <c r="E22" s="6">
        <v>-145203170484</v>
      </c>
      <c r="F22" s="6"/>
      <c r="G22" s="6">
        <v>769482892</v>
      </c>
      <c r="H22" s="6"/>
      <c r="I22" s="6">
        <f t="shared" si="0"/>
        <v>-144433687592</v>
      </c>
      <c r="J22" s="6"/>
      <c r="K22" s="8">
        <f t="shared" si="1"/>
        <v>6.5716857735787851E-2</v>
      </c>
      <c r="L22" s="6"/>
      <c r="M22" s="6">
        <v>131380557000</v>
      </c>
      <c r="N22" s="6"/>
      <c r="O22" s="6">
        <v>396692371669</v>
      </c>
      <c r="P22" s="6"/>
      <c r="Q22" s="6">
        <v>1282561205</v>
      </c>
      <c r="R22" s="6"/>
      <c r="S22" s="6">
        <f t="shared" si="2"/>
        <v>529355489874</v>
      </c>
      <c r="U22" s="8">
        <f t="shared" si="3"/>
        <v>6.0185361875319331E-2</v>
      </c>
    </row>
    <row r="23" spans="1:21">
      <c r="A23" s="1" t="s">
        <v>62</v>
      </c>
      <c r="C23" s="6">
        <v>0</v>
      </c>
      <c r="D23" s="6"/>
      <c r="E23" s="6">
        <v>-43433043538</v>
      </c>
      <c r="F23" s="6"/>
      <c r="G23" s="6">
        <v>629858649</v>
      </c>
      <c r="H23" s="6"/>
      <c r="I23" s="6">
        <f t="shared" si="0"/>
        <v>-42803184889</v>
      </c>
      <c r="J23" s="6"/>
      <c r="K23" s="8">
        <f t="shared" si="1"/>
        <v>1.9475309804004751E-2</v>
      </c>
      <c r="L23" s="6"/>
      <c r="M23" s="6">
        <v>0</v>
      </c>
      <c r="N23" s="6"/>
      <c r="O23" s="6">
        <v>72109755756</v>
      </c>
      <c r="P23" s="6"/>
      <c r="Q23" s="6">
        <v>629858649</v>
      </c>
      <c r="R23" s="6"/>
      <c r="S23" s="6">
        <f t="shared" si="2"/>
        <v>72739614405</v>
      </c>
      <c r="U23" s="8">
        <f t="shared" si="3"/>
        <v>8.2701702341429519E-3</v>
      </c>
    </row>
    <row r="24" spans="1:21">
      <c r="A24" s="1" t="s">
        <v>42</v>
      </c>
      <c r="C24" s="6">
        <v>0</v>
      </c>
      <c r="D24" s="6"/>
      <c r="E24" s="6">
        <v>0</v>
      </c>
      <c r="F24" s="6"/>
      <c r="G24" s="6">
        <v>-1856277350</v>
      </c>
      <c r="H24" s="6"/>
      <c r="I24" s="6">
        <f t="shared" si="0"/>
        <v>-1856277350</v>
      </c>
      <c r="J24" s="6"/>
      <c r="K24" s="8">
        <f t="shared" si="1"/>
        <v>8.4460015223534362E-4</v>
      </c>
      <c r="L24" s="6"/>
      <c r="M24" s="6">
        <v>0</v>
      </c>
      <c r="N24" s="6"/>
      <c r="O24" s="6">
        <v>0</v>
      </c>
      <c r="P24" s="6"/>
      <c r="Q24" s="6">
        <v>-1856277350</v>
      </c>
      <c r="R24" s="6"/>
      <c r="S24" s="6">
        <f t="shared" si="2"/>
        <v>-1856277350</v>
      </c>
      <c r="U24" s="8">
        <f t="shared" si="3"/>
        <v>-2.1105046832951737E-4</v>
      </c>
    </row>
    <row r="25" spans="1:21">
      <c r="A25" s="1" t="s">
        <v>99</v>
      </c>
      <c r="C25" s="6">
        <v>0</v>
      </c>
      <c r="D25" s="6"/>
      <c r="E25" s="6">
        <v>-109295575936</v>
      </c>
      <c r="F25" s="6"/>
      <c r="G25" s="6">
        <v>25767631958</v>
      </c>
      <c r="H25" s="6"/>
      <c r="I25" s="6">
        <f t="shared" si="0"/>
        <v>-83527943978</v>
      </c>
      <c r="J25" s="6"/>
      <c r="K25" s="8">
        <f t="shared" si="1"/>
        <v>3.8004942634097247E-2</v>
      </c>
      <c r="L25" s="6"/>
      <c r="M25" s="6">
        <v>0</v>
      </c>
      <c r="N25" s="6"/>
      <c r="O25" s="6">
        <v>189902178618</v>
      </c>
      <c r="P25" s="6"/>
      <c r="Q25" s="6">
        <v>54811145531</v>
      </c>
      <c r="R25" s="6"/>
      <c r="S25" s="6">
        <f t="shared" si="2"/>
        <v>244713324149</v>
      </c>
      <c r="U25" s="8">
        <f t="shared" si="3"/>
        <v>2.782281519952794E-2</v>
      </c>
    </row>
    <row r="26" spans="1:21">
      <c r="A26" s="1" t="s">
        <v>44</v>
      </c>
      <c r="C26" s="6">
        <v>4973284861</v>
      </c>
      <c r="D26" s="6"/>
      <c r="E26" s="6">
        <v>101535618</v>
      </c>
      <c r="F26" s="6"/>
      <c r="G26" s="6">
        <v>6351824356</v>
      </c>
      <c r="H26" s="6"/>
      <c r="I26" s="6">
        <f t="shared" si="0"/>
        <v>11426644835</v>
      </c>
      <c r="J26" s="6"/>
      <c r="K26" s="8">
        <f t="shared" si="1"/>
        <v>-5.1990862072309419E-3</v>
      </c>
      <c r="L26" s="6"/>
      <c r="M26" s="6">
        <v>4973284861</v>
      </c>
      <c r="N26" s="6"/>
      <c r="O26" s="6">
        <v>31886147892</v>
      </c>
      <c r="P26" s="6"/>
      <c r="Q26" s="6">
        <v>14647135233</v>
      </c>
      <c r="R26" s="6"/>
      <c r="S26" s="6">
        <f t="shared" si="2"/>
        <v>51506567986</v>
      </c>
      <c r="U26" s="8">
        <f t="shared" si="3"/>
        <v>5.856067411204164E-3</v>
      </c>
    </row>
    <row r="27" spans="1:21">
      <c r="A27" s="1" t="s">
        <v>82</v>
      </c>
      <c r="C27" s="6">
        <v>0</v>
      </c>
      <c r="D27" s="6"/>
      <c r="E27" s="6">
        <v>-110440881306</v>
      </c>
      <c r="F27" s="6"/>
      <c r="G27" s="6">
        <v>9696992570</v>
      </c>
      <c r="H27" s="6"/>
      <c r="I27" s="6">
        <f t="shared" si="0"/>
        <v>-100743888736</v>
      </c>
      <c r="J27" s="6"/>
      <c r="K27" s="8">
        <f t="shared" si="1"/>
        <v>4.583814146264626E-2</v>
      </c>
      <c r="L27" s="6"/>
      <c r="M27" s="6">
        <v>0</v>
      </c>
      <c r="N27" s="6"/>
      <c r="O27" s="6">
        <v>-12361962897</v>
      </c>
      <c r="P27" s="6"/>
      <c r="Q27" s="6">
        <v>9696992570</v>
      </c>
      <c r="R27" s="6"/>
      <c r="S27" s="6">
        <f t="shared" si="2"/>
        <v>-2664970327</v>
      </c>
      <c r="U27" s="8">
        <f t="shared" si="3"/>
        <v>-3.0299525854669135E-4</v>
      </c>
    </row>
    <row r="28" spans="1:21">
      <c r="A28" s="1" t="s">
        <v>92</v>
      </c>
      <c r="C28" s="6">
        <v>0</v>
      </c>
      <c r="D28" s="6"/>
      <c r="E28" s="6">
        <v>-52129155087</v>
      </c>
      <c r="F28" s="6"/>
      <c r="G28" s="6">
        <v>4579237312</v>
      </c>
      <c r="H28" s="6"/>
      <c r="I28" s="6">
        <f t="shared" si="0"/>
        <v>-47549917775</v>
      </c>
      <c r="J28" s="6"/>
      <c r="K28" s="8">
        <f t="shared" si="1"/>
        <v>2.1635057816949108E-2</v>
      </c>
      <c r="L28" s="6"/>
      <c r="M28" s="6">
        <v>0</v>
      </c>
      <c r="N28" s="6"/>
      <c r="O28" s="6">
        <v>196833775988</v>
      </c>
      <c r="P28" s="6"/>
      <c r="Q28" s="6">
        <v>4579237312</v>
      </c>
      <c r="R28" s="6"/>
      <c r="S28" s="6">
        <f t="shared" si="2"/>
        <v>201413013300</v>
      </c>
      <c r="U28" s="8">
        <f t="shared" si="3"/>
        <v>2.2899762680735351E-2</v>
      </c>
    </row>
    <row r="29" spans="1:21">
      <c r="A29" s="1" t="s">
        <v>90</v>
      </c>
      <c r="C29" s="6">
        <v>0</v>
      </c>
      <c r="D29" s="6"/>
      <c r="E29" s="6">
        <v>6203072201</v>
      </c>
      <c r="F29" s="6"/>
      <c r="G29" s="6">
        <v>789795422</v>
      </c>
      <c r="H29" s="6"/>
      <c r="I29" s="6">
        <f t="shared" si="0"/>
        <v>6992867623</v>
      </c>
      <c r="J29" s="6"/>
      <c r="K29" s="8">
        <f t="shared" si="1"/>
        <v>-3.1817320073142118E-3</v>
      </c>
      <c r="L29" s="6"/>
      <c r="M29" s="6">
        <v>0</v>
      </c>
      <c r="N29" s="6"/>
      <c r="O29" s="6">
        <v>72112607754</v>
      </c>
      <c r="P29" s="6"/>
      <c r="Q29" s="6">
        <v>11606461969</v>
      </c>
      <c r="R29" s="6"/>
      <c r="S29" s="6">
        <f t="shared" si="2"/>
        <v>83719069723</v>
      </c>
      <c r="U29" s="8">
        <f t="shared" si="3"/>
        <v>9.5184854101412527E-3</v>
      </c>
    </row>
    <row r="30" spans="1:21">
      <c r="A30" s="1" t="s">
        <v>55</v>
      </c>
      <c r="C30" s="6">
        <v>0</v>
      </c>
      <c r="D30" s="6"/>
      <c r="E30" s="6">
        <v>-33850206674</v>
      </c>
      <c r="F30" s="6"/>
      <c r="G30" s="6">
        <v>33353032009</v>
      </c>
      <c r="H30" s="6"/>
      <c r="I30" s="6">
        <f t="shared" si="0"/>
        <v>-497174665</v>
      </c>
      <c r="J30" s="6"/>
      <c r="K30" s="8">
        <f t="shared" si="1"/>
        <v>2.2621285431649317E-4</v>
      </c>
      <c r="L30" s="6"/>
      <c r="M30" s="6">
        <v>4302662180</v>
      </c>
      <c r="N30" s="6"/>
      <c r="O30" s="6">
        <v>22519902435</v>
      </c>
      <c r="P30" s="6"/>
      <c r="Q30" s="6">
        <v>43531071616</v>
      </c>
      <c r="R30" s="6"/>
      <c r="S30" s="6">
        <f t="shared" si="2"/>
        <v>70353636231</v>
      </c>
      <c r="U30" s="8">
        <f t="shared" si="3"/>
        <v>7.9988951409858296E-3</v>
      </c>
    </row>
    <row r="31" spans="1:21">
      <c r="A31" s="1" t="s">
        <v>103</v>
      </c>
      <c r="C31" s="6">
        <v>0</v>
      </c>
      <c r="D31" s="6"/>
      <c r="E31" s="6">
        <v>-8090070974</v>
      </c>
      <c r="F31" s="6"/>
      <c r="G31" s="6">
        <v>9940524702</v>
      </c>
      <c r="H31" s="6"/>
      <c r="I31" s="6">
        <f t="shared" si="0"/>
        <v>1850453728</v>
      </c>
      <c r="J31" s="6"/>
      <c r="K31" s="8">
        <f t="shared" si="1"/>
        <v>-8.4195042318070581E-4</v>
      </c>
      <c r="L31" s="6"/>
      <c r="M31" s="6">
        <v>0</v>
      </c>
      <c r="N31" s="6"/>
      <c r="O31" s="6">
        <v>179259521721</v>
      </c>
      <c r="P31" s="6"/>
      <c r="Q31" s="6">
        <v>10186876232</v>
      </c>
      <c r="R31" s="6"/>
      <c r="S31" s="6">
        <f t="shared" si="2"/>
        <v>189446397953</v>
      </c>
      <c r="U31" s="8">
        <f t="shared" si="3"/>
        <v>2.1539211805456104E-2</v>
      </c>
    </row>
    <row r="32" spans="1:21">
      <c r="A32" s="1" t="s">
        <v>94</v>
      </c>
      <c r="C32" s="6">
        <v>0</v>
      </c>
      <c r="D32" s="6"/>
      <c r="E32" s="6">
        <v>-156166696711</v>
      </c>
      <c r="F32" s="6"/>
      <c r="G32" s="6">
        <v>244060615</v>
      </c>
      <c r="H32" s="6"/>
      <c r="I32" s="6">
        <f t="shared" si="0"/>
        <v>-155922636096</v>
      </c>
      <c r="J32" s="6"/>
      <c r="K32" s="8">
        <f t="shared" si="1"/>
        <v>7.0944291909620996E-2</v>
      </c>
      <c r="L32" s="6"/>
      <c r="M32" s="6">
        <v>122422746000</v>
      </c>
      <c r="N32" s="6"/>
      <c r="O32" s="6">
        <v>-84532719366</v>
      </c>
      <c r="P32" s="6"/>
      <c r="Q32" s="6">
        <v>244060615</v>
      </c>
      <c r="R32" s="6"/>
      <c r="S32" s="6">
        <f t="shared" si="2"/>
        <v>38134087249</v>
      </c>
      <c r="U32" s="8">
        <f t="shared" si="3"/>
        <v>4.3356759016749983E-3</v>
      </c>
    </row>
    <row r="33" spans="1:21">
      <c r="A33" s="1" t="s">
        <v>28</v>
      </c>
      <c r="C33" s="6">
        <v>0</v>
      </c>
      <c r="D33" s="6"/>
      <c r="E33" s="6">
        <v>-110889179936</v>
      </c>
      <c r="F33" s="6"/>
      <c r="G33" s="6">
        <v>-705513064</v>
      </c>
      <c r="H33" s="6"/>
      <c r="I33" s="6">
        <f t="shared" si="0"/>
        <v>-111594693000</v>
      </c>
      <c r="J33" s="6"/>
      <c r="K33" s="8">
        <f t="shared" si="1"/>
        <v>5.0775222084381108E-2</v>
      </c>
      <c r="L33" s="6"/>
      <c r="M33" s="6">
        <v>108647291500</v>
      </c>
      <c r="N33" s="6"/>
      <c r="O33" s="6">
        <v>-204768103037</v>
      </c>
      <c r="P33" s="6"/>
      <c r="Q33" s="6">
        <v>-705513064</v>
      </c>
      <c r="R33" s="6"/>
      <c r="S33" s="6">
        <f t="shared" si="2"/>
        <v>-96826324601</v>
      </c>
      <c r="U33" s="8">
        <f t="shared" si="3"/>
        <v>-1.1008721920604656E-2</v>
      </c>
    </row>
    <row r="34" spans="1:21">
      <c r="A34" s="1" t="s">
        <v>52</v>
      </c>
      <c r="C34" s="6">
        <v>28557523887</v>
      </c>
      <c r="D34" s="6"/>
      <c r="E34" s="6">
        <v>-61074841661</v>
      </c>
      <c r="F34" s="6"/>
      <c r="G34" s="6">
        <v>1171580915</v>
      </c>
      <c r="H34" s="6"/>
      <c r="I34" s="6">
        <f t="shared" si="0"/>
        <v>-31345736859</v>
      </c>
      <c r="J34" s="6"/>
      <c r="K34" s="8">
        <f t="shared" si="1"/>
        <v>1.4262208243310421E-2</v>
      </c>
      <c r="L34" s="6"/>
      <c r="M34" s="6">
        <v>28557523887</v>
      </c>
      <c r="N34" s="6"/>
      <c r="O34" s="6">
        <v>32829496642</v>
      </c>
      <c r="P34" s="6"/>
      <c r="Q34" s="6">
        <v>1171580915</v>
      </c>
      <c r="R34" s="6"/>
      <c r="S34" s="6">
        <f t="shared" si="2"/>
        <v>62558601444</v>
      </c>
      <c r="U34" s="8">
        <f t="shared" si="3"/>
        <v>7.1126343985158371E-3</v>
      </c>
    </row>
    <row r="35" spans="1:21">
      <c r="A35" s="1" t="s">
        <v>36</v>
      </c>
      <c r="C35" s="6">
        <v>1973372908</v>
      </c>
      <c r="D35" s="6"/>
      <c r="E35" s="6">
        <v>0</v>
      </c>
      <c r="F35" s="6"/>
      <c r="G35" s="6">
        <v>1135454850</v>
      </c>
      <c r="H35" s="6"/>
      <c r="I35" s="6">
        <f t="shared" si="0"/>
        <v>3108827758</v>
      </c>
      <c r="J35" s="6"/>
      <c r="K35" s="8">
        <f t="shared" si="1"/>
        <v>-1.4145065109372056E-3</v>
      </c>
      <c r="L35" s="6"/>
      <c r="M35" s="6">
        <v>1973372908</v>
      </c>
      <c r="N35" s="6"/>
      <c r="O35" s="6">
        <v>0</v>
      </c>
      <c r="P35" s="6"/>
      <c r="Q35" s="6">
        <v>5887801165</v>
      </c>
      <c r="R35" s="6"/>
      <c r="S35" s="6">
        <f t="shared" si="2"/>
        <v>7861174073</v>
      </c>
      <c r="U35" s="8">
        <f t="shared" si="3"/>
        <v>8.9378048475703784E-4</v>
      </c>
    </row>
    <row r="36" spans="1:21">
      <c r="A36" s="1" t="s">
        <v>83</v>
      </c>
      <c r="C36" s="6">
        <v>0</v>
      </c>
      <c r="D36" s="6"/>
      <c r="E36" s="6">
        <v>-5523078922</v>
      </c>
      <c r="F36" s="6"/>
      <c r="G36" s="6">
        <v>15404281361</v>
      </c>
      <c r="H36" s="6"/>
      <c r="I36" s="6">
        <f t="shared" si="0"/>
        <v>9881202439</v>
      </c>
      <c r="J36" s="6"/>
      <c r="K36" s="8">
        <f t="shared" si="1"/>
        <v>-4.4959149473259739E-3</v>
      </c>
      <c r="L36" s="6"/>
      <c r="M36" s="6">
        <v>2040379500</v>
      </c>
      <c r="N36" s="6"/>
      <c r="O36" s="6">
        <v>59267893658</v>
      </c>
      <c r="P36" s="6"/>
      <c r="Q36" s="6">
        <v>30710271040</v>
      </c>
      <c r="R36" s="6"/>
      <c r="S36" s="6">
        <f t="shared" si="2"/>
        <v>92018544198</v>
      </c>
      <c r="U36" s="8">
        <f t="shared" si="3"/>
        <v>1.0462098698768421E-2</v>
      </c>
    </row>
    <row r="37" spans="1:21">
      <c r="A37" s="1" t="s">
        <v>15</v>
      </c>
      <c r="C37" s="6">
        <v>0</v>
      </c>
      <c r="D37" s="6"/>
      <c r="E37" s="6">
        <v>-2222559232</v>
      </c>
      <c r="F37" s="6"/>
      <c r="G37" s="6">
        <v>497917873</v>
      </c>
      <c r="H37" s="6"/>
      <c r="I37" s="6">
        <f t="shared" si="0"/>
        <v>-1724641359</v>
      </c>
      <c r="J37" s="6"/>
      <c r="K37" s="8">
        <f t="shared" si="1"/>
        <v>7.8470620479357243E-4</v>
      </c>
      <c r="L37" s="6"/>
      <c r="M37" s="6">
        <v>0</v>
      </c>
      <c r="N37" s="6"/>
      <c r="O37" s="6">
        <v>1833070523</v>
      </c>
      <c r="P37" s="6"/>
      <c r="Q37" s="6">
        <v>497917873</v>
      </c>
      <c r="R37" s="6"/>
      <c r="S37" s="6">
        <f t="shared" si="2"/>
        <v>2330988396</v>
      </c>
      <c r="U37" s="8">
        <f t="shared" si="3"/>
        <v>2.6502300027874092E-4</v>
      </c>
    </row>
    <row r="38" spans="1:21">
      <c r="A38" s="1" t="s">
        <v>30</v>
      </c>
      <c r="C38" s="6">
        <v>0</v>
      </c>
      <c r="D38" s="6"/>
      <c r="E38" s="6">
        <v>-28896165986</v>
      </c>
      <c r="F38" s="6"/>
      <c r="G38" s="6">
        <v>5066062617</v>
      </c>
      <c r="H38" s="6"/>
      <c r="I38" s="6">
        <f t="shared" si="0"/>
        <v>-23830103369</v>
      </c>
      <c r="J38" s="6"/>
      <c r="K38" s="8">
        <f t="shared" si="1"/>
        <v>1.084261946806676E-2</v>
      </c>
      <c r="L38" s="6"/>
      <c r="M38" s="6">
        <v>0</v>
      </c>
      <c r="N38" s="6"/>
      <c r="O38" s="6">
        <v>10425639056</v>
      </c>
      <c r="P38" s="6"/>
      <c r="Q38" s="6">
        <v>13277288173</v>
      </c>
      <c r="R38" s="6"/>
      <c r="S38" s="6">
        <f t="shared" si="2"/>
        <v>23702927229</v>
      </c>
      <c r="U38" s="8">
        <f t="shared" si="3"/>
        <v>2.6949172721742898E-3</v>
      </c>
    </row>
    <row r="39" spans="1:21">
      <c r="A39" s="1" t="s">
        <v>27</v>
      </c>
      <c r="C39" s="6">
        <v>0</v>
      </c>
      <c r="D39" s="6"/>
      <c r="E39" s="6">
        <v>-11859661136</v>
      </c>
      <c r="F39" s="6"/>
      <c r="G39" s="6">
        <v>3029278336</v>
      </c>
      <c r="H39" s="6"/>
      <c r="I39" s="6">
        <f t="shared" si="0"/>
        <v>-8830382800</v>
      </c>
      <c r="J39" s="6"/>
      <c r="K39" s="8">
        <f t="shared" si="1"/>
        <v>4.0177954319037291E-3</v>
      </c>
      <c r="L39" s="6"/>
      <c r="M39" s="6">
        <v>0</v>
      </c>
      <c r="N39" s="6"/>
      <c r="O39" s="6">
        <v>39839005447</v>
      </c>
      <c r="P39" s="6"/>
      <c r="Q39" s="6">
        <v>63084520502</v>
      </c>
      <c r="R39" s="6"/>
      <c r="S39" s="6">
        <f t="shared" si="2"/>
        <v>102923525949</v>
      </c>
      <c r="U39" s="8">
        <f t="shared" si="3"/>
        <v>1.1701946561844158E-2</v>
      </c>
    </row>
    <row r="40" spans="1:21">
      <c r="A40" s="1" t="s">
        <v>35</v>
      </c>
      <c r="C40" s="6">
        <v>0</v>
      </c>
      <c r="D40" s="6"/>
      <c r="E40" s="6">
        <v>-45452831524</v>
      </c>
      <c r="F40" s="6"/>
      <c r="G40" s="6">
        <v>20076380104</v>
      </c>
      <c r="H40" s="6"/>
      <c r="I40" s="6">
        <f t="shared" si="0"/>
        <v>-25376451420</v>
      </c>
      <c r="J40" s="6"/>
      <c r="K40" s="8">
        <f t="shared" si="1"/>
        <v>1.1546202798048903E-2</v>
      </c>
      <c r="L40" s="6"/>
      <c r="M40" s="6">
        <v>30459303000</v>
      </c>
      <c r="N40" s="6"/>
      <c r="O40" s="6">
        <v>16197889272</v>
      </c>
      <c r="P40" s="6"/>
      <c r="Q40" s="6">
        <v>20076380104</v>
      </c>
      <c r="R40" s="6"/>
      <c r="S40" s="6">
        <f t="shared" si="2"/>
        <v>66733572376</v>
      </c>
      <c r="U40" s="8">
        <f t="shared" si="3"/>
        <v>7.5873100015235026E-3</v>
      </c>
    </row>
    <row r="41" spans="1:21">
      <c r="A41" s="1" t="s">
        <v>26</v>
      </c>
      <c r="C41" s="6">
        <v>0</v>
      </c>
      <c r="D41" s="6"/>
      <c r="E41" s="6">
        <v>-2143625247</v>
      </c>
      <c r="F41" s="6"/>
      <c r="G41" s="6">
        <v>3091670700</v>
      </c>
      <c r="H41" s="6"/>
      <c r="I41" s="6">
        <f t="shared" si="0"/>
        <v>948045453</v>
      </c>
      <c r="J41" s="6"/>
      <c r="K41" s="8">
        <f t="shared" si="1"/>
        <v>-4.3135759531291235E-4</v>
      </c>
      <c r="L41" s="6"/>
      <c r="M41" s="6">
        <v>0</v>
      </c>
      <c r="N41" s="6"/>
      <c r="O41" s="6">
        <v>124007439774</v>
      </c>
      <c r="P41" s="6"/>
      <c r="Q41" s="6">
        <v>3091670700</v>
      </c>
      <c r="R41" s="6"/>
      <c r="S41" s="6">
        <f t="shared" si="2"/>
        <v>127099110474</v>
      </c>
      <c r="U41" s="8">
        <f t="shared" si="3"/>
        <v>1.4450602863738421E-2</v>
      </c>
    </row>
    <row r="42" spans="1:21">
      <c r="A42" s="1" t="s">
        <v>96</v>
      </c>
      <c r="C42" s="6">
        <v>0</v>
      </c>
      <c r="D42" s="6"/>
      <c r="E42" s="6">
        <v>-175218798621</v>
      </c>
      <c r="F42" s="6"/>
      <c r="G42" s="6">
        <v>2915025047</v>
      </c>
      <c r="H42" s="6"/>
      <c r="I42" s="6">
        <f t="shared" si="0"/>
        <v>-172303773574</v>
      </c>
      <c r="J42" s="6"/>
      <c r="K42" s="8">
        <f t="shared" si="1"/>
        <v>7.83976561429921E-2</v>
      </c>
      <c r="L42" s="6"/>
      <c r="M42" s="6">
        <v>0</v>
      </c>
      <c r="N42" s="6"/>
      <c r="O42" s="6">
        <v>51900914952</v>
      </c>
      <c r="P42" s="6"/>
      <c r="Q42" s="6">
        <v>7288327483</v>
      </c>
      <c r="R42" s="6"/>
      <c r="S42" s="6">
        <f t="shared" si="2"/>
        <v>59189242435</v>
      </c>
      <c r="U42" s="8">
        <f t="shared" si="3"/>
        <v>6.7295532836060806E-3</v>
      </c>
    </row>
    <row r="43" spans="1:21">
      <c r="A43" s="1" t="s">
        <v>67</v>
      </c>
      <c r="C43" s="6">
        <v>5363815013</v>
      </c>
      <c r="D43" s="6"/>
      <c r="E43" s="6">
        <v>-29460059511</v>
      </c>
      <c r="F43" s="6"/>
      <c r="G43" s="6">
        <v>834752775</v>
      </c>
      <c r="H43" s="6"/>
      <c r="I43" s="6">
        <f t="shared" si="0"/>
        <v>-23261491723</v>
      </c>
      <c r="J43" s="6"/>
      <c r="K43" s="8">
        <f t="shared" si="1"/>
        <v>1.0583903019916172E-2</v>
      </c>
      <c r="L43" s="6"/>
      <c r="M43" s="6">
        <v>5363815013</v>
      </c>
      <c r="N43" s="6"/>
      <c r="O43" s="6">
        <v>32484928501</v>
      </c>
      <c r="P43" s="6"/>
      <c r="Q43" s="6">
        <v>1784817877</v>
      </c>
      <c r="R43" s="6"/>
      <c r="S43" s="6">
        <f t="shared" si="2"/>
        <v>39633561391</v>
      </c>
      <c r="U43" s="8">
        <f t="shared" si="3"/>
        <v>4.5061594341692683E-3</v>
      </c>
    </row>
    <row r="44" spans="1:21">
      <c r="A44" s="1" t="s">
        <v>43</v>
      </c>
      <c r="C44" s="6">
        <v>0</v>
      </c>
      <c r="D44" s="6"/>
      <c r="E44" s="6">
        <v>-28960341403</v>
      </c>
      <c r="F44" s="6"/>
      <c r="G44" s="6">
        <v>981762679</v>
      </c>
      <c r="H44" s="6"/>
      <c r="I44" s="6">
        <f t="shared" si="0"/>
        <v>-27978578724</v>
      </c>
      <c r="J44" s="6"/>
      <c r="K44" s="8">
        <f t="shared" si="1"/>
        <v>1.2730162251680196E-2</v>
      </c>
      <c r="L44" s="6"/>
      <c r="M44" s="6">
        <v>0</v>
      </c>
      <c r="N44" s="6"/>
      <c r="O44" s="6">
        <v>82049948789</v>
      </c>
      <c r="P44" s="6"/>
      <c r="Q44" s="6">
        <v>9787290648</v>
      </c>
      <c r="R44" s="6"/>
      <c r="S44" s="6">
        <f t="shared" si="2"/>
        <v>91837239437</v>
      </c>
      <c r="U44" s="8">
        <f t="shared" si="3"/>
        <v>1.0441485154828222E-2</v>
      </c>
    </row>
    <row r="45" spans="1:21">
      <c r="A45" s="1" t="s">
        <v>81</v>
      </c>
      <c r="C45" s="6">
        <v>0</v>
      </c>
      <c r="D45" s="6"/>
      <c r="E45" s="6">
        <v>-4505707069</v>
      </c>
      <c r="F45" s="6"/>
      <c r="G45" s="6">
        <v>2358243119</v>
      </c>
      <c r="H45" s="6"/>
      <c r="I45" s="6">
        <f t="shared" si="0"/>
        <v>-2147463950</v>
      </c>
      <c r="J45" s="6"/>
      <c r="K45" s="8">
        <f t="shared" si="1"/>
        <v>9.7708910744933263E-4</v>
      </c>
      <c r="L45" s="6"/>
      <c r="M45" s="6">
        <v>200807783</v>
      </c>
      <c r="N45" s="6"/>
      <c r="O45" s="6">
        <v>10864559524</v>
      </c>
      <c r="P45" s="6"/>
      <c r="Q45" s="6">
        <v>8115170844</v>
      </c>
      <c r="R45" s="6"/>
      <c r="S45" s="6">
        <f t="shared" si="2"/>
        <v>19180538151</v>
      </c>
      <c r="U45" s="8">
        <f t="shared" si="3"/>
        <v>2.1807417730872625E-3</v>
      </c>
    </row>
    <row r="46" spans="1:21">
      <c r="A46" s="1" t="s">
        <v>66</v>
      </c>
      <c r="C46" s="6">
        <v>0</v>
      </c>
      <c r="D46" s="6"/>
      <c r="E46" s="6">
        <v>-26020252789</v>
      </c>
      <c r="F46" s="6"/>
      <c r="G46" s="6">
        <v>1157074225</v>
      </c>
      <c r="H46" s="6"/>
      <c r="I46" s="6">
        <f t="shared" si="0"/>
        <v>-24863178564</v>
      </c>
      <c r="J46" s="6"/>
      <c r="K46" s="8">
        <f t="shared" si="1"/>
        <v>1.1312665319225564E-2</v>
      </c>
      <c r="L46" s="6"/>
      <c r="M46" s="6">
        <v>0</v>
      </c>
      <c r="N46" s="6"/>
      <c r="O46" s="6">
        <v>106583035370</v>
      </c>
      <c r="P46" s="6"/>
      <c r="Q46" s="6">
        <v>23488547799</v>
      </c>
      <c r="R46" s="6"/>
      <c r="S46" s="6">
        <f t="shared" si="2"/>
        <v>130071583169</v>
      </c>
      <c r="U46" s="8">
        <f t="shared" si="3"/>
        <v>1.4788559772158627E-2</v>
      </c>
    </row>
    <row r="47" spans="1:21">
      <c r="A47" s="1" t="s">
        <v>47</v>
      </c>
      <c r="C47" s="6">
        <v>0</v>
      </c>
      <c r="D47" s="6"/>
      <c r="E47" s="6">
        <v>-14618779121</v>
      </c>
      <c r="F47" s="6"/>
      <c r="G47" s="6">
        <v>0</v>
      </c>
      <c r="H47" s="6"/>
      <c r="I47" s="6">
        <f t="shared" si="0"/>
        <v>-14618779121</v>
      </c>
      <c r="J47" s="6"/>
      <c r="K47" s="8">
        <f t="shared" si="1"/>
        <v>6.6514969172529435E-3</v>
      </c>
      <c r="L47" s="6"/>
      <c r="M47" s="6">
        <v>17003839184</v>
      </c>
      <c r="N47" s="6"/>
      <c r="O47" s="6">
        <v>32528665416</v>
      </c>
      <c r="P47" s="6"/>
      <c r="Q47" s="6">
        <v>2218858879</v>
      </c>
      <c r="R47" s="6"/>
      <c r="S47" s="6">
        <f t="shared" si="2"/>
        <v>51751363479</v>
      </c>
      <c r="U47" s="8">
        <f t="shared" si="3"/>
        <v>5.883899568636137E-3</v>
      </c>
    </row>
    <row r="48" spans="1:21">
      <c r="A48" s="1" t="s">
        <v>239</v>
      </c>
      <c r="C48" s="6">
        <v>0</v>
      </c>
      <c r="D48" s="6"/>
      <c r="E48" s="6">
        <v>0</v>
      </c>
      <c r="F48" s="6"/>
      <c r="G48" s="6">
        <v>0</v>
      </c>
      <c r="H48" s="6"/>
      <c r="I48" s="6">
        <f t="shared" si="0"/>
        <v>0</v>
      </c>
      <c r="J48" s="6"/>
      <c r="K48" s="8">
        <f t="shared" si="1"/>
        <v>0</v>
      </c>
      <c r="L48" s="6"/>
      <c r="M48" s="6">
        <v>0</v>
      </c>
      <c r="N48" s="6"/>
      <c r="O48" s="6">
        <v>0</v>
      </c>
      <c r="P48" s="6"/>
      <c r="Q48" s="6">
        <v>1548913947</v>
      </c>
      <c r="R48" s="6"/>
      <c r="S48" s="6">
        <f t="shared" si="2"/>
        <v>1548913947</v>
      </c>
      <c r="U48" s="8">
        <f t="shared" si="3"/>
        <v>1.7610461815766444E-4</v>
      </c>
    </row>
    <row r="49" spans="1:21">
      <c r="A49" s="1" t="s">
        <v>240</v>
      </c>
      <c r="C49" s="6">
        <v>0</v>
      </c>
      <c r="D49" s="6"/>
      <c r="E49" s="6">
        <v>0</v>
      </c>
      <c r="F49" s="6"/>
      <c r="G49" s="6">
        <v>0</v>
      </c>
      <c r="H49" s="6"/>
      <c r="I49" s="6">
        <f t="shared" si="0"/>
        <v>0</v>
      </c>
      <c r="J49" s="6"/>
      <c r="K49" s="8">
        <f t="shared" si="1"/>
        <v>0</v>
      </c>
      <c r="L49" s="6"/>
      <c r="M49" s="6">
        <v>0</v>
      </c>
      <c r="N49" s="6"/>
      <c r="O49" s="6">
        <v>0</v>
      </c>
      <c r="P49" s="6"/>
      <c r="Q49" s="6">
        <v>9955199849</v>
      </c>
      <c r="R49" s="6"/>
      <c r="S49" s="6">
        <f t="shared" si="2"/>
        <v>9955199849</v>
      </c>
      <c r="U49" s="8">
        <f t="shared" si="3"/>
        <v>1.1318618903825932E-3</v>
      </c>
    </row>
    <row r="50" spans="1:21">
      <c r="A50" s="1" t="s">
        <v>64</v>
      </c>
      <c r="C50" s="6">
        <v>0</v>
      </c>
      <c r="D50" s="6"/>
      <c r="E50" s="6">
        <v>-56322466184</v>
      </c>
      <c r="F50" s="6"/>
      <c r="G50" s="6">
        <v>0</v>
      </c>
      <c r="H50" s="6"/>
      <c r="I50" s="6">
        <f t="shared" si="0"/>
        <v>-56322466184</v>
      </c>
      <c r="J50" s="6"/>
      <c r="K50" s="8">
        <f t="shared" si="1"/>
        <v>2.5626538789193541E-2</v>
      </c>
      <c r="L50" s="6"/>
      <c r="M50" s="6">
        <v>0</v>
      </c>
      <c r="N50" s="6"/>
      <c r="O50" s="6">
        <v>179977224988</v>
      </c>
      <c r="P50" s="6"/>
      <c r="Q50" s="6">
        <v>11393084629</v>
      </c>
      <c r="R50" s="6"/>
      <c r="S50" s="6">
        <f t="shared" si="2"/>
        <v>191370309617</v>
      </c>
      <c r="U50" s="8">
        <f t="shared" si="3"/>
        <v>2.1757951994098614E-2</v>
      </c>
    </row>
    <row r="51" spans="1:21">
      <c r="A51" s="1" t="s">
        <v>241</v>
      </c>
      <c r="C51" s="6">
        <v>0</v>
      </c>
      <c r="D51" s="6"/>
      <c r="E51" s="6">
        <v>0</v>
      </c>
      <c r="F51" s="6"/>
      <c r="G51" s="6">
        <v>0</v>
      </c>
      <c r="H51" s="6"/>
      <c r="I51" s="6">
        <f t="shared" si="0"/>
        <v>0</v>
      </c>
      <c r="J51" s="6"/>
      <c r="K51" s="8">
        <f t="shared" si="1"/>
        <v>0</v>
      </c>
      <c r="L51" s="6"/>
      <c r="M51" s="6">
        <v>0</v>
      </c>
      <c r="N51" s="6"/>
      <c r="O51" s="6">
        <v>0</v>
      </c>
      <c r="P51" s="6"/>
      <c r="Q51" s="6">
        <v>58713703300</v>
      </c>
      <c r="R51" s="6"/>
      <c r="S51" s="6">
        <f t="shared" si="2"/>
        <v>58713703300</v>
      </c>
      <c r="U51" s="8">
        <f t="shared" si="3"/>
        <v>6.6754866016251989E-3</v>
      </c>
    </row>
    <row r="52" spans="1:21">
      <c r="A52" s="1" t="s">
        <v>65</v>
      </c>
      <c r="C52" s="6">
        <v>0</v>
      </c>
      <c r="D52" s="6"/>
      <c r="E52" s="6">
        <v>-39051136951</v>
      </c>
      <c r="F52" s="6"/>
      <c r="G52" s="6">
        <v>0</v>
      </c>
      <c r="H52" s="6"/>
      <c r="I52" s="6">
        <f t="shared" si="0"/>
        <v>-39051136951</v>
      </c>
      <c r="J52" s="6"/>
      <c r="K52" s="8">
        <f t="shared" si="1"/>
        <v>1.7768140204790978E-2</v>
      </c>
      <c r="L52" s="6"/>
      <c r="M52" s="6">
        <v>57721260000</v>
      </c>
      <c r="N52" s="6"/>
      <c r="O52" s="6">
        <v>111993082023</v>
      </c>
      <c r="P52" s="6"/>
      <c r="Q52" s="6">
        <v>3953237252</v>
      </c>
      <c r="R52" s="6"/>
      <c r="S52" s="6">
        <f t="shared" si="2"/>
        <v>173667579275</v>
      </c>
      <c r="U52" s="8">
        <f t="shared" si="3"/>
        <v>1.9745230387927932E-2</v>
      </c>
    </row>
    <row r="53" spans="1:21">
      <c r="A53" s="1" t="s">
        <v>61</v>
      </c>
      <c r="C53" s="6">
        <v>0</v>
      </c>
      <c r="D53" s="6"/>
      <c r="E53" s="6">
        <v>-29490424195</v>
      </c>
      <c r="F53" s="6"/>
      <c r="G53" s="6">
        <v>0</v>
      </c>
      <c r="H53" s="6"/>
      <c r="I53" s="6">
        <f t="shared" si="0"/>
        <v>-29490424195</v>
      </c>
      <c r="J53" s="6"/>
      <c r="K53" s="8">
        <f t="shared" si="1"/>
        <v>1.3418047020065112E-2</v>
      </c>
      <c r="L53" s="6"/>
      <c r="M53" s="6">
        <v>0</v>
      </c>
      <c r="N53" s="6"/>
      <c r="O53" s="6">
        <v>45900799706</v>
      </c>
      <c r="P53" s="6"/>
      <c r="Q53" s="6">
        <v>-2365</v>
      </c>
      <c r="R53" s="6"/>
      <c r="S53" s="6">
        <f t="shared" si="2"/>
        <v>45900797341</v>
      </c>
      <c r="U53" s="8">
        <f t="shared" si="3"/>
        <v>5.218716252458888E-3</v>
      </c>
    </row>
    <row r="54" spans="1:21">
      <c r="A54" s="1" t="s">
        <v>242</v>
      </c>
      <c r="C54" s="6">
        <v>0</v>
      </c>
      <c r="D54" s="6"/>
      <c r="E54" s="6">
        <v>0</v>
      </c>
      <c r="F54" s="6"/>
      <c r="G54" s="6">
        <v>0</v>
      </c>
      <c r="H54" s="6"/>
      <c r="I54" s="6">
        <f t="shared" si="0"/>
        <v>0</v>
      </c>
      <c r="J54" s="6"/>
      <c r="K54" s="8">
        <f t="shared" si="1"/>
        <v>0</v>
      </c>
      <c r="L54" s="6"/>
      <c r="M54" s="6">
        <v>0</v>
      </c>
      <c r="N54" s="6"/>
      <c r="O54" s="6">
        <v>0</v>
      </c>
      <c r="P54" s="6"/>
      <c r="Q54" s="6">
        <v>11670045</v>
      </c>
      <c r="R54" s="6"/>
      <c r="S54" s="6">
        <f t="shared" si="2"/>
        <v>11670045</v>
      </c>
      <c r="U54" s="8">
        <f t="shared" si="3"/>
        <v>1.3268321475110078E-6</v>
      </c>
    </row>
    <row r="55" spans="1:21">
      <c r="A55" s="1" t="s">
        <v>79</v>
      </c>
      <c r="C55" s="6">
        <v>3374414460</v>
      </c>
      <c r="D55" s="6"/>
      <c r="E55" s="6">
        <v>-27377595496</v>
      </c>
      <c r="F55" s="6"/>
      <c r="G55" s="6">
        <v>0</v>
      </c>
      <c r="H55" s="6"/>
      <c r="I55" s="6">
        <f t="shared" si="0"/>
        <v>-24003181036</v>
      </c>
      <c r="J55" s="6"/>
      <c r="K55" s="8">
        <f t="shared" si="1"/>
        <v>1.0921369243199629E-2</v>
      </c>
      <c r="L55" s="6"/>
      <c r="M55" s="6">
        <v>3374414460</v>
      </c>
      <c r="N55" s="6"/>
      <c r="O55" s="6">
        <v>50574616088</v>
      </c>
      <c r="P55" s="6"/>
      <c r="Q55" s="6">
        <v>28547460549</v>
      </c>
      <c r="R55" s="6"/>
      <c r="S55" s="6">
        <f t="shared" si="2"/>
        <v>82496491097</v>
      </c>
      <c r="U55" s="8">
        <f t="shared" si="3"/>
        <v>9.3794836647463856E-3</v>
      </c>
    </row>
    <row r="56" spans="1:21">
      <c r="A56" s="1" t="s">
        <v>243</v>
      </c>
      <c r="C56" s="6">
        <v>0</v>
      </c>
      <c r="D56" s="6"/>
      <c r="E56" s="6">
        <v>0</v>
      </c>
      <c r="F56" s="6"/>
      <c r="G56" s="6">
        <v>0</v>
      </c>
      <c r="H56" s="6"/>
      <c r="I56" s="6">
        <f t="shared" si="0"/>
        <v>0</v>
      </c>
      <c r="J56" s="6"/>
      <c r="K56" s="8">
        <f t="shared" si="1"/>
        <v>0</v>
      </c>
      <c r="L56" s="6"/>
      <c r="M56" s="6">
        <v>0</v>
      </c>
      <c r="N56" s="6"/>
      <c r="O56" s="6">
        <v>0</v>
      </c>
      <c r="P56" s="6"/>
      <c r="Q56" s="6">
        <v>16575324881</v>
      </c>
      <c r="R56" s="6"/>
      <c r="S56" s="6">
        <f t="shared" si="2"/>
        <v>16575324881</v>
      </c>
      <c r="U56" s="8">
        <f t="shared" si="3"/>
        <v>1.8845406258116287E-3</v>
      </c>
    </row>
    <row r="57" spans="1:21">
      <c r="A57" s="1" t="s">
        <v>244</v>
      </c>
      <c r="C57" s="6">
        <v>0</v>
      </c>
      <c r="D57" s="6"/>
      <c r="E57" s="6">
        <v>0</v>
      </c>
      <c r="F57" s="6"/>
      <c r="G57" s="6">
        <v>0</v>
      </c>
      <c r="H57" s="6"/>
      <c r="I57" s="6">
        <f t="shared" si="0"/>
        <v>0</v>
      </c>
      <c r="J57" s="6"/>
      <c r="K57" s="8">
        <f t="shared" si="1"/>
        <v>0</v>
      </c>
      <c r="L57" s="6"/>
      <c r="M57" s="6">
        <v>0</v>
      </c>
      <c r="N57" s="6"/>
      <c r="O57" s="6">
        <v>0</v>
      </c>
      <c r="P57" s="6"/>
      <c r="Q57" s="6">
        <v>1508281696</v>
      </c>
      <c r="R57" s="6"/>
      <c r="S57" s="6">
        <f t="shared" si="2"/>
        <v>1508281696</v>
      </c>
      <c r="U57" s="8">
        <f t="shared" si="3"/>
        <v>1.7148491216231171E-4</v>
      </c>
    </row>
    <row r="58" spans="1:21">
      <c r="A58" s="1" t="s">
        <v>245</v>
      </c>
      <c r="C58" s="6">
        <v>0</v>
      </c>
      <c r="D58" s="6"/>
      <c r="E58" s="6">
        <v>0</v>
      </c>
      <c r="F58" s="6"/>
      <c r="G58" s="6">
        <v>0</v>
      </c>
      <c r="H58" s="6"/>
      <c r="I58" s="6">
        <f t="shared" si="0"/>
        <v>0</v>
      </c>
      <c r="J58" s="6"/>
      <c r="K58" s="8">
        <f t="shared" si="1"/>
        <v>0</v>
      </c>
      <c r="L58" s="6"/>
      <c r="M58" s="6">
        <v>0</v>
      </c>
      <c r="N58" s="6"/>
      <c r="O58" s="6">
        <v>0</v>
      </c>
      <c r="P58" s="6"/>
      <c r="Q58" s="6">
        <v>67414199</v>
      </c>
      <c r="R58" s="6"/>
      <c r="S58" s="6">
        <f t="shared" si="2"/>
        <v>67414199</v>
      </c>
      <c r="U58" s="8">
        <f t="shared" si="3"/>
        <v>7.6646942177090514E-6</v>
      </c>
    </row>
    <row r="59" spans="1:21">
      <c r="A59" s="1" t="s">
        <v>70</v>
      </c>
      <c r="C59" s="6">
        <v>1785404272</v>
      </c>
      <c r="D59" s="6"/>
      <c r="E59" s="6">
        <v>-1422149311</v>
      </c>
      <c r="F59" s="6"/>
      <c r="G59" s="6">
        <v>0</v>
      </c>
      <c r="H59" s="6"/>
      <c r="I59" s="6">
        <f t="shared" si="0"/>
        <v>363254961</v>
      </c>
      <c r="J59" s="6"/>
      <c r="K59" s="8">
        <f t="shared" si="1"/>
        <v>-1.6527982489300094E-4</v>
      </c>
      <c r="L59" s="6"/>
      <c r="M59" s="6">
        <v>1785404272</v>
      </c>
      <c r="N59" s="6"/>
      <c r="O59" s="6">
        <v>4983966225</v>
      </c>
      <c r="P59" s="6"/>
      <c r="Q59" s="6">
        <v>6690864353</v>
      </c>
      <c r="R59" s="6"/>
      <c r="S59" s="6">
        <f t="shared" si="2"/>
        <v>13460234850</v>
      </c>
      <c r="U59" s="8">
        <f t="shared" si="3"/>
        <v>1.5303687613910663E-3</v>
      </c>
    </row>
    <row r="60" spans="1:21">
      <c r="A60" s="1" t="s">
        <v>59</v>
      </c>
      <c r="C60" s="6">
        <v>0</v>
      </c>
      <c r="D60" s="6"/>
      <c r="E60" s="6">
        <v>19549982046</v>
      </c>
      <c r="F60" s="6"/>
      <c r="G60" s="6">
        <v>0</v>
      </c>
      <c r="H60" s="6"/>
      <c r="I60" s="6">
        <f t="shared" si="0"/>
        <v>19549982046</v>
      </c>
      <c r="J60" s="6"/>
      <c r="K60" s="8">
        <f t="shared" si="1"/>
        <v>-8.8951781975090283E-3</v>
      </c>
      <c r="L60" s="6"/>
      <c r="M60" s="6">
        <v>0</v>
      </c>
      <c r="N60" s="6"/>
      <c r="O60" s="6">
        <v>109307712171</v>
      </c>
      <c r="P60" s="6"/>
      <c r="Q60" s="6">
        <v>3911823879</v>
      </c>
      <c r="R60" s="6"/>
      <c r="S60" s="6">
        <f t="shared" si="2"/>
        <v>113219536050</v>
      </c>
      <c r="U60" s="8">
        <f t="shared" si="3"/>
        <v>1.2872557060184555E-2</v>
      </c>
    </row>
    <row r="61" spans="1:21">
      <c r="A61" s="1" t="s">
        <v>246</v>
      </c>
      <c r="C61" s="6">
        <v>0</v>
      </c>
      <c r="D61" s="6"/>
      <c r="E61" s="6">
        <v>0</v>
      </c>
      <c r="F61" s="6"/>
      <c r="G61" s="6">
        <v>0</v>
      </c>
      <c r="H61" s="6"/>
      <c r="I61" s="6">
        <f t="shared" si="0"/>
        <v>0</v>
      </c>
      <c r="J61" s="6"/>
      <c r="K61" s="8">
        <f t="shared" si="1"/>
        <v>0</v>
      </c>
      <c r="L61" s="6"/>
      <c r="M61" s="6">
        <v>0</v>
      </c>
      <c r="N61" s="6"/>
      <c r="O61" s="6">
        <v>0</v>
      </c>
      <c r="P61" s="6"/>
      <c r="Q61" s="6">
        <v>-5560593</v>
      </c>
      <c r="R61" s="6"/>
      <c r="S61" s="6">
        <f t="shared" si="2"/>
        <v>-5560593</v>
      </c>
      <c r="U61" s="8">
        <f t="shared" si="3"/>
        <v>-6.3221466169365052E-7</v>
      </c>
    </row>
    <row r="62" spans="1:21">
      <c r="A62" s="1" t="s">
        <v>247</v>
      </c>
      <c r="C62" s="6">
        <v>0</v>
      </c>
      <c r="D62" s="6"/>
      <c r="E62" s="6">
        <v>0</v>
      </c>
      <c r="F62" s="6"/>
      <c r="G62" s="6">
        <v>0</v>
      </c>
      <c r="H62" s="6"/>
      <c r="I62" s="6">
        <f t="shared" si="0"/>
        <v>0</v>
      </c>
      <c r="J62" s="6"/>
      <c r="K62" s="8">
        <f t="shared" si="1"/>
        <v>0</v>
      </c>
      <c r="L62" s="6"/>
      <c r="M62" s="6">
        <v>0</v>
      </c>
      <c r="N62" s="6"/>
      <c r="O62" s="6">
        <v>0</v>
      </c>
      <c r="P62" s="6"/>
      <c r="Q62" s="6">
        <v>-638766</v>
      </c>
      <c r="R62" s="6"/>
      <c r="S62" s="6">
        <f t="shared" si="2"/>
        <v>-638766</v>
      </c>
      <c r="U62" s="8">
        <f t="shared" si="3"/>
        <v>-7.2624849650281247E-8</v>
      </c>
    </row>
    <row r="63" spans="1:21">
      <c r="A63" s="1" t="s">
        <v>248</v>
      </c>
      <c r="C63" s="6">
        <v>0</v>
      </c>
      <c r="D63" s="6"/>
      <c r="E63" s="6">
        <v>0</v>
      </c>
      <c r="F63" s="6"/>
      <c r="G63" s="6">
        <v>0</v>
      </c>
      <c r="H63" s="6"/>
      <c r="I63" s="6">
        <f t="shared" si="0"/>
        <v>0</v>
      </c>
      <c r="J63" s="6"/>
      <c r="K63" s="8">
        <f t="shared" si="1"/>
        <v>0</v>
      </c>
      <c r="L63" s="6"/>
      <c r="M63" s="6">
        <v>0</v>
      </c>
      <c r="N63" s="6"/>
      <c r="O63" s="6">
        <v>0</v>
      </c>
      <c r="P63" s="6"/>
      <c r="Q63" s="6">
        <v>-258010</v>
      </c>
      <c r="R63" s="6"/>
      <c r="S63" s="6">
        <f t="shared" si="2"/>
        <v>-258010</v>
      </c>
      <c r="U63" s="8">
        <f t="shared" si="3"/>
        <v>-2.9334588031092864E-8</v>
      </c>
    </row>
    <row r="64" spans="1:21">
      <c r="A64" s="1" t="s">
        <v>249</v>
      </c>
      <c r="C64" s="6">
        <v>0</v>
      </c>
      <c r="D64" s="6"/>
      <c r="E64" s="6">
        <v>0</v>
      </c>
      <c r="F64" s="6"/>
      <c r="G64" s="6">
        <v>0</v>
      </c>
      <c r="H64" s="6"/>
      <c r="I64" s="6">
        <f t="shared" si="0"/>
        <v>0</v>
      </c>
      <c r="J64" s="6"/>
      <c r="K64" s="8">
        <f t="shared" si="1"/>
        <v>0</v>
      </c>
      <c r="L64" s="6"/>
      <c r="M64" s="6">
        <v>0</v>
      </c>
      <c r="N64" s="6"/>
      <c r="O64" s="6">
        <v>0</v>
      </c>
      <c r="P64" s="6"/>
      <c r="Q64" s="6">
        <v>-543454</v>
      </c>
      <c r="R64" s="6"/>
      <c r="S64" s="6">
        <f t="shared" si="2"/>
        <v>-543454</v>
      </c>
      <c r="U64" s="8">
        <f t="shared" si="3"/>
        <v>-6.1788299693227166E-8</v>
      </c>
    </row>
    <row r="65" spans="1:21">
      <c r="A65" s="1" t="s">
        <v>250</v>
      </c>
      <c r="C65" s="6">
        <v>0</v>
      </c>
      <c r="D65" s="6"/>
      <c r="E65" s="6">
        <v>0</v>
      </c>
      <c r="F65" s="6"/>
      <c r="G65" s="6">
        <v>0</v>
      </c>
      <c r="H65" s="6"/>
      <c r="I65" s="6">
        <f t="shared" si="0"/>
        <v>0</v>
      </c>
      <c r="J65" s="6"/>
      <c r="K65" s="8">
        <f t="shared" si="1"/>
        <v>0</v>
      </c>
      <c r="L65" s="6"/>
      <c r="M65" s="6">
        <v>0</v>
      </c>
      <c r="N65" s="6"/>
      <c r="O65" s="6">
        <v>0</v>
      </c>
      <c r="P65" s="6"/>
      <c r="Q65" s="6">
        <v>-9430185</v>
      </c>
      <c r="R65" s="6"/>
      <c r="S65" s="6">
        <f t="shared" si="2"/>
        <v>-9430185</v>
      </c>
      <c r="U65" s="8">
        <f t="shared" si="3"/>
        <v>-1.0721700400449265E-6</v>
      </c>
    </row>
    <row r="66" spans="1:21">
      <c r="A66" s="1" t="s">
        <v>251</v>
      </c>
      <c r="C66" s="6">
        <v>0</v>
      </c>
      <c r="D66" s="6"/>
      <c r="E66" s="6">
        <v>0</v>
      </c>
      <c r="F66" s="6"/>
      <c r="G66" s="6">
        <v>0</v>
      </c>
      <c r="H66" s="6"/>
      <c r="I66" s="6">
        <f t="shared" si="0"/>
        <v>0</v>
      </c>
      <c r="J66" s="6"/>
      <c r="K66" s="8">
        <f t="shared" si="1"/>
        <v>0</v>
      </c>
      <c r="L66" s="6"/>
      <c r="M66" s="6">
        <v>0</v>
      </c>
      <c r="N66" s="6"/>
      <c r="O66" s="6">
        <v>0</v>
      </c>
      <c r="P66" s="6"/>
      <c r="Q66" s="6">
        <v>510188857</v>
      </c>
      <c r="R66" s="6"/>
      <c r="S66" s="6">
        <f t="shared" si="2"/>
        <v>510188857</v>
      </c>
      <c r="U66" s="8">
        <f t="shared" si="3"/>
        <v>5.8006201070304049E-5</v>
      </c>
    </row>
    <row r="67" spans="1:21">
      <c r="A67" s="1" t="s">
        <v>252</v>
      </c>
      <c r="C67" s="6">
        <v>0</v>
      </c>
      <c r="D67" s="6"/>
      <c r="E67" s="6">
        <v>0</v>
      </c>
      <c r="F67" s="6"/>
      <c r="G67" s="6">
        <v>0</v>
      </c>
      <c r="H67" s="6"/>
      <c r="I67" s="6">
        <f t="shared" si="0"/>
        <v>0</v>
      </c>
      <c r="J67" s="6"/>
      <c r="K67" s="8">
        <f t="shared" si="1"/>
        <v>0</v>
      </c>
      <c r="L67" s="6"/>
      <c r="M67" s="6">
        <v>0</v>
      </c>
      <c r="N67" s="6"/>
      <c r="O67" s="6">
        <v>0</v>
      </c>
      <c r="P67" s="6"/>
      <c r="Q67" s="6">
        <v>-631358</v>
      </c>
      <c r="R67" s="6"/>
      <c r="S67" s="6">
        <f t="shared" si="2"/>
        <v>-631358</v>
      </c>
      <c r="U67" s="8">
        <f t="shared" si="3"/>
        <v>-7.1782593039551682E-8</v>
      </c>
    </row>
    <row r="68" spans="1:21">
      <c r="A68" s="1" t="s">
        <v>63</v>
      </c>
      <c r="C68" s="6">
        <v>0</v>
      </c>
      <c r="D68" s="6"/>
      <c r="E68" s="6">
        <v>-8183019600</v>
      </c>
      <c r="F68" s="6"/>
      <c r="G68" s="6">
        <v>0</v>
      </c>
      <c r="H68" s="6"/>
      <c r="I68" s="6">
        <f t="shared" si="0"/>
        <v>-8183019600</v>
      </c>
      <c r="J68" s="6"/>
      <c r="K68" s="8">
        <f t="shared" si="1"/>
        <v>3.7232472830123157E-3</v>
      </c>
      <c r="L68" s="6"/>
      <c r="M68" s="6">
        <v>0</v>
      </c>
      <c r="N68" s="6"/>
      <c r="O68" s="6">
        <v>-2238416039</v>
      </c>
      <c r="P68" s="6"/>
      <c r="Q68" s="6">
        <v>3949633939</v>
      </c>
      <c r="R68" s="6"/>
      <c r="S68" s="6">
        <f t="shared" si="2"/>
        <v>1711217900</v>
      </c>
      <c r="U68" s="8">
        <f t="shared" si="3"/>
        <v>1.9455785484257147E-4</v>
      </c>
    </row>
    <row r="69" spans="1:21">
      <c r="A69" s="1" t="s">
        <v>253</v>
      </c>
      <c r="C69" s="6">
        <v>0</v>
      </c>
      <c r="D69" s="6"/>
      <c r="E69" s="6">
        <v>0</v>
      </c>
      <c r="F69" s="6"/>
      <c r="G69" s="6">
        <v>0</v>
      </c>
      <c r="H69" s="6"/>
      <c r="I69" s="6">
        <f t="shared" si="0"/>
        <v>0</v>
      </c>
      <c r="J69" s="6"/>
      <c r="K69" s="8">
        <f t="shared" si="1"/>
        <v>0</v>
      </c>
      <c r="L69" s="6"/>
      <c r="M69" s="6">
        <v>0</v>
      </c>
      <c r="N69" s="6"/>
      <c r="O69" s="6">
        <v>0</v>
      </c>
      <c r="P69" s="6"/>
      <c r="Q69" s="6">
        <v>-10247838</v>
      </c>
      <c r="R69" s="6"/>
      <c r="S69" s="6">
        <f t="shared" si="2"/>
        <v>-10247838</v>
      </c>
      <c r="U69" s="8">
        <f t="shared" si="3"/>
        <v>-1.1651335449764685E-6</v>
      </c>
    </row>
    <row r="70" spans="1:21">
      <c r="A70" s="1" t="s">
        <v>58</v>
      </c>
      <c r="C70" s="6">
        <v>0</v>
      </c>
      <c r="D70" s="6"/>
      <c r="E70" s="6">
        <v>-80030223392</v>
      </c>
      <c r="F70" s="6"/>
      <c r="G70" s="6">
        <v>0</v>
      </c>
      <c r="H70" s="6"/>
      <c r="I70" s="6">
        <f t="shared" si="0"/>
        <v>-80030223392</v>
      </c>
      <c r="J70" s="6"/>
      <c r="K70" s="8">
        <f t="shared" si="1"/>
        <v>3.6413491152230977E-2</v>
      </c>
      <c r="L70" s="6"/>
      <c r="M70" s="6">
        <v>27196968105</v>
      </c>
      <c r="N70" s="6"/>
      <c r="O70" s="6">
        <v>235551189179</v>
      </c>
      <c r="P70" s="6"/>
      <c r="Q70" s="6">
        <v>5947409410</v>
      </c>
      <c r="R70" s="6"/>
      <c r="S70" s="6">
        <f t="shared" si="2"/>
        <v>268695566694</v>
      </c>
      <c r="U70" s="8">
        <f t="shared" si="3"/>
        <v>3.0549489379285789E-2</v>
      </c>
    </row>
    <row r="71" spans="1:21">
      <c r="A71" s="1" t="s">
        <v>254</v>
      </c>
      <c r="C71" s="6">
        <v>0</v>
      </c>
      <c r="D71" s="6"/>
      <c r="E71" s="6">
        <v>0</v>
      </c>
      <c r="F71" s="6"/>
      <c r="G71" s="6">
        <v>0</v>
      </c>
      <c r="H71" s="6"/>
      <c r="I71" s="6">
        <f t="shared" si="0"/>
        <v>0</v>
      </c>
      <c r="J71" s="6"/>
      <c r="K71" s="8">
        <f t="shared" si="1"/>
        <v>0</v>
      </c>
      <c r="L71" s="6"/>
      <c r="M71" s="6">
        <v>0</v>
      </c>
      <c r="N71" s="6"/>
      <c r="O71" s="6">
        <v>0</v>
      </c>
      <c r="P71" s="6"/>
      <c r="Q71" s="6">
        <v>-15382207</v>
      </c>
      <c r="R71" s="6"/>
      <c r="S71" s="6">
        <f t="shared" si="2"/>
        <v>-15382207</v>
      </c>
      <c r="U71" s="8">
        <f t="shared" si="3"/>
        <v>-1.7488884359288123E-6</v>
      </c>
    </row>
    <row r="72" spans="1:21">
      <c r="A72" s="1" t="s">
        <v>255</v>
      </c>
      <c r="C72" s="6">
        <v>0</v>
      </c>
      <c r="D72" s="6"/>
      <c r="E72" s="6">
        <v>0</v>
      </c>
      <c r="F72" s="6"/>
      <c r="G72" s="6">
        <v>0</v>
      </c>
      <c r="H72" s="6"/>
      <c r="I72" s="6">
        <f t="shared" si="0"/>
        <v>0</v>
      </c>
      <c r="J72" s="6"/>
      <c r="K72" s="8">
        <f t="shared" si="1"/>
        <v>0</v>
      </c>
      <c r="L72" s="6"/>
      <c r="M72" s="6">
        <v>0</v>
      </c>
      <c r="N72" s="6"/>
      <c r="O72" s="6">
        <v>0</v>
      </c>
      <c r="P72" s="6"/>
      <c r="Q72" s="6">
        <v>15037645339</v>
      </c>
      <c r="R72" s="6"/>
      <c r="S72" s="6">
        <f t="shared" si="2"/>
        <v>15037645339</v>
      </c>
      <c r="U72" s="8">
        <f t="shared" si="3"/>
        <v>1.7097133094734654E-3</v>
      </c>
    </row>
    <row r="73" spans="1:21">
      <c r="A73" s="1" t="s">
        <v>256</v>
      </c>
      <c r="C73" s="6">
        <v>0</v>
      </c>
      <c r="D73" s="6"/>
      <c r="E73" s="6">
        <v>0</v>
      </c>
      <c r="F73" s="6"/>
      <c r="G73" s="6">
        <v>0</v>
      </c>
      <c r="H73" s="6"/>
      <c r="I73" s="6">
        <f t="shared" ref="I73:I134" si="4">C73+E73+G73</f>
        <v>0</v>
      </c>
      <c r="J73" s="6"/>
      <c r="K73" s="8">
        <f t="shared" ref="K73:K136" si="5">I73/$I$146</f>
        <v>0</v>
      </c>
      <c r="L73" s="6"/>
      <c r="M73" s="6">
        <v>0</v>
      </c>
      <c r="N73" s="6"/>
      <c r="O73" s="6">
        <v>0</v>
      </c>
      <c r="P73" s="6"/>
      <c r="Q73" s="6">
        <v>3624972894</v>
      </c>
      <c r="R73" s="6"/>
      <c r="S73" s="6">
        <f t="shared" ref="S73:S136" si="6">Q73+O73+M73</f>
        <v>3624972894</v>
      </c>
      <c r="U73" s="8">
        <f t="shared" ref="U73:U136" si="7">S73/$S$146</f>
        <v>4.1214327533571746E-4</v>
      </c>
    </row>
    <row r="74" spans="1:21">
      <c r="A74" s="1" t="s">
        <v>107</v>
      </c>
      <c r="C74" s="6">
        <v>0</v>
      </c>
      <c r="D74" s="6"/>
      <c r="E74" s="6">
        <v>-6190900832</v>
      </c>
      <c r="F74" s="6"/>
      <c r="G74" s="6">
        <v>0</v>
      </c>
      <c r="H74" s="6"/>
      <c r="I74" s="6">
        <f t="shared" si="4"/>
        <v>-6190900832</v>
      </c>
      <c r="J74" s="6"/>
      <c r="K74" s="8">
        <f t="shared" si="5"/>
        <v>2.8168397277384847E-3</v>
      </c>
      <c r="L74" s="6"/>
      <c r="M74" s="6">
        <v>3816579511</v>
      </c>
      <c r="N74" s="6"/>
      <c r="O74" s="6">
        <v>3200915824</v>
      </c>
      <c r="P74" s="6"/>
      <c r="Q74" s="6">
        <v>17228429424</v>
      </c>
      <c r="R74" s="6"/>
      <c r="S74" s="6">
        <f t="shared" si="6"/>
        <v>24245924759</v>
      </c>
      <c r="U74" s="8">
        <f t="shared" si="7"/>
        <v>2.756653673261267E-3</v>
      </c>
    </row>
    <row r="75" spans="1:21">
      <c r="A75" s="1" t="s">
        <v>84</v>
      </c>
      <c r="C75" s="6">
        <v>0</v>
      </c>
      <c r="D75" s="6"/>
      <c r="E75" s="6">
        <v>-22655020184</v>
      </c>
      <c r="F75" s="6"/>
      <c r="G75" s="6">
        <v>0</v>
      </c>
      <c r="H75" s="6"/>
      <c r="I75" s="6">
        <f t="shared" si="4"/>
        <v>-22655020184</v>
      </c>
      <c r="J75" s="6"/>
      <c r="K75" s="8">
        <f t="shared" si="5"/>
        <v>1.0307960443681104E-2</v>
      </c>
      <c r="L75" s="6"/>
      <c r="M75" s="6">
        <v>0</v>
      </c>
      <c r="N75" s="6"/>
      <c r="O75" s="6">
        <v>14275076358</v>
      </c>
      <c r="P75" s="6"/>
      <c r="Q75" s="6">
        <v>10676174543</v>
      </c>
      <c r="R75" s="6"/>
      <c r="S75" s="6">
        <f t="shared" si="6"/>
        <v>24951250901</v>
      </c>
      <c r="U75" s="8">
        <f t="shared" si="7"/>
        <v>2.8368461146516398E-3</v>
      </c>
    </row>
    <row r="76" spans="1:21">
      <c r="A76" s="1" t="s">
        <v>222</v>
      </c>
      <c r="C76" s="6">
        <v>0</v>
      </c>
      <c r="D76" s="6"/>
      <c r="E76" s="6">
        <v>0</v>
      </c>
      <c r="F76" s="6"/>
      <c r="G76" s="6">
        <v>0</v>
      </c>
      <c r="H76" s="6"/>
      <c r="I76" s="6">
        <f t="shared" si="4"/>
        <v>0</v>
      </c>
      <c r="J76" s="6"/>
      <c r="K76" s="8">
        <f t="shared" si="5"/>
        <v>0</v>
      </c>
      <c r="L76" s="6"/>
      <c r="M76" s="6">
        <v>262477432</v>
      </c>
      <c r="N76" s="6"/>
      <c r="O76" s="6">
        <v>0</v>
      </c>
      <c r="P76" s="6"/>
      <c r="Q76" s="6">
        <v>1420024153</v>
      </c>
      <c r="R76" s="6"/>
      <c r="S76" s="6">
        <f t="shared" si="6"/>
        <v>1682501585</v>
      </c>
      <c r="U76" s="8">
        <f t="shared" si="7"/>
        <v>1.912929377064291E-4</v>
      </c>
    </row>
    <row r="77" spans="1:21">
      <c r="A77" s="1" t="s">
        <v>257</v>
      </c>
      <c r="C77" s="6">
        <v>0</v>
      </c>
      <c r="D77" s="6"/>
      <c r="E77" s="6">
        <v>0</v>
      </c>
      <c r="F77" s="6"/>
      <c r="G77" s="6">
        <v>0</v>
      </c>
      <c r="H77" s="6"/>
      <c r="I77" s="6">
        <f t="shared" si="4"/>
        <v>0</v>
      </c>
      <c r="J77" s="6"/>
      <c r="K77" s="8">
        <f t="shared" si="5"/>
        <v>0</v>
      </c>
      <c r="L77" s="6"/>
      <c r="M77" s="6">
        <v>0</v>
      </c>
      <c r="N77" s="6"/>
      <c r="O77" s="6">
        <v>0</v>
      </c>
      <c r="P77" s="6"/>
      <c r="Q77" s="6">
        <v>22204604889</v>
      </c>
      <c r="R77" s="6"/>
      <c r="S77" s="6">
        <f t="shared" si="6"/>
        <v>22204604889</v>
      </c>
      <c r="U77" s="8">
        <f t="shared" si="7"/>
        <v>2.5245646944382213E-3</v>
      </c>
    </row>
    <row r="78" spans="1:21">
      <c r="A78" s="1" t="s">
        <v>258</v>
      </c>
      <c r="C78" s="6">
        <v>0</v>
      </c>
      <c r="D78" s="6"/>
      <c r="E78" s="6">
        <v>0</v>
      </c>
      <c r="F78" s="6"/>
      <c r="G78" s="6">
        <v>0</v>
      </c>
      <c r="H78" s="6"/>
      <c r="I78" s="6">
        <f t="shared" si="4"/>
        <v>0</v>
      </c>
      <c r="J78" s="6"/>
      <c r="K78" s="8">
        <f t="shared" si="5"/>
        <v>0</v>
      </c>
      <c r="L78" s="6"/>
      <c r="M78" s="6">
        <v>0</v>
      </c>
      <c r="N78" s="6"/>
      <c r="O78" s="6">
        <v>0</v>
      </c>
      <c r="P78" s="6"/>
      <c r="Q78" s="6">
        <v>-48299758</v>
      </c>
      <c r="R78" s="6"/>
      <c r="S78" s="6">
        <f t="shared" si="6"/>
        <v>-48299758</v>
      </c>
      <c r="U78" s="8">
        <f t="shared" si="7"/>
        <v>-5.4914673963469699E-6</v>
      </c>
    </row>
    <row r="79" spans="1:21">
      <c r="A79" s="1" t="s">
        <v>259</v>
      </c>
      <c r="C79" s="6">
        <v>0</v>
      </c>
      <c r="D79" s="6"/>
      <c r="E79" s="6">
        <v>0</v>
      </c>
      <c r="F79" s="6"/>
      <c r="G79" s="6">
        <v>0</v>
      </c>
      <c r="H79" s="6"/>
      <c r="I79" s="6">
        <f t="shared" si="4"/>
        <v>0</v>
      </c>
      <c r="J79" s="6"/>
      <c r="K79" s="8">
        <f t="shared" si="5"/>
        <v>0</v>
      </c>
      <c r="L79" s="6"/>
      <c r="M79" s="6">
        <v>0</v>
      </c>
      <c r="N79" s="6"/>
      <c r="O79" s="6">
        <v>0</v>
      </c>
      <c r="P79" s="6"/>
      <c r="Q79" s="6">
        <v>22037535795</v>
      </c>
      <c r="R79" s="6"/>
      <c r="S79" s="6">
        <f t="shared" si="6"/>
        <v>22037535795</v>
      </c>
      <c r="U79" s="8">
        <f t="shared" si="7"/>
        <v>2.5055696824417177E-3</v>
      </c>
    </row>
    <row r="80" spans="1:21">
      <c r="A80" s="1" t="s">
        <v>260</v>
      </c>
      <c r="C80" s="6">
        <v>0</v>
      </c>
      <c r="D80" s="6"/>
      <c r="E80" s="6">
        <v>0</v>
      </c>
      <c r="F80" s="6"/>
      <c r="G80" s="6">
        <v>0</v>
      </c>
      <c r="H80" s="6"/>
      <c r="I80" s="6">
        <f t="shared" si="4"/>
        <v>0</v>
      </c>
      <c r="J80" s="6"/>
      <c r="K80" s="8">
        <f t="shared" si="5"/>
        <v>0</v>
      </c>
      <c r="L80" s="6"/>
      <c r="M80" s="6">
        <v>0</v>
      </c>
      <c r="N80" s="6"/>
      <c r="O80" s="6">
        <v>0</v>
      </c>
      <c r="P80" s="6"/>
      <c r="Q80" s="6">
        <v>25832925477</v>
      </c>
      <c r="R80" s="6"/>
      <c r="S80" s="6">
        <f t="shared" si="6"/>
        <v>25832925477</v>
      </c>
      <c r="U80" s="8">
        <f t="shared" si="7"/>
        <v>2.9370885876738037E-3</v>
      </c>
    </row>
    <row r="81" spans="1:21">
      <c r="A81" s="1" t="s">
        <v>18</v>
      </c>
      <c r="C81" s="6">
        <v>0</v>
      </c>
      <c r="D81" s="6"/>
      <c r="E81" s="6">
        <v>-47979790737</v>
      </c>
      <c r="F81" s="6"/>
      <c r="G81" s="6">
        <v>0</v>
      </c>
      <c r="H81" s="6"/>
      <c r="I81" s="6">
        <f t="shared" si="4"/>
        <v>-47979790737</v>
      </c>
      <c r="J81" s="6"/>
      <c r="K81" s="8">
        <f t="shared" si="5"/>
        <v>2.1830648615461547E-2</v>
      </c>
      <c r="L81" s="6"/>
      <c r="M81" s="6">
        <v>0</v>
      </c>
      <c r="N81" s="6"/>
      <c r="O81" s="6">
        <v>76667023722</v>
      </c>
      <c r="P81" s="6"/>
      <c r="Q81" s="6">
        <v>40605859446</v>
      </c>
      <c r="R81" s="6"/>
      <c r="S81" s="6">
        <f t="shared" si="6"/>
        <v>117272883168</v>
      </c>
      <c r="U81" s="8">
        <f t="shared" si="7"/>
        <v>1.3333404577155011E-2</v>
      </c>
    </row>
    <row r="82" spans="1:21">
      <c r="A82" s="1" t="s">
        <v>20</v>
      </c>
      <c r="C82" s="6">
        <v>0</v>
      </c>
      <c r="D82" s="6"/>
      <c r="E82" s="6">
        <v>20974887046</v>
      </c>
      <c r="F82" s="6"/>
      <c r="G82" s="6">
        <v>0</v>
      </c>
      <c r="H82" s="6"/>
      <c r="I82" s="6">
        <f t="shared" si="4"/>
        <v>20974887046</v>
      </c>
      <c r="J82" s="6"/>
      <c r="K82" s="8">
        <f t="shared" si="5"/>
        <v>-9.5435053345723029E-3</v>
      </c>
      <c r="L82" s="6"/>
      <c r="M82" s="6">
        <v>0</v>
      </c>
      <c r="N82" s="6"/>
      <c r="O82" s="6">
        <v>56676788748</v>
      </c>
      <c r="P82" s="6"/>
      <c r="Q82" s="6">
        <v>5300058084</v>
      </c>
      <c r="R82" s="6"/>
      <c r="S82" s="6">
        <f t="shared" si="6"/>
        <v>61976846832</v>
      </c>
      <c r="U82" s="8">
        <f t="shared" si="7"/>
        <v>7.0464914897983132E-3</v>
      </c>
    </row>
    <row r="83" spans="1:21">
      <c r="A83" s="1" t="s">
        <v>16</v>
      </c>
      <c r="C83" s="6">
        <v>2933447118</v>
      </c>
      <c r="D83" s="6"/>
      <c r="E83" s="6">
        <v>6450791082</v>
      </c>
      <c r="F83" s="6"/>
      <c r="G83" s="6">
        <v>0</v>
      </c>
      <c r="H83" s="6"/>
      <c r="I83" s="6">
        <f t="shared" si="4"/>
        <v>9384238200</v>
      </c>
      <c r="J83" s="6"/>
      <c r="K83" s="8">
        <f t="shared" si="5"/>
        <v>-4.2697978361545636E-3</v>
      </c>
      <c r="L83" s="6"/>
      <c r="M83" s="6">
        <v>2933447118</v>
      </c>
      <c r="N83" s="6"/>
      <c r="O83" s="6">
        <v>76415416937</v>
      </c>
      <c r="P83" s="6"/>
      <c r="Q83" s="6">
        <v>33210321617</v>
      </c>
      <c r="R83" s="6"/>
      <c r="S83" s="6">
        <f t="shared" si="6"/>
        <v>112559185672</v>
      </c>
      <c r="U83" s="8">
        <f t="shared" si="7"/>
        <v>1.2797478162875122E-2</v>
      </c>
    </row>
    <row r="84" spans="1:21">
      <c r="A84" s="1" t="s">
        <v>19</v>
      </c>
      <c r="C84" s="6">
        <v>0</v>
      </c>
      <c r="D84" s="6"/>
      <c r="E84" s="6">
        <v>-45813165723</v>
      </c>
      <c r="F84" s="6"/>
      <c r="G84" s="6">
        <v>0</v>
      </c>
      <c r="H84" s="6"/>
      <c r="I84" s="6">
        <f t="shared" si="4"/>
        <v>-45813165723</v>
      </c>
      <c r="J84" s="6"/>
      <c r="K84" s="8">
        <f t="shared" si="5"/>
        <v>2.0844841286259744E-2</v>
      </c>
      <c r="L84" s="6"/>
      <c r="M84" s="6">
        <v>0</v>
      </c>
      <c r="N84" s="6"/>
      <c r="O84" s="6">
        <v>70433155126</v>
      </c>
      <c r="P84" s="6"/>
      <c r="Q84" s="6">
        <v>21513356838</v>
      </c>
      <c r="R84" s="6"/>
      <c r="S84" s="6">
        <f t="shared" si="6"/>
        <v>91946511964</v>
      </c>
      <c r="U84" s="8">
        <f t="shared" si="7"/>
        <v>1.0453908954536224E-2</v>
      </c>
    </row>
    <row r="85" spans="1:21">
      <c r="A85" s="1" t="s">
        <v>88</v>
      </c>
      <c r="C85" s="6">
        <v>0</v>
      </c>
      <c r="D85" s="6"/>
      <c r="E85" s="6">
        <v>12925189981</v>
      </c>
      <c r="F85" s="6"/>
      <c r="G85" s="6">
        <v>0</v>
      </c>
      <c r="H85" s="6"/>
      <c r="I85" s="6">
        <f t="shared" si="4"/>
        <v>12925189981</v>
      </c>
      <c r="J85" s="6"/>
      <c r="K85" s="8">
        <f t="shared" si="5"/>
        <v>-5.8809193710322102E-3</v>
      </c>
      <c r="L85" s="6"/>
      <c r="M85" s="6">
        <v>5866622063</v>
      </c>
      <c r="N85" s="6"/>
      <c r="O85" s="6">
        <v>103458317959</v>
      </c>
      <c r="P85" s="6"/>
      <c r="Q85" s="6">
        <v>-3486</v>
      </c>
      <c r="R85" s="6"/>
      <c r="S85" s="6">
        <f t="shared" si="6"/>
        <v>109324936536</v>
      </c>
      <c r="U85" s="8">
        <f t="shared" si="7"/>
        <v>1.2429758438854821E-2</v>
      </c>
    </row>
    <row r="86" spans="1:21">
      <c r="A86" s="1" t="s">
        <v>261</v>
      </c>
      <c r="C86" s="6">
        <v>0</v>
      </c>
      <c r="D86" s="6"/>
      <c r="E86" s="6">
        <v>0</v>
      </c>
      <c r="F86" s="6"/>
      <c r="G86" s="6">
        <v>0</v>
      </c>
      <c r="H86" s="6"/>
      <c r="I86" s="6">
        <f t="shared" si="4"/>
        <v>0</v>
      </c>
      <c r="J86" s="6"/>
      <c r="K86" s="8">
        <f t="shared" si="5"/>
        <v>0</v>
      </c>
      <c r="L86" s="6"/>
      <c r="M86" s="6">
        <v>0</v>
      </c>
      <c r="N86" s="6"/>
      <c r="O86" s="6">
        <v>0</v>
      </c>
      <c r="P86" s="6"/>
      <c r="Q86" s="6">
        <v>16125184402</v>
      </c>
      <c r="R86" s="6"/>
      <c r="S86" s="6">
        <f t="shared" si="6"/>
        <v>16125184402</v>
      </c>
      <c r="U86" s="8">
        <f t="shared" si="7"/>
        <v>1.8333616579127728E-3</v>
      </c>
    </row>
    <row r="87" spans="1:21">
      <c r="A87" s="1" t="s">
        <v>262</v>
      </c>
      <c r="C87" s="6">
        <v>0</v>
      </c>
      <c r="D87" s="6"/>
      <c r="E87" s="6">
        <v>0</v>
      </c>
      <c r="F87" s="6"/>
      <c r="G87" s="6">
        <v>0</v>
      </c>
      <c r="H87" s="6"/>
      <c r="I87" s="6">
        <f t="shared" si="4"/>
        <v>0</v>
      </c>
      <c r="J87" s="6"/>
      <c r="K87" s="8">
        <f t="shared" si="5"/>
        <v>0</v>
      </c>
      <c r="L87" s="6"/>
      <c r="M87" s="6">
        <v>0</v>
      </c>
      <c r="N87" s="6"/>
      <c r="O87" s="6">
        <v>0</v>
      </c>
      <c r="P87" s="6"/>
      <c r="Q87" s="6">
        <v>7876015272</v>
      </c>
      <c r="R87" s="6"/>
      <c r="S87" s="6">
        <f t="shared" si="6"/>
        <v>7876015272</v>
      </c>
      <c r="U87" s="8">
        <f t="shared" si="7"/>
        <v>8.9546786299258088E-4</v>
      </c>
    </row>
    <row r="88" spans="1:21">
      <c r="A88" s="1" t="s">
        <v>220</v>
      </c>
      <c r="C88" s="6">
        <v>0</v>
      </c>
      <c r="D88" s="6"/>
      <c r="E88" s="6">
        <v>0</v>
      </c>
      <c r="F88" s="6"/>
      <c r="G88" s="6">
        <v>0</v>
      </c>
      <c r="H88" s="6"/>
      <c r="I88" s="6">
        <f t="shared" si="4"/>
        <v>0</v>
      </c>
      <c r="J88" s="6"/>
      <c r="K88" s="8">
        <f t="shared" si="5"/>
        <v>0</v>
      </c>
      <c r="L88" s="6"/>
      <c r="M88" s="6">
        <v>2271514700</v>
      </c>
      <c r="N88" s="6"/>
      <c r="O88" s="6">
        <v>0</v>
      </c>
      <c r="P88" s="6"/>
      <c r="Q88" s="6">
        <v>24953505122</v>
      </c>
      <c r="R88" s="6"/>
      <c r="S88" s="6">
        <f t="shared" si="6"/>
        <v>27225019822</v>
      </c>
      <c r="U88" s="8">
        <f t="shared" si="7"/>
        <v>3.0953635154323754E-3</v>
      </c>
    </row>
    <row r="89" spans="1:21">
      <c r="A89" s="1" t="s">
        <v>85</v>
      </c>
      <c r="C89" s="6">
        <v>3766030850</v>
      </c>
      <c r="D89" s="6"/>
      <c r="E89" s="6">
        <v>-3488919850</v>
      </c>
      <c r="F89" s="6"/>
      <c r="G89" s="6">
        <v>0</v>
      </c>
      <c r="H89" s="6"/>
      <c r="I89" s="6">
        <f t="shared" si="4"/>
        <v>277111000</v>
      </c>
      <c r="J89" s="6"/>
      <c r="K89" s="8">
        <f t="shared" si="5"/>
        <v>-1.2608460302879218E-4</v>
      </c>
      <c r="L89" s="6"/>
      <c r="M89" s="6">
        <v>3766030850</v>
      </c>
      <c r="N89" s="6"/>
      <c r="O89" s="6">
        <v>64655320221</v>
      </c>
      <c r="P89" s="6"/>
      <c r="Q89" s="6">
        <v>4259622260</v>
      </c>
      <c r="R89" s="6"/>
      <c r="S89" s="6">
        <f t="shared" si="6"/>
        <v>72680973331</v>
      </c>
      <c r="U89" s="8">
        <f t="shared" si="7"/>
        <v>8.2635030051693044E-3</v>
      </c>
    </row>
    <row r="90" spans="1:21">
      <c r="A90" s="1" t="s">
        <v>48</v>
      </c>
      <c r="C90" s="6">
        <v>0</v>
      </c>
      <c r="D90" s="6"/>
      <c r="E90" s="6">
        <v>-2462578754</v>
      </c>
      <c r="F90" s="6"/>
      <c r="G90" s="6">
        <v>0</v>
      </c>
      <c r="H90" s="6"/>
      <c r="I90" s="6">
        <f t="shared" si="4"/>
        <v>-2462578754</v>
      </c>
      <c r="J90" s="6"/>
      <c r="K90" s="8">
        <f t="shared" si="5"/>
        <v>1.1204653175991848E-3</v>
      </c>
      <c r="L90" s="6"/>
      <c r="M90" s="6">
        <v>0</v>
      </c>
      <c r="N90" s="6"/>
      <c r="O90" s="6">
        <v>10861393012</v>
      </c>
      <c r="P90" s="6"/>
      <c r="Q90" s="6">
        <v>11344285257</v>
      </c>
      <c r="R90" s="6"/>
      <c r="S90" s="6">
        <f t="shared" si="6"/>
        <v>22205678269</v>
      </c>
      <c r="U90" s="8">
        <f t="shared" si="7"/>
        <v>2.5246867329642504E-3</v>
      </c>
    </row>
    <row r="91" spans="1:21">
      <c r="A91" s="1" t="s">
        <v>93</v>
      </c>
      <c r="C91" s="6">
        <v>0</v>
      </c>
      <c r="D91" s="6"/>
      <c r="E91" s="6">
        <v>-261789250341</v>
      </c>
      <c r="F91" s="6"/>
      <c r="G91" s="6">
        <v>0</v>
      </c>
      <c r="H91" s="6"/>
      <c r="I91" s="6">
        <f t="shared" si="4"/>
        <v>-261789250341</v>
      </c>
      <c r="J91" s="6"/>
      <c r="K91" s="8">
        <f t="shared" si="5"/>
        <v>0.11911325680485467</v>
      </c>
      <c r="L91" s="6"/>
      <c r="M91" s="6">
        <v>0</v>
      </c>
      <c r="N91" s="6"/>
      <c r="O91" s="6">
        <v>249322574707</v>
      </c>
      <c r="P91" s="6"/>
      <c r="Q91" s="6">
        <v>-536791819</v>
      </c>
      <c r="R91" s="6"/>
      <c r="S91" s="6">
        <f t="shared" si="6"/>
        <v>248785782888</v>
      </c>
      <c r="U91" s="8">
        <f t="shared" si="7"/>
        <v>2.8285835622698315E-2</v>
      </c>
    </row>
    <row r="92" spans="1:21">
      <c r="A92" s="1" t="s">
        <v>91</v>
      </c>
      <c r="C92" s="6">
        <v>0</v>
      </c>
      <c r="D92" s="6"/>
      <c r="E92" s="6">
        <v>-90295849876</v>
      </c>
      <c r="F92" s="6"/>
      <c r="G92" s="6">
        <v>0</v>
      </c>
      <c r="H92" s="6"/>
      <c r="I92" s="6">
        <f t="shared" si="4"/>
        <v>-90295849876</v>
      </c>
      <c r="J92" s="6"/>
      <c r="K92" s="8">
        <f t="shared" si="5"/>
        <v>4.1084317788766499E-2</v>
      </c>
      <c r="L92" s="6"/>
      <c r="M92" s="6">
        <v>0</v>
      </c>
      <c r="N92" s="6"/>
      <c r="O92" s="6">
        <v>225105722471</v>
      </c>
      <c r="P92" s="6"/>
      <c r="Q92" s="6">
        <v>2797254571</v>
      </c>
      <c r="R92" s="6"/>
      <c r="S92" s="6">
        <f t="shared" si="6"/>
        <v>227902977042</v>
      </c>
      <c r="U92" s="8">
        <f t="shared" si="7"/>
        <v>2.591155359321997E-2</v>
      </c>
    </row>
    <row r="93" spans="1:21">
      <c r="A93" s="1" t="s">
        <v>263</v>
      </c>
      <c r="C93" s="6">
        <v>0</v>
      </c>
      <c r="D93" s="6"/>
      <c r="E93" s="6">
        <v>0</v>
      </c>
      <c r="F93" s="6"/>
      <c r="G93" s="6">
        <v>0</v>
      </c>
      <c r="H93" s="6"/>
      <c r="I93" s="6">
        <f t="shared" si="4"/>
        <v>0</v>
      </c>
      <c r="J93" s="6"/>
      <c r="K93" s="8">
        <f t="shared" si="5"/>
        <v>0</v>
      </c>
      <c r="L93" s="6"/>
      <c r="M93" s="6">
        <v>0</v>
      </c>
      <c r="N93" s="6"/>
      <c r="O93" s="6">
        <v>0</v>
      </c>
      <c r="P93" s="6"/>
      <c r="Q93" s="6">
        <v>51827213</v>
      </c>
      <c r="R93" s="6"/>
      <c r="S93" s="6">
        <f t="shared" si="6"/>
        <v>51827213</v>
      </c>
      <c r="U93" s="8">
        <f t="shared" si="7"/>
        <v>5.89252332140111E-6</v>
      </c>
    </row>
    <row r="94" spans="1:21">
      <c r="A94" s="1" t="s">
        <v>23</v>
      </c>
      <c r="C94" s="6">
        <v>0</v>
      </c>
      <c r="D94" s="6"/>
      <c r="E94" s="6">
        <v>-6839064000</v>
      </c>
      <c r="F94" s="6"/>
      <c r="G94" s="6">
        <v>0</v>
      </c>
      <c r="H94" s="6"/>
      <c r="I94" s="6">
        <f t="shared" si="4"/>
        <v>-6839064000</v>
      </c>
      <c r="J94" s="6"/>
      <c r="K94" s="8">
        <f t="shared" si="5"/>
        <v>3.111751859466075E-3</v>
      </c>
      <c r="L94" s="6"/>
      <c r="M94" s="6">
        <v>0</v>
      </c>
      <c r="N94" s="6"/>
      <c r="O94" s="6">
        <v>-5710821403</v>
      </c>
      <c r="P94" s="6"/>
      <c r="Q94" s="6">
        <v>20123503137</v>
      </c>
      <c r="R94" s="6"/>
      <c r="S94" s="6">
        <f t="shared" si="6"/>
        <v>14412681734</v>
      </c>
      <c r="U94" s="8">
        <f t="shared" si="7"/>
        <v>1.638657730669924E-3</v>
      </c>
    </row>
    <row r="95" spans="1:21">
      <c r="A95" s="1" t="s">
        <v>22</v>
      </c>
      <c r="C95" s="6">
        <v>0</v>
      </c>
      <c r="D95" s="6"/>
      <c r="E95" s="6">
        <v>-101162053603</v>
      </c>
      <c r="F95" s="6"/>
      <c r="G95" s="6">
        <v>0</v>
      </c>
      <c r="H95" s="6"/>
      <c r="I95" s="6">
        <f t="shared" si="4"/>
        <v>-101162053603</v>
      </c>
      <c r="J95" s="6"/>
      <c r="K95" s="8">
        <f t="shared" si="5"/>
        <v>4.602840511604249E-2</v>
      </c>
      <c r="L95" s="6"/>
      <c r="M95" s="6">
        <v>0</v>
      </c>
      <c r="N95" s="6"/>
      <c r="O95" s="6">
        <v>300189235144</v>
      </c>
      <c r="P95" s="6"/>
      <c r="Q95" s="6">
        <v>-5378</v>
      </c>
      <c r="R95" s="6"/>
      <c r="S95" s="6">
        <f t="shared" si="6"/>
        <v>300189229766</v>
      </c>
      <c r="U95" s="8">
        <f t="shared" si="7"/>
        <v>3.4130178623141307E-2</v>
      </c>
    </row>
    <row r="96" spans="1:21">
      <c r="A96" s="1" t="s">
        <v>264</v>
      </c>
      <c r="C96" s="6">
        <v>0</v>
      </c>
      <c r="D96" s="6"/>
      <c r="E96" s="6">
        <v>0</v>
      </c>
      <c r="F96" s="6"/>
      <c r="G96" s="6">
        <v>0</v>
      </c>
      <c r="H96" s="6"/>
      <c r="I96" s="6">
        <f t="shared" si="4"/>
        <v>0</v>
      </c>
      <c r="J96" s="6"/>
      <c r="K96" s="8">
        <f t="shared" si="5"/>
        <v>0</v>
      </c>
      <c r="L96" s="6"/>
      <c r="M96" s="6">
        <v>0</v>
      </c>
      <c r="N96" s="6"/>
      <c r="O96" s="6">
        <v>0</v>
      </c>
      <c r="P96" s="6"/>
      <c r="Q96" s="6">
        <v>22029170578</v>
      </c>
      <c r="R96" s="6"/>
      <c r="S96" s="6">
        <f t="shared" si="6"/>
        <v>22029170578</v>
      </c>
      <c r="U96" s="8">
        <f t="shared" si="7"/>
        <v>2.5046185945207622E-3</v>
      </c>
    </row>
    <row r="97" spans="1:21">
      <c r="A97" s="1" t="s">
        <v>265</v>
      </c>
      <c r="C97" s="6">
        <v>0</v>
      </c>
      <c r="D97" s="6"/>
      <c r="E97" s="6">
        <v>0</v>
      </c>
      <c r="F97" s="6"/>
      <c r="G97" s="6">
        <v>0</v>
      </c>
      <c r="H97" s="6"/>
      <c r="I97" s="6">
        <f t="shared" si="4"/>
        <v>0</v>
      </c>
      <c r="J97" s="6"/>
      <c r="K97" s="8">
        <f t="shared" si="5"/>
        <v>0</v>
      </c>
      <c r="L97" s="6"/>
      <c r="M97" s="6">
        <v>0</v>
      </c>
      <c r="N97" s="6"/>
      <c r="O97" s="6">
        <v>0</v>
      </c>
      <c r="P97" s="6"/>
      <c r="Q97" s="6">
        <v>-420901705</v>
      </c>
      <c r="R97" s="6"/>
      <c r="S97" s="6">
        <f t="shared" si="6"/>
        <v>-420901705</v>
      </c>
      <c r="U97" s="8">
        <f t="shared" si="7"/>
        <v>-4.7854649501025458E-5</v>
      </c>
    </row>
    <row r="98" spans="1:21">
      <c r="A98" s="1" t="s">
        <v>266</v>
      </c>
      <c r="C98" s="6">
        <v>0</v>
      </c>
      <c r="D98" s="6"/>
      <c r="E98" s="6">
        <v>0</v>
      </c>
      <c r="F98" s="6"/>
      <c r="G98" s="6">
        <v>0</v>
      </c>
      <c r="H98" s="6"/>
      <c r="I98" s="6">
        <f t="shared" si="4"/>
        <v>0</v>
      </c>
      <c r="J98" s="6"/>
      <c r="K98" s="8">
        <f t="shared" si="5"/>
        <v>0</v>
      </c>
      <c r="L98" s="6"/>
      <c r="M98" s="6">
        <v>0</v>
      </c>
      <c r="N98" s="6"/>
      <c r="O98" s="6">
        <v>0</v>
      </c>
      <c r="P98" s="6"/>
      <c r="Q98" s="6">
        <v>-155101515</v>
      </c>
      <c r="R98" s="6"/>
      <c r="S98" s="6">
        <f t="shared" si="6"/>
        <v>-155101515</v>
      </c>
      <c r="U98" s="8">
        <f t="shared" si="7"/>
        <v>-1.7634351558169722E-5</v>
      </c>
    </row>
    <row r="99" spans="1:21">
      <c r="A99" s="1" t="s">
        <v>230</v>
      </c>
      <c r="C99" s="6">
        <v>0</v>
      </c>
      <c r="D99" s="6"/>
      <c r="E99" s="6">
        <v>0</v>
      </c>
      <c r="F99" s="6"/>
      <c r="G99" s="6">
        <v>0</v>
      </c>
      <c r="H99" s="6"/>
      <c r="I99" s="6">
        <f t="shared" si="4"/>
        <v>0</v>
      </c>
      <c r="J99" s="6"/>
      <c r="K99" s="8">
        <f t="shared" si="5"/>
        <v>0</v>
      </c>
      <c r="L99" s="6"/>
      <c r="M99" s="6">
        <v>7250000000</v>
      </c>
      <c r="N99" s="6"/>
      <c r="O99" s="6">
        <v>0</v>
      </c>
      <c r="P99" s="6"/>
      <c r="Q99" s="6">
        <v>28493817900</v>
      </c>
      <c r="R99" s="6"/>
      <c r="S99" s="6">
        <f t="shared" si="6"/>
        <v>35743817900</v>
      </c>
      <c r="U99" s="8">
        <f t="shared" si="7"/>
        <v>4.063912921029816E-3</v>
      </c>
    </row>
    <row r="100" spans="1:21">
      <c r="A100" s="1" t="s">
        <v>25</v>
      </c>
      <c r="C100" s="6">
        <v>0</v>
      </c>
      <c r="D100" s="6"/>
      <c r="E100" s="6">
        <v>-27370011563</v>
      </c>
      <c r="F100" s="6"/>
      <c r="G100" s="6">
        <v>0</v>
      </c>
      <c r="H100" s="6"/>
      <c r="I100" s="6">
        <f t="shared" si="4"/>
        <v>-27370011563</v>
      </c>
      <c r="J100" s="6"/>
      <c r="K100" s="8">
        <f t="shared" si="5"/>
        <v>1.2453266174256189E-2</v>
      </c>
      <c r="L100" s="6"/>
      <c r="M100" s="6">
        <v>0</v>
      </c>
      <c r="N100" s="6"/>
      <c r="O100" s="6">
        <v>46862186225</v>
      </c>
      <c r="P100" s="6"/>
      <c r="Q100" s="6">
        <v>5389491498</v>
      </c>
      <c r="R100" s="6"/>
      <c r="S100" s="6">
        <f t="shared" si="6"/>
        <v>52251677723</v>
      </c>
      <c r="U100" s="8">
        <f t="shared" si="7"/>
        <v>5.9407830701819209E-3</v>
      </c>
    </row>
    <row r="101" spans="1:21">
      <c r="A101" s="1" t="s">
        <v>53</v>
      </c>
      <c r="C101" s="6">
        <v>0</v>
      </c>
      <c r="D101" s="6"/>
      <c r="E101" s="6">
        <v>-14328891718</v>
      </c>
      <c r="F101" s="6"/>
      <c r="G101" s="6">
        <v>0</v>
      </c>
      <c r="H101" s="6"/>
      <c r="I101" s="6">
        <f t="shared" si="4"/>
        <v>-14328891718</v>
      </c>
      <c r="J101" s="6"/>
      <c r="K101" s="8">
        <f t="shared" si="5"/>
        <v>6.5195990924451861E-3</v>
      </c>
      <c r="L101" s="6"/>
      <c r="M101" s="6">
        <v>0</v>
      </c>
      <c r="N101" s="6"/>
      <c r="O101" s="6">
        <v>17999862052</v>
      </c>
      <c r="P101" s="6"/>
      <c r="Q101" s="6">
        <v>15689439593</v>
      </c>
      <c r="R101" s="6"/>
      <c r="S101" s="6">
        <f t="shared" si="6"/>
        <v>33689301645</v>
      </c>
      <c r="U101" s="8">
        <f t="shared" si="7"/>
        <v>3.8303235719983494E-3</v>
      </c>
    </row>
    <row r="102" spans="1:21">
      <c r="A102" s="1" t="s">
        <v>268</v>
      </c>
      <c r="C102" s="6">
        <v>0</v>
      </c>
      <c r="D102" s="6"/>
      <c r="E102" s="6">
        <v>0</v>
      </c>
      <c r="F102" s="6"/>
      <c r="G102" s="6">
        <v>0</v>
      </c>
      <c r="H102" s="6"/>
      <c r="I102" s="6">
        <f t="shared" si="4"/>
        <v>0</v>
      </c>
      <c r="J102" s="6"/>
      <c r="K102" s="8">
        <f t="shared" si="5"/>
        <v>0</v>
      </c>
      <c r="L102" s="6"/>
      <c r="M102" s="6">
        <v>0</v>
      </c>
      <c r="N102" s="6"/>
      <c r="O102" s="6">
        <v>0</v>
      </c>
      <c r="P102" s="6"/>
      <c r="Q102" s="6">
        <v>39665956287</v>
      </c>
      <c r="R102" s="6"/>
      <c r="S102" s="6">
        <f t="shared" si="6"/>
        <v>39665956287</v>
      </c>
      <c r="U102" s="8">
        <f t="shared" si="7"/>
        <v>4.509842589583671E-3</v>
      </c>
    </row>
    <row r="103" spans="1:21">
      <c r="A103" s="1" t="s">
        <v>269</v>
      </c>
      <c r="C103" s="6">
        <v>0</v>
      </c>
      <c r="D103" s="6"/>
      <c r="E103" s="6">
        <v>0</v>
      </c>
      <c r="F103" s="6"/>
      <c r="G103" s="6">
        <v>0</v>
      </c>
      <c r="H103" s="6"/>
      <c r="I103" s="6">
        <f t="shared" si="4"/>
        <v>0</v>
      </c>
      <c r="J103" s="6"/>
      <c r="K103" s="8">
        <f t="shared" si="5"/>
        <v>0</v>
      </c>
      <c r="L103" s="6"/>
      <c r="M103" s="6">
        <v>0</v>
      </c>
      <c r="N103" s="6"/>
      <c r="O103" s="6">
        <v>0</v>
      </c>
      <c r="P103" s="6"/>
      <c r="Q103" s="6">
        <v>-180917063</v>
      </c>
      <c r="R103" s="6"/>
      <c r="S103" s="6">
        <f t="shared" si="6"/>
        <v>-180917063</v>
      </c>
      <c r="U103" s="8">
        <f t="shared" si="7"/>
        <v>-2.0569464404093925E-5</v>
      </c>
    </row>
    <row r="104" spans="1:21">
      <c r="A104" s="1" t="s">
        <v>270</v>
      </c>
      <c r="C104" s="6">
        <v>0</v>
      </c>
      <c r="D104" s="6"/>
      <c r="E104" s="6">
        <v>0</v>
      </c>
      <c r="F104" s="6"/>
      <c r="G104" s="6">
        <v>0</v>
      </c>
      <c r="H104" s="6"/>
      <c r="I104" s="6">
        <f t="shared" si="4"/>
        <v>0</v>
      </c>
      <c r="J104" s="6"/>
      <c r="K104" s="8">
        <f t="shared" si="5"/>
        <v>0</v>
      </c>
      <c r="L104" s="6"/>
      <c r="M104" s="6">
        <v>0</v>
      </c>
      <c r="N104" s="6"/>
      <c r="O104" s="6">
        <v>0</v>
      </c>
      <c r="P104" s="6"/>
      <c r="Q104" s="6">
        <v>89529886985</v>
      </c>
      <c r="R104" s="6"/>
      <c r="S104" s="6">
        <f t="shared" si="6"/>
        <v>89529886985</v>
      </c>
      <c r="U104" s="8">
        <f t="shared" si="7"/>
        <v>1.0179149456126808E-2</v>
      </c>
    </row>
    <row r="105" spans="1:21">
      <c r="A105" s="1" t="s">
        <v>271</v>
      </c>
      <c r="C105" s="6">
        <v>0</v>
      </c>
      <c r="D105" s="6"/>
      <c r="E105" s="6">
        <v>0</v>
      </c>
      <c r="F105" s="6"/>
      <c r="G105" s="6">
        <v>0</v>
      </c>
      <c r="H105" s="6"/>
      <c r="I105" s="6">
        <f t="shared" si="4"/>
        <v>0</v>
      </c>
      <c r="J105" s="6"/>
      <c r="K105" s="8">
        <f t="shared" si="5"/>
        <v>0</v>
      </c>
      <c r="L105" s="6"/>
      <c r="M105" s="6">
        <v>0</v>
      </c>
      <c r="N105" s="6"/>
      <c r="O105" s="6">
        <v>0</v>
      </c>
      <c r="P105" s="6"/>
      <c r="Q105" s="6">
        <v>849459051</v>
      </c>
      <c r="R105" s="6"/>
      <c r="S105" s="6">
        <f t="shared" si="6"/>
        <v>849459051</v>
      </c>
      <c r="U105" s="8">
        <f t="shared" si="7"/>
        <v>9.6579711291686762E-5</v>
      </c>
    </row>
    <row r="106" spans="1:21">
      <c r="A106" s="1" t="s">
        <v>272</v>
      </c>
      <c r="C106" s="6">
        <v>0</v>
      </c>
      <c r="D106" s="6"/>
      <c r="E106" s="6">
        <v>0</v>
      </c>
      <c r="F106" s="6"/>
      <c r="G106" s="6">
        <v>0</v>
      </c>
      <c r="H106" s="6"/>
      <c r="I106" s="6">
        <f t="shared" si="4"/>
        <v>0</v>
      </c>
      <c r="J106" s="6"/>
      <c r="K106" s="8">
        <f t="shared" si="5"/>
        <v>0</v>
      </c>
      <c r="L106" s="6"/>
      <c r="M106" s="6">
        <v>0</v>
      </c>
      <c r="N106" s="6"/>
      <c r="O106" s="6">
        <v>0</v>
      </c>
      <c r="P106" s="6"/>
      <c r="Q106" s="6">
        <v>-398959992</v>
      </c>
      <c r="R106" s="6"/>
      <c r="S106" s="6">
        <f t="shared" si="6"/>
        <v>-398959992</v>
      </c>
      <c r="U106" s="8">
        <f t="shared" si="7"/>
        <v>-4.5359974443657624E-5</v>
      </c>
    </row>
    <row r="107" spans="1:21">
      <c r="A107" s="1" t="s">
        <v>46</v>
      </c>
      <c r="C107" s="6">
        <v>0</v>
      </c>
      <c r="D107" s="6"/>
      <c r="E107" s="6">
        <v>-4931768597</v>
      </c>
      <c r="F107" s="6"/>
      <c r="G107" s="6">
        <v>0</v>
      </c>
      <c r="H107" s="6"/>
      <c r="I107" s="6">
        <f t="shared" si="4"/>
        <v>-4931768597</v>
      </c>
      <c r="J107" s="6"/>
      <c r="K107" s="8">
        <f t="shared" si="5"/>
        <v>2.2439386591748735E-3</v>
      </c>
      <c r="L107" s="6"/>
      <c r="M107" s="6">
        <v>0</v>
      </c>
      <c r="N107" s="6"/>
      <c r="O107" s="6">
        <v>56642037907</v>
      </c>
      <c r="P107" s="6"/>
      <c r="Q107" s="6">
        <v>2956497523</v>
      </c>
      <c r="R107" s="6"/>
      <c r="S107" s="6">
        <f t="shared" si="6"/>
        <v>59598535430</v>
      </c>
      <c r="U107" s="8">
        <f t="shared" si="7"/>
        <v>6.7760880744759579E-3</v>
      </c>
    </row>
    <row r="108" spans="1:21">
      <c r="A108" s="1" t="s">
        <v>274</v>
      </c>
      <c r="C108" s="6">
        <v>0</v>
      </c>
      <c r="D108" s="6"/>
      <c r="E108" s="6">
        <v>0</v>
      </c>
      <c r="F108" s="6"/>
      <c r="G108" s="6">
        <v>0</v>
      </c>
      <c r="H108" s="6"/>
      <c r="I108" s="6">
        <f t="shared" si="4"/>
        <v>0</v>
      </c>
      <c r="J108" s="6"/>
      <c r="K108" s="8">
        <f t="shared" si="5"/>
        <v>0</v>
      </c>
      <c r="L108" s="6"/>
      <c r="M108" s="6">
        <v>0</v>
      </c>
      <c r="N108" s="6"/>
      <c r="O108" s="6">
        <v>0</v>
      </c>
      <c r="P108" s="6"/>
      <c r="Q108" s="6">
        <v>3045168757</v>
      </c>
      <c r="R108" s="6"/>
      <c r="S108" s="6">
        <f t="shared" si="6"/>
        <v>3045168757</v>
      </c>
      <c r="U108" s="8">
        <f t="shared" si="7"/>
        <v>3.4622212693984783E-4</v>
      </c>
    </row>
    <row r="109" spans="1:21">
      <c r="A109" s="1" t="s">
        <v>275</v>
      </c>
      <c r="C109" s="6">
        <v>0</v>
      </c>
      <c r="D109" s="6"/>
      <c r="E109" s="6">
        <v>0</v>
      </c>
      <c r="F109" s="6"/>
      <c r="G109" s="6">
        <v>0</v>
      </c>
      <c r="H109" s="6"/>
      <c r="I109" s="6">
        <f t="shared" si="4"/>
        <v>0</v>
      </c>
      <c r="J109" s="6"/>
      <c r="K109" s="8">
        <f t="shared" si="5"/>
        <v>0</v>
      </c>
      <c r="L109" s="6"/>
      <c r="M109" s="6">
        <v>0</v>
      </c>
      <c r="N109" s="6"/>
      <c r="O109" s="6">
        <v>0</v>
      </c>
      <c r="P109" s="6"/>
      <c r="Q109" s="6">
        <v>23619680316</v>
      </c>
      <c r="R109" s="6"/>
      <c r="S109" s="6">
        <f t="shared" si="6"/>
        <v>23619680316</v>
      </c>
      <c r="U109" s="8">
        <f t="shared" si="7"/>
        <v>2.6854524688809476E-3</v>
      </c>
    </row>
    <row r="110" spans="1:21">
      <c r="A110" s="1" t="s">
        <v>276</v>
      </c>
      <c r="C110" s="6">
        <v>0</v>
      </c>
      <c r="D110" s="6"/>
      <c r="E110" s="6">
        <v>0</v>
      </c>
      <c r="F110" s="6"/>
      <c r="G110" s="6">
        <v>0</v>
      </c>
      <c r="H110" s="6"/>
      <c r="I110" s="6">
        <f t="shared" si="4"/>
        <v>0</v>
      </c>
      <c r="J110" s="6"/>
      <c r="K110" s="8">
        <f t="shared" si="5"/>
        <v>0</v>
      </c>
      <c r="L110" s="6"/>
      <c r="M110" s="6">
        <v>0</v>
      </c>
      <c r="N110" s="6"/>
      <c r="O110" s="6">
        <v>0</v>
      </c>
      <c r="P110" s="6"/>
      <c r="Q110" s="6">
        <v>79436802506</v>
      </c>
      <c r="R110" s="6"/>
      <c r="S110" s="6">
        <f t="shared" si="6"/>
        <v>79436802506</v>
      </c>
      <c r="U110" s="8">
        <f t="shared" si="7"/>
        <v>9.0316106973403944E-3</v>
      </c>
    </row>
    <row r="111" spans="1:21">
      <c r="A111" s="1" t="s">
        <v>227</v>
      </c>
      <c r="C111" s="6">
        <v>0</v>
      </c>
      <c r="D111" s="6"/>
      <c r="E111" s="6">
        <v>0</v>
      </c>
      <c r="F111" s="6"/>
      <c r="G111" s="6">
        <v>0</v>
      </c>
      <c r="H111" s="6"/>
      <c r="I111" s="6">
        <f t="shared" si="4"/>
        <v>0</v>
      </c>
      <c r="J111" s="6"/>
      <c r="K111" s="8">
        <f t="shared" si="5"/>
        <v>0</v>
      </c>
      <c r="L111" s="6"/>
      <c r="M111" s="6">
        <v>2865779849</v>
      </c>
      <c r="N111" s="6"/>
      <c r="O111" s="6">
        <v>0</v>
      </c>
      <c r="P111" s="6"/>
      <c r="Q111" s="6">
        <v>39571669657</v>
      </c>
      <c r="R111" s="6"/>
      <c r="S111" s="6">
        <f t="shared" si="6"/>
        <v>42437449506</v>
      </c>
      <c r="U111" s="8">
        <f t="shared" si="7"/>
        <v>4.8249490265835256E-3</v>
      </c>
    </row>
    <row r="112" spans="1:21">
      <c r="A112" s="1" t="s">
        <v>97</v>
      </c>
      <c r="C112" s="6">
        <v>0</v>
      </c>
      <c r="D112" s="6"/>
      <c r="E112" s="6">
        <v>-6803712022</v>
      </c>
      <c r="F112" s="6"/>
      <c r="G112" s="6">
        <v>0</v>
      </c>
      <c r="H112" s="6"/>
      <c r="I112" s="6">
        <f t="shared" si="4"/>
        <v>-6803712022</v>
      </c>
      <c r="J112" s="6"/>
      <c r="K112" s="8">
        <f t="shared" si="5"/>
        <v>3.0956668245435619E-3</v>
      </c>
      <c r="L112" s="6"/>
      <c r="M112" s="6">
        <v>0</v>
      </c>
      <c r="N112" s="6"/>
      <c r="O112" s="6">
        <v>46072559719</v>
      </c>
      <c r="P112" s="6"/>
      <c r="Q112" s="6">
        <v>83275939193</v>
      </c>
      <c r="R112" s="6"/>
      <c r="S112" s="6">
        <f t="shared" si="6"/>
        <v>129348498912</v>
      </c>
      <c r="U112" s="8">
        <f t="shared" si="7"/>
        <v>1.4706348312173108E-2</v>
      </c>
    </row>
    <row r="113" spans="1:21">
      <c r="A113" s="1" t="s">
        <v>78</v>
      </c>
      <c r="C113" s="6">
        <v>3081152814</v>
      </c>
      <c r="D113" s="6"/>
      <c r="E113" s="6">
        <v>-6530346662</v>
      </c>
      <c r="F113" s="6"/>
      <c r="G113" s="6">
        <v>0</v>
      </c>
      <c r="H113" s="6"/>
      <c r="I113" s="6">
        <f t="shared" si="4"/>
        <v>-3449193848</v>
      </c>
      <c r="J113" s="6"/>
      <c r="K113" s="8">
        <f t="shared" si="5"/>
        <v>1.5693719740264088E-3</v>
      </c>
      <c r="L113" s="6"/>
      <c r="M113" s="6">
        <v>3081152814</v>
      </c>
      <c r="N113" s="6"/>
      <c r="O113" s="6">
        <v>9386408627</v>
      </c>
      <c r="P113" s="6"/>
      <c r="Q113" s="6">
        <v>25151652360</v>
      </c>
      <c r="R113" s="6"/>
      <c r="S113" s="6">
        <f t="shared" si="6"/>
        <v>37619213801</v>
      </c>
      <c r="U113" s="8">
        <f t="shared" si="7"/>
        <v>4.2771370834693932E-3</v>
      </c>
    </row>
    <row r="114" spans="1:21">
      <c r="A114" s="1" t="s">
        <v>232</v>
      </c>
      <c r="C114" s="6">
        <v>0</v>
      </c>
      <c r="D114" s="6"/>
      <c r="E114" s="6">
        <v>0</v>
      </c>
      <c r="F114" s="6"/>
      <c r="G114" s="6">
        <v>0</v>
      </c>
      <c r="H114" s="6"/>
      <c r="I114" s="6">
        <f t="shared" si="4"/>
        <v>0</v>
      </c>
      <c r="J114" s="6"/>
      <c r="K114" s="8">
        <f t="shared" si="5"/>
        <v>0</v>
      </c>
      <c r="L114" s="6"/>
      <c r="M114" s="6">
        <v>13693016800</v>
      </c>
      <c r="N114" s="6"/>
      <c r="O114" s="6">
        <v>0</v>
      </c>
      <c r="P114" s="6"/>
      <c r="Q114" s="6">
        <v>64382106814</v>
      </c>
      <c r="R114" s="6"/>
      <c r="S114" s="6">
        <f t="shared" si="6"/>
        <v>78075123614</v>
      </c>
      <c r="U114" s="8">
        <f t="shared" si="7"/>
        <v>8.8767938711419719E-3</v>
      </c>
    </row>
    <row r="115" spans="1:21">
      <c r="A115" s="1" t="s">
        <v>104</v>
      </c>
      <c r="C115" s="6">
        <v>0</v>
      </c>
      <c r="D115" s="6"/>
      <c r="E115" s="6">
        <v>-23196646766</v>
      </c>
      <c r="F115" s="6"/>
      <c r="G115" s="6">
        <v>0</v>
      </c>
      <c r="H115" s="6"/>
      <c r="I115" s="6">
        <f t="shared" si="4"/>
        <v>-23196646766</v>
      </c>
      <c r="J115" s="6"/>
      <c r="K115" s="8">
        <f t="shared" si="5"/>
        <v>1.0554398775545632E-2</v>
      </c>
      <c r="L115" s="6"/>
      <c r="M115" s="6">
        <v>6358860309</v>
      </c>
      <c r="N115" s="6"/>
      <c r="O115" s="6">
        <v>7614108200</v>
      </c>
      <c r="P115" s="6"/>
      <c r="Q115" s="6">
        <v>0</v>
      </c>
      <c r="R115" s="6"/>
      <c r="S115" s="6">
        <f t="shared" si="6"/>
        <v>13972968509</v>
      </c>
      <c r="U115" s="8">
        <f t="shared" si="7"/>
        <v>1.5886642951162702E-3</v>
      </c>
    </row>
    <row r="116" spans="1:21">
      <c r="A116" s="1" t="s">
        <v>106</v>
      </c>
      <c r="C116" s="6">
        <v>17437970320</v>
      </c>
      <c r="D116" s="6"/>
      <c r="E116" s="6">
        <v>-19903651616</v>
      </c>
      <c r="F116" s="6"/>
      <c r="G116" s="6">
        <v>0</v>
      </c>
      <c r="H116" s="6"/>
      <c r="I116" s="6">
        <f t="shared" si="4"/>
        <v>-2465681296</v>
      </c>
      <c r="J116" s="6"/>
      <c r="K116" s="8">
        <f t="shared" si="5"/>
        <v>1.1218769641106914E-3</v>
      </c>
      <c r="L116" s="6"/>
      <c r="M116" s="6">
        <v>17437970320</v>
      </c>
      <c r="N116" s="6"/>
      <c r="O116" s="6">
        <v>85302275536</v>
      </c>
      <c r="P116" s="6"/>
      <c r="Q116" s="6">
        <v>0</v>
      </c>
      <c r="R116" s="6"/>
      <c r="S116" s="6">
        <f t="shared" si="6"/>
        <v>102740245856</v>
      </c>
      <c r="U116" s="8">
        <f t="shared" si="7"/>
        <v>1.1681108431452097E-2</v>
      </c>
    </row>
    <row r="117" spans="1:21">
      <c r="A117" s="1" t="s">
        <v>76</v>
      </c>
      <c r="C117" s="6">
        <v>0</v>
      </c>
      <c r="D117" s="6"/>
      <c r="E117" s="6">
        <v>54704877894</v>
      </c>
      <c r="F117" s="6"/>
      <c r="G117" s="6">
        <v>0</v>
      </c>
      <c r="H117" s="6"/>
      <c r="I117" s="6">
        <f t="shared" si="4"/>
        <v>54704877894</v>
      </c>
      <c r="J117" s="6"/>
      <c r="K117" s="8">
        <f t="shared" si="5"/>
        <v>-2.4890541382346924E-2</v>
      </c>
      <c r="L117" s="6"/>
      <c r="M117" s="6">
        <v>35573574790</v>
      </c>
      <c r="N117" s="6"/>
      <c r="O117" s="6">
        <v>212936586203</v>
      </c>
      <c r="P117" s="6"/>
      <c r="Q117" s="6">
        <v>0</v>
      </c>
      <c r="R117" s="6"/>
      <c r="S117" s="6">
        <f t="shared" si="6"/>
        <v>248510160993</v>
      </c>
      <c r="U117" s="8">
        <f t="shared" si="7"/>
        <v>2.825449864063493E-2</v>
      </c>
    </row>
    <row r="118" spans="1:21">
      <c r="A118" s="1" t="s">
        <v>32</v>
      </c>
      <c r="C118" s="6">
        <v>23012545500</v>
      </c>
      <c r="D118" s="6"/>
      <c r="E118" s="6">
        <v>-56898568060</v>
      </c>
      <c r="F118" s="6"/>
      <c r="G118" s="6">
        <v>0</v>
      </c>
      <c r="H118" s="6"/>
      <c r="I118" s="6">
        <f t="shared" si="4"/>
        <v>-33886022560</v>
      </c>
      <c r="J118" s="6"/>
      <c r="K118" s="8">
        <f t="shared" si="5"/>
        <v>1.5418029968865531E-2</v>
      </c>
      <c r="L118" s="6"/>
      <c r="M118" s="6">
        <v>23012545500</v>
      </c>
      <c r="N118" s="6"/>
      <c r="O118" s="6">
        <v>25180402038</v>
      </c>
      <c r="P118" s="6"/>
      <c r="Q118" s="6">
        <v>0</v>
      </c>
      <c r="R118" s="6"/>
      <c r="S118" s="6">
        <f t="shared" si="6"/>
        <v>48192947538</v>
      </c>
      <c r="U118" s="8">
        <f t="shared" si="7"/>
        <v>5.4793235224654124E-3</v>
      </c>
    </row>
    <row r="119" spans="1:21">
      <c r="A119" s="1" t="s">
        <v>31</v>
      </c>
      <c r="C119" s="6">
        <v>59540800019</v>
      </c>
      <c r="D119" s="6"/>
      <c r="E119" s="6">
        <v>-163409652828</v>
      </c>
      <c r="F119" s="6"/>
      <c r="G119" s="6">
        <v>0</v>
      </c>
      <c r="H119" s="6"/>
      <c r="I119" s="6">
        <f t="shared" si="4"/>
        <v>-103868852809</v>
      </c>
      <c r="J119" s="6"/>
      <c r="K119" s="8">
        <f t="shared" si="5"/>
        <v>4.7259989944386224E-2</v>
      </c>
      <c r="L119" s="6"/>
      <c r="M119" s="6">
        <v>59540800019</v>
      </c>
      <c r="N119" s="6"/>
      <c r="O119" s="6">
        <v>-102716445327</v>
      </c>
      <c r="P119" s="6"/>
      <c r="Q119" s="6">
        <v>0</v>
      </c>
      <c r="R119" s="6"/>
      <c r="S119" s="6">
        <f t="shared" si="6"/>
        <v>-43175645308</v>
      </c>
      <c r="U119" s="8">
        <f t="shared" si="7"/>
        <v>-4.9088786019408845E-3</v>
      </c>
    </row>
    <row r="120" spans="1:21">
      <c r="A120" s="1" t="s">
        <v>77</v>
      </c>
      <c r="C120" s="6">
        <v>25045104892</v>
      </c>
      <c r="D120" s="6"/>
      <c r="E120" s="6">
        <v>-27014036592</v>
      </c>
      <c r="F120" s="6"/>
      <c r="G120" s="6">
        <v>0</v>
      </c>
      <c r="H120" s="6"/>
      <c r="I120" s="6">
        <f t="shared" si="4"/>
        <v>-1968931700</v>
      </c>
      <c r="J120" s="6"/>
      <c r="K120" s="8">
        <f t="shared" si="5"/>
        <v>8.9585751480563726E-4</v>
      </c>
      <c r="L120" s="6"/>
      <c r="M120" s="6">
        <v>25045104892</v>
      </c>
      <c r="N120" s="6"/>
      <c r="O120" s="6">
        <v>147376577415</v>
      </c>
      <c r="P120" s="6"/>
      <c r="Q120" s="6">
        <v>0</v>
      </c>
      <c r="R120" s="6"/>
      <c r="S120" s="6">
        <f t="shared" si="6"/>
        <v>172421682307</v>
      </c>
      <c r="U120" s="8">
        <f t="shared" si="7"/>
        <v>1.9603577450888796E-2</v>
      </c>
    </row>
    <row r="121" spans="1:21">
      <c r="A121" s="1" t="s">
        <v>29</v>
      </c>
      <c r="C121" s="6">
        <v>24686322700</v>
      </c>
      <c r="D121" s="6"/>
      <c r="E121" s="6">
        <v>-70409313667</v>
      </c>
      <c r="F121" s="6"/>
      <c r="G121" s="6">
        <v>0</v>
      </c>
      <c r="H121" s="6"/>
      <c r="I121" s="6">
        <f t="shared" si="4"/>
        <v>-45722990967</v>
      </c>
      <c r="J121" s="6"/>
      <c r="K121" s="8">
        <f t="shared" si="5"/>
        <v>2.0803812065790409E-2</v>
      </c>
      <c r="L121" s="6"/>
      <c r="M121" s="6">
        <v>24686322700</v>
      </c>
      <c r="N121" s="6"/>
      <c r="O121" s="6">
        <v>127227553384</v>
      </c>
      <c r="P121" s="6"/>
      <c r="Q121" s="6">
        <v>0</v>
      </c>
      <c r="R121" s="6"/>
      <c r="S121" s="6">
        <f t="shared" si="6"/>
        <v>151913876084</v>
      </c>
      <c r="U121" s="8">
        <f t="shared" si="7"/>
        <v>1.727193120859901E-2</v>
      </c>
    </row>
    <row r="122" spans="1:21">
      <c r="A122" s="1" t="s">
        <v>108</v>
      </c>
      <c r="C122" s="6">
        <v>0</v>
      </c>
      <c r="D122" s="6"/>
      <c r="E122" s="6">
        <v>9781160635</v>
      </c>
      <c r="F122" s="6"/>
      <c r="G122" s="6">
        <v>0</v>
      </c>
      <c r="H122" s="6"/>
      <c r="I122" s="6">
        <f t="shared" si="4"/>
        <v>9781160635</v>
      </c>
      <c r="J122" s="6"/>
      <c r="K122" s="8">
        <f t="shared" si="5"/>
        <v>-4.4503962521329861E-3</v>
      </c>
      <c r="L122" s="6"/>
      <c r="M122" s="6">
        <v>0</v>
      </c>
      <c r="N122" s="6"/>
      <c r="O122" s="6">
        <v>9781160635</v>
      </c>
      <c r="P122" s="6"/>
      <c r="Q122" s="6">
        <v>0</v>
      </c>
      <c r="R122" s="6"/>
      <c r="S122" s="6">
        <f t="shared" si="6"/>
        <v>9781160635</v>
      </c>
      <c r="U122" s="8">
        <f t="shared" si="7"/>
        <v>1.1120744067813948E-3</v>
      </c>
    </row>
    <row r="123" spans="1:21">
      <c r="A123" s="1" t="s">
        <v>111</v>
      </c>
      <c r="C123" s="6">
        <v>0</v>
      </c>
      <c r="D123" s="6"/>
      <c r="E123" s="6">
        <v>19057259958</v>
      </c>
      <c r="F123" s="6"/>
      <c r="G123" s="6">
        <v>0</v>
      </c>
      <c r="H123" s="6"/>
      <c r="I123" s="6">
        <f t="shared" si="4"/>
        <v>19057259958</v>
      </c>
      <c r="J123" s="6"/>
      <c r="K123" s="8">
        <f t="shared" si="5"/>
        <v>-8.6709912512347997E-3</v>
      </c>
      <c r="L123" s="6"/>
      <c r="M123" s="6">
        <v>0</v>
      </c>
      <c r="N123" s="6"/>
      <c r="O123" s="6">
        <v>19057259958</v>
      </c>
      <c r="P123" s="6"/>
      <c r="Q123" s="6">
        <v>0</v>
      </c>
      <c r="R123" s="6"/>
      <c r="S123" s="6">
        <f t="shared" si="6"/>
        <v>19057259958</v>
      </c>
      <c r="U123" s="8">
        <f t="shared" si="7"/>
        <v>2.1667255915250264E-3</v>
      </c>
    </row>
    <row r="124" spans="1:21">
      <c r="A124" s="1" t="s">
        <v>33</v>
      </c>
      <c r="C124" s="6">
        <v>0</v>
      </c>
      <c r="D124" s="6"/>
      <c r="E124" s="6">
        <v>-33415511880</v>
      </c>
      <c r="F124" s="6"/>
      <c r="G124" s="6">
        <v>0</v>
      </c>
      <c r="H124" s="6"/>
      <c r="I124" s="6">
        <f t="shared" si="4"/>
        <v>-33415511880</v>
      </c>
      <c r="J124" s="6"/>
      <c r="K124" s="8">
        <f t="shared" si="5"/>
        <v>1.5203949140935182E-2</v>
      </c>
      <c r="L124" s="6"/>
      <c r="M124" s="6">
        <v>0</v>
      </c>
      <c r="N124" s="6"/>
      <c r="O124" s="6">
        <v>41963873178</v>
      </c>
      <c r="P124" s="6"/>
      <c r="Q124" s="6">
        <v>0</v>
      </c>
      <c r="R124" s="6"/>
      <c r="S124" s="6">
        <f t="shared" si="6"/>
        <v>41963873178</v>
      </c>
      <c r="U124" s="8">
        <f t="shared" si="7"/>
        <v>4.7711055070177805E-3</v>
      </c>
    </row>
    <row r="125" spans="1:21">
      <c r="A125" s="1" t="s">
        <v>72</v>
      </c>
      <c r="C125" s="6">
        <v>0</v>
      </c>
      <c r="D125" s="6"/>
      <c r="E125" s="6">
        <v>13615890529</v>
      </c>
      <c r="F125" s="6"/>
      <c r="G125" s="6">
        <v>0</v>
      </c>
      <c r="H125" s="6"/>
      <c r="I125" s="6">
        <f t="shared" si="4"/>
        <v>13615890529</v>
      </c>
      <c r="J125" s="6"/>
      <c r="K125" s="8">
        <f t="shared" si="5"/>
        <v>-6.195185872204482E-3</v>
      </c>
      <c r="L125" s="6"/>
      <c r="M125" s="6">
        <v>0</v>
      </c>
      <c r="N125" s="6"/>
      <c r="O125" s="6">
        <v>42395313676</v>
      </c>
      <c r="P125" s="6"/>
      <c r="Q125" s="6">
        <v>0</v>
      </c>
      <c r="R125" s="6"/>
      <c r="S125" s="6">
        <f t="shared" si="6"/>
        <v>42395313676</v>
      </c>
      <c r="U125" s="8">
        <f t="shared" si="7"/>
        <v>4.8201583703516033E-3</v>
      </c>
    </row>
    <row r="126" spans="1:21">
      <c r="A126" s="1" t="s">
        <v>101</v>
      </c>
      <c r="C126" s="6">
        <v>0</v>
      </c>
      <c r="D126" s="6"/>
      <c r="E126" s="6">
        <v>17535543002</v>
      </c>
      <c r="F126" s="6"/>
      <c r="G126" s="6">
        <v>0</v>
      </c>
      <c r="H126" s="6"/>
      <c r="I126" s="6">
        <f t="shared" si="4"/>
        <v>17535543002</v>
      </c>
      <c r="J126" s="6"/>
      <c r="K126" s="8">
        <f t="shared" si="5"/>
        <v>-7.978614989305674E-3</v>
      </c>
      <c r="L126" s="6"/>
      <c r="M126" s="6">
        <v>0</v>
      </c>
      <c r="N126" s="6"/>
      <c r="O126" s="6">
        <v>127193206767</v>
      </c>
      <c r="P126" s="6"/>
      <c r="Q126" s="6">
        <v>0</v>
      </c>
      <c r="R126" s="6"/>
      <c r="S126" s="6">
        <f t="shared" si="6"/>
        <v>127193206767</v>
      </c>
      <c r="U126" s="8">
        <f t="shared" si="7"/>
        <v>1.4461301193223355E-2</v>
      </c>
    </row>
    <row r="127" spans="1:21">
      <c r="A127" s="1" t="s">
        <v>54</v>
      </c>
      <c r="C127" s="6">
        <v>0</v>
      </c>
      <c r="D127" s="6"/>
      <c r="E127" s="6">
        <v>-29978438376</v>
      </c>
      <c r="F127" s="6"/>
      <c r="G127" s="6">
        <v>0</v>
      </c>
      <c r="H127" s="6"/>
      <c r="I127" s="6">
        <f t="shared" si="4"/>
        <v>-29978438376</v>
      </c>
      <c r="J127" s="6"/>
      <c r="K127" s="8">
        <f t="shared" si="5"/>
        <v>1.3640091883978151E-2</v>
      </c>
      <c r="L127" s="6"/>
      <c r="M127" s="6">
        <v>0</v>
      </c>
      <c r="N127" s="6"/>
      <c r="O127" s="6">
        <v>-16814556962</v>
      </c>
      <c r="P127" s="6"/>
      <c r="Q127" s="6">
        <v>0</v>
      </c>
      <c r="R127" s="6"/>
      <c r="S127" s="6">
        <f t="shared" si="6"/>
        <v>-16814556962</v>
      </c>
      <c r="U127" s="8">
        <f t="shared" si="7"/>
        <v>-1.9117402480741614E-3</v>
      </c>
    </row>
    <row r="128" spans="1:21">
      <c r="A128" s="1" t="s">
        <v>102</v>
      </c>
      <c r="C128" s="6">
        <v>0</v>
      </c>
      <c r="D128" s="6"/>
      <c r="E128" s="6">
        <v>-19330550617</v>
      </c>
      <c r="F128" s="6"/>
      <c r="G128" s="6">
        <v>0</v>
      </c>
      <c r="H128" s="6"/>
      <c r="I128" s="6">
        <f t="shared" si="4"/>
        <v>-19330550617</v>
      </c>
      <c r="J128" s="6"/>
      <c r="K128" s="8">
        <f t="shared" si="5"/>
        <v>8.7953376115434568E-3</v>
      </c>
      <c r="L128" s="6"/>
      <c r="M128" s="6">
        <v>0</v>
      </c>
      <c r="N128" s="6"/>
      <c r="O128" s="6">
        <v>141030979131</v>
      </c>
      <c r="P128" s="6"/>
      <c r="Q128" s="6">
        <v>0</v>
      </c>
      <c r="R128" s="6"/>
      <c r="S128" s="6">
        <f t="shared" si="6"/>
        <v>141030979131</v>
      </c>
      <c r="U128" s="8">
        <f t="shared" si="7"/>
        <v>1.6034594288707956E-2</v>
      </c>
    </row>
    <row r="129" spans="1:21">
      <c r="A129" s="1" t="s">
        <v>87</v>
      </c>
      <c r="C129" s="6">
        <v>0</v>
      </c>
      <c r="D129" s="6"/>
      <c r="E129" s="6">
        <v>-901725151</v>
      </c>
      <c r="F129" s="6"/>
      <c r="G129" s="6">
        <v>0</v>
      </c>
      <c r="H129" s="6"/>
      <c r="I129" s="6">
        <f t="shared" si="4"/>
        <v>-901725151</v>
      </c>
      <c r="J129" s="6"/>
      <c r="K129" s="8">
        <f t="shared" si="5"/>
        <v>4.1028200867130026E-4</v>
      </c>
      <c r="L129" s="6"/>
      <c r="M129" s="6">
        <v>0</v>
      </c>
      <c r="N129" s="6"/>
      <c r="O129" s="6">
        <v>9940768858</v>
      </c>
      <c r="P129" s="6"/>
      <c r="Q129" s="6">
        <v>0</v>
      </c>
      <c r="R129" s="6"/>
      <c r="S129" s="6">
        <f t="shared" si="6"/>
        <v>9940768858</v>
      </c>
      <c r="U129" s="8">
        <f t="shared" si="7"/>
        <v>1.1302211509699139E-3</v>
      </c>
    </row>
    <row r="130" spans="1:21">
      <c r="A130" s="1" t="s">
        <v>89</v>
      </c>
      <c r="C130" s="6">
        <v>0</v>
      </c>
      <c r="D130" s="6"/>
      <c r="E130" s="6">
        <v>-7154348968</v>
      </c>
      <c r="F130" s="6"/>
      <c r="G130" s="6">
        <v>0</v>
      </c>
      <c r="H130" s="6"/>
      <c r="I130" s="6">
        <f t="shared" si="4"/>
        <v>-7154348968</v>
      </c>
      <c r="J130" s="6"/>
      <c r="K130" s="8">
        <f t="shared" si="5"/>
        <v>3.2552054936820589E-3</v>
      </c>
      <c r="L130" s="6"/>
      <c r="M130" s="6">
        <v>0</v>
      </c>
      <c r="N130" s="6"/>
      <c r="O130" s="6">
        <v>48046023723</v>
      </c>
      <c r="P130" s="6"/>
      <c r="Q130" s="6">
        <v>0</v>
      </c>
      <c r="R130" s="6"/>
      <c r="S130" s="6">
        <f t="shared" si="6"/>
        <v>48046023723</v>
      </c>
      <c r="U130" s="8">
        <f t="shared" si="7"/>
        <v>5.4626189389803482E-3</v>
      </c>
    </row>
    <row r="131" spans="1:21">
      <c r="A131" s="1" t="s">
        <v>17</v>
      </c>
      <c r="C131" s="6">
        <v>0</v>
      </c>
      <c r="D131" s="6"/>
      <c r="E131" s="6">
        <v>-6688173545</v>
      </c>
      <c r="F131" s="6"/>
      <c r="G131" s="6">
        <v>0</v>
      </c>
      <c r="H131" s="6"/>
      <c r="I131" s="6">
        <f t="shared" si="4"/>
        <v>-6688173545</v>
      </c>
      <c r="J131" s="6"/>
      <c r="K131" s="8">
        <f t="shared" si="5"/>
        <v>3.0430971935758405E-3</v>
      </c>
      <c r="L131" s="6"/>
      <c r="M131" s="6">
        <v>0</v>
      </c>
      <c r="N131" s="6"/>
      <c r="O131" s="6">
        <v>-6137664920</v>
      </c>
      <c r="P131" s="6"/>
      <c r="Q131" s="6">
        <v>0</v>
      </c>
      <c r="R131" s="6"/>
      <c r="S131" s="6">
        <f t="shared" si="6"/>
        <v>-6137664920</v>
      </c>
      <c r="U131" s="8">
        <f t="shared" si="7"/>
        <v>-6.9782516918371587E-4</v>
      </c>
    </row>
    <row r="132" spans="1:21">
      <c r="A132" s="1" t="s">
        <v>86</v>
      </c>
      <c r="C132" s="6">
        <v>0</v>
      </c>
      <c r="D132" s="6"/>
      <c r="E132" s="6">
        <v>-17314690647</v>
      </c>
      <c r="F132" s="6"/>
      <c r="G132" s="6">
        <v>0</v>
      </c>
      <c r="H132" s="6"/>
      <c r="I132" s="6">
        <f t="shared" si="4"/>
        <v>-17314690647</v>
      </c>
      <c r="J132" s="6"/>
      <c r="K132" s="8">
        <f t="shared" si="5"/>
        <v>7.8781278866350869E-3</v>
      </c>
      <c r="L132" s="6"/>
      <c r="M132" s="6">
        <v>0</v>
      </c>
      <c r="N132" s="6"/>
      <c r="O132" s="6">
        <v>163531005426</v>
      </c>
      <c r="P132" s="6"/>
      <c r="Q132" s="6">
        <v>0</v>
      </c>
      <c r="R132" s="6"/>
      <c r="S132" s="6">
        <f t="shared" si="6"/>
        <v>163531005426</v>
      </c>
      <c r="U132" s="8">
        <f t="shared" si="7"/>
        <v>1.8592747081439175E-2</v>
      </c>
    </row>
    <row r="133" spans="1:21">
      <c r="A133" s="1" t="s">
        <v>105</v>
      </c>
      <c r="C133" s="6">
        <v>0</v>
      </c>
      <c r="D133" s="6"/>
      <c r="E133" s="6">
        <v>224182650</v>
      </c>
      <c r="F133" s="6"/>
      <c r="G133" s="6">
        <v>0</v>
      </c>
      <c r="H133" s="6"/>
      <c r="I133" s="6">
        <f t="shared" si="4"/>
        <v>224182650</v>
      </c>
      <c r="J133" s="6"/>
      <c r="K133" s="8">
        <f t="shared" si="5"/>
        <v>-1.0200237605577786E-4</v>
      </c>
      <c r="L133" s="6"/>
      <c r="M133" s="6">
        <v>0</v>
      </c>
      <c r="N133" s="6"/>
      <c r="O133" s="6">
        <v>2283598336</v>
      </c>
      <c r="P133" s="6"/>
      <c r="Q133" s="6">
        <v>0</v>
      </c>
      <c r="R133" s="6"/>
      <c r="S133" s="6">
        <f t="shared" si="6"/>
        <v>2283598336</v>
      </c>
      <c r="U133" s="8">
        <f t="shared" si="7"/>
        <v>2.5963496149393115E-4</v>
      </c>
    </row>
    <row r="134" spans="1:21">
      <c r="A134" s="1" t="s">
        <v>109</v>
      </c>
      <c r="C134" s="6">
        <v>0</v>
      </c>
      <c r="D134" s="6"/>
      <c r="E134" s="6">
        <v>23426333535</v>
      </c>
      <c r="F134" s="6"/>
      <c r="G134" s="6">
        <v>0</v>
      </c>
      <c r="H134" s="6"/>
      <c r="I134" s="6">
        <f t="shared" si="4"/>
        <v>23426333535</v>
      </c>
      <c r="J134" s="6"/>
      <c r="K134" s="8">
        <f t="shared" si="5"/>
        <v>-1.0658905507831003E-2</v>
      </c>
      <c r="L134" s="6"/>
      <c r="M134" s="6">
        <v>0</v>
      </c>
      <c r="N134" s="6"/>
      <c r="O134" s="6">
        <v>23426333535</v>
      </c>
      <c r="P134" s="6"/>
      <c r="Q134" s="6">
        <v>0</v>
      </c>
      <c r="R134" s="6"/>
      <c r="S134" s="6">
        <f t="shared" si="6"/>
        <v>23426333535</v>
      </c>
      <c r="U134" s="8">
        <f t="shared" si="7"/>
        <v>2.6634698008922149E-3</v>
      </c>
    </row>
    <row r="135" spans="1:21">
      <c r="A135" s="1" t="s">
        <v>24</v>
      </c>
      <c r="C135" s="6">
        <v>0</v>
      </c>
      <c r="D135" s="6"/>
      <c r="E135" s="6">
        <v>-33412794296</v>
      </c>
      <c r="F135" s="6"/>
      <c r="G135" s="6">
        <v>0</v>
      </c>
      <c r="H135" s="6"/>
      <c r="I135" s="6">
        <f t="shared" ref="I135:I145" si="8">C135+E135+G135</f>
        <v>-33412794296</v>
      </c>
      <c r="J135" s="6"/>
      <c r="K135" s="8">
        <f t="shared" si="5"/>
        <v>1.5202712649060672E-2</v>
      </c>
      <c r="L135" s="6"/>
      <c r="M135" s="6">
        <v>0</v>
      </c>
      <c r="N135" s="6"/>
      <c r="O135" s="6">
        <v>94505050449</v>
      </c>
      <c r="P135" s="6"/>
      <c r="Q135" s="6">
        <v>0</v>
      </c>
      <c r="R135" s="6"/>
      <c r="S135" s="6">
        <f t="shared" si="6"/>
        <v>94505050449</v>
      </c>
      <c r="U135" s="8">
        <f t="shared" si="7"/>
        <v>1.0744803386609289E-2</v>
      </c>
    </row>
    <row r="136" spans="1:21">
      <c r="A136" s="1" t="s">
        <v>56</v>
      </c>
      <c r="C136" s="6">
        <v>0</v>
      </c>
      <c r="D136" s="6"/>
      <c r="E136" s="6">
        <v>9256107808</v>
      </c>
      <c r="F136" s="6"/>
      <c r="G136" s="6">
        <v>0</v>
      </c>
      <c r="H136" s="6"/>
      <c r="I136" s="6">
        <f t="shared" si="8"/>
        <v>9256107808</v>
      </c>
      <c r="J136" s="6"/>
      <c r="K136" s="8">
        <f t="shared" si="5"/>
        <v>-4.2114989248473855E-3</v>
      </c>
      <c r="L136" s="6"/>
      <c r="M136" s="6">
        <v>0</v>
      </c>
      <c r="N136" s="6"/>
      <c r="O136" s="6">
        <v>21738630337</v>
      </c>
      <c r="P136" s="6"/>
      <c r="Q136" s="6">
        <v>0</v>
      </c>
      <c r="R136" s="6"/>
      <c r="S136" s="6">
        <f t="shared" si="6"/>
        <v>21738630337</v>
      </c>
      <c r="U136" s="8">
        <f t="shared" si="7"/>
        <v>2.4715854629514841E-3</v>
      </c>
    </row>
    <row r="137" spans="1:21">
      <c r="A137" s="1" t="s">
        <v>41</v>
      </c>
      <c r="C137" s="6">
        <v>0</v>
      </c>
      <c r="D137" s="6"/>
      <c r="E137" s="6">
        <v>-50878406906</v>
      </c>
      <c r="F137" s="6"/>
      <c r="G137" s="6">
        <v>0</v>
      </c>
      <c r="H137" s="6"/>
      <c r="I137" s="6">
        <f t="shared" si="8"/>
        <v>-50878406906</v>
      </c>
      <c r="J137" s="6"/>
      <c r="K137" s="8">
        <f t="shared" ref="K137:K145" si="9">I137/$I$146</f>
        <v>2.3149509537623437E-2</v>
      </c>
      <c r="L137" s="6"/>
      <c r="M137" s="6">
        <v>0</v>
      </c>
      <c r="N137" s="6"/>
      <c r="O137" s="6">
        <v>-2114779681</v>
      </c>
      <c r="P137" s="6"/>
      <c r="Q137" s="6">
        <v>0</v>
      </c>
      <c r="R137" s="6"/>
      <c r="S137" s="6">
        <f t="shared" ref="S137:S145" si="10">Q137+O137+M137</f>
        <v>-2114779681</v>
      </c>
      <c r="U137" s="8">
        <f t="shared" ref="U137:U145" si="11">S137/$S$146</f>
        <v>-2.4044103220286417E-4</v>
      </c>
    </row>
    <row r="138" spans="1:21">
      <c r="A138" s="1" t="s">
        <v>112</v>
      </c>
      <c r="C138" s="6">
        <v>0</v>
      </c>
      <c r="D138" s="6"/>
      <c r="E138" s="6">
        <v>9395378421</v>
      </c>
      <c r="F138" s="6"/>
      <c r="G138" s="6">
        <v>0</v>
      </c>
      <c r="H138" s="6"/>
      <c r="I138" s="6">
        <f t="shared" si="8"/>
        <v>9395378421</v>
      </c>
      <c r="J138" s="6"/>
      <c r="K138" s="8">
        <f t="shared" si="9"/>
        <v>-4.2748666004491535E-3</v>
      </c>
      <c r="L138" s="6"/>
      <c r="M138" s="6">
        <v>0</v>
      </c>
      <c r="N138" s="6"/>
      <c r="O138" s="6">
        <v>9395378421</v>
      </c>
      <c r="P138" s="6"/>
      <c r="Q138" s="6">
        <v>0</v>
      </c>
      <c r="R138" s="6"/>
      <c r="S138" s="6">
        <f t="shared" si="10"/>
        <v>9395378421</v>
      </c>
      <c r="U138" s="8">
        <f t="shared" si="11"/>
        <v>1.0682126870131187E-3</v>
      </c>
    </row>
    <row r="139" spans="1:21">
      <c r="A139" s="1" t="s">
        <v>21</v>
      </c>
      <c r="C139" s="6">
        <v>0</v>
      </c>
      <c r="D139" s="6"/>
      <c r="E139" s="6">
        <v>-69413810614</v>
      </c>
      <c r="F139" s="6"/>
      <c r="G139" s="6">
        <v>0</v>
      </c>
      <c r="H139" s="6"/>
      <c r="I139" s="6">
        <f t="shared" si="8"/>
        <v>-69413810614</v>
      </c>
      <c r="J139" s="6"/>
      <c r="K139" s="8">
        <f t="shared" si="9"/>
        <v>3.1583057893703068E-2</v>
      </c>
      <c r="L139" s="6"/>
      <c r="M139" s="6">
        <v>0</v>
      </c>
      <c r="N139" s="6"/>
      <c r="O139" s="6">
        <v>23145972398</v>
      </c>
      <c r="P139" s="6"/>
      <c r="Q139" s="6">
        <v>0</v>
      </c>
      <c r="R139" s="6"/>
      <c r="S139" s="6">
        <f t="shared" si="10"/>
        <v>23145972398</v>
      </c>
      <c r="U139" s="8">
        <f t="shared" si="11"/>
        <v>2.631593988118199E-3</v>
      </c>
    </row>
    <row r="140" spans="1:21">
      <c r="A140" s="1" t="s">
        <v>39</v>
      </c>
      <c r="C140" s="6">
        <v>0</v>
      </c>
      <c r="D140" s="6"/>
      <c r="E140" s="6">
        <v>-29474335968</v>
      </c>
      <c r="F140" s="6"/>
      <c r="G140" s="6">
        <v>0</v>
      </c>
      <c r="H140" s="6"/>
      <c r="I140" s="6">
        <f t="shared" si="8"/>
        <v>-29474335968</v>
      </c>
      <c r="J140" s="6"/>
      <c r="K140" s="8">
        <f t="shared" si="9"/>
        <v>1.3410726929145833E-2</v>
      </c>
      <c r="L140" s="6"/>
      <c r="M140" s="6">
        <v>0</v>
      </c>
      <c r="N140" s="6"/>
      <c r="O140" s="6">
        <v>97304267437</v>
      </c>
      <c r="P140" s="6"/>
      <c r="Q140" s="6">
        <v>0</v>
      </c>
      <c r="R140" s="6"/>
      <c r="S140" s="6">
        <f t="shared" si="10"/>
        <v>97304267437</v>
      </c>
      <c r="U140" s="8">
        <f t="shared" si="11"/>
        <v>1.1063061892685086E-2</v>
      </c>
    </row>
    <row r="141" spans="1:21">
      <c r="A141" s="1" t="s">
        <v>40</v>
      </c>
      <c r="C141" s="6">
        <v>0</v>
      </c>
      <c r="D141" s="6"/>
      <c r="E141" s="6">
        <v>-42000948006</v>
      </c>
      <c r="F141" s="6"/>
      <c r="G141" s="6">
        <v>0</v>
      </c>
      <c r="H141" s="6"/>
      <c r="I141" s="6">
        <f t="shared" si="8"/>
        <v>-42000948006</v>
      </c>
      <c r="J141" s="6"/>
      <c r="K141" s="8">
        <f t="shared" si="9"/>
        <v>1.9110294633448151E-2</v>
      </c>
      <c r="L141" s="6"/>
      <c r="M141" s="6">
        <v>0</v>
      </c>
      <c r="N141" s="6"/>
      <c r="O141" s="6">
        <v>150961896556</v>
      </c>
      <c r="P141" s="6"/>
      <c r="Q141" s="6">
        <v>0</v>
      </c>
      <c r="R141" s="6"/>
      <c r="S141" s="6">
        <f t="shared" si="10"/>
        <v>150961896556</v>
      </c>
      <c r="U141" s="8">
        <f t="shared" si="11"/>
        <v>1.7163695375616125E-2</v>
      </c>
    </row>
    <row r="142" spans="1:21">
      <c r="A142" s="1" t="s">
        <v>50</v>
      </c>
      <c r="C142" s="6">
        <v>0</v>
      </c>
      <c r="D142" s="6"/>
      <c r="E142" s="6">
        <v>-4704557718</v>
      </c>
      <c r="F142" s="6"/>
      <c r="G142" s="6">
        <v>0</v>
      </c>
      <c r="H142" s="6"/>
      <c r="I142" s="6">
        <f>C142+E142+G142</f>
        <v>-4704557718</v>
      </c>
      <c r="J142" s="6"/>
      <c r="K142" s="8">
        <f t="shared" si="9"/>
        <v>2.1405584487807069E-3</v>
      </c>
      <c r="L142" s="6"/>
      <c r="M142" s="6">
        <v>0</v>
      </c>
      <c r="N142" s="6"/>
      <c r="O142" s="6">
        <v>31215401853</v>
      </c>
      <c r="P142" s="6"/>
      <c r="Q142" s="6">
        <v>0</v>
      </c>
      <c r="R142" s="6"/>
      <c r="S142" s="6">
        <f t="shared" si="10"/>
        <v>31215401853</v>
      </c>
      <c r="U142" s="8">
        <f t="shared" si="11"/>
        <v>3.5490521824067586E-3</v>
      </c>
    </row>
    <row r="143" spans="1:21">
      <c r="A143" s="1" t="s">
        <v>49</v>
      </c>
      <c r="C143" s="6">
        <v>0</v>
      </c>
      <c r="D143" s="6"/>
      <c r="E143" s="6">
        <v>-215476612</v>
      </c>
      <c r="F143" s="6"/>
      <c r="G143" s="6">
        <v>0</v>
      </c>
      <c r="H143" s="6"/>
      <c r="I143" s="6">
        <f t="shared" si="8"/>
        <v>-215476612</v>
      </c>
      <c r="J143" s="6"/>
      <c r="K143" s="8">
        <f t="shared" si="9"/>
        <v>9.8041157103143068E-5</v>
      </c>
      <c r="L143" s="6"/>
      <c r="M143" s="6">
        <v>0</v>
      </c>
      <c r="N143" s="6"/>
      <c r="O143" s="6">
        <v>2537583028</v>
      </c>
      <c r="P143" s="6"/>
      <c r="Q143" s="6">
        <v>0</v>
      </c>
      <c r="R143" s="6"/>
      <c r="S143" s="6">
        <f t="shared" si="10"/>
        <v>2537583028</v>
      </c>
      <c r="U143" s="8">
        <f t="shared" si="11"/>
        <v>2.885118899309065E-4</v>
      </c>
    </row>
    <row r="144" spans="1:21">
      <c r="A144" s="1" t="s">
        <v>51</v>
      </c>
      <c r="C144" s="6">
        <v>0</v>
      </c>
      <c r="D144" s="6"/>
      <c r="E144" s="6">
        <v>-251070980</v>
      </c>
      <c r="F144" s="6"/>
      <c r="G144" s="6">
        <v>0</v>
      </c>
      <c r="H144" s="6"/>
      <c r="I144" s="6">
        <f t="shared" si="8"/>
        <v>-251070980</v>
      </c>
      <c r="J144" s="6"/>
      <c r="K144" s="8">
        <f t="shared" si="9"/>
        <v>1.142364786866989E-4</v>
      </c>
      <c r="L144" s="6"/>
      <c r="M144" s="6">
        <v>0</v>
      </c>
      <c r="N144" s="6"/>
      <c r="O144" s="6">
        <v>2905500713</v>
      </c>
      <c r="P144" s="6"/>
      <c r="Q144" s="6">
        <v>0</v>
      </c>
      <c r="R144" s="6"/>
      <c r="S144" s="6">
        <f t="shared" si="10"/>
        <v>2905500713</v>
      </c>
      <c r="U144" s="8">
        <f t="shared" si="11"/>
        <v>3.3034249230611831E-4</v>
      </c>
    </row>
    <row r="145" spans="1:21">
      <c r="A145" s="1" t="s">
        <v>38</v>
      </c>
      <c r="C145" s="6">
        <v>0</v>
      </c>
      <c r="D145" s="6"/>
      <c r="E145" s="6">
        <v>-39896966375</v>
      </c>
      <c r="F145" s="6"/>
      <c r="G145" s="6">
        <v>0</v>
      </c>
      <c r="H145" s="6"/>
      <c r="I145" s="6">
        <f t="shared" si="8"/>
        <v>-39896966375</v>
      </c>
      <c r="J145" s="6"/>
      <c r="K145" s="8">
        <f t="shared" si="9"/>
        <v>1.8152989839612808E-2</v>
      </c>
      <c r="L145" s="6"/>
      <c r="M145" s="6">
        <v>0</v>
      </c>
      <c r="N145" s="6"/>
      <c r="O145" s="6">
        <v>78165183950</v>
      </c>
      <c r="P145" s="6"/>
      <c r="Q145" s="6">
        <v>0</v>
      </c>
      <c r="R145" s="6"/>
      <c r="S145" s="6">
        <f t="shared" si="10"/>
        <v>78165183950</v>
      </c>
      <c r="U145" s="8">
        <f t="shared" si="11"/>
        <v>8.8870333302889116E-3</v>
      </c>
    </row>
    <row r="146" spans="1:21" ht="24.75" thickBot="1">
      <c r="C146" s="7">
        <f>SUM(C8:C145)</f>
        <v>220836865109</v>
      </c>
      <c r="D146" s="6"/>
      <c r="E146" s="7">
        <f>SUM(E8:E145)</f>
        <v>-2884501892060</v>
      </c>
      <c r="F146" s="6"/>
      <c r="G146" s="7">
        <f>SUM(G8:G145)</f>
        <v>465847106735</v>
      </c>
      <c r="H146" s="6"/>
      <c r="I146" s="7">
        <f>SUM(I8:I145)</f>
        <v>-2197817920216</v>
      </c>
      <c r="J146" s="6"/>
      <c r="K146" s="9">
        <f>SUM(K8:K145)</f>
        <v>1.0000000000000002</v>
      </c>
      <c r="L146" s="6"/>
      <c r="M146" s="7">
        <f>SUM(M8:M145)</f>
        <v>899640897295</v>
      </c>
      <c r="N146" s="6"/>
      <c r="O146" s="7">
        <f>SUM(O8:O145)</f>
        <v>6104001828571</v>
      </c>
      <c r="P146" s="6"/>
      <c r="Q146" s="7">
        <f>SUM(Q8:Q145)</f>
        <v>1791776515288</v>
      </c>
      <c r="R146" s="6"/>
      <c r="S146" s="7">
        <f>SUM(S8:S145)</f>
        <v>8795419241154</v>
      </c>
      <c r="T146" s="6"/>
      <c r="U146" s="9">
        <f>SUM(U8:U145)</f>
        <v>0.99999999999999967</v>
      </c>
    </row>
    <row r="147" spans="1:21" ht="24.75" thickTop="1"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8"/>
  <sheetViews>
    <sheetView rightToLeft="1" workbookViewId="0">
      <selection activeCell="G51" sqref="G51"/>
    </sheetView>
  </sheetViews>
  <sheetFormatPr defaultRowHeight="24"/>
  <cols>
    <col min="1" max="1" width="44.425781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4.28515625" style="1" bestFit="1" customWidth="1"/>
    <col min="8" max="8" width="1" style="1" customWidth="1"/>
    <col min="9" max="9" width="1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16.85546875" style="1" bestFit="1" customWidth="1"/>
    <col min="16" max="16" width="1" style="1" customWidth="1"/>
    <col min="17" max="17" width="16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4.75">
      <c r="A3" s="17" t="s">
        <v>172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4.75">
      <c r="A6" s="17" t="s">
        <v>176</v>
      </c>
      <c r="C6" s="18" t="s">
        <v>174</v>
      </c>
      <c r="D6" s="18" t="s">
        <v>174</v>
      </c>
      <c r="E6" s="18" t="s">
        <v>174</v>
      </c>
      <c r="F6" s="18" t="s">
        <v>174</v>
      </c>
      <c r="G6" s="18" t="s">
        <v>174</v>
      </c>
      <c r="H6" s="18" t="s">
        <v>174</v>
      </c>
      <c r="I6" s="18" t="s">
        <v>174</v>
      </c>
      <c r="K6" s="18" t="s">
        <v>175</v>
      </c>
      <c r="L6" s="18" t="s">
        <v>175</v>
      </c>
      <c r="M6" s="18" t="s">
        <v>175</v>
      </c>
      <c r="N6" s="18" t="s">
        <v>175</v>
      </c>
      <c r="O6" s="18" t="s">
        <v>175</v>
      </c>
      <c r="P6" s="18" t="s">
        <v>175</v>
      </c>
      <c r="Q6" s="18" t="s">
        <v>175</v>
      </c>
    </row>
    <row r="7" spans="1:17" ht="24.75">
      <c r="A7" s="18" t="s">
        <v>176</v>
      </c>
      <c r="C7" s="18" t="s">
        <v>292</v>
      </c>
      <c r="E7" s="18" t="s">
        <v>289</v>
      </c>
      <c r="G7" s="18" t="s">
        <v>290</v>
      </c>
      <c r="I7" s="18" t="s">
        <v>293</v>
      </c>
      <c r="K7" s="18" t="s">
        <v>292</v>
      </c>
      <c r="M7" s="18" t="s">
        <v>289</v>
      </c>
      <c r="O7" s="18" t="s">
        <v>290</v>
      </c>
      <c r="Q7" s="18" t="s">
        <v>293</v>
      </c>
    </row>
    <row r="8" spans="1:17">
      <c r="A8" s="1" t="s">
        <v>132</v>
      </c>
      <c r="C8" s="6">
        <v>0</v>
      </c>
      <c r="D8" s="6"/>
      <c r="E8" s="6">
        <v>0</v>
      </c>
      <c r="F8" s="6"/>
      <c r="G8" s="6">
        <v>21532167</v>
      </c>
      <c r="H8" s="6"/>
      <c r="I8" s="6">
        <v>21532167</v>
      </c>
      <c r="J8" s="6"/>
      <c r="K8" s="6">
        <v>0</v>
      </c>
      <c r="L8" s="6"/>
      <c r="M8" s="6">
        <v>0</v>
      </c>
      <c r="N8" s="6"/>
      <c r="O8" s="6">
        <v>434826124</v>
      </c>
      <c r="P8" s="6"/>
      <c r="Q8" s="6">
        <v>434826124</v>
      </c>
    </row>
    <row r="9" spans="1:17">
      <c r="A9" s="1" t="s">
        <v>138</v>
      </c>
      <c r="C9" s="6">
        <v>54718149</v>
      </c>
      <c r="D9" s="6"/>
      <c r="E9" s="6">
        <v>57874508</v>
      </c>
      <c r="F9" s="6"/>
      <c r="G9" s="6">
        <v>0</v>
      </c>
      <c r="H9" s="6"/>
      <c r="I9" s="6">
        <v>112592657</v>
      </c>
      <c r="J9" s="6"/>
      <c r="K9" s="6">
        <v>4291831052</v>
      </c>
      <c r="L9" s="6"/>
      <c r="M9" s="6">
        <v>137106292</v>
      </c>
      <c r="N9" s="6"/>
      <c r="O9" s="6">
        <v>-1342773117</v>
      </c>
      <c r="P9" s="6"/>
      <c r="Q9" s="6">
        <v>3086164227</v>
      </c>
    </row>
    <row r="10" spans="1:17">
      <c r="A10" s="1" t="s">
        <v>188</v>
      </c>
      <c r="C10" s="6">
        <v>0</v>
      </c>
      <c r="D10" s="6"/>
      <c r="E10" s="6">
        <v>0</v>
      </c>
      <c r="F10" s="6"/>
      <c r="G10" s="6">
        <v>0</v>
      </c>
      <c r="H10" s="6"/>
      <c r="I10" s="6">
        <v>0</v>
      </c>
      <c r="J10" s="6"/>
      <c r="K10" s="6">
        <v>8661150750</v>
      </c>
      <c r="L10" s="6"/>
      <c r="M10" s="6">
        <v>0</v>
      </c>
      <c r="N10" s="6"/>
      <c r="O10" s="6">
        <v>-10798793339</v>
      </c>
      <c r="P10" s="6"/>
      <c r="Q10" s="6">
        <v>-2137642589</v>
      </c>
    </row>
    <row r="11" spans="1:17">
      <c r="A11" s="1" t="s">
        <v>186</v>
      </c>
      <c r="C11" s="6">
        <v>0</v>
      </c>
      <c r="D11" s="6"/>
      <c r="E11" s="6">
        <v>0</v>
      </c>
      <c r="F11" s="6"/>
      <c r="G11" s="6">
        <v>0</v>
      </c>
      <c r="H11" s="6"/>
      <c r="I11" s="6">
        <v>0</v>
      </c>
      <c r="J11" s="6"/>
      <c r="K11" s="6">
        <v>26032316574</v>
      </c>
      <c r="L11" s="6"/>
      <c r="M11" s="6">
        <v>0</v>
      </c>
      <c r="N11" s="6"/>
      <c r="O11" s="6">
        <v>1195059424</v>
      </c>
      <c r="P11" s="6"/>
      <c r="Q11" s="6">
        <v>27227375998</v>
      </c>
    </row>
    <row r="12" spans="1:17">
      <c r="A12" s="1" t="s">
        <v>184</v>
      </c>
      <c r="C12" s="6">
        <v>0</v>
      </c>
      <c r="D12" s="6"/>
      <c r="E12" s="6">
        <v>0</v>
      </c>
      <c r="F12" s="6"/>
      <c r="G12" s="6">
        <v>0</v>
      </c>
      <c r="H12" s="6"/>
      <c r="I12" s="6">
        <v>0</v>
      </c>
      <c r="J12" s="6"/>
      <c r="K12" s="6">
        <v>45800537</v>
      </c>
      <c r="L12" s="6"/>
      <c r="M12" s="6">
        <v>0</v>
      </c>
      <c r="N12" s="6"/>
      <c r="O12" s="6">
        <v>-40992566</v>
      </c>
      <c r="P12" s="6"/>
      <c r="Q12" s="6">
        <v>4807971</v>
      </c>
    </row>
    <row r="13" spans="1:17">
      <c r="A13" s="1" t="s">
        <v>181</v>
      </c>
      <c r="C13" s="6">
        <v>0</v>
      </c>
      <c r="D13" s="6"/>
      <c r="E13" s="6">
        <v>0</v>
      </c>
      <c r="F13" s="6"/>
      <c r="G13" s="6">
        <v>0</v>
      </c>
      <c r="H13" s="6"/>
      <c r="I13" s="6">
        <v>0</v>
      </c>
      <c r="J13" s="6"/>
      <c r="K13" s="6">
        <v>1309274646</v>
      </c>
      <c r="L13" s="6"/>
      <c r="M13" s="6">
        <v>0</v>
      </c>
      <c r="N13" s="6"/>
      <c r="O13" s="6">
        <v>-3749320312</v>
      </c>
      <c r="P13" s="6"/>
      <c r="Q13" s="6">
        <v>-2440045666</v>
      </c>
    </row>
    <row r="14" spans="1:17">
      <c r="A14" s="1" t="s">
        <v>150</v>
      </c>
      <c r="C14" s="6">
        <v>0</v>
      </c>
      <c r="D14" s="6"/>
      <c r="E14" s="6">
        <v>2493813437</v>
      </c>
      <c r="F14" s="6"/>
      <c r="G14" s="6">
        <v>0</v>
      </c>
      <c r="H14" s="6"/>
      <c r="I14" s="6">
        <v>2493813437</v>
      </c>
      <c r="J14" s="6"/>
      <c r="K14" s="6">
        <v>0</v>
      </c>
      <c r="L14" s="6"/>
      <c r="M14" s="6">
        <v>2493813437</v>
      </c>
      <c r="N14" s="6"/>
      <c r="O14" s="6">
        <v>172821017</v>
      </c>
      <c r="P14" s="6"/>
      <c r="Q14" s="6">
        <v>2666634454</v>
      </c>
    </row>
    <row r="15" spans="1:17">
      <c r="A15" s="1" t="s">
        <v>277</v>
      </c>
      <c r="C15" s="6">
        <v>0</v>
      </c>
      <c r="D15" s="6"/>
      <c r="E15" s="6">
        <v>0</v>
      </c>
      <c r="F15" s="6"/>
      <c r="G15" s="6">
        <v>0</v>
      </c>
      <c r="H15" s="6"/>
      <c r="I15" s="6">
        <v>0</v>
      </c>
      <c r="J15" s="6"/>
      <c r="K15" s="6">
        <v>0</v>
      </c>
      <c r="L15" s="6"/>
      <c r="M15" s="6">
        <v>0</v>
      </c>
      <c r="N15" s="6"/>
      <c r="O15" s="6">
        <v>1313742254</v>
      </c>
      <c r="P15" s="6"/>
      <c r="Q15" s="6">
        <v>1313742254</v>
      </c>
    </row>
    <row r="16" spans="1:17">
      <c r="A16" s="1" t="s">
        <v>278</v>
      </c>
      <c r="C16" s="6">
        <v>0</v>
      </c>
      <c r="D16" s="6"/>
      <c r="E16" s="6">
        <v>0</v>
      </c>
      <c r="F16" s="6"/>
      <c r="G16" s="6">
        <v>0</v>
      </c>
      <c r="H16" s="6"/>
      <c r="I16" s="6">
        <v>0</v>
      </c>
      <c r="J16" s="6"/>
      <c r="K16" s="6">
        <v>0</v>
      </c>
      <c r="L16" s="6"/>
      <c r="M16" s="6">
        <v>0</v>
      </c>
      <c r="N16" s="6"/>
      <c r="O16" s="6">
        <v>1255175811</v>
      </c>
      <c r="P16" s="6"/>
      <c r="Q16" s="6">
        <v>1255175811</v>
      </c>
    </row>
    <row r="17" spans="1:17">
      <c r="A17" s="1" t="s">
        <v>279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v>0</v>
      </c>
      <c r="J17" s="6"/>
      <c r="K17" s="6">
        <v>0</v>
      </c>
      <c r="L17" s="6"/>
      <c r="M17" s="6">
        <v>0</v>
      </c>
      <c r="N17" s="6"/>
      <c r="O17" s="6">
        <v>-12135797</v>
      </c>
      <c r="P17" s="6"/>
      <c r="Q17" s="6">
        <v>-12135797</v>
      </c>
    </row>
    <row r="18" spans="1:17">
      <c r="A18" s="1" t="s">
        <v>280</v>
      </c>
      <c r="C18" s="6">
        <v>0</v>
      </c>
      <c r="D18" s="6"/>
      <c r="E18" s="6">
        <v>0</v>
      </c>
      <c r="F18" s="6"/>
      <c r="G18" s="6">
        <v>0</v>
      </c>
      <c r="H18" s="6"/>
      <c r="I18" s="6">
        <v>0</v>
      </c>
      <c r="J18" s="6"/>
      <c r="K18" s="6">
        <v>0</v>
      </c>
      <c r="L18" s="6"/>
      <c r="M18" s="6">
        <v>0</v>
      </c>
      <c r="N18" s="6"/>
      <c r="O18" s="6">
        <v>7196845895</v>
      </c>
      <c r="P18" s="6"/>
      <c r="Q18" s="6">
        <v>7196845895</v>
      </c>
    </row>
    <row r="19" spans="1:17">
      <c r="A19" s="1" t="s">
        <v>281</v>
      </c>
      <c r="C19" s="6">
        <v>0</v>
      </c>
      <c r="D19" s="6"/>
      <c r="E19" s="6">
        <v>0</v>
      </c>
      <c r="F19" s="6"/>
      <c r="G19" s="6">
        <v>0</v>
      </c>
      <c r="H19" s="6"/>
      <c r="I19" s="6">
        <v>0</v>
      </c>
      <c r="J19" s="6"/>
      <c r="K19" s="6">
        <v>0</v>
      </c>
      <c r="L19" s="6"/>
      <c r="M19" s="6">
        <v>0</v>
      </c>
      <c r="N19" s="6"/>
      <c r="O19" s="6">
        <v>697318637</v>
      </c>
      <c r="P19" s="6"/>
      <c r="Q19" s="6">
        <v>697318637</v>
      </c>
    </row>
    <row r="20" spans="1:17">
      <c r="A20" s="1" t="s">
        <v>282</v>
      </c>
      <c r="C20" s="6">
        <v>0</v>
      </c>
      <c r="D20" s="6"/>
      <c r="E20" s="6">
        <v>0</v>
      </c>
      <c r="F20" s="6"/>
      <c r="G20" s="6">
        <v>0</v>
      </c>
      <c r="H20" s="6"/>
      <c r="I20" s="6">
        <v>0</v>
      </c>
      <c r="J20" s="6"/>
      <c r="K20" s="6">
        <v>0</v>
      </c>
      <c r="L20" s="6"/>
      <c r="M20" s="6">
        <v>0</v>
      </c>
      <c r="N20" s="6"/>
      <c r="O20" s="6">
        <v>2661771424</v>
      </c>
      <c r="P20" s="6"/>
      <c r="Q20" s="6">
        <v>2661771424</v>
      </c>
    </row>
    <row r="21" spans="1:17">
      <c r="A21" s="1" t="s">
        <v>283</v>
      </c>
      <c r="C21" s="6">
        <v>0</v>
      </c>
      <c r="D21" s="6"/>
      <c r="E21" s="6">
        <v>0</v>
      </c>
      <c r="F21" s="6"/>
      <c r="G21" s="6">
        <v>0</v>
      </c>
      <c r="H21" s="6"/>
      <c r="I21" s="6">
        <v>0</v>
      </c>
      <c r="J21" s="6"/>
      <c r="K21" s="6">
        <v>0</v>
      </c>
      <c r="L21" s="6"/>
      <c r="M21" s="6">
        <v>0</v>
      </c>
      <c r="N21" s="6"/>
      <c r="O21" s="6">
        <v>1493473263</v>
      </c>
      <c r="P21" s="6"/>
      <c r="Q21" s="6">
        <v>1493473263</v>
      </c>
    </row>
    <row r="22" spans="1:17">
      <c r="A22" s="1" t="s">
        <v>129</v>
      </c>
      <c r="C22" s="6">
        <v>0</v>
      </c>
      <c r="D22" s="6"/>
      <c r="E22" s="6">
        <v>1352525830</v>
      </c>
      <c r="F22" s="6"/>
      <c r="G22" s="6">
        <v>0</v>
      </c>
      <c r="H22" s="6"/>
      <c r="I22" s="6">
        <v>1352525830</v>
      </c>
      <c r="J22" s="6"/>
      <c r="K22" s="6">
        <v>0</v>
      </c>
      <c r="L22" s="6"/>
      <c r="M22" s="6">
        <v>2420715160</v>
      </c>
      <c r="N22" s="6"/>
      <c r="O22" s="6">
        <v>510732661</v>
      </c>
      <c r="P22" s="6"/>
      <c r="Q22" s="6">
        <v>2931447821</v>
      </c>
    </row>
    <row r="23" spans="1:17">
      <c r="A23" s="1" t="s">
        <v>284</v>
      </c>
      <c r="C23" s="6">
        <v>0</v>
      </c>
      <c r="D23" s="6"/>
      <c r="E23" s="6">
        <v>0</v>
      </c>
      <c r="F23" s="6"/>
      <c r="G23" s="6">
        <v>0</v>
      </c>
      <c r="H23" s="6"/>
      <c r="I23" s="6">
        <v>0</v>
      </c>
      <c r="J23" s="6"/>
      <c r="K23" s="6">
        <v>0</v>
      </c>
      <c r="L23" s="6"/>
      <c r="M23" s="6">
        <v>0</v>
      </c>
      <c r="N23" s="6"/>
      <c r="O23" s="6">
        <v>3628159539</v>
      </c>
      <c r="P23" s="6"/>
      <c r="Q23" s="6">
        <v>3628159539</v>
      </c>
    </row>
    <row r="24" spans="1:17">
      <c r="A24" s="1" t="s">
        <v>122</v>
      </c>
      <c r="C24" s="6">
        <v>0</v>
      </c>
      <c r="D24" s="6"/>
      <c r="E24" s="6">
        <v>37433214</v>
      </c>
      <c r="F24" s="6"/>
      <c r="G24" s="6">
        <v>0</v>
      </c>
      <c r="H24" s="6"/>
      <c r="I24" s="6">
        <v>37433214</v>
      </c>
      <c r="J24" s="6"/>
      <c r="K24" s="6">
        <v>0</v>
      </c>
      <c r="L24" s="6"/>
      <c r="M24" s="6">
        <v>112916801</v>
      </c>
      <c r="N24" s="6"/>
      <c r="O24" s="6">
        <v>1926410886</v>
      </c>
      <c r="P24" s="6"/>
      <c r="Q24" s="6">
        <v>2039327687</v>
      </c>
    </row>
    <row r="25" spans="1:17">
      <c r="A25" s="1" t="s">
        <v>141</v>
      </c>
      <c r="C25" s="6">
        <v>0</v>
      </c>
      <c r="D25" s="6"/>
      <c r="E25" s="6">
        <v>-118411250</v>
      </c>
      <c r="F25" s="6"/>
      <c r="G25" s="6">
        <v>0</v>
      </c>
      <c r="H25" s="6"/>
      <c r="I25" s="6">
        <v>-118411250</v>
      </c>
      <c r="J25" s="6"/>
      <c r="K25" s="6">
        <v>0</v>
      </c>
      <c r="L25" s="6"/>
      <c r="M25" s="6">
        <v>-118411250</v>
      </c>
      <c r="N25" s="6"/>
      <c r="O25" s="6">
        <v>17100902</v>
      </c>
      <c r="P25" s="6"/>
      <c r="Q25" s="6">
        <v>-101310348</v>
      </c>
    </row>
    <row r="26" spans="1:17">
      <c r="A26" s="1" t="s">
        <v>144</v>
      </c>
      <c r="C26" s="6">
        <v>0</v>
      </c>
      <c r="D26" s="6"/>
      <c r="E26" s="6">
        <v>-162574766</v>
      </c>
      <c r="F26" s="6"/>
      <c r="G26" s="6">
        <v>0</v>
      </c>
      <c r="H26" s="6"/>
      <c r="I26" s="6">
        <v>-162574766</v>
      </c>
      <c r="J26" s="6"/>
      <c r="K26" s="6">
        <v>0</v>
      </c>
      <c r="L26" s="6"/>
      <c r="M26" s="6">
        <v>-162574766</v>
      </c>
      <c r="N26" s="6"/>
      <c r="O26" s="6">
        <v>398741444</v>
      </c>
      <c r="P26" s="6"/>
      <c r="Q26" s="6">
        <v>236166678</v>
      </c>
    </row>
    <row r="27" spans="1:17">
      <c r="A27" s="1" t="s">
        <v>285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v>0</v>
      </c>
      <c r="J27" s="6"/>
      <c r="K27" s="6">
        <v>0</v>
      </c>
      <c r="L27" s="6"/>
      <c r="M27" s="6">
        <v>0</v>
      </c>
      <c r="N27" s="6"/>
      <c r="O27" s="6">
        <v>140228926</v>
      </c>
      <c r="P27" s="6"/>
      <c r="Q27" s="6">
        <v>140228926</v>
      </c>
    </row>
    <row r="28" spans="1:17">
      <c r="A28" s="1" t="s">
        <v>286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v>0</v>
      </c>
      <c r="J28" s="6"/>
      <c r="K28" s="6">
        <v>0</v>
      </c>
      <c r="L28" s="6"/>
      <c r="M28" s="6">
        <v>0</v>
      </c>
      <c r="N28" s="6"/>
      <c r="O28" s="6">
        <v>97123344</v>
      </c>
      <c r="P28" s="6"/>
      <c r="Q28" s="6">
        <v>97123344</v>
      </c>
    </row>
    <row r="29" spans="1:17">
      <c r="A29" s="1" t="s">
        <v>287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v>0</v>
      </c>
      <c r="J29" s="6"/>
      <c r="K29" s="6">
        <v>0</v>
      </c>
      <c r="L29" s="6"/>
      <c r="M29" s="6">
        <v>0</v>
      </c>
      <c r="N29" s="6"/>
      <c r="O29" s="6">
        <v>823318</v>
      </c>
      <c r="P29" s="6"/>
      <c r="Q29" s="6">
        <v>823318</v>
      </c>
    </row>
    <row r="30" spans="1:17">
      <c r="A30" s="1" t="s">
        <v>194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v>0</v>
      </c>
      <c r="J30" s="6"/>
      <c r="K30" s="6">
        <v>120101527</v>
      </c>
      <c r="L30" s="6"/>
      <c r="M30" s="6">
        <v>0</v>
      </c>
      <c r="N30" s="6"/>
      <c r="O30" s="6">
        <v>1822499</v>
      </c>
      <c r="P30" s="6"/>
      <c r="Q30" s="6">
        <v>121924026</v>
      </c>
    </row>
    <row r="31" spans="1:17">
      <c r="A31" s="1" t="s">
        <v>190</v>
      </c>
      <c r="C31" s="6">
        <v>0</v>
      </c>
      <c r="D31" s="6"/>
      <c r="E31" s="6">
        <v>0</v>
      </c>
      <c r="F31" s="6"/>
      <c r="G31" s="6">
        <v>0</v>
      </c>
      <c r="H31" s="6"/>
      <c r="I31" s="6">
        <v>0</v>
      </c>
      <c r="J31" s="6"/>
      <c r="K31" s="6">
        <v>499580941</v>
      </c>
      <c r="L31" s="6"/>
      <c r="M31" s="6">
        <v>0</v>
      </c>
      <c r="N31" s="6"/>
      <c r="O31" s="6">
        <v>-32641560</v>
      </c>
      <c r="P31" s="6"/>
      <c r="Q31" s="6">
        <v>466939381</v>
      </c>
    </row>
    <row r="32" spans="1:17">
      <c r="A32" s="1" t="s">
        <v>192</v>
      </c>
      <c r="C32" s="6">
        <v>0</v>
      </c>
      <c r="D32" s="6"/>
      <c r="E32" s="6">
        <v>0</v>
      </c>
      <c r="F32" s="6"/>
      <c r="G32" s="6">
        <v>0</v>
      </c>
      <c r="H32" s="6"/>
      <c r="I32" s="6">
        <v>0</v>
      </c>
      <c r="J32" s="6"/>
      <c r="K32" s="6">
        <v>11109175055</v>
      </c>
      <c r="L32" s="6"/>
      <c r="M32" s="6">
        <v>0</v>
      </c>
      <c r="N32" s="6"/>
      <c r="O32" s="6">
        <v>-10992633257</v>
      </c>
      <c r="P32" s="6"/>
      <c r="Q32" s="6">
        <v>116541798</v>
      </c>
    </row>
    <row r="33" spans="1:17">
      <c r="A33" s="1" t="s">
        <v>196</v>
      </c>
      <c r="C33" s="6">
        <v>0</v>
      </c>
      <c r="D33" s="6"/>
      <c r="E33" s="6">
        <v>0</v>
      </c>
      <c r="F33" s="6"/>
      <c r="G33" s="6">
        <v>0</v>
      </c>
      <c r="H33" s="6"/>
      <c r="I33" s="6">
        <v>0</v>
      </c>
      <c r="J33" s="6"/>
      <c r="K33" s="6">
        <v>604931509</v>
      </c>
      <c r="L33" s="6"/>
      <c r="M33" s="6">
        <v>0</v>
      </c>
      <c r="N33" s="6"/>
      <c r="O33" s="6">
        <v>0</v>
      </c>
      <c r="P33" s="6"/>
      <c r="Q33" s="6">
        <v>604931509</v>
      </c>
    </row>
    <row r="34" spans="1:17">
      <c r="A34" s="1" t="s">
        <v>126</v>
      </c>
      <c r="C34" s="6">
        <v>0</v>
      </c>
      <c r="D34" s="6"/>
      <c r="E34" s="6">
        <v>465415629</v>
      </c>
      <c r="F34" s="6"/>
      <c r="G34" s="6">
        <v>0</v>
      </c>
      <c r="H34" s="6"/>
      <c r="I34" s="6">
        <v>465415629</v>
      </c>
      <c r="J34" s="6"/>
      <c r="K34" s="6">
        <v>0</v>
      </c>
      <c r="L34" s="6"/>
      <c r="M34" s="6">
        <v>1577608487</v>
      </c>
      <c r="N34" s="6"/>
      <c r="O34" s="6">
        <v>0</v>
      </c>
      <c r="P34" s="6"/>
      <c r="Q34" s="6">
        <v>1577608487</v>
      </c>
    </row>
    <row r="35" spans="1:17">
      <c r="A35" s="1" t="s">
        <v>135</v>
      </c>
      <c r="C35" s="6">
        <v>0</v>
      </c>
      <c r="D35" s="6"/>
      <c r="E35" s="6">
        <v>2306783580</v>
      </c>
      <c r="F35" s="6"/>
      <c r="G35" s="6">
        <v>0</v>
      </c>
      <c r="H35" s="6"/>
      <c r="I35" s="6">
        <v>2306783580</v>
      </c>
      <c r="J35" s="6"/>
      <c r="K35" s="6">
        <v>0</v>
      </c>
      <c r="L35" s="6"/>
      <c r="M35" s="6">
        <v>2366634592</v>
      </c>
      <c r="N35" s="6"/>
      <c r="O35" s="6">
        <v>0</v>
      </c>
      <c r="P35" s="6"/>
      <c r="Q35" s="6">
        <v>2366634592</v>
      </c>
    </row>
    <row r="36" spans="1:17">
      <c r="A36" s="1" t="s">
        <v>147</v>
      </c>
      <c r="C36" s="6">
        <v>0</v>
      </c>
      <c r="D36" s="6"/>
      <c r="E36" s="6">
        <v>812479005</v>
      </c>
      <c r="F36" s="6"/>
      <c r="G36" s="6">
        <v>0</v>
      </c>
      <c r="H36" s="6"/>
      <c r="I36" s="6">
        <v>812479005</v>
      </c>
      <c r="J36" s="6"/>
      <c r="K36" s="6">
        <v>0</v>
      </c>
      <c r="L36" s="6"/>
      <c r="M36" s="6">
        <v>812479005</v>
      </c>
      <c r="N36" s="6"/>
      <c r="O36" s="6">
        <v>0</v>
      </c>
      <c r="P36" s="6"/>
      <c r="Q36" s="6">
        <v>812479005</v>
      </c>
    </row>
    <row r="37" spans="1:17" ht="24.75" thickBot="1">
      <c r="C37" s="7">
        <f>SUM(C8:C36)</f>
        <v>54718149</v>
      </c>
      <c r="D37" s="6"/>
      <c r="E37" s="7">
        <f>SUM(E8:E36)</f>
        <v>7245339187</v>
      </c>
      <c r="F37" s="6"/>
      <c r="G37" s="7">
        <f>SUM(G8:G36)</f>
        <v>21532167</v>
      </c>
      <c r="H37" s="6"/>
      <c r="I37" s="7">
        <f>SUM(I8:I36)</f>
        <v>7321589503</v>
      </c>
      <c r="J37" s="6"/>
      <c r="K37" s="7">
        <f>SUM(K8:K36)</f>
        <v>52674162591</v>
      </c>
      <c r="L37" s="6"/>
      <c r="M37" s="7">
        <f>SUM(M8:M36)</f>
        <v>9640287758</v>
      </c>
      <c r="N37" s="6"/>
      <c r="O37" s="7">
        <f>SUM(O8:O36)</f>
        <v>-3827112580</v>
      </c>
      <c r="P37" s="6"/>
      <c r="Q37" s="7">
        <f>SUM(Q8:Q36)</f>
        <v>58487337769</v>
      </c>
    </row>
    <row r="38" spans="1:17" ht="24.75" thickTop="1"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</sheetData>
  <mergeCells count="14">
    <mergeCell ref="K7"/>
    <mergeCell ref="M7"/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4"/>
  <sheetViews>
    <sheetView rightToLeft="1" workbookViewId="0">
      <selection activeCell="I6" sqref="I6:K6"/>
    </sheetView>
  </sheetViews>
  <sheetFormatPr defaultRowHeight="2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24.75">
      <c r="A3" s="17" t="s">
        <v>172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6" spans="1:11" ht="24.75">
      <c r="A6" s="18" t="s">
        <v>294</v>
      </c>
      <c r="B6" s="18" t="s">
        <v>294</v>
      </c>
      <c r="C6" s="18" t="s">
        <v>294</v>
      </c>
      <c r="E6" s="18" t="s">
        <v>174</v>
      </c>
      <c r="F6" s="18" t="s">
        <v>174</v>
      </c>
      <c r="G6" s="18" t="s">
        <v>174</v>
      </c>
      <c r="I6" s="18" t="s">
        <v>175</v>
      </c>
      <c r="J6" s="18" t="s">
        <v>175</v>
      </c>
      <c r="K6" s="18" t="s">
        <v>175</v>
      </c>
    </row>
    <row r="7" spans="1:11" ht="24.75">
      <c r="A7" s="18" t="s">
        <v>295</v>
      </c>
      <c r="C7" s="18" t="s">
        <v>156</v>
      </c>
      <c r="E7" s="18" t="s">
        <v>296</v>
      </c>
      <c r="G7" s="18" t="s">
        <v>297</v>
      </c>
      <c r="I7" s="18" t="s">
        <v>296</v>
      </c>
      <c r="K7" s="18" t="s">
        <v>297</v>
      </c>
    </row>
    <row r="8" spans="1:11">
      <c r="A8" s="1" t="s">
        <v>162</v>
      </c>
      <c r="C8" s="4" t="s">
        <v>163</v>
      </c>
      <c r="D8" s="4"/>
      <c r="E8" s="5">
        <v>1765667</v>
      </c>
      <c r="F8" s="4"/>
      <c r="G8" s="8">
        <f>E8/$E$11</f>
        <v>0.61760772833846533</v>
      </c>
      <c r="H8" s="4"/>
      <c r="I8" s="5">
        <v>613105978</v>
      </c>
      <c r="J8" s="4"/>
      <c r="K8" s="8">
        <f>I8/$I$11</f>
        <v>0.52000374602601762</v>
      </c>
    </row>
    <row r="9" spans="1:11">
      <c r="A9" s="1" t="s">
        <v>166</v>
      </c>
      <c r="C9" s="4" t="s">
        <v>167</v>
      </c>
      <c r="D9" s="4"/>
      <c r="E9" s="5">
        <v>132751</v>
      </c>
      <c r="F9" s="4"/>
      <c r="G9" s="8">
        <f t="shared" ref="G9:G10" si="0">E9/$E$11</f>
        <v>4.6434601510171286E-2</v>
      </c>
      <c r="H9" s="4"/>
      <c r="I9" s="5">
        <v>41158925</v>
      </c>
      <c r="J9" s="4"/>
      <c r="K9" s="8">
        <f t="shared" ref="K9:K10" si="1">I9/$I$11</f>
        <v>3.4908801985949492E-2</v>
      </c>
    </row>
    <row r="10" spans="1:11">
      <c r="A10" s="1" t="s">
        <v>169</v>
      </c>
      <c r="C10" s="4" t="s">
        <v>170</v>
      </c>
      <c r="D10" s="4"/>
      <c r="E10" s="5">
        <v>960463</v>
      </c>
      <c r="F10" s="4"/>
      <c r="G10" s="8">
        <f t="shared" si="0"/>
        <v>0.33595767015136341</v>
      </c>
      <c r="H10" s="4"/>
      <c r="I10" s="5">
        <v>524776561</v>
      </c>
      <c r="J10" s="4"/>
      <c r="K10" s="8">
        <f t="shared" si="1"/>
        <v>0.4450874519880329</v>
      </c>
    </row>
    <row r="11" spans="1:11" ht="24.75" thickBot="1">
      <c r="C11" s="4"/>
      <c r="D11" s="4"/>
      <c r="E11" s="10">
        <f>SUM(E8:E10)</f>
        <v>2858881</v>
      </c>
      <c r="F11" s="4"/>
      <c r="G11" s="11">
        <f>SUM(G8:G10)</f>
        <v>1</v>
      </c>
      <c r="H11" s="4"/>
      <c r="I11" s="10">
        <f>SUM(I8:I10)</f>
        <v>1179041464</v>
      </c>
      <c r="J11" s="4"/>
      <c r="K11" s="11">
        <f>SUM(K8:K10)</f>
        <v>1</v>
      </c>
    </row>
    <row r="12" spans="1:11" ht="24.75" thickTop="1">
      <c r="C12" s="4"/>
      <c r="D12" s="4"/>
      <c r="E12" s="4"/>
      <c r="F12" s="4"/>
      <c r="G12" s="4"/>
      <c r="H12" s="4"/>
      <c r="I12" s="4"/>
      <c r="J12" s="4"/>
      <c r="K12" s="4"/>
    </row>
    <row r="13" spans="1:11">
      <c r="C13" s="4"/>
      <c r="D13" s="4"/>
      <c r="E13" s="4"/>
      <c r="F13" s="4"/>
      <c r="G13" s="4"/>
      <c r="H13" s="4"/>
      <c r="I13" s="4"/>
      <c r="J13" s="4"/>
      <c r="K13" s="4"/>
    </row>
    <row r="14" spans="1:11">
      <c r="C14" s="4"/>
      <c r="D14" s="4"/>
      <c r="E14" s="4"/>
      <c r="F14" s="4"/>
      <c r="G14" s="4"/>
      <c r="H14" s="4"/>
      <c r="I14" s="4"/>
      <c r="J14" s="4"/>
      <c r="K14" s="4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E9" activeCellId="1" sqref="C9 E9"/>
    </sheetView>
  </sheetViews>
  <sheetFormatPr defaultRowHeight="24"/>
  <cols>
    <col min="1" max="1" width="31" style="1" bestFit="1" customWidth="1"/>
    <col min="2" max="2" width="1" style="1" customWidth="1"/>
    <col min="3" max="3" width="8.570312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7" t="s">
        <v>0</v>
      </c>
      <c r="B2" s="17"/>
      <c r="C2" s="17"/>
      <c r="D2" s="17"/>
      <c r="E2" s="17"/>
    </row>
    <row r="3" spans="1:5" ht="24.75">
      <c r="A3" s="17" t="s">
        <v>172</v>
      </c>
      <c r="B3" s="17"/>
      <c r="C3" s="17"/>
      <c r="D3" s="17"/>
      <c r="E3" s="17"/>
    </row>
    <row r="4" spans="1:5" ht="24.75">
      <c r="A4" s="17" t="s">
        <v>2</v>
      </c>
      <c r="B4" s="17"/>
      <c r="C4" s="17"/>
      <c r="D4" s="17"/>
      <c r="E4" s="17"/>
    </row>
    <row r="5" spans="1:5" ht="24.75">
      <c r="C5" s="17" t="s">
        <v>174</v>
      </c>
      <c r="D5" s="2"/>
      <c r="E5" s="2" t="s">
        <v>311</v>
      </c>
    </row>
    <row r="6" spans="1:5" ht="24.75">
      <c r="A6" s="17" t="s">
        <v>298</v>
      </c>
      <c r="C6" s="18"/>
      <c r="D6" s="2"/>
      <c r="E6" s="15" t="s">
        <v>312</v>
      </c>
    </row>
    <row r="7" spans="1:5" ht="24.75">
      <c r="A7" s="18" t="s">
        <v>298</v>
      </c>
      <c r="C7" s="18" t="s">
        <v>159</v>
      </c>
      <c r="E7" s="18" t="s">
        <v>159</v>
      </c>
    </row>
    <row r="8" spans="1:5">
      <c r="A8" s="1" t="s">
        <v>299</v>
      </c>
      <c r="C8" s="5">
        <v>0</v>
      </c>
      <c r="D8" s="4"/>
      <c r="E8" s="5">
        <v>10482260033</v>
      </c>
    </row>
    <row r="9" spans="1:5" ht="25.5" thickBot="1">
      <c r="A9" s="2" t="s">
        <v>182</v>
      </c>
      <c r="C9" s="10">
        <v>0</v>
      </c>
      <c r="D9" s="4"/>
      <c r="E9" s="10">
        <v>10482260033</v>
      </c>
    </row>
    <row r="10" spans="1:5" ht="24.75" thickTop="1"/>
  </sheetData>
  <mergeCells count="7">
    <mergeCell ref="A2:E2"/>
    <mergeCell ref="C5:C6"/>
    <mergeCell ref="E7"/>
    <mergeCell ref="A6:A7"/>
    <mergeCell ref="C7"/>
    <mergeCell ref="A4:E4"/>
    <mergeCell ref="A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10"/>
  <sheetViews>
    <sheetView rightToLeft="1" tabSelected="1" workbookViewId="0">
      <selection activeCell="E14" sqref="E14"/>
    </sheetView>
  </sheetViews>
  <sheetFormatPr defaultRowHeight="24"/>
  <cols>
    <col min="1" max="1" width="31.425781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17.42578125" style="1" bestFit="1" customWidth="1"/>
    <col min="12" max="12" width="1" style="1" customWidth="1"/>
    <col min="13" max="13" width="12.710937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1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20.2851562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spans="1:25" ht="24.7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4" spans="1:25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6" spans="1:25" ht="24.75">
      <c r="A6" s="17" t="s">
        <v>3</v>
      </c>
      <c r="C6" s="18" t="s">
        <v>303</v>
      </c>
      <c r="D6" s="18" t="s">
        <v>4</v>
      </c>
      <c r="E6" s="18" t="s">
        <v>4</v>
      </c>
      <c r="F6" s="18" t="s">
        <v>4</v>
      </c>
      <c r="G6" s="18" t="s">
        <v>4</v>
      </c>
      <c r="I6" s="18" t="s">
        <v>5</v>
      </c>
      <c r="J6" s="18" t="s">
        <v>5</v>
      </c>
      <c r="K6" s="18" t="s">
        <v>5</v>
      </c>
      <c r="L6" s="18" t="s">
        <v>5</v>
      </c>
      <c r="M6" s="18" t="s">
        <v>5</v>
      </c>
      <c r="N6" s="18" t="s">
        <v>5</v>
      </c>
      <c r="O6" s="18" t="s">
        <v>5</v>
      </c>
      <c r="Q6" s="18" t="s">
        <v>6</v>
      </c>
      <c r="R6" s="18" t="s">
        <v>6</v>
      </c>
      <c r="S6" s="18" t="s">
        <v>6</v>
      </c>
      <c r="T6" s="18" t="s">
        <v>6</v>
      </c>
      <c r="U6" s="18" t="s">
        <v>6</v>
      </c>
      <c r="V6" s="18" t="s">
        <v>6</v>
      </c>
      <c r="W6" s="18" t="s">
        <v>6</v>
      </c>
      <c r="X6" s="18" t="s">
        <v>6</v>
      </c>
      <c r="Y6" s="18" t="s">
        <v>6</v>
      </c>
    </row>
    <row r="7" spans="1:25" ht="24.75">
      <c r="A7" s="17" t="s">
        <v>3</v>
      </c>
      <c r="C7" s="17" t="s">
        <v>7</v>
      </c>
      <c r="E7" s="17" t="s">
        <v>8</v>
      </c>
      <c r="G7" s="17" t="s">
        <v>9</v>
      </c>
      <c r="I7" s="18" t="s">
        <v>10</v>
      </c>
      <c r="J7" s="18" t="s">
        <v>10</v>
      </c>
      <c r="K7" s="18" t="s">
        <v>10</v>
      </c>
      <c r="M7" s="18" t="s">
        <v>11</v>
      </c>
      <c r="N7" s="18" t="s">
        <v>11</v>
      </c>
      <c r="O7" s="18" t="s">
        <v>11</v>
      </c>
      <c r="Q7" s="17" t="s">
        <v>7</v>
      </c>
      <c r="S7" s="17" t="s">
        <v>12</v>
      </c>
      <c r="U7" s="17" t="s">
        <v>8</v>
      </c>
      <c r="W7" s="17" t="s">
        <v>9</v>
      </c>
      <c r="Y7" s="17" t="s">
        <v>13</v>
      </c>
    </row>
    <row r="8" spans="1:25" ht="24.75">
      <c r="A8" s="18" t="s">
        <v>3</v>
      </c>
      <c r="C8" s="18" t="s">
        <v>7</v>
      </c>
      <c r="E8" s="18" t="s">
        <v>8</v>
      </c>
      <c r="G8" s="18" t="s">
        <v>9</v>
      </c>
      <c r="I8" s="18" t="s">
        <v>7</v>
      </c>
      <c r="K8" s="18" t="s">
        <v>8</v>
      </c>
      <c r="M8" s="18" t="s">
        <v>7</v>
      </c>
      <c r="O8" s="18" t="s">
        <v>14</v>
      </c>
      <c r="Q8" s="18" t="s">
        <v>7</v>
      </c>
      <c r="S8" s="18" t="s">
        <v>12</v>
      </c>
      <c r="U8" s="18" t="s">
        <v>8</v>
      </c>
      <c r="W8" s="18" t="s">
        <v>9</v>
      </c>
      <c r="Y8" s="18" t="s">
        <v>13</v>
      </c>
    </row>
    <row r="9" spans="1:25">
      <c r="A9" s="1" t="s">
        <v>15</v>
      </c>
      <c r="C9" s="6">
        <v>2000000</v>
      </c>
      <c r="D9" s="6"/>
      <c r="E9" s="6">
        <v>12743815244</v>
      </c>
      <c r="F9" s="6"/>
      <c r="G9" s="6">
        <v>16799445000</v>
      </c>
      <c r="H9" s="6"/>
      <c r="I9" s="6">
        <v>0</v>
      </c>
      <c r="J9" s="6"/>
      <c r="K9" s="6">
        <v>0</v>
      </c>
      <c r="L9" s="6"/>
      <c r="M9" s="6">
        <v>-209585</v>
      </c>
      <c r="N9" s="6"/>
      <c r="O9" s="6">
        <v>1833374132</v>
      </c>
      <c r="P9" s="6"/>
      <c r="Q9" s="6">
        <v>1790415</v>
      </c>
      <c r="R9" s="6"/>
      <c r="S9" s="6">
        <v>7440</v>
      </c>
      <c r="T9" s="6"/>
      <c r="U9" s="6">
        <v>11408358985</v>
      </c>
      <c r="V9" s="6"/>
      <c r="W9" s="6">
        <v>13241429508.780001</v>
      </c>
      <c r="X9" s="6"/>
      <c r="Y9" s="8">
        <v>5.2163928185594642E-4</v>
      </c>
    </row>
    <row r="10" spans="1:25">
      <c r="A10" s="1" t="s">
        <v>16</v>
      </c>
      <c r="C10" s="6">
        <v>58994573</v>
      </c>
      <c r="D10" s="6"/>
      <c r="E10" s="6">
        <v>87724057488</v>
      </c>
      <c r="F10" s="6"/>
      <c r="G10" s="6">
        <v>160096905943.474</v>
      </c>
      <c r="H10" s="6"/>
      <c r="I10" s="6">
        <v>0</v>
      </c>
      <c r="J10" s="6"/>
      <c r="K10" s="6">
        <v>0</v>
      </c>
      <c r="L10" s="6"/>
      <c r="M10" s="6">
        <v>0</v>
      </c>
      <c r="N10" s="6"/>
      <c r="O10" s="6">
        <v>0</v>
      </c>
      <c r="P10" s="6"/>
      <c r="Q10" s="6">
        <v>58994573</v>
      </c>
      <c r="R10" s="6"/>
      <c r="S10" s="6">
        <v>2840</v>
      </c>
      <c r="T10" s="6"/>
      <c r="U10" s="6">
        <v>87724057488</v>
      </c>
      <c r="V10" s="6"/>
      <c r="W10" s="6">
        <v>166547697025.44601</v>
      </c>
      <c r="X10" s="6"/>
      <c r="Y10" s="8">
        <v>6.5610605723127767E-3</v>
      </c>
    </row>
    <row r="11" spans="1:25">
      <c r="A11" s="1" t="s">
        <v>17</v>
      </c>
      <c r="C11" s="6">
        <v>25680177</v>
      </c>
      <c r="D11" s="6"/>
      <c r="E11" s="6">
        <v>136531521689</v>
      </c>
      <c r="F11" s="6"/>
      <c r="G11" s="6">
        <v>137082030314.58501</v>
      </c>
      <c r="H11" s="6"/>
      <c r="I11" s="6">
        <v>0</v>
      </c>
      <c r="J11" s="6"/>
      <c r="K11" s="6">
        <v>0</v>
      </c>
      <c r="L11" s="6"/>
      <c r="M11" s="6">
        <v>0</v>
      </c>
      <c r="N11" s="6"/>
      <c r="O11" s="6">
        <v>0</v>
      </c>
      <c r="P11" s="6"/>
      <c r="Q11" s="6">
        <v>25680177</v>
      </c>
      <c r="R11" s="6"/>
      <c r="S11" s="6">
        <v>5108</v>
      </c>
      <c r="T11" s="6"/>
      <c r="U11" s="6">
        <v>136531521689</v>
      </c>
      <c r="V11" s="6"/>
      <c r="W11" s="6">
        <v>130393856768.50999</v>
      </c>
      <c r="X11" s="6"/>
      <c r="Y11" s="8">
        <v>5.1367986936796811E-3</v>
      </c>
    </row>
    <row r="12" spans="1:25">
      <c r="A12" s="1" t="s">
        <v>18</v>
      </c>
      <c r="C12" s="6">
        <v>47883908</v>
      </c>
      <c r="D12" s="6"/>
      <c r="E12" s="6">
        <v>125482730975</v>
      </c>
      <c r="F12" s="6"/>
      <c r="G12" s="6">
        <v>224191284100.254</v>
      </c>
      <c r="H12" s="6"/>
      <c r="I12" s="6">
        <v>0</v>
      </c>
      <c r="J12" s="6"/>
      <c r="K12" s="6">
        <v>0</v>
      </c>
      <c r="L12" s="6"/>
      <c r="M12" s="6">
        <v>0</v>
      </c>
      <c r="N12" s="6"/>
      <c r="O12" s="6">
        <v>0</v>
      </c>
      <c r="P12" s="6"/>
      <c r="Q12" s="6">
        <v>47883908</v>
      </c>
      <c r="R12" s="6"/>
      <c r="S12" s="6">
        <v>3702</v>
      </c>
      <c r="T12" s="6"/>
      <c r="U12" s="6">
        <v>125482730975</v>
      </c>
      <c r="V12" s="6"/>
      <c r="W12" s="6">
        <v>176211493362.875</v>
      </c>
      <c r="X12" s="6"/>
      <c r="Y12" s="8">
        <v>6.9417608417297631E-3</v>
      </c>
    </row>
    <row r="13" spans="1:25">
      <c r="A13" s="1" t="s">
        <v>19</v>
      </c>
      <c r="C13" s="6">
        <v>105705013</v>
      </c>
      <c r="D13" s="6"/>
      <c r="E13" s="6">
        <v>189712261107</v>
      </c>
      <c r="F13" s="6"/>
      <c r="G13" s="6">
        <v>307977955814.03699</v>
      </c>
      <c r="H13" s="6"/>
      <c r="I13" s="6">
        <v>0</v>
      </c>
      <c r="J13" s="6"/>
      <c r="K13" s="6">
        <v>0</v>
      </c>
      <c r="L13" s="6"/>
      <c r="M13" s="6">
        <v>0</v>
      </c>
      <c r="N13" s="6"/>
      <c r="O13" s="6">
        <v>0</v>
      </c>
      <c r="P13" s="6"/>
      <c r="Q13" s="6">
        <v>105705013</v>
      </c>
      <c r="R13" s="6"/>
      <c r="S13" s="6">
        <v>2495</v>
      </c>
      <c r="T13" s="6"/>
      <c r="U13" s="6">
        <v>189712261107</v>
      </c>
      <c r="V13" s="6"/>
      <c r="W13" s="6">
        <v>262164790090.76199</v>
      </c>
      <c r="X13" s="6"/>
      <c r="Y13" s="8">
        <v>1.0327846607511789E-2</v>
      </c>
    </row>
    <row r="14" spans="1:25">
      <c r="A14" s="1" t="s">
        <v>20</v>
      </c>
      <c r="C14" s="6">
        <v>37950422</v>
      </c>
      <c r="D14" s="6"/>
      <c r="E14" s="6">
        <v>161265021608</v>
      </c>
      <c r="F14" s="6"/>
      <c r="G14" s="6">
        <v>175947613637.16199</v>
      </c>
      <c r="H14" s="6"/>
      <c r="I14" s="6">
        <v>0</v>
      </c>
      <c r="J14" s="6"/>
      <c r="K14" s="6">
        <v>0</v>
      </c>
      <c r="L14" s="6"/>
      <c r="M14" s="6">
        <v>0</v>
      </c>
      <c r="N14" s="6"/>
      <c r="O14" s="6">
        <v>0</v>
      </c>
      <c r="P14" s="6"/>
      <c r="Q14" s="6">
        <v>37950422</v>
      </c>
      <c r="R14" s="6"/>
      <c r="S14" s="6">
        <v>5220</v>
      </c>
      <c r="T14" s="6"/>
      <c r="U14" s="6">
        <v>161265021608</v>
      </c>
      <c r="V14" s="6"/>
      <c r="W14" s="6">
        <v>196922500683.10199</v>
      </c>
      <c r="X14" s="6"/>
      <c r="Y14" s="8">
        <v>7.7576602865648443E-3</v>
      </c>
    </row>
    <row r="15" spans="1:25">
      <c r="A15" s="1" t="s">
        <v>21</v>
      </c>
      <c r="C15" s="6">
        <v>22671849</v>
      </c>
      <c r="D15" s="6"/>
      <c r="E15" s="6">
        <v>540953923608</v>
      </c>
      <c r="F15" s="6"/>
      <c r="G15" s="6">
        <v>633513706621.42896</v>
      </c>
      <c r="H15" s="6"/>
      <c r="I15" s="6">
        <v>0</v>
      </c>
      <c r="J15" s="6"/>
      <c r="K15" s="6">
        <v>0</v>
      </c>
      <c r="L15" s="6"/>
      <c r="M15" s="6">
        <v>0</v>
      </c>
      <c r="N15" s="6"/>
      <c r="O15" s="6">
        <v>0</v>
      </c>
      <c r="P15" s="6"/>
      <c r="Q15" s="6">
        <v>22671849</v>
      </c>
      <c r="R15" s="6"/>
      <c r="S15" s="6">
        <v>25030</v>
      </c>
      <c r="T15" s="6"/>
      <c r="U15" s="6">
        <v>540953923608</v>
      </c>
      <c r="V15" s="6"/>
      <c r="W15" s="6">
        <v>564099896006.203</v>
      </c>
      <c r="X15" s="6"/>
      <c r="Y15" s="8">
        <v>2.2222424282255696E-2</v>
      </c>
    </row>
    <row r="16" spans="1:25">
      <c r="A16" s="1" t="s">
        <v>22</v>
      </c>
      <c r="C16" s="6">
        <v>114345585</v>
      </c>
      <c r="D16" s="6"/>
      <c r="E16" s="6">
        <v>651071057314</v>
      </c>
      <c r="F16" s="6"/>
      <c r="G16" s="6">
        <v>1098006109910.95</v>
      </c>
      <c r="H16" s="6"/>
      <c r="I16" s="6">
        <v>0</v>
      </c>
      <c r="J16" s="6"/>
      <c r="K16" s="6">
        <v>0</v>
      </c>
      <c r="L16" s="6"/>
      <c r="M16" s="6">
        <v>0</v>
      </c>
      <c r="N16" s="6"/>
      <c r="O16" s="6">
        <v>0</v>
      </c>
      <c r="P16" s="6"/>
      <c r="Q16" s="6">
        <v>114345585</v>
      </c>
      <c r="R16" s="6"/>
      <c r="S16" s="6">
        <v>8770</v>
      </c>
      <c r="T16" s="6"/>
      <c r="U16" s="6">
        <v>651071057314</v>
      </c>
      <c r="V16" s="6"/>
      <c r="W16" s="6">
        <v>996844056306.323</v>
      </c>
      <c r="X16" s="6"/>
      <c r="Y16" s="8">
        <v>3.9270157146492901E-2</v>
      </c>
    </row>
    <row r="17" spans="1:25">
      <c r="A17" s="1" t="s">
        <v>23</v>
      </c>
      <c r="C17" s="6">
        <v>2000000</v>
      </c>
      <c r="D17" s="6"/>
      <c r="E17" s="6">
        <v>38335542403</v>
      </c>
      <c r="F17" s="6"/>
      <c r="G17" s="6">
        <v>39463785000</v>
      </c>
      <c r="H17" s="6"/>
      <c r="I17" s="6">
        <v>0</v>
      </c>
      <c r="J17" s="6"/>
      <c r="K17" s="6">
        <v>0</v>
      </c>
      <c r="L17" s="6"/>
      <c r="M17" s="6">
        <v>0</v>
      </c>
      <c r="N17" s="6"/>
      <c r="O17" s="6">
        <v>0</v>
      </c>
      <c r="P17" s="6"/>
      <c r="Q17" s="6">
        <v>2000000</v>
      </c>
      <c r="R17" s="6"/>
      <c r="S17" s="6">
        <v>16410</v>
      </c>
      <c r="T17" s="6"/>
      <c r="U17" s="6">
        <v>38335542403</v>
      </c>
      <c r="V17" s="6"/>
      <c r="W17" s="6">
        <v>32624721000</v>
      </c>
      <c r="X17" s="6"/>
      <c r="Y17" s="8">
        <v>1.2852340468154332E-3</v>
      </c>
    </row>
    <row r="18" spans="1:25">
      <c r="A18" s="1" t="s">
        <v>24</v>
      </c>
      <c r="C18" s="6">
        <v>42015988</v>
      </c>
      <c r="D18" s="6"/>
      <c r="E18" s="6">
        <v>110389459462</v>
      </c>
      <c r="F18" s="6"/>
      <c r="G18" s="6">
        <v>251848937014.54199</v>
      </c>
      <c r="H18" s="6"/>
      <c r="I18" s="6">
        <v>0</v>
      </c>
      <c r="J18" s="6"/>
      <c r="K18" s="6">
        <v>0</v>
      </c>
      <c r="L18" s="6"/>
      <c r="M18" s="6">
        <v>0</v>
      </c>
      <c r="N18" s="6"/>
      <c r="O18" s="6">
        <v>0</v>
      </c>
      <c r="P18" s="6"/>
      <c r="Q18" s="6">
        <v>42015988</v>
      </c>
      <c r="R18" s="6"/>
      <c r="S18" s="6">
        <v>5230</v>
      </c>
      <c r="T18" s="6"/>
      <c r="U18" s="6">
        <v>110389459462</v>
      </c>
      <c r="V18" s="6"/>
      <c r="W18" s="6">
        <v>218436142717.422</v>
      </c>
      <c r="X18" s="6"/>
      <c r="Y18" s="8">
        <v>8.6051791117375629E-3</v>
      </c>
    </row>
    <row r="19" spans="1:25">
      <c r="A19" s="1" t="s">
        <v>25</v>
      </c>
      <c r="C19" s="6">
        <v>2404702</v>
      </c>
      <c r="D19" s="6"/>
      <c r="E19" s="6">
        <v>193145905709</v>
      </c>
      <c r="F19" s="6"/>
      <c r="G19" s="6">
        <v>244059229758.51001</v>
      </c>
      <c r="H19" s="6"/>
      <c r="I19" s="6">
        <v>0</v>
      </c>
      <c r="J19" s="6"/>
      <c r="K19" s="6">
        <v>0</v>
      </c>
      <c r="L19" s="6"/>
      <c r="M19" s="6">
        <v>0</v>
      </c>
      <c r="N19" s="6"/>
      <c r="O19" s="6">
        <v>0</v>
      </c>
      <c r="P19" s="6"/>
      <c r="Q19" s="6">
        <v>2404702</v>
      </c>
      <c r="R19" s="6"/>
      <c r="S19" s="6">
        <v>90650</v>
      </c>
      <c r="T19" s="6"/>
      <c r="U19" s="6">
        <v>193145905709</v>
      </c>
      <c r="V19" s="6"/>
      <c r="W19" s="6">
        <v>216689218194.01501</v>
      </c>
      <c r="X19" s="6"/>
      <c r="Y19" s="8">
        <v>8.5363599216914787E-3</v>
      </c>
    </row>
    <row r="20" spans="1:25">
      <c r="A20" s="1" t="s">
        <v>26</v>
      </c>
      <c r="C20" s="6">
        <v>4118000</v>
      </c>
      <c r="D20" s="6"/>
      <c r="E20" s="6">
        <v>44990796445</v>
      </c>
      <c r="F20" s="6"/>
      <c r="G20" s="6">
        <v>222358805928</v>
      </c>
      <c r="H20" s="6"/>
      <c r="I20" s="6">
        <v>0</v>
      </c>
      <c r="J20" s="6"/>
      <c r="K20" s="6">
        <v>0</v>
      </c>
      <c r="L20" s="6"/>
      <c r="M20" s="6">
        <v>-118000</v>
      </c>
      <c r="N20" s="6"/>
      <c r="O20" s="6">
        <v>5848473381</v>
      </c>
      <c r="P20" s="6"/>
      <c r="Q20" s="6">
        <v>4000000</v>
      </c>
      <c r="R20" s="6"/>
      <c r="S20" s="6">
        <v>54690</v>
      </c>
      <c r="T20" s="6"/>
      <c r="U20" s="6">
        <v>43701599265</v>
      </c>
      <c r="V20" s="6"/>
      <c r="W20" s="6">
        <v>217458378000</v>
      </c>
      <c r="X20" s="6"/>
      <c r="Y20" s="8">
        <v>8.5666605752999451E-3</v>
      </c>
    </row>
    <row r="21" spans="1:25">
      <c r="A21" s="1" t="s">
        <v>27</v>
      </c>
      <c r="C21" s="6">
        <v>45326245</v>
      </c>
      <c r="D21" s="6"/>
      <c r="E21" s="6">
        <v>73137441829</v>
      </c>
      <c r="F21" s="6"/>
      <c r="G21" s="6">
        <v>150263607063.90399</v>
      </c>
      <c r="H21" s="6"/>
      <c r="I21" s="6">
        <v>0</v>
      </c>
      <c r="J21" s="6"/>
      <c r="K21" s="6">
        <v>0</v>
      </c>
      <c r="L21" s="6"/>
      <c r="M21" s="6">
        <v>-2800000</v>
      </c>
      <c r="N21" s="6"/>
      <c r="O21" s="6">
        <v>9118064936</v>
      </c>
      <c r="P21" s="6"/>
      <c r="Q21" s="6">
        <v>42526245</v>
      </c>
      <c r="R21" s="6"/>
      <c r="S21" s="6">
        <v>3130</v>
      </c>
      <c r="T21" s="6"/>
      <c r="U21" s="6">
        <v>68619422807</v>
      </c>
      <c r="V21" s="6"/>
      <c r="W21" s="6">
        <v>132315159326.242</v>
      </c>
      <c r="X21" s="6"/>
      <c r="Y21" s="8">
        <v>5.2124874163949116E-3</v>
      </c>
    </row>
    <row r="22" spans="1:25">
      <c r="A22" s="1" t="s">
        <v>28</v>
      </c>
      <c r="C22" s="6">
        <v>7414070</v>
      </c>
      <c r="D22" s="6"/>
      <c r="E22" s="6">
        <v>1025235424970</v>
      </c>
      <c r="F22" s="6"/>
      <c r="G22" s="6">
        <v>1304482262179.5</v>
      </c>
      <c r="H22" s="6"/>
      <c r="I22" s="6">
        <v>0</v>
      </c>
      <c r="J22" s="6"/>
      <c r="K22" s="6">
        <v>0</v>
      </c>
      <c r="L22" s="6"/>
      <c r="M22" s="6">
        <v>-22318</v>
      </c>
      <c r="N22" s="6"/>
      <c r="O22" s="6">
        <v>3503865171</v>
      </c>
      <c r="P22" s="6"/>
      <c r="Q22" s="6">
        <v>7391752</v>
      </c>
      <c r="R22" s="6"/>
      <c r="S22" s="6">
        <v>161870</v>
      </c>
      <c r="T22" s="6"/>
      <c r="U22" s="6">
        <v>1022149238272</v>
      </c>
      <c r="V22" s="6"/>
      <c r="W22" s="6">
        <v>1189383704007.3701</v>
      </c>
      <c r="X22" s="6"/>
      <c r="Y22" s="8">
        <v>4.6855157201734284E-2</v>
      </c>
    </row>
    <row r="23" spans="1:25">
      <c r="A23" s="1" t="s">
        <v>29</v>
      </c>
      <c r="C23" s="6">
        <v>18989479</v>
      </c>
      <c r="D23" s="6"/>
      <c r="E23" s="6">
        <v>188070412753</v>
      </c>
      <c r="F23" s="6"/>
      <c r="G23" s="6">
        <v>360163459727.04602</v>
      </c>
      <c r="H23" s="6"/>
      <c r="I23" s="6">
        <v>0</v>
      </c>
      <c r="J23" s="6"/>
      <c r="K23" s="6">
        <v>0</v>
      </c>
      <c r="L23" s="6"/>
      <c r="M23" s="6">
        <v>0</v>
      </c>
      <c r="N23" s="6"/>
      <c r="O23" s="6">
        <v>0</v>
      </c>
      <c r="P23" s="6"/>
      <c r="Q23" s="6">
        <v>18989479</v>
      </c>
      <c r="R23" s="6"/>
      <c r="S23" s="6">
        <v>15350</v>
      </c>
      <c r="T23" s="6"/>
      <c r="U23" s="6">
        <v>188070412753</v>
      </c>
      <c r="V23" s="6"/>
      <c r="W23" s="6">
        <v>289754146059.23199</v>
      </c>
      <c r="X23" s="6"/>
      <c r="Y23" s="8">
        <v>1.1414715047563376E-2</v>
      </c>
    </row>
    <row r="24" spans="1:25">
      <c r="A24" s="1" t="s">
        <v>30</v>
      </c>
      <c r="C24" s="6">
        <v>828190</v>
      </c>
      <c r="D24" s="6"/>
      <c r="E24" s="6">
        <v>129714772558</v>
      </c>
      <c r="F24" s="6"/>
      <c r="G24" s="6">
        <v>149833733049</v>
      </c>
      <c r="H24" s="6"/>
      <c r="I24" s="6">
        <v>0</v>
      </c>
      <c r="J24" s="6"/>
      <c r="K24" s="6">
        <v>0</v>
      </c>
      <c r="L24" s="6"/>
      <c r="M24" s="6">
        <v>-131930</v>
      </c>
      <c r="N24" s="6"/>
      <c r="O24" s="6">
        <v>22670523807</v>
      </c>
      <c r="P24" s="6"/>
      <c r="Q24" s="6">
        <v>696260</v>
      </c>
      <c r="R24" s="6"/>
      <c r="S24" s="6">
        <v>149300</v>
      </c>
      <c r="T24" s="6"/>
      <c r="U24" s="6">
        <v>109051313757</v>
      </c>
      <c r="V24" s="6"/>
      <c r="W24" s="6">
        <v>103333105872.89999</v>
      </c>
      <c r="X24" s="6"/>
      <c r="Y24" s="8">
        <v>4.0707543776706892E-3</v>
      </c>
    </row>
    <row r="25" spans="1:25">
      <c r="A25" s="1" t="s">
        <v>31</v>
      </c>
      <c r="C25" s="6">
        <v>16438776</v>
      </c>
      <c r="D25" s="6"/>
      <c r="E25" s="6">
        <v>674650230225</v>
      </c>
      <c r="F25" s="6"/>
      <c r="G25" s="6">
        <v>735343437726</v>
      </c>
      <c r="H25" s="6"/>
      <c r="I25" s="6">
        <v>0</v>
      </c>
      <c r="J25" s="6"/>
      <c r="K25" s="6">
        <v>0</v>
      </c>
      <c r="L25" s="6"/>
      <c r="M25" s="6">
        <v>0</v>
      </c>
      <c r="N25" s="6"/>
      <c r="O25" s="6">
        <v>0</v>
      </c>
      <c r="P25" s="6"/>
      <c r="Q25" s="6">
        <v>16438776</v>
      </c>
      <c r="R25" s="6"/>
      <c r="S25" s="6">
        <v>35000</v>
      </c>
      <c r="T25" s="6"/>
      <c r="U25" s="6">
        <v>674650230225</v>
      </c>
      <c r="V25" s="6"/>
      <c r="W25" s="6">
        <v>571933784898</v>
      </c>
      <c r="X25" s="6"/>
      <c r="Y25" s="8">
        <v>2.2531036292231403E-2</v>
      </c>
    </row>
    <row r="26" spans="1:25">
      <c r="A26" s="1" t="s">
        <v>32</v>
      </c>
      <c r="C26" s="6">
        <v>3652785</v>
      </c>
      <c r="D26" s="6"/>
      <c r="E26" s="6">
        <v>185549205856</v>
      </c>
      <c r="F26" s="6"/>
      <c r="G26" s="6">
        <v>251450276850.56299</v>
      </c>
      <c r="H26" s="6"/>
      <c r="I26" s="6">
        <v>0</v>
      </c>
      <c r="J26" s="6"/>
      <c r="K26" s="6">
        <v>0</v>
      </c>
      <c r="L26" s="6"/>
      <c r="M26" s="6">
        <v>0</v>
      </c>
      <c r="N26" s="6"/>
      <c r="O26" s="6">
        <v>0</v>
      </c>
      <c r="P26" s="6"/>
      <c r="Q26" s="6">
        <v>3652785</v>
      </c>
      <c r="R26" s="6"/>
      <c r="S26" s="6">
        <v>53580</v>
      </c>
      <c r="T26" s="6"/>
      <c r="U26" s="6">
        <v>185549205856</v>
      </c>
      <c r="V26" s="6"/>
      <c r="W26" s="6">
        <v>194551708789.215</v>
      </c>
      <c r="X26" s="6"/>
      <c r="Y26" s="8">
        <v>7.6642641634244316E-3</v>
      </c>
    </row>
    <row r="27" spans="1:25">
      <c r="A27" s="1" t="s">
        <v>33</v>
      </c>
      <c r="C27" s="6">
        <v>5907825</v>
      </c>
      <c r="D27" s="6"/>
      <c r="E27" s="6">
        <v>47928680469</v>
      </c>
      <c r="F27" s="6"/>
      <c r="G27" s="6">
        <v>208656087367.612</v>
      </c>
      <c r="H27" s="6"/>
      <c r="I27" s="6">
        <v>0</v>
      </c>
      <c r="J27" s="6"/>
      <c r="K27" s="6">
        <v>0</v>
      </c>
      <c r="L27" s="6"/>
      <c r="M27" s="6">
        <v>0</v>
      </c>
      <c r="N27" s="6"/>
      <c r="O27" s="6">
        <v>0</v>
      </c>
      <c r="P27" s="6"/>
      <c r="Q27" s="6">
        <v>5907825</v>
      </c>
      <c r="R27" s="6"/>
      <c r="S27" s="6">
        <v>29840</v>
      </c>
      <c r="T27" s="6"/>
      <c r="U27" s="6">
        <v>47928680469</v>
      </c>
      <c r="V27" s="6"/>
      <c r="W27" s="6">
        <v>175240575486.89999</v>
      </c>
      <c r="X27" s="6"/>
      <c r="Y27" s="8">
        <v>6.9035120330774285E-3</v>
      </c>
    </row>
    <row r="28" spans="1:25">
      <c r="A28" s="1" t="s">
        <v>34</v>
      </c>
      <c r="C28" s="6">
        <v>3146248</v>
      </c>
      <c r="D28" s="6"/>
      <c r="E28" s="6">
        <v>47330041121</v>
      </c>
      <c r="F28" s="6"/>
      <c r="G28" s="6">
        <v>132450803363.34</v>
      </c>
      <c r="H28" s="6"/>
      <c r="I28" s="6">
        <v>0</v>
      </c>
      <c r="J28" s="6"/>
      <c r="K28" s="6">
        <v>0</v>
      </c>
      <c r="L28" s="6"/>
      <c r="M28" s="6">
        <v>-38280</v>
      </c>
      <c r="N28" s="6"/>
      <c r="O28" s="6">
        <v>1407932671</v>
      </c>
      <c r="P28" s="6"/>
      <c r="Q28" s="6">
        <v>3107968</v>
      </c>
      <c r="R28" s="6"/>
      <c r="S28" s="6">
        <v>36200</v>
      </c>
      <c r="T28" s="6"/>
      <c r="U28" s="6">
        <v>46754182520</v>
      </c>
      <c r="V28" s="6"/>
      <c r="W28" s="6">
        <v>111839016372.48</v>
      </c>
      <c r="X28" s="6"/>
      <c r="Y28" s="8">
        <v>4.4058403320678197E-3</v>
      </c>
    </row>
    <row r="29" spans="1:25">
      <c r="A29" s="1" t="s">
        <v>35</v>
      </c>
      <c r="C29" s="6">
        <v>1450443</v>
      </c>
      <c r="D29" s="6"/>
      <c r="E29" s="6">
        <v>191999951400</v>
      </c>
      <c r="F29" s="6"/>
      <c r="G29" s="6">
        <v>267398613785.259</v>
      </c>
      <c r="H29" s="6"/>
      <c r="I29" s="6">
        <v>0</v>
      </c>
      <c r="J29" s="6"/>
      <c r="K29" s="6">
        <v>0</v>
      </c>
      <c r="L29" s="6"/>
      <c r="M29" s="6">
        <v>-706358</v>
      </c>
      <c r="N29" s="6"/>
      <c r="O29" s="6">
        <v>120274505891</v>
      </c>
      <c r="P29" s="6"/>
      <c r="Q29" s="6">
        <v>744085</v>
      </c>
      <c r="R29" s="6"/>
      <c r="S29" s="6">
        <v>164600</v>
      </c>
      <c r="T29" s="6"/>
      <c r="U29" s="6">
        <v>98496999761</v>
      </c>
      <c r="V29" s="6"/>
      <c r="W29" s="6">
        <v>121747656473.55</v>
      </c>
      <c r="X29" s="6"/>
      <c r="Y29" s="8">
        <v>4.7961860951943724E-3</v>
      </c>
    </row>
    <row r="30" spans="1:25">
      <c r="A30" s="1" t="s">
        <v>36</v>
      </c>
      <c r="C30" s="6">
        <v>3530294</v>
      </c>
      <c r="D30" s="6"/>
      <c r="E30" s="6">
        <v>10451985901</v>
      </c>
      <c r="F30" s="6"/>
      <c r="G30" s="6">
        <v>17897372628.57</v>
      </c>
      <c r="H30" s="6"/>
      <c r="I30" s="6">
        <v>0</v>
      </c>
      <c r="J30" s="6"/>
      <c r="K30" s="6">
        <v>0</v>
      </c>
      <c r="L30" s="6"/>
      <c r="M30" s="6">
        <v>-3530294</v>
      </c>
      <c r="N30" s="6"/>
      <c r="O30" s="6">
        <v>15398923558</v>
      </c>
      <c r="P30" s="6"/>
      <c r="Q30" s="6">
        <v>0</v>
      </c>
      <c r="R30" s="6"/>
      <c r="S30" s="6">
        <v>0</v>
      </c>
      <c r="T30" s="6"/>
      <c r="U30" s="6">
        <v>0</v>
      </c>
      <c r="V30" s="6"/>
      <c r="W30" s="6">
        <v>0</v>
      </c>
      <c r="X30" s="6"/>
      <c r="Y30" s="8">
        <v>0</v>
      </c>
    </row>
    <row r="31" spans="1:25">
      <c r="A31" s="1" t="s">
        <v>37</v>
      </c>
      <c r="C31" s="6">
        <v>9619959</v>
      </c>
      <c r="D31" s="6"/>
      <c r="E31" s="6">
        <v>22328125393</v>
      </c>
      <c r="F31" s="6"/>
      <c r="G31" s="6">
        <v>114657015724.96001</v>
      </c>
      <c r="H31" s="6"/>
      <c r="I31" s="6">
        <v>0</v>
      </c>
      <c r="J31" s="6"/>
      <c r="K31" s="6">
        <v>0</v>
      </c>
      <c r="L31" s="6"/>
      <c r="M31" s="6">
        <v>-6869613</v>
      </c>
      <c r="N31" s="6"/>
      <c r="O31" s="6">
        <v>73121966716</v>
      </c>
      <c r="P31" s="6"/>
      <c r="Q31" s="6">
        <v>2750346</v>
      </c>
      <c r="R31" s="6"/>
      <c r="S31" s="6">
        <v>11100</v>
      </c>
      <c r="T31" s="6"/>
      <c r="U31" s="6">
        <v>6383610402</v>
      </c>
      <c r="V31" s="6"/>
      <c r="W31" s="6">
        <v>30347193998.43</v>
      </c>
      <c r="X31" s="6"/>
      <c r="Y31" s="8">
        <v>1.1955120459756642E-3</v>
      </c>
    </row>
    <row r="32" spans="1:25">
      <c r="A32" s="1" t="s">
        <v>38</v>
      </c>
      <c r="C32" s="6">
        <v>104300</v>
      </c>
      <c r="D32" s="6"/>
      <c r="E32" s="6">
        <v>214551462300</v>
      </c>
      <c r="F32" s="6"/>
      <c r="G32" s="6">
        <v>332613612625</v>
      </c>
      <c r="H32" s="6"/>
      <c r="I32" s="6">
        <v>0</v>
      </c>
      <c r="J32" s="6"/>
      <c r="K32" s="6">
        <v>0</v>
      </c>
      <c r="L32" s="6"/>
      <c r="M32" s="6">
        <v>0</v>
      </c>
      <c r="N32" s="6"/>
      <c r="O32" s="6">
        <v>0</v>
      </c>
      <c r="P32" s="6"/>
      <c r="Q32" s="6">
        <v>104300</v>
      </c>
      <c r="R32" s="6"/>
      <c r="S32" s="6">
        <v>2810000</v>
      </c>
      <c r="T32" s="6"/>
      <c r="U32" s="6">
        <v>214551462300</v>
      </c>
      <c r="V32" s="6"/>
      <c r="W32" s="6">
        <v>292716646250</v>
      </c>
      <c r="X32" s="6"/>
      <c r="Y32" s="8">
        <v>1.1531421213690352E-2</v>
      </c>
    </row>
    <row r="33" spans="1:25">
      <c r="A33" s="1" t="s">
        <v>39</v>
      </c>
      <c r="C33" s="6">
        <v>75000</v>
      </c>
      <c r="D33" s="6"/>
      <c r="E33" s="6">
        <v>101752031250</v>
      </c>
      <c r="F33" s="6"/>
      <c r="G33" s="6">
        <v>239212884656.25</v>
      </c>
      <c r="H33" s="6"/>
      <c r="I33" s="6">
        <v>0</v>
      </c>
      <c r="J33" s="6"/>
      <c r="K33" s="6">
        <v>0</v>
      </c>
      <c r="L33" s="6"/>
      <c r="M33" s="6">
        <v>0</v>
      </c>
      <c r="N33" s="6"/>
      <c r="O33" s="6">
        <v>0</v>
      </c>
      <c r="P33" s="6"/>
      <c r="Q33" s="6">
        <v>75000</v>
      </c>
      <c r="R33" s="6"/>
      <c r="S33" s="6">
        <v>2800014</v>
      </c>
      <c r="T33" s="6"/>
      <c r="U33" s="6">
        <v>101752031250</v>
      </c>
      <c r="V33" s="6"/>
      <c r="W33" s="6">
        <v>209738548687.5</v>
      </c>
      <c r="X33" s="6"/>
      <c r="Y33" s="8">
        <v>8.2625418835867246E-3</v>
      </c>
    </row>
    <row r="34" spans="1:25">
      <c r="A34" s="1" t="s">
        <v>40</v>
      </c>
      <c r="C34" s="6">
        <v>114900</v>
      </c>
      <c r="D34" s="6"/>
      <c r="E34" s="6">
        <v>146401433417</v>
      </c>
      <c r="F34" s="6"/>
      <c r="G34" s="6">
        <v>364121977875</v>
      </c>
      <c r="H34" s="6"/>
      <c r="I34" s="6">
        <v>0</v>
      </c>
      <c r="J34" s="6"/>
      <c r="K34" s="6">
        <v>0</v>
      </c>
      <c r="L34" s="6"/>
      <c r="M34" s="6">
        <v>0</v>
      </c>
      <c r="N34" s="6"/>
      <c r="O34" s="6">
        <v>0</v>
      </c>
      <c r="P34" s="6"/>
      <c r="Q34" s="6">
        <v>114900</v>
      </c>
      <c r="R34" s="6"/>
      <c r="S34" s="6">
        <v>2806999</v>
      </c>
      <c r="T34" s="6"/>
      <c r="U34" s="6">
        <v>146401433417</v>
      </c>
      <c r="V34" s="6"/>
      <c r="W34" s="6">
        <v>322121029868.625</v>
      </c>
      <c r="X34" s="6"/>
      <c r="Y34" s="8">
        <v>1.268979173131957E-2</v>
      </c>
    </row>
    <row r="35" spans="1:25">
      <c r="A35" s="1" t="s">
        <v>41</v>
      </c>
      <c r="C35" s="6">
        <v>18332873</v>
      </c>
      <c r="D35" s="6"/>
      <c r="E35" s="6">
        <v>104680704830</v>
      </c>
      <c r="F35" s="6"/>
      <c r="G35" s="6">
        <v>153444332055.573</v>
      </c>
      <c r="H35" s="6"/>
      <c r="I35" s="6">
        <v>350000</v>
      </c>
      <c r="J35" s="6"/>
      <c r="K35" s="6">
        <v>1992801620</v>
      </c>
      <c r="L35" s="6"/>
      <c r="M35" s="6">
        <v>0</v>
      </c>
      <c r="N35" s="6"/>
      <c r="O35" s="6">
        <v>0</v>
      </c>
      <c r="P35" s="6"/>
      <c r="Q35" s="6">
        <v>18682873</v>
      </c>
      <c r="R35" s="6"/>
      <c r="S35" s="6">
        <v>5630</v>
      </c>
      <c r="T35" s="6"/>
      <c r="U35" s="6">
        <v>106673506450</v>
      </c>
      <c r="V35" s="6"/>
      <c r="W35" s="6">
        <v>104558726768.80901</v>
      </c>
      <c r="X35" s="6"/>
      <c r="Y35" s="8">
        <v>4.1190370803460838E-3</v>
      </c>
    </row>
    <row r="36" spans="1:25">
      <c r="A36" s="1" t="s">
        <v>42</v>
      </c>
      <c r="C36" s="6">
        <v>3168190</v>
      </c>
      <c r="D36" s="6"/>
      <c r="E36" s="6">
        <v>15619176700</v>
      </c>
      <c r="F36" s="6"/>
      <c r="G36" s="6">
        <v>19840837397.849998</v>
      </c>
      <c r="H36" s="6"/>
      <c r="I36" s="6">
        <v>0</v>
      </c>
      <c r="J36" s="6"/>
      <c r="K36" s="6">
        <v>0</v>
      </c>
      <c r="L36" s="6"/>
      <c r="M36" s="6">
        <v>-3168190</v>
      </c>
      <c r="N36" s="6"/>
      <c r="O36" s="6">
        <v>13762899350</v>
      </c>
      <c r="P36" s="6"/>
      <c r="Q36" s="6">
        <v>0</v>
      </c>
      <c r="R36" s="6"/>
      <c r="S36" s="6">
        <v>0</v>
      </c>
      <c r="T36" s="6"/>
      <c r="U36" s="6">
        <v>0</v>
      </c>
      <c r="V36" s="6"/>
      <c r="W36" s="6">
        <v>0</v>
      </c>
      <c r="X36" s="6"/>
      <c r="Y36" s="8">
        <v>0</v>
      </c>
    </row>
    <row r="37" spans="1:25">
      <c r="A37" s="1" t="s">
        <v>43</v>
      </c>
      <c r="C37" s="6">
        <v>42966739</v>
      </c>
      <c r="D37" s="6"/>
      <c r="E37" s="6">
        <v>242403674586</v>
      </c>
      <c r="F37" s="6"/>
      <c r="G37" s="6">
        <v>286591393118.79401</v>
      </c>
      <c r="H37" s="6"/>
      <c r="I37" s="6">
        <v>0</v>
      </c>
      <c r="J37" s="6"/>
      <c r="K37" s="6">
        <v>0</v>
      </c>
      <c r="L37" s="6"/>
      <c r="M37" s="6">
        <v>-400000</v>
      </c>
      <c r="N37" s="6"/>
      <c r="O37" s="6">
        <v>2616339631</v>
      </c>
      <c r="P37" s="6"/>
      <c r="Q37" s="6">
        <v>42566739</v>
      </c>
      <c r="R37" s="6"/>
      <c r="S37" s="6">
        <v>6050</v>
      </c>
      <c r="T37" s="6"/>
      <c r="U37" s="6">
        <v>240147011127</v>
      </c>
      <c r="V37" s="6"/>
      <c r="W37" s="6">
        <v>255996474762.84799</v>
      </c>
      <c r="X37" s="6"/>
      <c r="Y37" s="8">
        <v>1.0084849008515353E-2</v>
      </c>
    </row>
    <row r="38" spans="1:25">
      <c r="A38" s="1" t="s">
        <v>44</v>
      </c>
      <c r="C38" s="6">
        <v>6512192</v>
      </c>
      <c r="D38" s="6"/>
      <c r="E38" s="6">
        <v>37805009420</v>
      </c>
      <c r="F38" s="6"/>
      <c r="G38" s="6">
        <v>88297782401.664001</v>
      </c>
      <c r="H38" s="6"/>
      <c r="I38" s="6">
        <v>0</v>
      </c>
      <c r="J38" s="6"/>
      <c r="K38" s="6">
        <v>0</v>
      </c>
      <c r="L38" s="6"/>
      <c r="M38" s="6">
        <v>-1130144</v>
      </c>
      <c r="N38" s="6"/>
      <c r="O38" s="6">
        <v>16159277852</v>
      </c>
      <c r="P38" s="6"/>
      <c r="Q38" s="6">
        <v>5382048</v>
      </c>
      <c r="R38" s="6"/>
      <c r="S38" s="6">
        <v>14690</v>
      </c>
      <c r="T38" s="6"/>
      <c r="U38" s="6">
        <v>31244222430</v>
      </c>
      <c r="V38" s="6"/>
      <c r="W38" s="6">
        <v>78591864523.535995</v>
      </c>
      <c r="X38" s="6"/>
      <c r="Y38" s="8">
        <v>3.0960859431826081E-3</v>
      </c>
    </row>
    <row r="39" spans="1:25">
      <c r="A39" s="1" t="s">
        <v>45</v>
      </c>
      <c r="C39" s="6">
        <v>3380000</v>
      </c>
      <c r="D39" s="6"/>
      <c r="E39" s="6">
        <v>120080362560</v>
      </c>
      <c r="F39" s="6"/>
      <c r="G39" s="6">
        <v>189598536270</v>
      </c>
      <c r="H39" s="6"/>
      <c r="I39" s="6">
        <v>0</v>
      </c>
      <c r="J39" s="6"/>
      <c r="K39" s="6">
        <v>0</v>
      </c>
      <c r="L39" s="6"/>
      <c r="M39" s="6">
        <v>-1791543</v>
      </c>
      <c r="N39" s="6"/>
      <c r="O39" s="6">
        <v>54505360610</v>
      </c>
      <c r="P39" s="6"/>
      <c r="Q39" s="6">
        <v>1588457</v>
      </c>
      <c r="R39" s="6"/>
      <c r="S39" s="6">
        <v>26680</v>
      </c>
      <c r="T39" s="6"/>
      <c r="U39" s="6">
        <v>24768100681</v>
      </c>
      <c r="V39" s="6"/>
      <c r="W39" s="6">
        <v>42127871565.078003</v>
      </c>
      <c r="X39" s="6"/>
      <c r="Y39" s="8">
        <v>1.6596057589367897E-3</v>
      </c>
    </row>
    <row r="40" spans="1:25">
      <c r="A40" s="1" t="s">
        <v>46</v>
      </c>
      <c r="C40" s="6">
        <v>5181142</v>
      </c>
      <c r="D40" s="6"/>
      <c r="E40" s="6">
        <v>66627741613</v>
      </c>
      <c r="F40" s="6"/>
      <c r="G40" s="6">
        <v>125358647752.134</v>
      </c>
      <c r="H40" s="6"/>
      <c r="I40" s="6">
        <v>107056</v>
      </c>
      <c r="J40" s="6"/>
      <c r="K40" s="6">
        <v>2580678238</v>
      </c>
      <c r="L40" s="6"/>
      <c r="M40" s="6">
        <v>0</v>
      </c>
      <c r="N40" s="6"/>
      <c r="O40" s="6">
        <v>0</v>
      </c>
      <c r="P40" s="6"/>
      <c r="Q40" s="6">
        <v>5288198</v>
      </c>
      <c r="R40" s="6"/>
      <c r="S40" s="6">
        <v>23400</v>
      </c>
      <c r="T40" s="6"/>
      <c r="U40" s="6">
        <v>69208419851</v>
      </c>
      <c r="V40" s="6"/>
      <c r="W40" s="6">
        <v>123007557392.46001</v>
      </c>
      <c r="X40" s="6"/>
      <c r="Y40" s="8">
        <v>4.8458192416846423E-3</v>
      </c>
    </row>
    <row r="41" spans="1:25">
      <c r="A41" s="1" t="s">
        <v>47</v>
      </c>
      <c r="C41" s="6">
        <v>9549653</v>
      </c>
      <c r="D41" s="6"/>
      <c r="E41" s="6">
        <v>109142530790</v>
      </c>
      <c r="F41" s="6"/>
      <c r="G41" s="6">
        <v>164605716671.03101</v>
      </c>
      <c r="H41" s="6"/>
      <c r="I41" s="6">
        <v>2000</v>
      </c>
      <c r="J41" s="6"/>
      <c r="K41" s="6">
        <v>31228952</v>
      </c>
      <c r="L41" s="6"/>
      <c r="M41" s="6">
        <v>0</v>
      </c>
      <c r="N41" s="6"/>
      <c r="O41" s="6">
        <v>0</v>
      </c>
      <c r="P41" s="6"/>
      <c r="Q41" s="6">
        <v>9551653</v>
      </c>
      <c r="R41" s="6"/>
      <c r="S41" s="6">
        <v>15800</v>
      </c>
      <c r="T41" s="6"/>
      <c r="U41" s="6">
        <v>109173759742</v>
      </c>
      <c r="V41" s="6"/>
      <c r="W41" s="6">
        <v>150018166501.47</v>
      </c>
      <c r="X41" s="6"/>
      <c r="Y41" s="8">
        <v>5.9098882478877211E-3</v>
      </c>
    </row>
    <row r="42" spans="1:25">
      <c r="A42" s="1" t="s">
        <v>48</v>
      </c>
      <c r="C42" s="6">
        <v>5655979</v>
      </c>
      <c r="D42" s="6"/>
      <c r="E42" s="6">
        <v>12844681478</v>
      </c>
      <c r="F42" s="6"/>
      <c r="G42" s="6">
        <v>24170379151.3601</v>
      </c>
      <c r="H42" s="6"/>
      <c r="I42" s="6">
        <v>0</v>
      </c>
      <c r="J42" s="6"/>
      <c r="K42" s="6">
        <v>0</v>
      </c>
      <c r="L42" s="6"/>
      <c r="M42" s="6">
        <v>0</v>
      </c>
      <c r="N42" s="6"/>
      <c r="O42" s="6">
        <v>0</v>
      </c>
      <c r="P42" s="6"/>
      <c r="Q42" s="6">
        <v>5655979</v>
      </c>
      <c r="R42" s="6"/>
      <c r="S42" s="6">
        <v>3861</v>
      </c>
      <c r="T42" s="6"/>
      <c r="U42" s="6">
        <v>12844681478</v>
      </c>
      <c r="V42" s="6"/>
      <c r="W42" s="6">
        <v>21707800396.231899</v>
      </c>
      <c r="X42" s="6"/>
      <c r="Y42" s="8">
        <v>8.5516759363890929E-4</v>
      </c>
    </row>
    <row r="43" spans="1:25">
      <c r="A43" s="1" t="s">
        <v>49</v>
      </c>
      <c r="C43" s="6">
        <v>43199</v>
      </c>
      <c r="D43" s="6"/>
      <c r="E43" s="6">
        <v>13838639484</v>
      </c>
      <c r="F43" s="6"/>
      <c r="G43" s="6">
        <v>16591699124</v>
      </c>
      <c r="H43" s="6"/>
      <c r="I43" s="6">
        <v>0</v>
      </c>
      <c r="J43" s="6"/>
      <c r="K43" s="6">
        <v>0</v>
      </c>
      <c r="L43" s="6"/>
      <c r="M43" s="6">
        <v>0</v>
      </c>
      <c r="N43" s="6"/>
      <c r="O43" s="6">
        <v>0</v>
      </c>
      <c r="P43" s="6"/>
      <c r="Q43" s="6">
        <v>43199</v>
      </c>
      <c r="R43" s="6"/>
      <c r="S43" s="6">
        <v>380000</v>
      </c>
      <c r="T43" s="6"/>
      <c r="U43" s="6">
        <v>13838639484</v>
      </c>
      <c r="V43" s="6"/>
      <c r="W43" s="6">
        <v>16376222512</v>
      </c>
      <c r="X43" s="6"/>
      <c r="Y43" s="8">
        <v>6.4513283441252288E-4</v>
      </c>
    </row>
    <row r="44" spans="1:25">
      <c r="A44" s="1" t="s">
        <v>50</v>
      </c>
      <c r="C44" s="6">
        <v>472580</v>
      </c>
      <c r="D44" s="6"/>
      <c r="E44" s="6">
        <v>151244026204</v>
      </c>
      <c r="F44" s="6"/>
      <c r="G44" s="6">
        <v>187163985776</v>
      </c>
      <c r="H44" s="6"/>
      <c r="I44" s="6">
        <v>0</v>
      </c>
      <c r="J44" s="6"/>
      <c r="K44" s="6">
        <v>0</v>
      </c>
      <c r="L44" s="6"/>
      <c r="M44" s="6">
        <v>0</v>
      </c>
      <c r="N44" s="6"/>
      <c r="O44" s="6">
        <v>0</v>
      </c>
      <c r="P44" s="6"/>
      <c r="Q44" s="6">
        <v>472580</v>
      </c>
      <c r="R44" s="6"/>
      <c r="S44" s="6">
        <v>387021</v>
      </c>
      <c r="T44" s="6"/>
      <c r="U44" s="6">
        <v>151244026204</v>
      </c>
      <c r="V44" s="6"/>
      <c r="W44" s="6">
        <v>182459428057.96799</v>
      </c>
      <c r="X44" s="6"/>
      <c r="Y44" s="8">
        <v>7.1878950046062188E-3</v>
      </c>
    </row>
    <row r="45" spans="1:25">
      <c r="A45" s="1" t="s">
        <v>51</v>
      </c>
      <c r="C45" s="6">
        <v>50335</v>
      </c>
      <c r="D45" s="6"/>
      <c r="E45" s="6">
        <v>16125679571</v>
      </c>
      <c r="F45" s="6"/>
      <c r="G45" s="6">
        <v>19282251264</v>
      </c>
      <c r="H45" s="6"/>
      <c r="I45" s="6">
        <v>0</v>
      </c>
      <c r="J45" s="6"/>
      <c r="K45" s="6">
        <v>0</v>
      </c>
      <c r="L45" s="6"/>
      <c r="M45" s="6">
        <v>0</v>
      </c>
      <c r="N45" s="6"/>
      <c r="O45" s="6">
        <v>0</v>
      </c>
      <c r="P45" s="6"/>
      <c r="Q45" s="6">
        <v>50335</v>
      </c>
      <c r="R45" s="6"/>
      <c r="S45" s="6">
        <v>379000</v>
      </c>
      <c r="T45" s="6"/>
      <c r="U45" s="6">
        <v>16125679571</v>
      </c>
      <c r="V45" s="6"/>
      <c r="W45" s="6">
        <v>19031180284</v>
      </c>
      <c r="X45" s="6"/>
      <c r="Y45" s="8">
        <v>7.4972352566875298E-4</v>
      </c>
    </row>
    <row r="46" spans="1:25">
      <c r="A46" s="1" t="s">
        <v>52</v>
      </c>
      <c r="C46" s="6">
        <v>12131460</v>
      </c>
      <c r="D46" s="6"/>
      <c r="E46" s="6">
        <v>233505054318</v>
      </c>
      <c r="F46" s="6"/>
      <c r="G46" s="6">
        <v>327409392622.95001</v>
      </c>
      <c r="H46" s="6"/>
      <c r="I46" s="6">
        <v>0</v>
      </c>
      <c r="J46" s="6"/>
      <c r="K46" s="6">
        <v>0</v>
      </c>
      <c r="L46" s="6"/>
      <c r="M46" s="6">
        <v>-280998</v>
      </c>
      <c r="N46" s="6"/>
      <c r="O46" s="6">
        <v>6580200589</v>
      </c>
      <c r="P46" s="6"/>
      <c r="Q46" s="6">
        <v>11850462</v>
      </c>
      <c r="R46" s="6"/>
      <c r="S46" s="6">
        <v>22150</v>
      </c>
      <c r="T46" s="6"/>
      <c r="U46" s="6">
        <v>228096434644</v>
      </c>
      <c r="V46" s="6"/>
      <c r="W46" s="6">
        <v>260925931286.86499</v>
      </c>
      <c r="X46" s="6"/>
      <c r="Y46" s="8">
        <v>1.0279042404283033E-2</v>
      </c>
    </row>
    <row r="47" spans="1:25">
      <c r="A47" s="1" t="s">
        <v>53</v>
      </c>
      <c r="C47" s="6">
        <v>8098123</v>
      </c>
      <c r="D47" s="6"/>
      <c r="E47" s="6">
        <v>98643756494</v>
      </c>
      <c r="F47" s="6"/>
      <c r="G47" s="6">
        <v>130972510265.8</v>
      </c>
      <c r="H47" s="6"/>
      <c r="I47" s="6">
        <v>0</v>
      </c>
      <c r="J47" s="6"/>
      <c r="K47" s="6">
        <v>0</v>
      </c>
      <c r="L47" s="6"/>
      <c r="M47" s="6">
        <v>0</v>
      </c>
      <c r="N47" s="6"/>
      <c r="O47" s="6">
        <v>0</v>
      </c>
      <c r="P47" s="6"/>
      <c r="Q47" s="6">
        <v>8098123</v>
      </c>
      <c r="R47" s="6"/>
      <c r="S47" s="6">
        <v>14490</v>
      </c>
      <c r="T47" s="6"/>
      <c r="U47" s="6">
        <v>98643756494</v>
      </c>
      <c r="V47" s="6"/>
      <c r="W47" s="6">
        <v>116643618546.493</v>
      </c>
      <c r="X47" s="6"/>
      <c r="Y47" s="8">
        <v>4.5951151551519758E-3</v>
      </c>
    </row>
    <row r="48" spans="1:25">
      <c r="A48" s="1" t="s">
        <v>54</v>
      </c>
      <c r="C48" s="6">
        <v>86165365</v>
      </c>
      <c r="D48" s="6"/>
      <c r="E48" s="6">
        <v>306320619007</v>
      </c>
      <c r="F48" s="6"/>
      <c r="G48" s="6">
        <v>319484500421.87201</v>
      </c>
      <c r="H48" s="6"/>
      <c r="I48" s="6">
        <v>0</v>
      </c>
      <c r="J48" s="6"/>
      <c r="K48" s="6">
        <v>0</v>
      </c>
      <c r="L48" s="6"/>
      <c r="M48" s="6">
        <v>0</v>
      </c>
      <c r="N48" s="6"/>
      <c r="O48" s="6">
        <v>0</v>
      </c>
      <c r="P48" s="6"/>
      <c r="Q48" s="6">
        <v>86165365</v>
      </c>
      <c r="R48" s="6"/>
      <c r="S48" s="6">
        <v>3380</v>
      </c>
      <c r="T48" s="6"/>
      <c r="U48" s="6">
        <v>306320619007</v>
      </c>
      <c r="V48" s="6"/>
      <c r="W48" s="6">
        <v>289506062044.48499</v>
      </c>
      <c r="X48" s="6"/>
      <c r="Y48" s="8">
        <v>1.1404941905833719E-2</v>
      </c>
    </row>
    <row r="49" spans="1:25">
      <c r="A49" s="1" t="s">
        <v>55</v>
      </c>
      <c r="C49" s="6">
        <v>2700885</v>
      </c>
      <c r="D49" s="6"/>
      <c r="E49" s="6">
        <v>73623531198</v>
      </c>
      <c r="F49" s="6"/>
      <c r="G49" s="6">
        <v>142697903125.388</v>
      </c>
      <c r="H49" s="6"/>
      <c r="I49" s="6">
        <v>0</v>
      </c>
      <c r="J49" s="6"/>
      <c r="K49" s="6">
        <v>0</v>
      </c>
      <c r="L49" s="6"/>
      <c r="M49" s="6">
        <v>-1650885</v>
      </c>
      <c r="N49" s="6"/>
      <c r="O49" s="6">
        <v>86119906635</v>
      </c>
      <c r="P49" s="6"/>
      <c r="Q49" s="6">
        <v>1050000</v>
      </c>
      <c r="R49" s="6"/>
      <c r="S49" s="6">
        <v>53730</v>
      </c>
      <c r="T49" s="6"/>
      <c r="U49" s="6">
        <v>28621991570</v>
      </c>
      <c r="V49" s="6"/>
      <c r="W49" s="6">
        <v>56080821825</v>
      </c>
      <c r="X49" s="6"/>
      <c r="Y49" s="8">
        <v>2.20927503358205E-3</v>
      </c>
    </row>
    <row r="50" spans="1:25">
      <c r="A50" s="1" t="s">
        <v>56</v>
      </c>
      <c r="C50" s="6">
        <v>8868106</v>
      </c>
      <c r="D50" s="6"/>
      <c r="E50" s="6">
        <v>65854388596</v>
      </c>
      <c r="F50" s="6"/>
      <c r="G50" s="6">
        <v>55448493438.897003</v>
      </c>
      <c r="H50" s="6"/>
      <c r="I50" s="6">
        <v>0</v>
      </c>
      <c r="J50" s="6"/>
      <c r="K50" s="6">
        <v>0</v>
      </c>
      <c r="L50" s="6"/>
      <c r="M50" s="6">
        <v>0</v>
      </c>
      <c r="N50" s="6"/>
      <c r="O50" s="6">
        <v>0</v>
      </c>
      <c r="P50" s="6"/>
      <c r="Q50" s="6">
        <v>8868106</v>
      </c>
      <c r="R50" s="6"/>
      <c r="S50" s="6">
        <v>7340</v>
      </c>
      <c r="T50" s="6"/>
      <c r="U50" s="6">
        <v>65854388596</v>
      </c>
      <c r="V50" s="6"/>
      <c r="W50" s="6">
        <v>64704601246.662003</v>
      </c>
      <c r="X50" s="6"/>
      <c r="Y50" s="8">
        <v>2.5490043733347582E-3</v>
      </c>
    </row>
    <row r="51" spans="1:25">
      <c r="A51" s="1" t="s">
        <v>57</v>
      </c>
      <c r="C51" s="6">
        <v>1298240</v>
      </c>
      <c r="D51" s="6"/>
      <c r="E51" s="6">
        <v>30374595754</v>
      </c>
      <c r="F51" s="6"/>
      <c r="G51" s="6">
        <v>41812701292.800003</v>
      </c>
      <c r="H51" s="6"/>
      <c r="I51" s="6">
        <v>0</v>
      </c>
      <c r="J51" s="6"/>
      <c r="K51" s="6">
        <v>0</v>
      </c>
      <c r="L51" s="6"/>
      <c r="M51" s="6">
        <v>-1298240</v>
      </c>
      <c r="N51" s="6"/>
      <c r="O51" s="6">
        <v>44408362503</v>
      </c>
      <c r="P51" s="6"/>
      <c r="Q51" s="6">
        <v>0</v>
      </c>
      <c r="R51" s="6"/>
      <c r="S51" s="6">
        <v>0</v>
      </c>
      <c r="T51" s="6"/>
      <c r="U51" s="6">
        <v>0</v>
      </c>
      <c r="V51" s="6"/>
      <c r="W51" s="6">
        <v>0</v>
      </c>
      <c r="X51" s="6"/>
      <c r="Y51" s="8">
        <v>0</v>
      </c>
    </row>
    <row r="52" spans="1:25">
      <c r="A52" s="1" t="s">
        <v>58</v>
      </c>
      <c r="C52" s="6">
        <v>902619060</v>
      </c>
      <c r="D52" s="6"/>
      <c r="E52" s="6">
        <v>978603110955</v>
      </c>
      <c r="F52" s="6"/>
      <c r="G52" s="6">
        <v>1268709345902.5</v>
      </c>
      <c r="H52" s="6"/>
      <c r="I52" s="6">
        <v>135681589</v>
      </c>
      <c r="J52" s="6"/>
      <c r="K52" s="6">
        <v>173722920873</v>
      </c>
      <c r="L52" s="6"/>
      <c r="M52" s="6">
        <v>0</v>
      </c>
      <c r="N52" s="6"/>
      <c r="O52" s="6">
        <v>0</v>
      </c>
      <c r="P52" s="6"/>
      <c r="Q52" s="6">
        <v>1038300649</v>
      </c>
      <c r="R52" s="6"/>
      <c r="S52" s="6">
        <v>1320</v>
      </c>
      <c r="T52" s="6"/>
      <c r="U52" s="6">
        <v>1152326031828</v>
      </c>
      <c r="V52" s="6"/>
      <c r="W52" s="6">
        <v>1362402043382.75</v>
      </c>
      <c r="X52" s="6"/>
      <c r="Y52" s="8">
        <v>5.3671125390050915E-2</v>
      </c>
    </row>
    <row r="53" spans="1:25">
      <c r="A53" s="1" t="s">
        <v>59</v>
      </c>
      <c r="C53" s="6">
        <v>6900702</v>
      </c>
      <c r="D53" s="6"/>
      <c r="E53" s="6">
        <v>128378911649</v>
      </c>
      <c r="F53" s="6"/>
      <c r="G53" s="6">
        <v>218136641774.57999</v>
      </c>
      <c r="H53" s="6"/>
      <c r="I53" s="6">
        <v>0</v>
      </c>
      <c r="J53" s="6"/>
      <c r="K53" s="6">
        <v>0</v>
      </c>
      <c r="L53" s="6"/>
      <c r="M53" s="6">
        <v>0</v>
      </c>
      <c r="N53" s="6"/>
      <c r="O53" s="6">
        <v>0</v>
      </c>
      <c r="P53" s="6"/>
      <c r="Q53" s="6">
        <v>6900702</v>
      </c>
      <c r="R53" s="6"/>
      <c r="S53" s="6">
        <v>34650</v>
      </c>
      <c r="T53" s="6"/>
      <c r="U53" s="6">
        <v>128378911649</v>
      </c>
      <c r="V53" s="6"/>
      <c r="W53" s="6">
        <v>237686623820.41501</v>
      </c>
      <c r="X53" s="6"/>
      <c r="Y53" s="8">
        <v>9.3635418799936868E-3</v>
      </c>
    </row>
    <row r="54" spans="1:25">
      <c r="A54" s="1" t="s">
        <v>60</v>
      </c>
      <c r="C54" s="6">
        <v>2624505</v>
      </c>
      <c r="D54" s="6"/>
      <c r="E54" s="6">
        <v>32294382677</v>
      </c>
      <c r="F54" s="6"/>
      <c r="G54" s="6">
        <v>44481560779.012497</v>
      </c>
      <c r="H54" s="6"/>
      <c r="I54" s="6">
        <v>0</v>
      </c>
      <c r="J54" s="6"/>
      <c r="K54" s="6">
        <v>0</v>
      </c>
      <c r="L54" s="6"/>
      <c r="M54" s="6">
        <v>-624505</v>
      </c>
      <c r="N54" s="6"/>
      <c r="O54" s="6">
        <v>11136958210</v>
      </c>
      <c r="P54" s="6"/>
      <c r="Q54" s="6">
        <v>2000000</v>
      </c>
      <c r="R54" s="6"/>
      <c r="S54" s="6">
        <v>18790</v>
      </c>
      <c r="T54" s="6"/>
      <c r="U54" s="6">
        <v>24609884668</v>
      </c>
      <c r="V54" s="6"/>
      <c r="W54" s="6">
        <v>37356399000</v>
      </c>
      <c r="X54" s="6"/>
      <c r="Y54" s="8">
        <v>1.4716360596990854E-3</v>
      </c>
    </row>
    <row r="55" spans="1:25">
      <c r="A55" s="1" t="s">
        <v>61</v>
      </c>
      <c r="C55" s="6">
        <v>28945732</v>
      </c>
      <c r="D55" s="6"/>
      <c r="E55" s="6">
        <v>74871460187</v>
      </c>
      <c r="F55" s="6"/>
      <c r="G55" s="6">
        <v>143867524473</v>
      </c>
      <c r="H55" s="6"/>
      <c r="I55" s="6">
        <v>0</v>
      </c>
      <c r="J55" s="6"/>
      <c r="K55" s="6">
        <v>0</v>
      </c>
      <c r="L55" s="6"/>
      <c r="M55" s="6">
        <v>0</v>
      </c>
      <c r="N55" s="6"/>
      <c r="O55" s="6">
        <v>0</v>
      </c>
      <c r="P55" s="6"/>
      <c r="Q55" s="6">
        <v>28945732</v>
      </c>
      <c r="R55" s="6"/>
      <c r="S55" s="6">
        <v>3670</v>
      </c>
      <c r="T55" s="6"/>
      <c r="U55" s="6">
        <v>66093122873</v>
      </c>
      <c r="V55" s="6"/>
      <c r="W55" s="6">
        <v>105598762963.18201</v>
      </c>
      <c r="X55" s="6"/>
      <c r="Y55" s="8">
        <v>4.1600087694810967E-3</v>
      </c>
    </row>
    <row r="56" spans="1:25">
      <c r="A56" s="1" t="s">
        <v>62</v>
      </c>
      <c r="C56" s="6">
        <v>43540575</v>
      </c>
      <c r="D56" s="6"/>
      <c r="E56" s="6">
        <v>292169011516</v>
      </c>
      <c r="F56" s="6"/>
      <c r="G56" s="6">
        <v>407711810811.82501</v>
      </c>
      <c r="H56" s="6"/>
      <c r="I56" s="6">
        <v>0</v>
      </c>
      <c r="J56" s="6"/>
      <c r="K56" s="6">
        <v>0</v>
      </c>
      <c r="L56" s="6"/>
      <c r="M56" s="6">
        <v>-350000</v>
      </c>
      <c r="N56" s="6"/>
      <c r="O56" s="6">
        <v>2978453128</v>
      </c>
      <c r="P56" s="6"/>
      <c r="Q56" s="6">
        <v>43190575</v>
      </c>
      <c r="R56" s="6"/>
      <c r="S56" s="6">
        <v>8430</v>
      </c>
      <c r="T56" s="6"/>
      <c r="U56" s="6">
        <v>289820417037</v>
      </c>
      <c r="V56" s="6"/>
      <c r="W56" s="6">
        <v>361930172793.862</v>
      </c>
      <c r="X56" s="6"/>
      <c r="Y56" s="8">
        <v>1.4258052372140263E-2</v>
      </c>
    </row>
    <row r="57" spans="1:25">
      <c r="A57" s="1" t="s">
        <v>63</v>
      </c>
      <c r="C57" s="6">
        <v>4900000</v>
      </c>
      <c r="D57" s="6"/>
      <c r="E57" s="6">
        <v>57376381439</v>
      </c>
      <c r="F57" s="6"/>
      <c r="G57" s="6">
        <v>63320985000</v>
      </c>
      <c r="H57" s="6"/>
      <c r="I57" s="6">
        <v>0</v>
      </c>
      <c r="J57" s="6"/>
      <c r="K57" s="6">
        <v>0</v>
      </c>
      <c r="L57" s="6"/>
      <c r="M57" s="6">
        <v>0</v>
      </c>
      <c r="N57" s="6"/>
      <c r="O57" s="6">
        <v>0</v>
      </c>
      <c r="P57" s="6"/>
      <c r="Q57" s="6">
        <v>4900000</v>
      </c>
      <c r="R57" s="6"/>
      <c r="S57" s="6">
        <v>11320</v>
      </c>
      <c r="T57" s="6"/>
      <c r="U57" s="6">
        <v>57376381439</v>
      </c>
      <c r="V57" s="6"/>
      <c r="W57" s="6">
        <v>55137965400</v>
      </c>
      <c r="X57" s="6"/>
      <c r="Y57" s="8">
        <v>2.1721316913089106E-3</v>
      </c>
    </row>
    <row r="58" spans="1:25">
      <c r="A58" s="1" t="s">
        <v>64</v>
      </c>
      <c r="C58" s="6">
        <v>53961515</v>
      </c>
      <c r="D58" s="6"/>
      <c r="E58" s="6">
        <v>239946307634</v>
      </c>
      <c r="F58" s="6"/>
      <c r="G58" s="6">
        <v>453261751679.58801</v>
      </c>
      <c r="H58" s="6"/>
      <c r="I58" s="6">
        <v>0</v>
      </c>
      <c r="J58" s="6"/>
      <c r="K58" s="6">
        <v>0</v>
      </c>
      <c r="L58" s="6"/>
      <c r="M58" s="6">
        <v>0</v>
      </c>
      <c r="N58" s="6"/>
      <c r="O58" s="6">
        <v>0</v>
      </c>
      <c r="P58" s="6"/>
      <c r="Q58" s="6">
        <v>53961515</v>
      </c>
      <c r="R58" s="6"/>
      <c r="S58" s="6">
        <v>7400</v>
      </c>
      <c r="T58" s="6"/>
      <c r="U58" s="6">
        <v>239946307634</v>
      </c>
      <c r="V58" s="6"/>
      <c r="W58" s="6">
        <v>396939285494.54999</v>
      </c>
      <c r="X58" s="6"/>
      <c r="Y58" s="8">
        <v>1.5637218299466439E-2</v>
      </c>
    </row>
    <row r="59" spans="1:25">
      <c r="A59" s="1" t="s">
        <v>65</v>
      </c>
      <c r="C59" s="6">
        <v>70151575</v>
      </c>
      <c r="D59" s="6"/>
      <c r="E59" s="6">
        <v>256074723021</v>
      </c>
      <c r="F59" s="6"/>
      <c r="G59" s="6">
        <v>411431621459.625</v>
      </c>
      <c r="H59" s="6"/>
      <c r="I59" s="6">
        <v>0</v>
      </c>
      <c r="J59" s="6"/>
      <c r="K59" s="6">
        <v>0</v>
      </c>
      <c r="L59" s="6"/>
      <c r="M59" s="6">
        <v>0</v>
      </c>
      <c r="N59" s="6"/>
      <c r="O59" s="6">
        <v>0</v>
      </c>
      <c r="P59" s="6"/>
      <c r="Q59" s="6">
        <v>70151575</v>
      </c>
      <c r="R59" s="6"/>
      <c r="S59" s="6">
        <v>5340</v>
      </c>
      <c r="T59" s="6"/>
      <c r="U59" s="6">
        <v>256074723021</v>
      </c>
      <c r="V59" s="6"/>
      <c r="W59" s="6">
        <v>372380484507.52502</v>
      </c>
      <c r="X59" s="6"/>
      <c r="Y59" s="8">
        <v>1.4669737008898807E-2</v>
      </c>
    </row>
    <row r="60" spans="1:25">
      <c r="A60" s="1" t="s">
        <v>66</v>
      </c>
      <c r="C60" s="6">
        <v>36200000</v>
      </c>
      <c r="D60" s="6"/>
      <c r="E60" s="6">
        <v>234749630207</v>
      </c>
      <c r="F60" s="6"/>
      <c r="G60" s="6">
        <v>239657502600</v>
      </c>
      <c r="H60" s="6"/>
      <c r="I60" s="6">
        <v>0</v>
      </c>
      <c r="J60" s="6"/>
      <c r="K60" s="6">
        <v>0</v>
      </c>
      <c r="L60" s="6"/>
      <c r="M60" s="6">
        <v>-400000</v>
      </c>
      <c r="N60" s="6"/>
      <c r="O60" s="6">
        <v>2339993736</v>
      </c>
      <c r="P60" s="6"/>
      <c r="Q60" s="6">
        <v>35800000</v>
      </c>
      <c r="R60" s="6"/>
      <c r="S60" s="6">
        <v>5970</v>
      </c>
      <c r="T60" s="6"/>
      <c r="U60" s="6">
        <v>232155711642</v>
      </c>
      <c r="V60" s="6"/>
      <c r="W60" s="6">
        <v>212454330300</v>
      </c>
      <c r="X60" s="6"/>
      <c r="Y60" s="8">
        <v>8.3695286986494605E-3</v>
      </c>
    </row>
    <row r="61" spans="1:25">
      <c r="A61" s="1" t="s">
        <v>67</v>
      </c>
      <c r="C61" s="6">
        <v>14647399</v>
      </c>
      <c r="D61" s="6"/>
      <c r="E61" s="6">
        <v>141533341634</v>
      </c>
      <c r="F61" s="6"/>
      <c r="G61" s="6">
        <v>189865620566.388</v>
      </c>
      <c r="H61" s="6"/>
      <c r="I61" s="6">
        <v>14339850</v>
      </c>
      <c r="J61" s="6"/>
      <c r="K61" s="6">
        <v>0</v>
      </c>
      <c r="L61" s="6"/>
      <c r="M61" s="6">
        <v>-200000</v>
      </c>
      <c r="N61" s="6"/>
      <c r="O61" s="6">
        <v>2581419643</v>
      </c>
      <c r="P61" s="6"/>
      <c r="Q61" s="6">
        <v>28787249</v>
      </c>
      <c r="R61" s="6"/>
      <c r="S61" s="6">
        <v>4240</v>
      </c>
      <c r="T61" s="6"/>
      <c r="U61" s="6">
        <v>102273599592</v>
      </c>
      <c r="V61" s="6"/>
      <c r="W61" s="6">
        <v>121331691042.228</v>
      </c>
      <c r="X61" s="6"/>
      <c r="Y61" s="8">
        <v>4.7797993516990548E-3</v>
      </c>
    </row>
    <row r="62" spans="1:25">
      <c r="A62" s="1" t="s">
        <v>68</v>
      </c>
      <c r="C62" s="6">
        <v>10630996</v>
      </c>
      <c r="D62" s="6"/>
      <c r="E62" s="6">
        <v>88954955888</v>
      </c>
      <c r="F62" s="6"/>
      <c r="G62" s="6">
        <v>234075475859.67001</v>
      </c>
      <c r="H62" s="6"/>
      <c r="I62" s="6">
        <v>0</v>
      </c>
      <c r="J62" s="6"/>
      <c r="K62" s="6">
        <v>0</v>
      </c>
      <c r="L62" s="6"/>
      <c r="M62" s="6">
        <v>-5233054</v>
      </c>
      <c r="N62" s="6"/>
      <c r="O62" s="6">
        <v>99431649216</v>
      </c>
      <c r="P62" s="6"/>
      <c r="Q62" s="6">
        <v>5397942</v>
      </c>
      <c r="R62" s="6"/>
      <c r="S62" s="6">
        <v>18980</v>
      </c>
      <c r="T62" s="6"/>
      <c r="U62" s="6">
        <v>45167328873</v>
      </c>
      <c r="V62" s="6"/>
      <c r="W62" s="6">
        <v>101843344171.998</v>
      </c>
      <c r="X62" s="6"/>
      <c r="Y62" s="8">
        <v>4.0120659843004931E-3</v>
      </c>
    </row>
    <row r="63" spans="1:25">
      <c r="A63" s="1" t="s">
        <v>69</v>
      </c>
      <c r="C63" s="6">
        <v>55906620</v>
      </c>
      <c r="D63" s="6"/>
      <c r="E63" s="6">
        <v>759363488296</v>
      </c>
      <c r="F63" s="6"/>
      <c r="G63" s="6">
        <v>1339332812225.1001</v>
      </c>
      <c r="H63" s="6"/>
      <c r="I63" s="6">
        <v>0</v>
      </c>
      <c r="J63" s="6"/>
      <c r="K63" s="6">
        <v>0</v>
      </c>
      <c r="L63" s="6"/>
      <c r="M63" s="6">
        <v>-100000</v>
      </c>
      <c r="N63" s="6"/>
      <c r="O63" s="6">
        <v>2195856496</v>
      </c>
      <c r="P63" s="6"/>
      <c r="Q63" s="6">
        <v>55806620</v>
      </c>
      <c r="R63" s="6"/>
      <c r="S63" s="6">
        <v>21500</v>
      </c>
      <c r="T63" s="6"/>
      <c r="U63" s="6">
        <v>758005217150</v>
      </c>
      <c r="V63" s="6"/>
      <c r="W63" s="6">
        <v>1192703268136.5</v>
      </c>
      <c r="X63" s="6"/>
      <c r="Y63" s="8">
        <v>4.6985929717439319E-2</v>
      </c>
    </row>
    <row r="64" spans="1:25">
      <c r="A64" s="1" t="s">
        <v>70</v>
      </c>
      <c r="C64" s="6">
        <v>272507</v>
      </c>
      <c r="D64" s="6"/>
      <c r="E64" s="6">
        <v>10483600584</v>
      </c>
      <c r="F64" s="6"/>
      <c r="G64" s="6">
        <v>16889716121.872499</v>
      </c>
      <c r="H64" s="6"/>
      <c r="I64" s="6">
        <v>0</v>
      </c>
      <c r="J64" s="6"/>
      <c r="K64" s="6">
        <v>0</v>
      </c>
      <c r="L64" s="6"/>
      <c r="M64" s="6">
        <v>0</v>
      </c>
      <c r="N64" s="6"/>
      <c r="O64" s="6">
        <v>0</v>
      </c>
      <c r="P64" s="6"/>
      <c r="Q64" s="6">
        <v>272507</v>
      </c>
      <c r="R64" s="6"/>
      <c r="S64" s="6">
        <v>57100</v>
      </c>
      <c r="T64" s="6"/>
      <c r="U64" s="6">
        <v>10483600584</v>
      </c>
      <c r="V64" s="6"/>
      <c r="W64" s="6">
        <v>15467566809.285</v>
      </c>
      <c r="X64" s="6"/>
      <c r="Y64" s="8">
        <v>6.0933681194347798E-4</v>
      </c>
    </row>
    <row r="65" spans="1:25">
      <c r="A65" s="1" t="s">
        <v>71</v>
      </c>
      <c r="C65" s="6">
        <v>3101511</v>
      </c>
      <c r="D65" s="6"/>
      <c r="E65" s="6">
        <v>153566839235</v>
      </c>
      <c r="F65" s="6"/>
      <c r="G65" s="6">
        <v>397714354231.95001</v>
      </c>
      <c r="H65" s="6"/>
      <c r="I65" s="6">
        <v>0</v>
      </c>
      <c r="J65" s="6"/>
      <c r="K65" s="6">
        <v>0</v>
      </c>
      <c r="L65" s="6"/>
      <c r="M65" s="6">
        <v>-930405</v>
      </c>
      <c r="N65" s="6"/>
      <c r="O65" s="6">
        <v>126321722384</v>
      </c>
      <c r="P65" s="6"/>
      <c r="Q65" s="6">
        <v>2171106</v>
      </c>
      <c r="R65" s="6"/>
      <c r="S65" s="6">
        <v>147700</v>
      </c>
      <c r="T65" s="6"/>
      <c r="U65" s="6">
        <v>107499178977</v>
      </c>
      <c r="V65" s="6"/>
      <c r="W65" s="6">
        <v>318764355680.60999</v>
      </c>
      <c r="X65" s="6"/>
      <c r="Y65" s="8">
        <v>1.2557557283996528E-2</v>
      </c>
    </row>
    <row r="66" spans="1:25">
      <c r="A66" s="1" t="s">
        <v>72</v>
      </c>
      <c r="C66" s="6">
        <v>2739478</v>
      </c>
      <c r="D66" s="6"/>
      <c r="E66" s="6">
        <v>70208101002</v>
      </c>
      <c r="F66" s="6"/>
      <c r="G66" s="6">
        <v>98987524149.464996</v>
      </c>
      <c r="H66" s="6"/>
      <c r="I66" s="6">
        <v>0</v>
      </c>
      <c r="J66" s="6"/>
      <c r="K66" s="6">
        <v>0</v>
      </c>
      <c r="L66" s="6"/>
      <c r="M66" s="6">
        <v>0</v>
      </c>
      <c r="N66" s="6"/>
      <c r="O66" s="6">
        <v>0</v>
      </c>
      <c r="P66" s="6"/>
      <c r="Q66" s="6">
        <v>2739478</v>
      </c>
      <c r="R66" s="6"/>
      <c r="S66" s="6">
        <v>41350</v>
      </c>
      <c r="T66" s="6"/>
      <c r="U66" s="6">
        <v>70208101002</v>
      </c>
      <c r="V66" s="6"/>
      <c r="W66" s="6">
        <v>112603414678.965</v>
      </c>
      <c r="X66" s="6"/>
      <c r="Y66" s="8">
        <v>4.4359534088608005E-3</v>
      </c>
    </row>
    <row r="67" spans="1:25">
      <c r="A67" s="1" t="s">
        <v>73</v>
      </c>
      <c r="C67" s="6">
        <v>655668</v>
      </c>
      <c r="D67" s="6"/>
      <c r="E67" s="6">
        <v>40787348973</v>
      </c>
      <c r="F67" s="6"/>
      <c r="G67" s="6">
        <v>56051942684.400002</v>
      </c>
      <c r="H67" s="6"/>
      <c r="I67" s="6">
        <v>0</v>
      </c>
      <c r="J67" s="6"/>
      <c r="K67" s="6">
        <v>0</v>
      </c>
      <c r="L67" s="6"/>
      <c r="M67" s="6">
        <v>-655668</v>
      </c>
      <c r="N67" s="6"/>
      <c r="O67" s="6">
        <v>58729649093</v>
      </c>
      <c r="P67" s="6"/>
      <c r="Q67" s="6">
        <v>0</v>
      </c>
      <c r="R67" s="6"/>
      <c r="S67" s="6">
        <v>0</v>
      </c>
      <c r="T67" s="6"/>
      <c r="U67" s="6">
        <v>0</v>
      </c>
      <c r="V67" s="6"/>
      <c r="W67" s="6">
        <v>0</v>
      </c>
      <c r="X67" s="6"/>
      <c r="Y67" s="8">
        <v>0</v>
      </c>
    </row>
    <row r="68" spans="1:25">
      <c r="A68" s="1" t="s">
        <v>74</v>
      </c>
      <c r="C68" s="6">
        <v>8396519</v>
      </c>
      <c r="D68" s="6"/>
      <c r="E68" s="6">
        <v>209289239323</v>
      </c>
      <c r="F68" s="6"/>
      <c r="G68" s="6">
        <v>382105503613.07098</v>
      </c>
      <c r="H68" s="6"/>
      <c r="I68" s="6">
        <v>0</v>
      </c>
      <c r="J68" s="6"/>
      <c r="K68" s="6">
        <v>0</v>
      </c>
      <c r="L68" s="6"/>
      <c r="M68" s="6">
        <v>-720717</v>
      </c>
      <c r="N68" s="6"/>
      <c r="O68" s="6">
        <v>32613738120</v>
      </c>
      <c r="P68" s="6"/>
      <c r="Q68" s="6">
        <v>7675802</v>
      </c>
      <c r="R68" s="6"/>
      <c r="S68" s="6">
        <v>46540</v>
      </c>
      <c r="T68" s="6"/>
      <c r="U68" s="6">
        <v>191324852811</v>
      </c>
      <c r="V68" s="6"/>
      <c r="W68" s="6">
        <v>355106295720.77399</v>
      </c>
      <c r="X68" s="6"/>
      <c r="Y68" s="8">
        <v>1.3989229256515277E-2</v>
      </c>
    </row>
    <row r="69" spans="1:25">
      <c r="A69" s="1" t="s">
        <v>75</v>
      </c>
      <c r="C69" s="6">
        <v>3768112</v>
      </c>
      <c r="D69" s="6"/>
      <c r="E69" s="6">
        <v>82571043851</v>
      </c>
      <c r="F69" s="6"/>
      <c r="G69" s="6">
        <v>134545247070.912</v>
      </c>
      <c r="H69" s="6"/>
      <c r="I69" s="6">
        <v>0</v>
      </c>
      <c r="J69" s="6"/>
      <c r="K69" s="6">
        <v>0</v>
      </c>
      <c r="L69" s="6"/>
      <c r="M69" s="6">
        <v>-1506041</v>
      </c>
      <c r="N69" s="6"/>
      <c r="O69" s="6">
        <v>59026759913</v>
      </c>
      <c r="P69" s="6"/>
      <c r="Q69" s="6">
        <v>2262071</v>
      </c>
      <c r="R69" s="6"/>
      <c r="S69" s="6">
        <v>41770</v>
      </c>
      <c r="T69" s="6"/>
      <c r="U69" s="6">
        <v>49569005309</v>
      </c>
      <c r="V69" s="6"/>
      <c r="W69" s="6">
        <v>93924509771.263504</v>
      </c>
      <c r="X69" s="6"/>
      <c r="Y69" s="8">
        <v>3.7001075898389045E-3</v>
      </c>
    </row>
    <row r="70" spans="1:25">
      <c r="A70" s="1" t="s">
        <v>76</v>
      </c>
      <c r="C70" s="6">
        <v>7538674</v>
      </c>
      <c r="D70" s="6"/>
      <c r="E70" s="6">
        <v>200339241899</v>
      </c>
      <c r="F70" s="6"/>
      <c r="G70" s="6">
        <v>377463657474.18903</v>
      </c>
      <c r="H70" s="6"/>
      <c r="I70" s="6">
        <v>0</v>
      </c>
      <c r="J70" s="6"/>
      <c r="K70" s="6">
        <v>0</v>
      </c>
      <c r="L70" s="6"/>
      <c r="M70" s="6">
        <v>0</v>
      </c>
      <c r="N70" s="6"/>
      <c r="O70" s="6">
        <v>0</v>
      </c>
      <c r="P70" s="6"/>
      <c r="Q70" s="6">
        <v>7538674</v>
      </c>
      <c r="R70" s="6"/>
      <c r="S70" s="6">
        <v>57670</v>
      </c>
      <c r="T70" s="6"/>
      <c r="U70" s="6">
        <v>200339241899</v>
      </c>
      <c r="V70" s="6"/>
      <c r="W70" s="6">
        <v>432168535368.99902</v>
      </c>
      <c r="X70" s="6"/>
      <c r="Y70" s="8">
        <v>1.7025056417144451E-2</v>
      </c>
    </row>
    <row r="71" spans="1:25">
      <c r="A71" s="1" t="s">
        <v>77</v>
      </c>
      <c r="C71" s="6">
        <v>10065086</v>
      </c>
      <c r="D71" s="6"/>
      <c r="E71" s="6">
        <v>69582526696</v>
      </c>
      <c r="F71" s="6"/>
      <c r="G71" s="6">
        <v>283147124293.89001</v>
      </c>
      <c r="H71" s="6"/>
      <c r="I71" s="6">
        <v>0</v>
      </c>
      <c r="J71" s="6"/>
      <c r="K71" s="6">
        <v>0</v>
      </c>
      <c r="L71" s="6"/>
      <c r="M71" s="6">
        <v>0</v>
      </c>
      <c r="N71" s="6"/>
      <c r="O71" s="6">
        <v>0</v>
      </c>
      <c r="P71" s="6"/>
      <c r="Q71" s="6">
        <v>10065086</v>
      </c>
      <c r="R71" s="6"/>
      <c r="S71" s="6">
        <v>25600</v>
      </c>
      <c r="T71" s="6"/>
      <c r="U71" s="6">
        <v>69582526696</v>
      </c>
      <c r="V71" s="6"/>
      <c r="W71" s="6">
        <v>256133087700.48001</v>
      </c>
      <c r="X71" s="6"/>
      <c r="Y71" s="8">
        <v>1.0090230804690105E-2</v>
      </c>
    </row>
    <row r="72" spans="1:25">
      <c r="A72" s="1" t="s">
        <v>78</v>
      </c>
      <c r="C72" s="6">
        <v>7299372</v>
      </c>
      <c r="D72" s="6"/>
      <c r="E72" s="6">
        <v>42546728474</v>
      </c>
      <c r="F72" s="6"/>
      <c r="G72" s="6">
        <v>48252005898.389999</v>
      </c>
      <c r="H72" s="6"/>
      <c r="I72" s="6">
        <v>0</v>
      </c>
      <c r="J72" s="6"/>
      <c r="K72" s="6">
        <v>0</v>
      </c>
      <c r="L72" s="6"/>
      <c r="M72" s="6">
        <v>0</v>
      </c>
      <c r="N72" s="6"/>
      <c r="O72" s="6">
        <v>0</v>
      </c>
      <c r="P72" s="6"/>
      <c r="Q72" s="6">
        <v>7299372</v>
      </c>
      <c r="R72" s="6"/>
      <c r="S72" s="6">
        <v>5750</v>
      </c>
      <c r="T72" s="6"/>
      <c r="U72" s="6">
        <v>42546728474</v>
      </c>
      <c r="V72" s="6"/>
      <c r="W72" s="6">
        <v>41721659235.449997</v>
      </c>
      <c r="X72" s="6"/>
      <c r="Y72" s="8">
        <v>1.6436032338493223E-3</v>
      </c>
    </row>
    <row r="73" spans="1:25">
      <c r="A73" s="1" t="s">
        <v>79</v>
      </c>
      <c r="C73" s="6">
        <v>19449108</v>
      </c>
      <c r="D73" s="6"/>
      <c r="E73" s="6">
        <v>36737877592</v>
      </c>
      <c r="F73" s="6"/>
      <c r="G73" s="6">
        <v>112906973115.216</v>
      </c>
      <c r="H73" s="6"/>
      <c r="I73" s="6">
        <v>0</v>
      </c>
      <c r="J73" s="6"/>
      <c r="K73" s="6">
        <v>0</v>
      </c>
      <c r="L73" s="6"/>
      <c r="M73" s="6">
        <v>0</v>
      </c>
      <c r="N73" s="6"/>
      <c r="O73" s="6">
        <v>0</v>
      </c>
      <c r="P73" s="6"/>
      <c r="Q73" s="6">
        <v>19449108</v>
      </c>
      <c r="R73" s="6"/>
      <c r="S73" s="6">
        <v>4080</v>
      </c>
      <c r="T73" s="6"/>
      <c r="U73" s="6">
        <v>30088714068</v>
      </c>
      <c r="V73" s="6"/>
      <c r="W73" s="6">
        <v>78880214094.192001</v>
      </c>
      <c r="X73" s="6"/>
      <c r="Y73" s="8">
        <v>3.1074453257070355E-3</v>
      </c>
    </row>
    <row r="74" spans="1:25">
      <c r="A74" s="1" t="s">
        <v>80</v>
      </c>
      <c r="C74" s="6">
        <v>84855799</v>
      </c>
      <c r="D74" s="6"/>
      <c r="E74" s="6">
        <v>36876847481</v>
      </c>
      <c r="F74" s="6"/>
      <c r="G74" s="6">
        <v>36608293636.242302</v>
      </c>
      <c r="H74" s="6"/>
      <c r="I74" s="6">
        <v>0</v>
      </c>
      <c r="J74" s="6"/>
      <c r="K74" s="6">
        <v>0</v>
      </c>
      <c r="L74" s="6"/>
      <c r="M74" s="6">
        <v>0</v>
      </c>
      <c r="N74" s="6"/>
      <c r="O74" s="6">
        <v>0</v>
      </c>
      <c r="P74" s="6"/>
      <c r="Q74" s="6">
        <v>84855799</v>
      </c>
      <c r="R74" s="6"/>
      <c r="S74" s="6">
        <v>434</v>
      </c>
      <c r="T74" s="6"/>
      <c r="U74" s="6">
        <v>36876847481</v>
      </c>
      <c r="V74" s="6"/>
      <c r="W74" s="6">
        <v>36608293636.242302</v>
      </c>
      <c r="X74" s="6"/>
      <c r="Y74" s="8">
        <v>1.4421648349763777E-3</v>
      </c>
    </row>
    <row r="75" spans="1:25">
      <c r="A75" s="1" t="s">
        <v>81</v>
      </c>
      <c r="C75" s="6">
        <v>3203005</v>
      </c>
      <c r="D75" s="6"/>
      <c r="E75" s="6">
        <v>28549099983</v>
      </c>
      <c r="F75" s="6"/>
      <c r="G75" s="6">
        <v>43919366576.7285</v>
      </c>
      <c r="H75" s="6"/>
      <c r="I75" s="6">
        <v>0</v>
      </c>
      <c r="J75" s="6"/>
      <c r="K75" s="6">
        <v>0</v>
      </c>
      <c r="L75" s="6"/>
      <c r="M75" s="6">
        <v>-403005</v>
      </c>
      <c r="N75" s="6"/>
      <c r="O75" s="6">
        <v>5950316826</v>
      </c>
      <c r="P75" s="6"/>
      <c r="Q75" s="6">
        <v>2800000</v>
      </c>
      <c r="R75" s="6"/>
      <c r="S75" s="6">
        <v>12870</v>
      </c>
      <c r="T75" s="6"/>
      <c r="U75" s="6">
        <v>24957026276</v>
      </c>
      <c r="V75" s="6"/>
      <c r="W75" s="6">
        <v>35821585800</v>
      </c>
      <c r="X75" s="6"/>
      <c r="Y75" s="8">
        <v>1.4111728857721191E-3</v>
      </c>
    </row>
    <row r="76" spans="1:25">
      <c r="A76" s="1" t="s">
        <v>82</v>
      </c>
      <c r="C76" s="6">
        <v>7565095</v>
      </c>
      <c r="D76" s="6"/>
      <c r="E76" s="6">
        <v>382454365146</v>
      </c>
      <c r="F76" s="6"/>
      <c r="G76" s="6">
        <v>480533283555.52502</v>
      </c>
      <c r="H76" s="6"/>
      <c r="I76" s="6">
        <v>0</v>
      </c>
      <c r="J76" s="6"/>
      <c r="K76" s="6">
        <v>0</v>
      </c>
      <c r="L76" s="6"/>
      <c r="M76" s="6">
        <v>-1371069</v>
      </c>
      <c r="N76" s="6"/>
      <c r="O76" s="6">
        <v>79011564831</v>
      </c>
      <c r="P76" s="6"/>
      <c r="Q76" s="6">
        <v>6194026</v>
      </c>
      <c r="R76" s="6"/>
      <c r="S76" s="6">
        <v>48850</v>
      </c>
      <c r="T76" s="6"/>
      <c r="U76" s="6">
        <v>313139792885</v>
      </c>
      <c r="V76" s="6"/>
      <c r="W76" s="6">
        <v>300777829987.90503</v>
      </c>
      <c r="X76" s="6"/>
      <c r="Y76" s="8">
        <v>1.1848987386826068E-2</v>
      </c>
    </row>
    <row r="77" spans="1:25">
      <c r="A77" s="1" t="s">
        <v>83</v>
      </c>
      <c r="C77" s="6">
        <v>16830372</v>
      </c>
      <c r="D77" s="6"/>
      <c r="E77" s="6">
        <v>59939559386</v>
      </c>
      <c r="F77" s="6"/>
      <c r="G77" s="6">
        <v>112594456558.81799</v>
      </c>
      <c r="H77" s="6"/>
      <c r="I77" s="6">
        <v>0</v>
      </c>
      <c r="J77" s="6"/>
      <c r="K77" s="6">
        <v>0</v>
      </c>
      <c r="L77" s="6"/>
      <c r="M77" s="6">
        <v>-3791511</v>
      </c>
      <c r="N77" s="6"/>
      <c r="O77" s="6">
        <v>26173350253</v>
      </c>
      <c r="P77" s="6"/>
      <c r="Q77" s="6">
        <v>13038861</v>
      </c>
      <c r="R77" s="6"/>
      <c r="S77" s="6">
        <v>7430</v>
      </c>
      <c r="T77" s="6"/>
      <c r="U77" s="6">
        <v>46436500817</v>
      </c>
      <c r="V77" s="6"/>
      <c r="W77" s="6">
        <v>96302308743.481506</v>
      </c>
      <c r="X77" s="6"/>
      <c r="Y77" s="8">
        <v>3.7937797532139514E-3</v>
      </c>
    </row>
    <row r="78" spans="1:25">
      <c r="A78" s="1" t="s">
        <v>84</v>
      </c>
      <c r="C78" s="6">
        <v>1746408</v>
      </c>
      <c r="D78" s="6"/>
      <c r="E78" s="6">
        <v>104121274339</v>
      </c>
      <c r="F78" s="6"/>
      <c r="G78" s="6">
        <v>141051370882.5</v>
      </c>
      <c r="H78" s="6"/>
      <c r="I78" s="6">
        <v>0</v>
      </c>
      <c r="J78" s="6"/>
      <c r="K78" s="6">
        <v>0</v>
      </c>
      <c r="L78" s="6"/>
      <c r="M78" s="6">
        <v>0</v>
      </c>
      <c r="N78" s="6"/>
      <c r="O78" s="6">
        <v>0</v>
      </c>
      <c r="P78" s="6"/>
      <c r="Q78" s="6">
        <v>1746408</v>
      </c>
      <c r="R78" s="6"/>
      <c r="S78" s="6">
        <v>68200</v>
      </c>
      <c r="T78" s="6"/>
      <c r="U78" s="6">
        <v>104121274339</v>
      </c>
      <c r="V78" s="6"/>
      <c r="W78" s="6">
        <v>118396350697.67999</v>
      </c>
      <c r="X78" s="6"/>
      <c r="Y78" s="8">
        <v>4.6641631336972501E-3</v>
      </c>
    </row>
    <row r="79" spans="1:25">
      <c r="A79" s="1" t="s">
        <v>85</v>
      </c>
      <c r="C79" s="6">
        <v>13499243</v>
      </c>
      <c r="D79" s="6"/>
      <c r="E79" s="6">
        <v>57082483147</v>
      </c>
      <c r="F79" s="6"/>
      <c r="G79" s="6">
        <v>106143677007.826</v>
      </c>
      <c r="H79" s="6"/>
      <c r="I79" s="6">
        <v>0</v>
      </c>
      <c r="J79" s="6"/>
      <c r="K79" s="6">
        <v>0</v>
      </c>
      <c r="L79" s="6"/>
      <c r="M79" s="6">
        <v>0</v>
      </c>
      <c r="N79" s="6"/>
      <c r="O79" s="6">
        <v>0</v>
      </c>
      <c r="P79" s="6"/>
      <c r="Q79" s="6">
        <v>13499243</v>
      </c>
      <c r="R79" s="6"/>
      <c r="S79" s="6">
        <v>7650</v>
      </c>
      <c r="T79" s="6"/>
      <c r="U79" s="6">
        <v>57082483147</v>
      </c>
      <c r="V79" s="6"/>
      <c r="W79" s="6">
        <v>102654757156.74699</v>
      </c>
      <c r="X79" s="6"/>
      <c r="Y79" s="8">
        <v>4.0440311800803291E-3</v>
      </c>
    </row>
    <row r="80" spans="1:25">
      <c r="A80" s="1" t="s">
        <v>86</v>
      </c>
      <c r="C80" s="6">
        <v>15980119</v>
      </c>
      <c r="D80" s="6"/>
      <c r="E80" s="6">
        <v>151297225546</v>
      </c>
      <c r="F80" s="6"/>
      <c r="G80" s="6">
        <v>402050293859.255</v>
      </c>
      <c r="H80" s="6"/>
      <c r="I80" s="6">
        <v>0</v>
      </c>
      <c r="J80" s="6"/>
      <c r="K80" s="6">
        <v>0</v>
      </c>
      <c r="L80" s="6"/>
      <c r="M80" s="6">
        <v>0</v>
      </c>
      <c r="N80" s="6"/>
      <c r="O80" s="6">
        <v>0</v>
      </c>
      <c r="P80" s="6"/>
      <c r="Q80" s="6">
        <v>15980119</v>
      </c>
      <c r="R80" s="6"/>
      <c r="S80" s="6">
        <v>24220</v>
      </c>
      <c r="T80" s="6"/>
      <c r="U80" s="6">
        <v>151297225546</v>
      </c>
      <c r="V80" s="6"/>
      <c r="W80" s="6">
        <v>384735603211.02899</v>
      </c>
      <c r="X80" s="6"/>
      <c r="Y80" s="8">
        <v>1.5156460533988553E-2</v>
      </c>
    </row>
    <row r="81" spans="1:25">
      <c r="A81" s="1" t="s">
        <v>87</v>
      </c>
      <c r="C81" s="6">
        <v>2194808</v>
      </c>
      <c r="D81" s="6"/>
      <c r="E81" s="6">
        <v>37919593735</v>
      </c>
      <c r="F81" s="6"/>
      <c r="G81" s="6">
        <v>48762087745.139999</v>
      </c>
      <c r="H81" s="6"/>
      <c r="I81" s="6">
        <v>200000</v>
      </c>
      <c r="J81" s="6"/>
      <c r="K81" s="6">
        <v>4273877150</v>
      </c>
      <c r="L81" s="6"/>
      <c r="M81" s="6">
        <v>0</v>
      </c>
      <c r="N81" s="6"/>
      <c r="O81" s="6">
        <v>0</v>
      </c>
      <c r="P81" s="6"/>
      <c r="Q81" s="6">
        <v>2394808</v>
      </c>
      <c r="R81" s="6"/>
      <c r="S81" s="6">
        <v>21900</v>
      </c>
      <c r="T81" s="6"/>
      <c r="U81" s="6">
        <v>42193470885</v>
      </c>
      <c r="V81" s="6"/>
      <c r="W81" s="6">
        <v>52134239743.559998</v>
      </c>
      <c r="X81" s="6"/>
      <c r="Y81" s="8">
        <v>2.0538014692374415E-3</v>
      </c>
    </row>
    <row r="82" spans="1:25">
      <c r="A82" s="1" t="s">
        <v>88</v>
      </c>
      <c r="C82" s="6">
        <v>38127564</v>
      </c>
      <c r="D82" s="6"/>
      <c r="E82" s="6">
        <v>192967344541</v>
      </c>
      <c r="F82" s="6"/>
      <c r="G82" s="6">
        <v>249765645911.77802</v>
      </c>
      <c r="H82" s="6"/>
      <c r="I82" s="6">
        <v>90000</v>
      </c>
      <c r="J82" s="6"/>
      <c r="K82" s="6">
        <v>581038702</v>
      </c>
      <c r="L82" s="6"/>
      <c r="M82" s="6">
        <v>0</v>
      </c>
      <c r="N82" s="6"/>
      <c r="O82" s="6">
        <v>0</v>
      </c>
      <c r="P82" s="6"/>
      <c r="Q82" s="6">
        <v>38217564</v>
      </c>
      <c r="R82" s="6"/>
      <c r="S82" s="6">
        <v>6930</v>
      </c>
      <c r="T82" s="6"/>
      <c r="U82" s="6">
        <v>193548383243</v>
      </c>
      <c r="V82" s="6"/>
      <c r="W82" s="6">
        <v>263271874594.806</v>
      </c>
      <c r="X82" s="6"/>
      <c r="Y82" s="8">
        <v>1.0371459630203972E-2</v>
      </c>
    </row>
    <row r="83" spans="1:25">
      <c r="A83" s="1" t="s">
        <v>89</v>
      </c>
      <c r="C83" s="6">
        <v>9091184</v>
      </c>
      <c r="D83" s="6"/>
      <c r="E83" s="6">
        <v>92112027334</v>
      </c>
      <c r="F83" s="6"/>
      <c r="G83" s="6">
        <v>134471920853.37601</v>
      </c>
      <c r="H83" s="6"/>
      <c r="I83" s="6">
        <v>200000</v>
      </c>
      <c r="J83" s="6"/>
      <c r="K83" s="6">
        <v>2908638634</v>
      </c>
      <c r="L83" s="6"/>
      <c r="M83" s="6">
        <v>0</v>
      </c>
      <c r="N83" s="6"/>
      <c r="O83" s="6">
        <v>0</v>
      </c>
      <c r="P83" s="6"/>
      <c r="Q83" s="6">
        <v>9291184</v>
      </c>
      <c r="R83" s="6"/>
      <c r="S83" s="6">
        <v>14100</v>
      </c>
      <c r="T83" s="6"/>
      <c r="U83" s="6">
        <v>95020665968</v>
      </c>
      <c r="V83" s="6"/>
      <c r="W83" s="6">
        <v>130226210518.32001</v>
      </c>
      <c r="X83" s="6"/>
      <c r="Y83" s="8">
        <v>5.130194356172393E-3</v>
      </c>
    </row>
    <row r="84" spans="1:25">
      <c r="A84" s="1" t="s">
        <v>90</v>
      </c>
      <c r="C84" s="6">
        <v>18507169</v>
      </c>
      <c r="D84" s="6"/>
      <c r="E84" s="6">
        <v>122921815764</v>
      </c>
      <c r="F84" s="6"/>
      <c r="G84" s="6">
        <v>161526110804.271</v>
      </c>
      <c r="H84" s="6"/>
      <c r="I84" s="6">
        <v>0</v>
      </c>
      <c r="J84" s="6"/>
      <c r="K84" s="6">
        <v>0</v>
      </c>
      <c r="L84" s="6"/>
      <c r="M84" s="6">
        <v>-200000</v>
      </c>
      <c r="N84" s="6"/>
      <c r="O84" s="6">
        <v>1823087712</v>
      </c>
      <c r="P84" s="6"/>
      <c r="Q84" s="6">
        <v>18307169</v>
      </c>
      <c r="R84" s="6"/>
      <c r="S84" s="6">
        <v>9160</v>
      </c>
      <c r="T84" s="6"/>
      <c r="U84" s="6">
        <v>121593446031</v>
      </c>
      <c r="V84" s="6"/>
      <c r="W84" s="6">
        <v>166695890715.16199</v>
      </c>
      <c r="X84" s="6"/>
      <c r="Y84" s="8">
        <v>6.5668985862392766E-3</v>
      </c>
    </row>
    <row r="85" spans="1:25">
      <c r="A85" s="1" t="s">
        <v>91</v>
      </c>
      <c r="C85" s="6">
        <v>141710337</v>
      </c>
      <c r="D85" s="6"/>
      <c r="E85" s="6">
        <v>342977162031</v>
      </c>
      <c r="F85" s="6"/>
      <c r="G85" s="6">
        <v>619674639016.84497</v>
      </c>
      <c r="H85" s="6"/>
      <c r="I85" s="6">
        <v>0</v>
      </c>
      <c r="J85" s="6"/>
      <c r="K85" s="6">
        <v>0</v>
      </c>
      <c r="L85" s="6"/>
      <c r="M85" s="6">
        <v>0</v>
      </c>
      <c r="N85" s="6"/>
      <c r="O85" s="6">
        <v>0</v>
      </c>
      <c r="P85" s="6"/>
      <c r="Q85" s="6">
        <v>141710337</v>
      </c>
      <c r="R85" s="6"/>
      <c r="S85" s="6">
        <v>3758</v>
      </c>
      <c r="T85" s="6"/>
      <c r="U85" s="6">
        <v>342977162031</v>
      </c>
      <c r="V85" s="6"/>
      <c r="W85" s="6">
        <v>529378789139.646</v>
      </c>
      <c r="X85" s="6"/>
      <c r="Y85" s="8">
        <v>2.0854604196130937E-2</v>
      </c>
    </row>
    <row r="86" spans="1:25">
      <c r="A86" s="1" t="s">
        <v>92</v>
      </c>
      <c r="C86" s="6">
        <v>43431403</v>
      </c>
      <c r="D86" s="6"/>
      <c r="E86" s="6">
        <v>170157489255</v>
      </c>
      <c r="F86" s="6"/>
      <c r="G86" s="6">
        <v>372151140631.53302</v>
      </c>
      <c r="H86" s="6"/>
      <c r="I86" s="6">
        <v>0</v>
      </c>
      <c r="J86" s="6"/>
      <c r="K86" s="6">
        <v>0</v>
      </c>
      <c r="L86" s="6"/>
      <c r="M86" s="6">
        <v>-1000000</v>
      </c>
      <c r="N86" s="6"/>
      <c r="O86" s="6">
        <v>7415622991</v>
      </c>
      <c r="P86" s="6"/>
      <c r="Q86" s="6">
        <v>42431403</v>
      </c>
      <c r="R86" s="6"/>
      <c r="S86" s="6">
        <v>7520</v>
      </c>
      <c r="T86" s="6"/>
      <c r="U86" s="6">
        <v>166239644619</v>
      </c>
      <c r="V86" s="6"/>
      <c r="W86" s="6">
        <v>317185599864.16803</v>
      </c>
      <c r="X86" s="6"/>
      <c r="Y86" s="8">
        <v>1.2495363013372755E-2</v>
      </c>
    </row>
    <row r="87" spans="1:25">
      <c r="A87" s="1" t="s">
        <v>93</v>
      </c>
      <c r="C87" s="6">
        <v>295905865</v>
      </c>
      <c r="D87" s="6"/>
      <c r="E87" s="6">
        <v>1322173885922</v>
      </c>
      <c r="F87" s="6"/>
      <c r="G87" s="6">
        <v>1920768319924.22</v>
      </c>
      <c r="H87" s="6"/>
      <c r="I87" s="6">
        <v>0</v>
      </c>
      <c r="J87" s="6"/>
      <c r="K87" s="6">
        <v>0</v>
      </c>
      <c r="L87" s="6"/>
      <c r="M87" s="6">
        <v>0</v>
      </c>
      <c r="N87" s="6"/>
      <c r="O87" s="6">
        <v>0</v>
      </c>
      <c r="P87" s="6"/>
      <c r="Q87" s="6">
        <v>295905865</v>
      </c>
      <c r="R87" s="6"/>
      <c r="S87" s="6">
        <v>5640</v>
      </c>
      <c r="T87" s="6"/>
      <c r="U87" s="6">
        <v>1322173885922</v>
      </c>
      <c r="V87" s="6"/>
      <c r="W87" s="6">
        <v>1658979069582.3301</v>
      </c>
      <c r="X87" s="6"/>
      <c r="Y87" s="8">
        <v>6.5354624279588477E-2</v>
      </c>
    </row>
    <row r="88" spans="1:25">
      <c r="A88" s="1" t="s">
        <v>94</v>
      </c>
      <c r="C88" s="6">
        <v>36663432</v>
      </c>
      <c r="D88" s="6"/>
      <c r="E88" s="6">
        <v>1296812411719</v>
      </c>
      <c r="F88" s="6"/>
      <c r="G88" s="6">
        <v>1437402023819.4199</v>
      </c>
      <c r="H88" s="6"/>
      <c r="I88" s="6">
        <v>0</v>
      </c>
      <c r="J88" s="6"/>
      <c r="K88" s="6">
        <v>0</v>
      </c>
      <c r="L88" s="6"/>
      <c r="M88" s="6">
        <v>-1000000</v>
      </c>
      <c r="N88" s="6"/>
      <c r="O88" s="6">
        <v>37495566324</v>
      </c>
      <c r="P88" s="6"/>
      <c r="Q88" s="6">
        <v>35663432</v>
      </c>
      <c r="R88" s="6"/>
      <c r="S88" s="6">
        <v>35090</v>
      </c>
      <c r="T88" s="6"/>
      <c r="U88" s="6">
        <v>1261441680148</v>
      </c>
      <c r="V88" s="6"/>
      <c r="W88" s="6">
        <v>1243983821398.1599</v>
      </c>
      <c r="X88" s="6"/>
      <c r="Y88" s="8">
        <v>4.900610064829318E-2</v>
      </c>
    </row>
    <row r="89" spans="1:25">
      <c r="A89" s="1" t="s">
        <v>95</v>
      </c>
      <c r="C89" s="6">
        <v>12000000</v>
      </c>
      <c r="D89" s="6"/>
      <c r="E89" s="6">
        <v>215935847377</v>
      </c>
      <c r="F89" s="6"/>
      <c r="G89" s="6">
        <v>262429200000</v>
      </c>
      <c r="H89" s="6"/>
      <c r="I89" s="6">
        <v>0</v>
      </c>
      <c r="J89" s="6"/>
      <c r="K89" s="6">
        <v>0</v>
      </c>
      <c r="L89" s="6"/>
      <c r="M89" s="6">
        <v>-1002123</v>
      </c>
      <c r="N89" s="6"/>
      <c r="O89" s="6">
        <v>21271689714</v>
      </c>
      <c r="P89" s="6"/>
      <c r="Q89" s="6">
        <v>10997877</v>
      </c>
      <c r="R89" s="6"/>
      <c r="S89" s="6">
        <v>21650</v>
      </c>
      <c r="T89" s="6"/>
      <c r="U89" s="6">
        <v>197902990779</v>
      </c>
      <c r="V89" s="6"/>
      <c r="W89" s="6">
        <v>236687318029.552</v>
      </c>
      <c r="X89" s="6"/>
      <c r="Y89" s="8">
        <v>9.3241747440847862E-3</v>
      </c>
    </row>
    <row r="90" spans="1:25">
      <c r="A90" s="1" t="s">
        <v>96</v>
      </c>
      <c r="C90" s="6">
        <v>34290212</v>
      </c>
      <c r="D90" s="6"/>
      <c r="E90" s="6">
        <v>1001188219720</v>
      </c>
      <c r="F90" s="6"/>
      <c r="G90" s="6">
        <v>1337201046910.28</v>
      </c>
      <c r="H90" s="6"/>
      <c r="I90" s="6">
        <v>0</v>
      </c>
      <c r="J90" s="6"/>
      <c r="K90" s="6">
        <v>0</v>
      </c>
      <c r="L90" s="6"/>
      <c r="M90" s="6">
        <v>-1100000</v>
      </c>
      <c r="N90" s="6"/>
      <c r="O90" s="6">
        <v>38525462990</v>
      </c>
      <c r="P90" s="6"/>
      <c r="Q90" s="6">
        <v>33190212</v>
      </c>
      <c r="R90" s="6"/>
      <c r="S90" s="6">
        <v>34140</v>
      </c>
      <c r="T90" s="6"/>
      <c r="U90" s="6">
        <v>969070977589</v>
      </c>
      <c r="V90" s="6"/>
      <c r="W90" s="6">
        <v>1126371810345.8</v>
      </c>
      <c r="X90" s="6"/>
      <c r="Y90" s="8">
        <v>4.437283617014099E-2</v>
      </c>
    </row>
    <row r="91" spans="1:25">
      <c r="A91" s="1" t="s">
        <v>97</v>
      </c>
      <c r="C91" s="6">
        <v>7690378</v>
      </c>
      <c r="D91" s="6"/>
      <c r="E91" s="6">
        <v>74224435972</v>
      </c>
      <c r="F91" s="6"/>
      <c r="G91" s="6">
        <v>96704446173.884995</v>
      </c>
      <c r="H91" s="6"/>
      <c r="I91" s="6">
        <v>0</v>
      </c>
      <c r="J91" s="6"/>
      <c r="K91" s="6">
        <v>0</v>
      </c>
      <c r="L91" s="6"/>
      <c r="M91" s="6">
        <v>0</v>
      </c>
      <c r="N91" s="6"/>
      <c r="O91" s="6">
        <v>0</v>
      </c>
      <c r="P91" s="6"/>
      <c r="Q91" s="6">
        <v>7690378</v>
      </c>
      <c r="R91" s="6"/>
      <c r="S91" s="6">
        <v>11760</v>
      </c>
      <c r="T91" s="6"/>
      <c r="U91" s="6">
        <v>74224435972</v>
      </c>
      <c r="V91" s="6"/>
      <c r="W91" s="6">
        <v>89900734150.584</v>
      </c>
      <c r="X91" s="6"/>
      <c r="Y91" s="8">
        <v>3.5415930258540294E-3</v>
      </c>
    </row>
    <row r="92" spans="1:25">
      <c r="A92" s="1" t="s">
        <v>98</v>
      </c>
      <c r="C92" s="6">
        <v>3300001</v>
      </c>
      <c r="D92" s="6"/>
      <c r="E92" s="6">
        <v>12288723183</v>
      </c>
      <c r="F92" s="6"/>
      <c r="G92" s="6">
        <v>29031239047.342499</v>
      </c>
      <c r="H92" s="6"/>
      <c r="I92" s="6">
        <v>0</v>
      </c>
      <c r="J92" s="6"/>
      <c r="K92" s="6">
        <v>0</v>
      </c>
      <c r="L92" s="6"/>
      <c r="M92" s="6">
        <v>-600000</v>
      </c>
      <c r="N92" s="6"/>
      <c r="O92" s="6">
        <v>5424530882</v>
      </c>
      <c r="P92" s="6"/>
      <c r="Q92" s="6">
        <v>2700001</v>
      </c>
      <c r="R92" s="6"/>
      <c r="S92" s="6">
        <v>7560</v>
      </c>
      <c r="T92" s="6"/>
      <c r="U92" s="6">
        <v>10054410555</v>
      </c>
      <c r="V92" s="6"/>
      <c r="W92" s="6">
        <v>20290556115.018002</v>
      </c>
      <c r="X92" s="6"/>
      <c r="Y92" s="8">
        <v>7.9933598659250515E-4</v>
      </c>
    </row>
    <row r="93" spans="1:25">
      <c r="A93" s="1" t="s">
        <v>99</v>
      </c>
      <c r="C93" s="6">
        <v>86419552</v>
      </c>
      <c r="D93" s="6"/>
      <c r="E93" s="6">
        <v>413489852019</v>
      </c>
      <c r="F93" s="6"/>
      <c r="G93" s="6">
        <v>680370416871.552</v>
      </c>
      <c r="H93" s="6"/>
      <c r="I93" s="6">
        <v>0</v>
      </c>
      <c r="J93" s="6"/>
      <c r="K93" s="6">
        <v>0</v>
      </c>
      <c r="L93" s="6"/>
      <c r="M93" s="6">
        <v>-9785651</v>
      </c>
      <c r="N93" s="6"/>
      <c r="O93" s="6">
        <v>68929422919</v>
      </c>
      <c r="P93" s="6"/>
      <c r="Q93" s="6">
        <v>76633901</v>
      </c>
      <c r="R93" s="6"/>
      <c r="S93" s="6">
        <v>6930</v>
      </c>
      <c r="T93" s="6"/>
      <c r="U93" s="6">
        <v>366668649080</v>
      </c>
      <c r="V93" s="6"/>
      <c r="W93" s="6">
        <v>527913049973.117</v>
      </c>
      <c r="X93" s="6"/>
      <c r="Y93" s="8">
        <v>2.0796862158104806E-2</v>
      </c>
    </row>
    <row r="94" spans="1:25">
      <c r="A94" s="1" t="s">
        <v>100</v>
      </c>
      <c r="C94" s="6">
        <v>4040235</v>
      </c>
      <c r="D94" s="6"/>
      <c r="E94" s="6">
        <v>143504307021</v>
      </c>
      <c r="F94" s="6"/>
      <c r="G94" s="6">
        <v>372702951842.40002</v>
      </c>
      <c r="H94" s="6"/>
      <c r="I94" s="6">
        <v>0</v>
      </c>
      <c r="J94" s="6"/>
      <c r="K94" s="6">
        <v>0</v>
      </c>
      <c r="L94" s="6"/>
      <c r="M94" s="6">
        <v>-566081</v>
      </c>
      <c r="N94" s="6"/>
      <c r="O94" s="6">
        <v>49948477429</v>
      </c>
      <c r="P94" s="6"/>
      <c r="Q94" s="6">
        <v>3474154</v>
      </c>
      <c r="R94" s="6"/>
      <c r="S94" s="6">
        <v>101850</v>
      </c>
      <c r="T94" s="6"/>
      <c r="U94" s="6">
        <v>123397788056</v>
      </c>
      <c r="V94" s="6"/>
      <c r="W94" s="6">
        <v>351737221519.84497</v>
      </c>
      <c r="X94" s="6"/>
      <c r="Y94" s="8">
        <v>1.3856506317082891E-2</v>
      </c>
    </row>
    <row r="95" spans="1:25">
      <c r="A95" s="1" t="s">
        <v>101</v>
      </c>
      <c r="C95" s="6">
        <v>6300180</v>
      </c>
      <c r="D95" s="6"/>
      <c r="E95" s="6">
        <v>104739049427</v>
      </c>
      <c r="F95" s="6"/>
      <c r="G95" s="6">
        <v>197587993459.95001</v>
      </c>
      <c r="H95" s="6"/>
      <c r="I95" s="6">
        <v>0</v>
      </c>
      <c r="J95" s="6"/>
      <c r="K95" s="6">
        <v>0</v>
      </c>
      <c r="L95" s="6"/>
      <c r="M95" s="6">
        <v>0</v>
      </c>
      <c r="N95" s="6"/>
      <c r="O95" s="6">
        <v>0</v>
      </c>
      <c r="P95" s="6"/>
      <c r="Q95" s="6">
        <v>6300180</v>
      </c>
      <c r="R95" s="6"/>
      <c r="S95" s="6">
        <v>34350</v>
      </c>
      <c r="T95" s="6"/>
      <c r="U95" s="6">
        <v>104739049427</v>
      </c>
      <c r="V95" s="6"/>
      <c r="W95" s="6">
        <v>215123536461.14999</v>
      </c>
      <c r="X95" s="6"/>
      <c r="Y95" s="8">
        <v>8.4746806978429397E-3</v>
      </c>
    </row>
    <row r="96" spans="1:25">
      <c r="A96" s="1" t="s">
        <v>102</v>
      </c>
      <c r="C96" s="6">
        <v>58928048</v>
      </c>
      <c r="D96" s="6"/>
      <c r="E96" s="6">
        <v>209847803294</v>
      </c>
      <c r="F96" s="6"/>
      <c r="G96" s="6">
        <v>370209333043.008</v>
      </c>
      <c r="H96" s="6"/>
      <c r="I96" s="6">
        <v>0</v>
      </c>
      <c r="J96" s="6"/>
      <c r="K96" s="6">
        <v>0</v>
      </c>
      <c r="L96" s="6"/>
      <c r="M96" s="6">
        <v>0</v>
      </c>
      <c r="N96" s="6"/>
      <c r="O96" s="6">
        <v>0</v>
      </c>
      <c r="P96" s="6"/>
      <c r="Q96" s="6">
        <v>58928048</v>
      </c>
      <c r="R96" s="6"/>
      <c r="S96" s="6">
        <v>5990</v>
      </c>
      <c r="T96" s="6"/>
      <c r="U96" s="6">
        <v>209847803294</v>
      </c>
      <c r="V96" s="6"/>
      <c r="W96" s="6">
        <v>350878782425.25598</v>
      </c>
      <c r="X96" s="6"/>
      <c r="Y96" s="8">
        <v>1.3822688551975161E-2</v>
      </c>
    </row>
    <row r="97" spans="1:25">
      <c r="A97" s="1" t="s">
        <v>103</v>
      </c>
      <c r="C97" s="6">
        <v>14166308</v>
      </c>
      <c r="D97" s="6"/>
      <c r="E97" s="6">
        <v>166777739673</v>
      </c>
      <c r="F97" s="6"/>
      <c r="G97" s="6">
        <v>394296517087.20001</v>
      </c>
      <c r="H97" s="6"/>
      <c r="I97" s="6">
        <v>0</v>
      </c>
      <c r="J97" s="6"/>
      <c r="K97" s="6">
        <v>0</v>
      </c>
      <c r="L97" s="6"/>
      <c r="M97" s="6">
        <v>-822353</v>
      </c>
      <c r="N97" s="6"/>
      <c r="O97" s="6">
        <v>21953776439</v>
      </c>
      <c r="P97" s="6"/>
      <c r="Q97" s="6">
        <v>13343955</v>
      </c>
      <c r="R97" s="6"/>
      <c r="S97" s="6">
        <v>28210</v>
      </c>
      <c r="T97" s="6"/>
      <c r="U97" s="6">
        <v>157096305767</v>
      </c>
      <c r="V97" s="6"/>
      <c r="W97" s="6">
        <v>374193194375.22699</v>
      </c>
      <c r="X97" s="6"/>
      <c r="Y97" s="8">
        <v>1.4741147778632864E-2</v>
      </c>
    </row>
    <row r="98" spans="1:25">
      <c r="A98" s="1" t="s">
        <v>104</v>
      </c>
      <c r="C98" s="6">
        <v>6763911</v>
      </c>
      <c r="D98" s="6"/>
      <c r="E98" s="6">
        <v>116773707796</v>
      </c>
      <c r="F98" s="6"/>
      <c r="G98" s="6">
        <v>147584462763.62201</v>
      </c>
      <c r="H98" s="6"/>
      <c r="I98" s="6">
        <v>0</v>
      </c>
      <c r="J98" s="6"/>
      <c r="K98" s="6">
        <v>0</v>
      </c>
      <c r="L98" s="6"/>
      <c r="M98" s="6">
        <v>0</v>
      </c>
      <c r="N98" s="6"/>
      <c r="O98" s="6">
        <v>0</v>
      </c>
      <c r="P98" s="6"/>
      <c r="Q98" s="6">
        <v>6763911</v>
      </c>
      <c r="R98" s="6"/>
      <c r="S98" s="6">
        <v>18500</v>
      </c>
      <c r="T98" s="6"/>
      <c r="U98" s="6">
        <v>116773707796</v>
      </c>
      <c r="V98" s="6"/>
      <c r="W98" s="6">
        <v>124387815996.675</v>
      </c>
      <c r="X98" s="6"/>
      <c r="Y98" s="8">
        <v>4.9001938170732586E-3</v>
      </c>
    </row>
    <row r="99" spans="1:25">
      <c r="A99" s="1" t="s">
        <v>105</v>
      </c>
      <c r="C99" s="6">
        <v>867402</v>
      </c>
      <c r="D99" s="6"/>
      <c r="E99" s="6">
        <v>3251988615</v>
      </c>
      <c r="F99" s="6"/>
      <c r="G99" s="6">
        <v>5311404301.8959999</v>
      </c>
      <c r="H99" s="6"/>
      <c r="I99" s="6">
        <v>0</v>
      </c>
      <c r="J99" s="6"/>
      <c r="K99" s="6">
        <v>0</v>
      </c>
      <c r="L99" s="6"/>
      <c r="M99" s="6">
        <v>0</v>
      </c>
      <c r="N99" s="6"/>
      <c r="O99" s="6">
        <v>0</v>
      </c>
      <c r="P99" s="6"/>
      <c r="Q99" s="6">
        <v>867402</v>
      </c>
      <c r="R99" s="6"/>
      <c r="S99" s="6">
        <v>6420</v>
      </c>
      <c r="T99" s="6"/>
      <c r="U99" s="6">
        <v>3251988615</v>
      </c>
      <c r="V99" s="6"/>
      <c r="W99" s="6">
        <v>5535586951.0019999</v>
      </c>
      <c r="X99" s="6"/>
      <c r="Y99" s="8">
        <v>2.1807159112671051E-4</v>
      </c>
    </row>
    <row r="100" spans="1:25">
      <c r="A100" s="1" t="s">
        <v>106</v>
      </c>
      <c r="C100" s="6">
        <v>6030960</v>
      </c>
      <c r="D100" s="6"/>
      <c r="E100" s="6">
        <v>77749020659</v>
      </c>
      <c r="F100" s="6"/>
      <c r="G100" s="6">
        <v>185847349428</v>
      </c>
      <c r="H100" s="6"/>
      <c r="I100" s="6">
        <v>0</v>
      </c>
      <c r="J100" s="6"/>
      <c r="K100" s="6">
        <v>0</v>
      </c>
      <c r="L100" s="6"/>
      <c r="M100" s="6">
        <v>0</v>
      </c>
      <c r="N100" s="6"/>
      <c r="O100" s="6">
        <v>0</v>
      </c>
      <c r="P100" s="6"/>
      <c r="Q100" s="6">
        <v>6030960</v>
      </c>
      <c r="R100" s="6"/>
      <c r="S100" s="6">
        <v>27680</v>
      </c>
      <c r="T100" s="6"/>
      <c r="U100" s="6">
        <v>77749020659</v>
      </c>
      <c r="V100" s="6"/>
      <c r="W100" s="6">
        <v>165943697811.84</v>
      </c>
      <c r="X100" s="6"/>
      <c r="Y100" s="8">
        <v>6.5372663350049326E-3</v>
      </c>
    </row>
    <row r="101" spans="1:25">
      <c r="A101" s="1" t="s">
        <v>107</v>
      </c>
      <c r="C101" s="6">
        <v>4705372</v>
      </c>
      <c r="D101" s="6"/>
      <c r="E101" s="6">
        <v>42714141250</v>
      </c>
      <c r="F101" s="6"/>
      <c r="G101" s="6">
        <v>52105957907.723999</v>
      </c>
      <c r="H101" s="6"/>
      <c r="I101" s="6">
        <v>1200000</v>
      </c>
      <c r="J101" s="6"/>
      <c r="K101" s="6">
        <v>11026222781</v>
      </c>
      <c r="L101" s="6"/>
      <c r="M101" s="6">
        <v>0</v>
      </c>
      <c r="N101" s="6"/>
      <c r="O101" s="6">
        <v>0</v>
      </c>
      <c r="P101" s="6"/>
      <c r="Q101" s="6">
        <v>5905372</v>
      </c>
      <c r="R101" s="6"/>
      <c r="S101" s="6">
        <v>9700</v>
      </c>
      <c r="T101" s="6"/>
      <c r="U101" s="6">
        <v>53740364031</v>
      </c>
      <c r="V101" s="6"/>
      <c r="W101" s="6">
        <v>56941279855.019997</v>
      </c>
      <c r="X101" s="6"/>
      <c r="Y101" s="8">
        <v>2.2431723336091506E-3</v>
      </c>
    </row>
    <row r="102" spans="1:25">
      <c r="A102" s="1" t="s">
        <v>108</v>
      </c>
      <c r="C102" s="6">
        <v>0</v>
      </c>
      <c r="D102" s="6"/>
      <c r="E102" s="6">
        <v>0</v>
      </c>
      <c r="F102" s="6"/>
      <c r="G102" s="6">
        <v>0</v>
      </c>
      <c r="H102" s="6"/>
      <c r="I102" s="6">
        <v>14626647</v>
      </c>
      <c r="J102" s="6"/>
      <c r="K102" s="6">
        <v>0</v>
      </c>
      <c r="L102" s="6"/>
      <c r="M102" s="6">
        <v>0</v>
      </c>
      <c r="N102" s="6"/>
      <c r="O102" s="6">
        <v>0</v>
      </c>
      <c r="P102" s="6"/>
      <c r="Q102" s="6">
        <v>14626647</v>
      </c>
      <c r="R102" s="6"/>
      <c r="S102" s="6">
        <v>3240</v>
      </c>
      <c r="T102" s="6"/>
      <c r="U102" s="6">
        <v>37327203144</v>
      </c>
      <c r="V102" s="6"/>
      <c r="W102" s="6">
        <v>47108363779.134003</v>
      </c>
      <c r="X102" s="6"/>
      <c r="Y102" s="8">
        <v>1.8558096793750349E-3</v>
      </c>
    </row>
    <row r="103" spans="1:25">
      <c r="A103" s="1" t="s">
        <v>109</v>
      </c>
      <c r="C103" s="6">
        <v>0</v>
      </c>
      <c r="D103" s="6"/>
      <c r="E103" s="6">
        <v>0</v>
      </c>
      <c r="F103" s="6"/>
      <c r="G103" s="6">
        <v>0</v>
      </c>
      <c r="H103" s="6"/>
      <c r="I103" s="6">
        <v>12155692</v>
      </c>
      <c r="J103" s="6"/>
      <c r="K103" s="6">
        <v>0</v>
      </c>
      <c r="L103" s="6"/>
      <c r="M103" s="6">
        <v>0</v>
      </c>
      <c r="N103" s="6"/>
      <c r="O103" s="6">
        <v>0</v>
      </c>
      <c r="P103" s="6"/>
      <c r="Q103" s="6">
        <v>12155692</v>
      </c>
      <c r="R103" s="6"/>
      <c r="S103" s="6">
        <v>2489</v>
      </c>
      <c r="T103" s="6"/>
      <c r="U103" s="6">
        <v>6649163524</v>
      </c>
      <c r="V103" s="6"/>
      <c r="W103" s="6">
        <v>30075497059.541401</v>
      </c>
      <c r="X103" s="6"/>
      <c r="Y103" s="8">
        <v>1.184808685285617E-3</v>
      </c>
    </row>
    <row r="104" spans="1:25">
      <c r="A104" s="1" t="s">
        <v>110</v>
      </c>
      <c r="C104" s="6">
        <v>0</v>
      </c>
      <c r="D104" s="6"/>
      <c r="E104" s="6">
        <v>0</v>
      </c>
      <c r="F104" s="6"/>
      <c r="G104" s="6">
        <v>0</v>
      </c>
      <c r="H104" s="6"/>
      <c r="I104" s="6">
        <v>12000000</v>
      </c>
      <c r="J104" s="6"/>
      <c r="K104" s="6">
        <v>24081846480</v>
      </c>
      <c r="L104" s="6"/>
      <c r="M104" s="6">
        <v>-12000000</v>
      </c>
      <c r="N104" s="6"/>
      <c r="O104" s="6">
        <v>35517804773</v>
      </c>
      <c r="P104" s="6"/>
      <c r="Q104" s="6">
        <v>0</v>
      </c>
      <c r="R104" s="6"/>
      <c r="S104" s="6">
        <v>0</v>
      </c>
      <c r="T104" s="6"/>
      <c r="U104" s="6">
        <v>0</v>
      </c>
      <c r="V104" s="6"/>
      <c r="W104" s="6">
        <v>0</v>
      </c>
      <c r="X104" s="6"/>
      <c r="Y104" s="8">
        <v>0</v>
      </c>
    </row>
    <row r="105" spans="1:25">
      <c r="A105" s="1" t="s">
        <v>111</v>
      </c>
      <c r="C105" s="6">
        <v>0</v>
      </c>
      <c r="D105" s="6"/>
      <c r="E105" s="6">
        <v>0</v>
      </c>
      <c r="F105" s="6"/>
      <c r="G105" s="6">
        <v>0</v>
      </c>
      <c r="H105" s="6"/>
      <c r="I105" s="6">
        <v>4617746</v>
      </c>
      <c r="J105" s="6"/>
      <c r="K105" s="6">
        <v>0</v>
      </c>
      <c r="L105" s="6"/>
      <c r="M105" s="6">
        <v>0</v>
      </c>
      <c r="N105" s="6"/>
      <c r="O105" s="6">
        <v>0</v>
      </c>
      <c r="P105" s="6"/>
      <c r="Q105" s="6">
        <v>4617746</v>
      </c>
      <c r="R105" s="6"/>
      <c r="S105" s="6">
        <v>18830</v>
      </c>
      <c r="T105" s="6"/>
      <c r="U105" s="6">
        <v>67377531886</v>
      </c>
      <c r="V105" s="6"/>
      <c r="W105" s="6">
        <v>86434791844.779007</v>
      </c>
      <c r="X105" s="6"/>
      <c r="Y105" s="8">
        <v>3.4050540174217899E-3</v>
      </c>
    </row>
    <row r="106" spans="1:25">
      <c r="A106" s="1" t="s">
        <v>112</v>
      </c>
      <c r="C106" s="6">
        <v>0</v>
      </c>
      <c r="D106" s="6"/>
      <c r="E106" s="6">
        <v>0</v>
      </c>
      <c r="F106" s="6"/>
      <c r="G106" s="6">
        <v>0</v>
      </c>
      <c r="H106" s="6"/>
      <c r="I106" s="6">
        <v>6847377</v>
      </c>
      <c r="J106" s="6"/>
      <c r="K106" s="6">
        <v>0</v>
      </c>
      <c r="L106" s="6"/>
      <c r="M106" s="6">
        <v>0</v>
      </c>
      <c r="N106" s="6"/>
      <c r="O106" s="6">
        <v>0</v>
      </c>
      <c r="P106" s="6"/>
      <c r="Q106" s="6">
        <v>6847377</v>
      </c>
      <c r="R106" s="6"/>
      <c r="S106" s="6">
        <v>2670</v>
      </c>
      <c r="T106" s="6"/>
      <c r="U106" s="6">
        <v>8778337314</v>
      </c>
      <c r="V106" s="6"/>
      <c r="W106" s="6">
        <v>18173715735.289501</v>
      </c>
      <c r="X106" s="6"/>
      <c r="Y106" s="8">
        <v>7.1594415229296344E-4</v>
      </c>
    </row>
    <row r="107" spans="1:25" ht="24.75" thickBot="1">
      <c r="C107" s="6"/>
      <c r="D107" s="6"/>
      <c r="E107" s="7">
        <f>SUM(E9:E106)</f>
        <v>18231457139164</v>
      </c>
      <c r="F107" s="6"/>
      <c r="G107" s="7">
        <f>SUM(G9:G106)</f>
        <v>27753383667220.027</v>
      </c>
      <c r="H107" s="6"/>
      <c r="I107" s="6"/>
      <c r="J107" s="6"/>
      <c r="K107" s="7">
        <f>SUM(K9:K106)</f>
        <v>221199253430</v>
      </c>
      <c r="L107" s="6"/>
      <c r="M107" s="6"/>
      <c r="N107" s="6"/>
      <c r="O107" s="7">
        <f>SUM(O9:O106)</f>
        <v>1274126851455</v>
      </c>
      <c r="P107" s="6"/>
      <c r="Q107" s="6"/>
      <c r="R107" s="6"/>
      <c r="S107" s="6"/>
      <c r="T107" s="6"/>
      <c r="U107" s="7">
        <f>SUM(U9:U106)</f>
        <v>17690503704783</v>
      </c>
      <c r="V107" s="6"/>
      <c r="W107" s="7">
        <f>SUM(W9:W106)</f>
        <v>24245775970758.887</v>
      </c>
      <c r="X107" s="6"/>
      <c r="Y107" s="9">
        <f>SUM(Y9:Y106)</f>
        <v>0.95514983159791078</v>
      </c>
    </row>
    <row r="108" spans="1:25" ht="24.75" thickTop="1"/>
    <row r="109" spans="1:25">
      <c r="Y109" s="3"/>
    </row>
    <row r="110" spans="1:25">
      <c r="Y110" s="3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6"/>
  <sheetViews>
    <sheetView rightToLeft="1" topLeftCell="G5" workbookViewId="0">
      <selection activeCell="AG16" sqref="AG16"/>
    </sheetView>
  </sheetViews>
  <sheetFormatPr defaultRowHeight="24"/>
  <cols>
    <col min="1" max="1" width="30.8554687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7.1406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8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6.42578125" style="1" bestFit="1" customWidth="1"/>
    <col min="26" max="26" width="1" style="1" customWidth="1"/>
    <col min="27" max="27" width="12.85546875" style="1" bestFit="1" customWidth="1"/>
    <col min="28" max="28" width="1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7.1406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</row>
    <row r="3" spans="1:37" ht="24.7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</row>
    <row r="4" spans="1:37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</row>
    <row r="6" spans="1:37" ht="24.75">
      <c r="A6" s="18" t="s">
        <v>114</v>
      </c>
      <c r="B6" s="18" t="s">
        <v>114</v>
      </c>
      <c r="C6" s="18" t="s">
        <v>114</v>
      </c>
      <c r="D6" s="18" t="s">
        <v>114</v>
      </c>
      <c r="E6" s="18" t="s">
        <v>114</v>
      </c>
      <c r="F6" s="18" t="s">
        <v>114</v>
      </c>
      <c r="G6" s="18" t="s">
        <v>114</v>
      </c>
      <c r="H6" s="18" t="s">
        <v>114</v>
      </c>
      <c r="I6" s="18" t="s">
        <v>114</v>
      </c>
      <c r="J6" s="18" t="s">
        <v>114</v>
      </c>
      <c r="K6" s="18" t="s">
        <v>114</v>
      </c>
      <c r="L6" s="18" t="s">
        <v>114</v>
      </c>
      <c r="M6" s="18" t="s">
        <v>114</v>
      </c>
      <c r="O6" s="18" t="s">
        <v>303</v>
      </c>
      <c r="P6" s="18" t="s">
        <v>4</v>
      </c>
      <c r="Q6" s="18" t="s">
        <v>4</v>
      </c>
      <c r="R6" s="18" t="s">
        <v>4</v>
      </c>
      <c r="S6" s="18" t="s">
        <v>4</v>
      </c>
      <c r="U6" s="18" t="s">
        <v>5</v>
      </c>
      <c r="V6" s="18" t="s">
        <v>5</v>
      </c>
      <c r="W6" s="18" t="s">
        <v>5</v>
      </c>
      <c r="X6" s="18" t="s">
        <v>5</v>
      </c>
      <c r="Y6" s="18" t="s">
        <v>5</v>
      </c>
      <c r="Z6" s="18" t="s">
        <v>5</v>
      </c>
      <c r="AA6" s="18" t="s">
        <v>5</v>
      </c>
      <c r="AC6" s="18" t="s">
        <v>6</v>
      </c>
      <c r="AD6" s="18" t="s">
        <v>6</v>
      </c>
      <c r="AE6" s="18" t="s">
        <v>6</v>
      </c>
      <c r="AF6" s="18" t="s">
        <v>6</v>
      </c>
      <c r="AG6" s="18" t="s">
        <v>6</v>
      </c>
      <c r="AH6" s="18" t="s">
        <v>6</v>
      </c>
      <c r="AI6" s="18" t="s">
        <v>6</v>
      </c>
      <c r="AJ6" s="18" t="s">
        <v>6</v>
      </c>
      <c r="AK6" s="18" t="s">
        <v>6</v>
      </c>
    </row>
    <row r="7" spans="1:37" ht="24.75">
      <c r="A7" s="17" t="s">
        <v>115</v>
      </c>
      <c r="C7" s="17" t="s">
        <v>116</v>
      </c>
      <c r="E7" s="17" t="s">
        <v>117</v>
      </c>
      <c r="G7" s="17" t="s">
        <v>118</v>
      </c>
      <c r="I7" s="17" t="s">
        <v>119</v>
      </c>
      <c r="K7" s="17" t="s">
        <v>120</v>
      </c>
      <c r="M7" s="17" t="s">
        <v>113</v>
      </c>
      <c r="O7" s="17" t="s">
        <v>7</v>
      </c>
      <c r="Q7" s="17" t="s">
        <v>8</v>
      </c>
      <c r="S7" s="17" t="s">
        <v>9</v>
      </c>
      <c r="U7" s="18" t="s">
        <v>10</v>
      </c>
      <c r="V7" s="18" t="s">
        <v>10</v>
      </c>
      <c r="W7" s="18" t="s">
        <v>10</v>
      </c>
      <c r="Y7" s="18" t="s">
        <v>11</v>
      </c>
      <c r="Z7" s="18" t="s">
        <v>11</v>
      </c>
      <c r="AA7" s="18" t="s">
        <v>11</v>
      </c>
      <c r="AC7" s="17" t="s">
        <v>7</v>
      </c>
      <c r="AE7" s="17" t="s">
        <v>121</v>
      </c>
      <c r="AG7" s="17" t="s">
        <v>8</v>
      </c>
      <c r="AI7" s="17" t="s">
        <v>9</v>
      </c>
      <c r="AK7" s="17" t="s">
        <v>13</v>
      </c>
    </row>
    <row r="8" spans="1:37" ht="24.75">
      <c r="A8" s="18" t="s">
        <v>115</v>
      </c>
      <c r="C8" s="18" t="s">
        <v>116</v>
      </c>
      <c r="E8" s="18" t="s">
        <v>117</v>
      </c>
      <c r="G8" s="18" t="s">
        <v>118</v>
      </c>
      <c r="I8" s="18" t="s">
        <v>119</v>
      </c>
      <c r="K8" s="18" t="s">
        <v>120</v>
      </c>
      <c r="M8" s="18" t="s">
        <v>113</v>
      </c>
      <c r="O8" s="18" t="s">
        <v>7</v>
      </c>
      <c r="Q8" s="18" t="s">
        <v>8</v>
      </c>
      <c r="S8" s="18" t="s">
        <v>9</v>
      </c>
      <c r="U8" s="18" t="s">
        <v>7</v>
      </c>
      <c r="W8" s="18" t="s">
        <v>8</v>
      </c>
      <c r="Y8" s="18" t="s">
        <v>7</v>
      </c>
      <c r="AA8" s="18" t="s">
        <v>14</v>
      </c>
      <c r="AC8" s="18" t="s">
        <v>7</v>
      </c>
      <c r="AE8" s="18" t="s">
        <v>121</v>
      </c>
      <c r="AG8" s="18" t="s">
        <v>8</v>
      </c>
      <c r="AI8" s="18" t="s">
        <v>9</v>
      </c>
      <c r="AK8" s="18" t="s">
        <v>13</v>
      </c>
    </row>
    <row r="9" spans="1:37">
      <c r="A9" s="1" t="s">
        <v>122</v>
      </c>
      <c r="C9" s="4" t="s">
        <v>123</v>
      </c>
      <c r="D9" s="4"/>
      <c r="E9" s="4" t="s">
        <v>123</v>
      </c>
      <c r="F9" s="4"/>
      <c r="G9" s="4" t="s">
        <v>124</v>
      </c>
      <c r="H9" s="4"/>
      <c r="I9" s="4" t="s">
        <v>125</v>
      </c>
      <c r="J9" s="4"/>
      <c r="K9" s="5">
        <v>0</v>
      </c>
      <c r="L9" s="4"/>
      <c r="M9" s="5">
        <v>0</v>
      </c>
      <c r="N9" s="4"/>
      <c r="O9" s="5">
        <v>1800</v>
      </c>
      <c r="P9" s="4"/>
      <c r="Q9" s="5">
        <v>1549981744</v>
      </c>
      <c r="R9" s="4"/>
      <c r="S9" s="5">
        <v>1625465331</v>
      </c>
      <c r="T9" s="4"/>
      <c r="U9" s="5">
        <v>0</v>
      </c>
      <c r="V9" s="4"/>
      <c r="W9" s="5">
        <v>0</v>
      </c>
      <c r="X9" s="4"/>
      <c r="Y9" s="5">
        <v>0</v>
      </c>
      <c r="Z9" s="4"/>
      <c r="AA9" s="5">
        <v>0</v>
      </c>
      <c r="AB9" s="4"/>
      <c r="AC9" s="5">
        <v>1800</v>
      </c>
      <c r="AD9" s="4"/>
      <c r="AE9" s="5">
        <v>924000</v>
      </c>
      <c r="AF9" s="4"/>
      <c r="AG9" s="5">
        <v>1549981744</v>
      </c>
      <c r="AH9" s="4"/>
      <c r="AI9" s="5">
        <v>1662898545</v>
      </c>
      <c r="AJ9" s="4"/>
      <c r="AK9" s="8">
        <v>6.5509029990903084E-5</v>
      </c>
    </row>
    <row r="10" spans="1:37">
      <c r="A10" s="1" t="s">
        <v>126</v>
      </c>
      <c r="C10" s="4" t="s">
        <v>123</v>
      </c>
      <c r="D10" s="4"/>
      <c r="E10" s="4" t="s">
        <v>123</v>
      </c>
      <c r="F10" s="4"/>
      <c r="G10" s="4" t="s">
        <v>127</v>
      </c>
      <c r="H10" s="4"/>
      <c r="I10" s="4" t="s">
        <v>128</v>
      </c>
      <c r="J10" s="4"/>
      <c r="K10" s="5">
        <v>0</v>
      </c>
      <c r="L10" s="4"/>
      <c r="M10" s="5">
        <v>0</v>
      </c>
      <c r="N10" s="4"/>
      <c r="O10" s="5">
        <v>24500</v>
      </c>
      <c r="P10" s="4"/>
      <c r="Q10" s="5">
        <v>20015227102</v>
      </c>
      <c r="R10" s="4"/>
      <c r="S10" s="5">
        <v>21127419960</v>
      </c>
      <c r="T10" s="4"/>
      <c r="U10" s="5">
        <v>0</v>
      </c>
      <c r="V10" s="4"/>
      <c r="W10" s="5">
        <v>0</v>
      </c>
      <c r="X10" s="4"/>
      <c r="Y10" s="5">
        <v>0</v>
      </c>
      <c r="Z10" s="4"/>
      <c r="AA10" s="5">
        <v>0</v>
      </c>
      <c r="AB10" s="4"/>
      <c r="AC10" s="5">
        <v>24500</v>
      </c>
      <c r="AD10" s="4"/>
      <c r="AE10" s="5">
        <v>881500</v>
      </c>
      <c r="AF10" s="4"/>
      <c r="AG10" s="5">
        <v>20015227102</v>
      </c>
      <c r="AH10" s="4"/>
      <c r="AI10" s="5">
        <v>21592835589</v>
      </c>
      <c r="AJ10" s="4"/>
      <c r="AK10" s="8">
        <v>8.5063861438909409E-4</v>
      </c>
    </row>
    <row r="11" spans="1:37">
      <c r="A11" s="1" t="s">
        <v>129</v>
      </c>
      <c r="C11" s="4" t="s">
        <v>123</v>
      </c>
      <c r="D11" s="4"/>
      <c r="E11" s="4" t="s">
        <v>123</v>
      </c>
      <c r="F11" s="4"/>
      <c r="G11" s="4" t="s">
        <v>130</v>
      </c>
      <c r="H11" s="4"/>
      <c r="I11" s="4" t="s">
        <v>131</v>
      </c>
      <c r="J11" s="4"/>
      <c r="K11" s="5">
        <v>0</v>
      </c>
      <c r="L11" s="4"/>
      <c r="M11" s="5">
        <v>0</v>
      </c>
      <c r="N11" s="4"/>
      <c r="O11" s="5">
        <v>64082</v>
      </c>
      <c r="P11" s="4"/>
      <c r="Q11" s="5">
        <v>59035598263</v>
      </c>
      <c r="R11" s="4"/>
      <c r="S11" s="5">
        <v>60103787593</v>
      </c>
      <c r="T11" s="4"/>
      <c r="U11" s="5">
        <v>0</v>
      </c>
      <c r="V11" s="4"/>
      <c r="W11" s="5">
        <v>0</v>
      </c>
      <c r="X11" s="4"/>
      <c r="Y11" s="5">
        <v>0</v>
      </c>
      <c r="Z11" s="4"/>
      <c r="AA11" s="5">
        <v>0</v>
      </c>
      <c r="AB11" s="4"/>
      <c r="AC11" s="5">
        <v>64082</v>
      </c>
      <c r="AD11" s="4"/>
      <c r="AE11" s="5">
        <v>959200</v>
      </c>
      <c r="AF11" s="4"/>
      <c r="AG11" s="5">
        <v>59035598263</v>
      </c>
      <c r="AH11" s="4"/>
      <c r="AI11" s="5">
        <v>61456313423</v>
      </c>
      <c r="AJ11" s="4"/>
      <c r="AK11" s="8">
        <v>2.421039750899323E-3</v>
      </c>
    </row>
    <row r="12" spans="1:37">
      <c r="A12" s="1" t="s">
        <v>132</v>
      </c>
      <c r="C12" s="4" t="s">
        <v>123</v>
      </c>
      <c r="D12" s="4"/>
      <c r="E12" s="4" t="s">
        <v>123</v>
      </c>
      <c r="F12" s="4"/>
      <c r="G12" s="4" t="s">
        <v>133</v>
      </c>
      <c r="H12" s="4"/>
      <c r="I12" s="4" t="s">
        <v>134</v>
      </c>
      <c r="J12" s="4"/>
      <c r="K12" s="5">
        <v>0</v>
      </c>
      <c r="L12" s="4"/>
      <c r="M12" s="5">
        <v>0</v>
      </c>
      <c r="N12" s="4"/>
      <c r="O12" s="5">
        <v>600</v>
      </c>
      <c r="P12" s="4"/>
      <c r="Q12" s="5">
        <v>578467833</v>
      </c>
      <c r="R12" s="4"/>
      <c r="S12" s="5">
        <v>593586392</v>
      </c>
      <c r="T12" s="4"/>
      <c r="U12" s="5">
        <v>0</v>
      </c>
      <c r="V12" s="4"/>
      <c r="W12" s="5">
        <v>0</v>
      </c>
      <c r="X12" s="4"/>
      <c r="Y12" s="5">
        <v>600</v>
      </c>
      <c r="Z12" s="4"/>
      <c r="AA12" s="5">
        <v>600000000</v>
      </c>
      <c r="AB12" s="4"/>
      <c r="AC12" s="5">
        <v>0</v>
      </c>
      <c r="AD12" s="4"/>
      <c r="AE12" s="5">
        <v>0</v>
      </c>
      <c r="AF12" s="4"/>
      <c r="AG12" s="5">
        <v>0</v>
      </c>
      <c r="AH12" s="4"/>
      <c r="AI12" s="5">
        <v>0</v>
      </c>
      <c r="AJ12" s="4"/>
      <c r="AK12" s="8">
        <v>0</v>
      </c>
    </row>
    <row r="13" spans="1:37">
      <c r="A13" s="1" t="s">
        <v>135</v>
      </c>
      <c r="C13" s="4" t="s">
        <v>123</v>
      </c>
      <c r="D13" s="4"/>
      <c r="E13" s="4" t="s">
        <v>123</v>
      </c>
      <c r="F13" s="4"/>
      <c r="G13" s="4" t="s">
        <v>136</v>
      </c>
      <c r="H13" s="4"/>
      <c r="I13" s="4" t="s">
        <v>137</v>
      </c>
      <c r="J13" s="4"/>
      <c r="K13" s="5">
        <v>0</v>
      </c>
      <c r="L13" s="4"/>
      <c r="M13" s="5">
        <v>0</v>
      </c>
      <c r="N13" s="4"/>
      <c r="O13" s="5">
        <v>109036</v>
      </c>
      <c r="P13" s="4"/>
      <c r="Q13" s="5">
        <v>100017054760</v>
      </c>
      <c r="R13" s="4"/>
      <c r="S13" s="5">
        <v>100076905772</v>
      </c>
      <c r="T13" s="4"/>
      <c r="U13" s="5">
        <v>0</v>
      </c>
      <c r="V13" s="4"/>
      <c r="W13" s="5">
        <v>0</v>
      </c>
      <c r="X13" s="4"/>
      <c r="Y13" s="5">
        <v>0</v>
      </c>
      <c r="Z13" s="4"/>
      <c r="AA13" s="5">
        <v>0</v>
      </c>
      <c r="AB13" s="4"/>
      <c r="AC13" s="5">
        <v>109036</v>
      </c>
      <c r="AD13" s="4"/>
      <c r="AE13" s="5">
        <v>939160</v>
      </c>
      <c r="AF13" s="4"/>
      <c r="AG13" s="5">
        <v>100017054760</v>
      </c>
      <c r="AH13" s="4"/>
      <c r="AI13" s="5">
        <v>102383689352</v>
      </c>
      <c r="AJ13" s="4"/>
      <c r="AK13" s="8">
        <v>4.0333526038051062E-3</v>
      </c>
    </row>
    <row r="14" spans="1:37">
      <c r="A14" s="1" t="s">
        <v>138</v>
      </c>
      <c r="C14" s="4" t="s">
        <v>123</v>
      </c>
      <c r="D14" s="4"/>
      <c r="E14" s="4" t="s">
        <v>123</v>
      </c>
      <c r="F14" s="4"/>
      <c r="G14" s="4" t="s">
        <v>139</v>
      </c>
      <c r="H14" s="4"/>
      <c r="I14" s="4" t="s">
        <v>140</v>
      </c>
      <c r="J14" s="4"/>
      <c r="K14" s="5">
        <v>16</v>
      </c>
      <c r="L14" s="4"/>
      <c r="M14" s="5">
        <v>16</v>
      </c>
      <c r="N14" s="4"/>
      <c r="O14" s="5">
        <v>3859</v>
      </c>
      <c r="P14" s="4"/>
      <c r="Q14" s="5">
        <v>3759755016</v>
      </c>
      <c r="R14" s="4"/>
      <c r="S14" s="5">
        <v>3858300556</v>
      </c>
      <c r="T14" s="4"/>
      <c r="U14" s="5">
        <v>0</v>
      </c>
      <c r="V14" s="4"/>
      <c r="W14" s="5">
        <v>0</v>
      </c>
      <c r="X14" s="4"/>
      <c r="Y14" s="5">
        <v>0</v>
      </c>
      <c r="Z14" s="4"/>
      <c r="AA14" s="5">
        <v>0</v>
      </c>
      <c r="AB14" s="4"/>
      <c r="AC14" s="5">
        <v>3859</v>
      </c>
      <c r="AD14" s="4"/>
      <c r="AE14" s="5">
        <v>1015000</v>
      </c>
      <c r="AF14" s="4"/>
      <c r="AG14" s="5">
        <v>3759755016</v>
      </c>
      <c r="AH14" s="4"/>
      <c r="AI14" s="5">
        <v>3916175064</v>
      </c>
      <c r="AJ14" s="4"/>
      <c r="AK14" s="8">
        <v>1.542756955850261E-4</v>
      </c>
    </row>
    <row r="15" spans="1:37">
      <c r="A15" s="1" t="s">
        <v>141</v>
      </c>
      <c r="C15" s="4" t="s">
        <v>123</v>
      </c>
      <c r="D15" s="4"/>
      <c r="E15" s="4" t="s">
        <v>123</v>
      </c>
      <c r="F15" s="4"/>
      <c r="G15" s="4" t="s">
        <v>142</v>
      </c>
      <c r="H15" s="4"/>
      <c r="I15" s="4" t="s">
        <v>143</v>
      </c>
      <c r="J15" s="4"/>
      <c r="K15" s="5">
        <v>0</v>
      </c>
      <c r="L15" s="4"/>
      <c r="M15" s="5">
        <v>0</v>
      </c>
      <c r="N15" s="4"/>
      <c r="O15" s="5">
        <v>0</v>
      </c>
      <c r="P15" s="4"/>
      <c r="Q15" s="5">
        <v>0</v>
      </c>
      <c r="R15" s="4"/>
      <c r="S15" s="5">
        <v>0</v>
      </c>
      <c r="T15" s="4"/>
      <c r="U15" s="5">
        <v>66200</v>
      </c>
      <c r="V15" s="4"/>
      <c r="W15" s="5">
        <v>60084740383</v>
      </c>
      <c r="X15" s="4"/>
      <c r="Y15" s="5">
        <v>0</v>
      </c>
      <c r="Z15" s="4"/>
      <c r="AA15" s="5">
        <v>0</v>
      </c>
      <c r="AB15" s="4"/>
      <c r="AC15" s="5">
        <v>66200</v>
      </c>
      <c r="AD15" s="4"/>
      <c r="AE15" s="5">
        <v>906000</v>
      </c>
      <c r="AF15" s="4"/>
      <c r="AG15" s="5">
        <v>60084740383</v>
      </c>
      <c r="AH15" s="4"/>
      <c r="AI15" s="5">
        <v>59966329132</v>
      </c>
      <c r="AJ15" s="4"/>
      <c r="AK15" s="8">
        <v>2.3623425887070899E-3</v>
      </c>
    </row>
    <row r="16" spans="1:37">
      <c r="A16" s="1" t="s">
        <v>144</v>
      </c>
      <c r="C16" s="4" t="s">
        <v>123</v>
      </c>
      <c r="D16" s="4"/>
      <c r="E16" s="4" t="s">
        <v>123</v>
      </c>
      <c r="F16" s="4"/>
      <c r="G16" s="4" t="s">
        <v>145</v>
      </c>
      <c r="H16" s="4"/>
      <c r="I16" s="4" t="s">
        <v>146</v>
      </c>
      <c r="J16" s="4"/>
      <c r="K16" s="5">
        <v>0</v>
      </c>
      <c r="L16" s="4"/>
      <c r="M16" s="5">
        <v>0</v>
      </c>
      <c r="N16" s="4"/>
      <c r="O16" s="5">
        <v>0</v>
      </c>
      <c r="P16" s="4"/>
      <c r="Q16" s="5">
        <v>0</v>
      </c>
      <c r="R16" s="4"/>
      <c r="S16" s="5">
        <v>0</v>
      </c>
      <c r="T16" s="4"/>
      <c r="U16" s="5">
        <v>181200</v>
      </c>
      <c r="V16" s="4"/>
      <c r="W16" s="5">
        <v>135041523525</v>
      </c>
      <c r="X16" s="4"/>
      <c r="Y16" s="5">
        <v>0</v>
      </c>
      <c r="Z16" s="4"/>
      <c r="AA16" s="5">
        <v>0</v>
      </c>
      <c r="AB16" s="4"/>
      <c r="AC16" s="5">
        <v>181200</v>
      </c>
      <c r="AD16" s="4"/>
      <c r="AE16" s="5">
        <v>744500</v>
      </c>
      <c r="AF16" s="4"/>
      <c r="AG16" s="5">
        <v>135041523525</v>
      </c>
      <c r="AH16" s="4"/>
      <c r="AI16" s="5">
        <v>134878948758</v>
      </c>
      <c r="AJ16" s="4"/>
      <c r="AK16" s="8">
        <v>5.3134865779375026E-3</v>
      </c>
    </row>
    <row r="17" spans="1:37">
      <c r="A17" s="1" t="s">
        <v>147</v>
      </c>
      <c r="C17" s="4" t="s">
        <v>123</v>
      </c>
      <c r="D17" s="4"/>
      <c r="E17" s="4" t="s">
        <v>123</v>
      </c>
      <c r="F17" s="4"/>
      <c r="G17" s="4" t="s">
        <v>148</v>
      </c>
      <c r="H17" s="4"/>
      <c r="I17" s="4" t="s">
        <v>149</v>
      </c>
      <c r="J17" s="4"/>
      <c r="K17" s="5">
        <v>0</v>
      </c>
      <c r="L17" s="4"/>
      <c r="M17" s="5">
        <v>0</v>
      </c>
      <c r="N17" s="4"/>
      <c r="O17" s="5">
        <v>0</v>
      </c>
      <c r="P17" s="4"/>
      <c r="Q17" s="5">
        <v>0</v>
      </c>
      <c r="R17" s="4"/>
      <c r="S17" s="5">
        <v>0</v>
      </c>
      <c r="T17" s="4"/>
      <c r="U17" s="5">
        <v>96669</v>
      </c>
      <c r="V17" s="4"/>
      <c r="W17" s="5">
        <v>86328494230</v>
      </c>
      <c r="X17" s="4"/>
      <c r="Y17" s="5">
        <v>0</v>
      </c>
      <c r="Z17" s="4"/>
      <c r="AA17" s="5">
        <v>0</v>
      </c>
      <c r="AB17" s="4"/>
      <c r="AC17" s="5">
        <v>96669</v>
      </c>
      <c r="AD17" s="4"/>
      <c r="AE17" s="5">
        <v>901600</v>
      </c>
      <c r="AF17" s="4"/>
      <c r="AG17" s="5">
        <v>86328494230</v>
      </c>
      <c r="AH17" s="4"/>
      <c r="AI17" s="5">
        <v>87140973235</v>
      </c>
      <c r="AJ17" s="4"/>
      <c r="AK17" s="8">
        <v>3.4328736688431574E-3</v>
      </c>
    </row>
    <row r="18" spans="1:37">
      <c r="A18" s="1" t="s">
        <v>150</v>
      </c>
      <c r="C18" s="4" t="s">
        <v>123</v>
      </c>
      <c r="D18" s="4"/>
      <c r="E18" s="4" t="s">
        <v>123</v>
      </c>
      <c r="F18" s="4"/>
      <c r="G18" s="4" t="s">
        <v>151</v>
      </c>
      <c r="H18" s="4"/>
      <c r="I18" s="4" t="s">
        <v>152</v>
      </c>
      <c r="J18" s="4"/>
      <c r="K18" s="5">
        <v>0</v>
      </c>
      <c r="L18" s="4"/>
      <c r="M18" s="5">
        <v>0</v>
      </c>
      <c r="N18" s="4"/>
      <c r="O18" s="5">
        <v>0</v>
      </c>
      <c r="P18" s="4"/>
      <c r="Q18" s="5">
        <v>0</v>
      </c>
      <c r="R18" s="4"/>
      <c r="S18" s="5">
        <v>0</v>
      </c>
      <c r="T18" s="4"/>
      <c r="U18" s="5">
        <v>110000</v>
      </c>
      <c r="V18" s="4"/>
      <c r="W18" s="5">
        <v>98577864000</v>
      </c>
      <c r="X18" s="4"/>
      <c r="Y18" s="5">
        <v>0</v>
      </c>
      <c r="Z18" s="4"/>
      <c r="AA18" s="5">
        <v>0</v>
      </c>
      <c r="AB18" s="4"/>
      <c r="AC18" s="5">
        <v>110000</v>
      </c>
      <c r="AD18" s="4"/>
      <c r="AE18" s="5">
        <v>919000</v>
      </c>
      <c r="AF18" s="4"/>
      <c r="AG18" s="5">
        <v>98577864000</v>
      </c>
      <c r="AH18" s="4"/>
      <c r="AI18" s="5">
        <v>101071677437</v>
      </c>
      <c r="AJ18" s="4"/>
      <c r="AK18" s="8">
        <v>3.9816665715173361E-3</v>
      </c>
    </row>
    <row r="19" spans="1:37" ht="24.75" thickBot="1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10">
        <f>SUM(Q9:Q18)</f>
        <v>184956084718</v>
      </c>
      <c r="R19" s="4"/>
      <c r="S19" s="10">
        <f>SUM(S9:S18)</f>
        <v>187385465604</v>
      </c>
      <c r="T19" s="4"/>
      <c r="U19" s="4"/>
      <c r="V19" s="4"/>
      <c r="W19" s="10">
        <f>SUM(W9:W18)</f>
        <v>380032622138</v>
      </c>
      <c r="X19" s="4"/>
      <c r="Y19" s="4"/>
      <c r="Z19" s="4"/>
      <c r="AA19" s="10">
        <f>SUM(AA9:AA18)</f>
        <v>600000000</v>
      </c>
      <c r="AB19" s="4"/>
      <c r="AC19" s="4"/>
      <c r="AD19" s="4"/>
      <c r="AE19" s="4"/>
      <c r="AF19" s="4"/>
      <c r="AG19" s="10">
        <f>SUM(AG9:AG18)</f>
        <v>564410239023</v>
      </c>
      <c r="AH19" s="4"/>
      <c r="AI19" s="10">
        <f>SUM(AI9:AI18)</f>
        <v>574069840535</v>
      </c>
      <c r="AJ19" s="4"/>
      <c r="AK19" s="9">
        <f>SUM(AK9:AK18)</f>
        <v>2.261518510167454E-2</v>
      </c>
    </row>
    <row r="20" spans="1:37" ht="24.75" thickTop="1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</row>
    <row r="21" spans="1:37"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</row>
    <row r="22" spans="1:37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</row>
    <row r="23" spans="1:37"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</row>
    <row r="24" spans="1:37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</row>
    <row r="25" spans="1:37"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</row>
    <row r="26" spans="1:37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</row>
  </sheetData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2"/>
  <sheetViews>
    <sheetView rightToLeft="1" workbookViewId="0">
      <selection activeCell="S9" sqref="S9"/>
    </sheetView>
  </sheetViews>
  <sheetFormatPr defaultRowHeight="2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24.7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19" ht="24.75">
      <c r="A6" s="17" t="s">
        <v>154</v>
      </c>
      <c r="C6" s="18" t="s">
        <v>155</v>
      </c>
      <c r="D6" s="18" t="s">
        <v>155</v>
      </c>
      <c r="E6" s="18" t="s">
        <v>155</v>
      </c>
      <c r="F6" s="18" t="s">
        <v>155</v>
      </c>
      <c r="G6" s="18" t="s">
        <v>155</v>
      </c>
      <c r="H6" s="18" t="s">
        <v>155</v>
      </c>
      <c r="I6" s="18" t="s">
        <v>155</v>
      </c>
      <c r="K6" s="18" t="s">
        <v>303</v>
      </c>
      <c r="M6" s="18" t="s">
        <v>5</v>
      </c>
      <c r="N6" s="18" t="s">
        <v>5</v>
      </c>
      <c r="O6" s="18" t="s">
        <v>5</v>
      </c>
      <c r="Q6" s="18" t="s">
        <v>6</v>
      </c>
      <c r="R6" s="18" t="s">
        <v>6</v>
      </c>
      <c r="S6" s="18" t="s">
        <v>6</v>
      </c>
    </row>
    <row r="7" spans="1:19" ht="24.75">
      <c r="A7" s="18" t="s">
        <v>154</v>
      </c>
      <c r="C7" s="18" t="s">
        <v>156</v>
      </c>
      <c r="E7" s="18" t="s">
        <v>157</v>
      </c>
      <c r="G7" s="18" t="s">
        <v>158</v>
      </c>
      <c r="I7" s="18" t="s">
        <v>120</v>
      </c>
      <c r="K7" s="18" t="s">
        <v>159</v>
      </c>
      <c r="M7" s="18" t="s">
        <v>160</v>
      </c>
      <c r="O7" s="18" t="s">
        <v>161</v>
      </c>
      <c r="Q7" s="18" t="s">
        <v>159</v>
      </c>
      <c r="S7" s="18" t="s">
        <v>153</v>
      </c>
    </row>
    <row r="8" spans="1:19">
      <c r="A8" s="1" t="s">
        <v>162</v>
      </c>
      <c r="C8" s="4" t="s">
        <v>163</v>
      </c>
      <c r="E8" s="1" t="s">
        <v>164</v>
      </c>
      <c r="G8" s="1" t="s">
        <v>165</v>
      </c>
      <c r="I8" s="5">
        <v>5</v>
      </c>
      <c r="J8" s="4"/>
      <c r="K8" s="5">
        <v>417131858</v>
      </c>
      <c r="L8" s="4"/>
      <c r="M8" s="5">
        <v>1765667</v>
      </c>
      <c r="N8" s="4"/>
      <c r="O8" s="5">
        <v>0</v>
      </c>
      <c r="P8" s="4"/>
      <c r="Q8" s="5">
        <v>418897525</v>
      </c>
      <c r="R8" s="4"/>
      <c r="S8" s="8">
        <v>1.6502251812566278E-5</v>
      </c>
    </row>
    <row r="9" spans="1:19">
      <c r="A9" s="1" t="s">
        <v>166</v>
      </c>
      <c r="C9" s="4" t="s">
        <v>167</v>
      </c>
      <c r="E9" s="1" t="s">
        <v>164</v>
      </c>
      <c r="G9" s="1" t="s">
        <v>168</v>
      </c>
      <c r="I9" s="5">
        <v>5</v>
      </c>
      <c r="J9" s="4"/>
      <c r="K9" s="5">
        <v>559662328</v>
      </c>
      <c r="L9" s="4"/>
      <c r="M9" s="5">
        <v>180198683451</v>
      </c>
      <c r="N9" s="4"/>
      <c r="O9" s="5">
        <v>54000250000</v>
      </c>
      <c r="P9" s="4"/>
      <c r="Q9" s="5">
        <v>126758095779</v>
      </c>
      <c r="R9" s="4"/>
      <c r="S9" s="8">
        <v>4.9935697658429774E-3</v>
      </c>
    </row>
    <row r="10" spans="1:19">
      <c r="A10" s="1" t="s">
        <v>169</v>
      </c>
      <c r="C10" s="4" t="s">
        <v>170</v>
      </c>
      <c r="E10" s="1" t="s">
        <v>164</v>
      </c>
      <c r="G10" s="1" t="s">
        <v>171</v>
      </c>
      <c r="I10" s="5">
        <v>5</v>
      </c>
      <c r="J10" s="4"/>
      <c r="K10" s="5">
        <v>231893522037</v>
      </c>
      <c r="L10" s="4"/>
      <c r="M10" s="5">
        <v>1093179143038</v>
      </c>
      <c r="N10" s="4"/>
      <c r="O10" s="5">
        <v>1274823826000</v>
      </c>
      <c r="P10" s="4"/>
      <c r="Q10" s="5">
        <v>50248839075</v>
      </c>
      <c r="R10" s="4"/>
      <c r="S10" s="8">
        <v>1.9795270829178805E-3</v>
      </c>
    </row>
    <row r="11" spans="1:19" ht="24.75" thickBot="1">
      <c r="I11" s="4"/>
      <c r="J11" s="4"/>
      <c r="K11" s="10">
        <f>SUM(K8:K10)</f>
        <v>232870316223</v>
      </c>
      <c r="L11" s="4"/>
      <c r="M11" s="10">
        <f>SUM(M8:M10)</f>
        <v>1273379592156</v>
      </c>
      <c r="N11" s="4"/>
      <c r="O11" s="10">
        <f>SUM(O8:O10)</f>
        <v>1328824076000</v>
      </c>
      <c r="P11" s="4"/>
      <c r="Q11" s="10">
        <f>SUM(Q8:Q10)</f>
        <v>177425832379</v>
      </c>
      <c r="R11" s="4"/>
      <c r="S11" s="11">
        <f>SUM(S8:S10)</f>
        <v>6.9895991005734237E-3</v>
      </c>
    </row>
    <row r="12" spans="1:19" ht="24.75" thickTop="1"/>
  </sheetData>
  <mergeCells count="17"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ignoredErrors>
    <ignoredError sqref="C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5"/>
  <sheetViews>
    <sheetView rightToLeft="1" workbookViewId="0">
      <selection activeCell="I22" sqref="I22"/>
    </sheetView>
  </sheetViews>
  <sheetFormatPr defaultRowHeight="24"/>
  <cols>
    <col min="1" max="1" width="34.855468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5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24.75">
      <c r="A3" s="17" t="s">
        <v>172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19" ht="24.75">
      <c r="A6" s="18" t="s">
        <v>173</v>
      </c>
      <c r="B6" s="18" t="s">
        <v>173</v>
      </c>
      <c r="C6" s="18" t="s">
        <v>173</v>
      </c>
      <c r="D6" s="18" t="s">
        <v>173</v>
      </c>
      <c r="E6" s="18" t="s">
        <v>173</v>
      </c>
      <c r="F6" s="18" t="s">
        <v>173</v>
      </c>
      <c r="G6" s="18" t="s">
        <v>173</v>
      </c>
      <c r="I6" s="18" t="s">
        <v>174</v>
      </c>
      <c r="J6" s="18" t="s">
        <v>174</v>
      </c>
      <c r="K6" s="18" t="s">
        <v>174</v>
      </c>
      <c r="L6" s="18" t="s">
        <v>174</v>
      </c>
      <c r="M6" s="18" t="s">
        <v>174</v>
      </c>
      <c r="O6" s="18" t="s">
        <v>175</v>
      </c>
      <c r="P6" s="18" t="s">
        <v>175</v>
      </c>
      <c r="Q6" s="18" t="s">
        <v>175</v>
      </c>
      <c r="R6" s="18" t="s">
        <v>175</v>
      </c>
      <c r="S6" s="18" t="s">
        <v>175</v>
      </c>
    </row>
    <row r="7" spans="1:19" ht="24.75">
      <c r="A7" s="18" t="s">
        <v>176</v>
      </c>
      <c r="C7" s="18" t="s">
        <v>177</v>
      </c>
      <c r="E7" s="18" t="s">
        <v>119</v>
      </c>
      <c r="G7" s="18" t="s">
        <v>120</v>
      </c>
      <c r="I7" s="18" t="s">
        <v>178</v>
      </c>
      <c r="K7" s="18" t="s">
        <v>179</v>
      </c>
      <c r="M7" s="18" t="s">
        <v>180</v>
      </c>
      <c r="O7" s="18" t="s">
        <v>178</v>
      </c>
      <c r="Q7" s="18" t="s">
        <v>179</v>
      </c>
      <c r="S7" s="18" t="s">
        <v>180</v>
      </c>
    </row>
    <row r="8" spans="1:19">
      <c r="A8" s="1" t="s">
        <v>181</v>
      </c>
      <c r="C8" s="4" t="s">
        <v>304</v>
      </c>
      <c r="E8" s="4" t="s">
        <v>183</v>
      </c>
      <c r="F8" s="4"/>
      <c r="G8" s="5">
        <v>18</v>
      </c>
      <c r="H8" s="4"/>
      <c r="I8" s="5">
        <v>0</v>
      </c>
      <c r="J8" s="4"/>
      <c r="K8" s="5">
        <v>0</v>
      </c>
      <c r="L8" s="4"/>
      <c r="M8" s="5">
        <v>0</v>
      </c>
      <c r="N8" s="4"/>
      <c r="O8" s="5">
        <v>1309274646</v>
      </c>
      <c r="P8" s="4"/>
      <c r="Q8" s="5">
        <v>0</v>
      </c>
      <c r="R8" s="4"/>
      <c r="S8" s="5">
        <v>1309274646</v>
      </c>
    </row>
    <row r="9" spans="1:19">
      <c r="A9" s="1" t="s">
        <v>184</v>
      </c>
      <c r="C9" s="4" t="s">
        <v>304</v>
      </c>
      <c r="E9" s="4" t="s">
        <v>185</v>
      </c>
      <c r="F9" s="4"/>
      <c r="G9" s="5">
        <v>18</v>
      </c>
      <c r="H9" s="4"/>
      <c r="I9" s="5">
        <v>0</v>
      </c>
      <c r="J9" s="4"/>
      <c r="K9" s="5">
        <v>0</v>
      </c>
      <c r="L9" s="4"/>
      <c r="M9" s="5">
        <v>0</v>
      </c>
      <c r="N9" s="4"/>
      <c r="O9" s="5">
        <v>45800537</v>
      </c>
      <c r="P9" s="4"/>
      <c r="Q9" s="5">
        <v>0</v>
      </c>
      <c r="R9" s="4"/>
      <c r="S9" s="5">
        <v>45800537</v>
      </c>
    </row>
    <row r="10" spans="1:19">
      <c r="A10" s="1" t="s">
        <v>186</v>
      </c>
      <c r="C10" s="4" t="s">
        <v>304</v>
      </c>
      <c r="E10" s="4" t="s">
        <v>187</v>
      </c>
      <c r="F10" s="4"/>
      <c r="G10" s="5">
        <v>18</v>
      </c>
      <c r="H10" s="4"/>
      <c r="I10" s="5">
        <v>0</v>
      </c>
      <c r="J10" s="4"/>
      <c r="K10" s="5">
        <v>0</v>
      </c>
      <c r="L10" s="4"/>
      <c r="M10" s="5">
        <v>0</v>
      </c>
      <c r="N10" s="4"/>
      <c r="O10" s="5">
        <v>26032316574</v>
      </c>
      <c r="P10" s="4"/>
      <c r="Q10" s="5">
        <v>0</v>
      </c>
      <c r="R10" s="4"/>
      <c r="S10" s="5">
        <v>26032316574</v>
      </c>
    </row>
    <row r="11" spans="1:19">
      <c r="A11" s="1" t="s">
        <v>188</v>
      </c>
      <c r="C11" s="4" t="s">
        <v>304</v>
      </c>
      <c r="E11" s="4" t="s">
        <v>189</v>
      </c>
      <c r="F11" s="4"/>
      <c r="G11" s="5">
        <v>15</v>
      </c>
      <c r="H11" s="4"/>
      <c r="I11" s="5">
        <v>0</v>
      </c>
      <c r="J11" s="4"/>
      <c r="K11" s="5">
        <v>0</v>
      </c>
      <c r="L11" s="4"/>
      <c r="M11" s="5">
        <v>0</v>
      </c>
      <c r="N11" s="4"/>
      <c r="O11" s="5">
        <v>8661150750</v>
      </c>
      <c r="P11" s="4"/>
      <c r="Q11" s="5">
        <v>0</v>
      </c>
      <c r="R11" s="4"/>
      <c r="S11" s="5">
        <v>8661150750</v>
      </c>
    </row>
    <row r="12" spans="1:19">
      <c r="A12" s="1" t="s">
        <v>138</v>
      </c>
      <c r="C12" s="4" t="s">
        <v>304</v>
      </c>
      <c r="E12" s="4" t="s">
        <v>140</v>
      </c>
      <c r="F12" s="4"/>
      <c r="G12" s="5">
        <v>16</v>
      </c>
      <c r="H12" s="4"/>
      <c r="I12" s="5">
        <v>54718149</v>
      </c>
      <c r="J12" s="4"/>
      <c r="K12" s="5">
        <v>0</v>
      </c>
      <c r="L12" s="4"/>
      <c r="M12" s="5">
        <v>54718149</v>
      </c>
      <c r="N12" s="4"/>
      <c r="O12" s="5">
        <v>4291831052</v>
      </c>
      <c r="P12" s="4"/>
      <c r="Q12" s="5">
        <v>0</v>
      </c>
      <c r="R12" s="4"/>
      <c r="S12" s="5">
        <v>4291831052</v>
      </c>
    </row>
    <row r="13" spans="1:19">
      <c r="A13" s="1" t="s">
        <v>190</v>
      </c>
      <c r="C13" s="4" t="s">
        <v>304</v>
      </c>
      <c r="E13" s="4" t="s">
        <v>191</v>
      </c>
      <c r="F13" s="4"/>
      <c r="G13" s="5">
        <v>18</v>
      </c>
      <c r="H13" s="4"/>
      <c r="I13" s="5">
        <v>0</v>
      </c>
      <c r="J13" s="4"/>
      <c r="K13" s="5">
        <v>0</v>
      </c>
      <c r="L13" s="4"/>
      <c r="M13" s="5">
        <v>0</v>
      </c>
      <c r="N13" s="4"/>
      <c r="O13" s="5">
        <v>499580941</v>
      </c>
      <c r="P13" s="4"/>
      <c r="Q13" s="5">
        <v>0</v>
      </c>
      <c r="R13" s="4"/>
      <c r="S13" s="5">
        <v>499580941</v>
      </c>
    </row>
    <row r="14" spans="1:19">
      <c r="A14" s="1" t="s">
        <v>192</v>
      </c>
      <c r="C14" s="4" t="s">
        <v>304</v>
      </c>
      <c r="E14" s="4" t="s">
        <v>193</v>
      </c>
      <c r="F14" s="4"/>
      <c r="G14" s="5">
        <v>21</v>
      </c>
      <c r="H14" s="4"/>
      <c r="I14" s="5">
        <v>0</v>
      </c>
      <c r="J14" s="4"/>
      <c r="K14" s="5">
        <v>0</v>
      </c>
      <c r="L14" s="4"/>
      <c r="M14" s="5">
        <v>0</v>
      </c>
      <c r="N14" s="4"/>
      <c r="O14" s="5">
        <v>11109175055</v>
      </c>
      <c r="P14" s="4"/>
      <c r="Q14" s="5">
        <v>0</v>
      </c>
      <c r="R14" s="4"/>
      <c r="S14" s="5">
        <v>11109175055</v>
      </c>
    </row>
    <row r="15" spans="1:19">
      <c r="A15" s="1" t="s">
        <v>194</v>
      </c>
      <c r="C15" s="4" t="s">
        <v>304</v>
      </c>
      <c r="E15" s="4" t="s">
        <v>195</v>
      </c>
      <c r="F15" s="4"/>
      <c r="G15" s="5">
        <v>18</v>
      </c>
      <c r="H15" s="4"/>
      <c r="I15" s="5">
        <v>0</v>
      </c>
      <c r="J15" s="4"/>
      <c r="K15" s="5">
        <v>0</v>
      </c>
      <c r="L15" s="4"/>
      <c r="M15" s="5">
        <v>0</v>
      </c>
      <c r="N15" s="4"/>
      <c r="O15" s="5">
        <v>120101527</v>
      </c>
      <c r="P15" s="4"/>
      <c r="Q15" s="5">
        <v>0</v>
      </c>
      <c r="R15" s="4"/>
      <c r="S15" s="5">
        <v>120101527</v>
      </c>
    </row>
    <row r="16" spans="1:19">
      <c r="A16" s="1" t="s">
        <v>196</v>
      </c>
      <c r="C16" s="4" t="s">
        <v>304</v>
      </c>
      <c r="E16" s="4" t="s">
        <v>197</v>
      </c>
      <c r="F16" s="4"/>
      <c r="G16" s="5">
        <v>18</v>
      </c>
      <c r="H16" s="4"/>
      <c r="I16" s="5">
        <v>0</v>
      </c>
      <c r="J16" s="4"/>
      <c r="K16" s="5">
        <v>0</v>
      </c>
      <c r="L16" s="4"/>
      <c r="M16" s="5">
        <v>0</v>
      </c>
      <c r="N16" s="4"/>
      <c r="O16" s="5">
        <v>604931509</v>
      </c>
      <c r="P16" s="4"/>
      <c r="Q16" s="5">
        <v>0</v>
      </c>
      <c r="R16" s="4"/>
      <c r="S16" s="5">
        <v>604931509</v>
      </c>
    </row>
    <row r="17" spans="1:19">
      <c r="A17" s="1" t="s">
        <v>162</v>
      </c>
      <c r="C17" s="5">
        <v>1</v>
      </c>
      <c r="E17" s="4" t="s">
        <v>304</v>
      </c>
      <c r="F17" s="4"/>
      <c r="G17" s="5">
        <v>5</v>
      </c>
      <c r="H17" s="4"/>
      <c r="I17" s="5">
        <v>1765667</v>
      </c>
      <c r="J17" s="4"/>
      <c r="K17" s="5">
        <v>0</v>
      </c>
      <c r="L17" s="4"/>
      <c r="M17" s="5">
        <v>1765667</v>
      </c>
      <c r="N17" s="4"/>
      <c r="O17" s="5">
        <v>613105978</v>
      </c>
      <c r="P17" s="4"/>
      <c r="Q17" s="5">
        <v>0</v>
      </c>
      <c r="R17" s="4"/>
      <c r="S17" s="5">
        <v>613105978</v>
      </c>
    </row>
    <row r="18" spans="1:19">
      <c r="A18" s="1" t="s">
        <v>166</v>
      </c>
      <c r="C18" s="5">
        <v>25</v>
      </c>
      <c r="E18" s="4" t="s">
        <v>304</v>
      </c>
      <c r="F18" s="4"/>
      <c r="G18" s="5">
        <v>5</v>
      </c>
      <c r="H18" s="4"/>
      <c r="I18" s="5">
        <v>132751</v>
      </c>
      <c r="J18" s="4"/>
      <c r="K18" s="5">
        <v>0</v>
      </c>
      <c r="L18" s="4"/>
      <c r="M18" s="5">
        <v>132751</v>
      </c>
      <c r="N18" s="4"/>
      <c r="O18" s="5">
        <v>41158925</v>
      </c>
      <c r="P18" s="4"/>
      <c r="Q18" s="5">
        <v>0</v>
      </c>
      <c r="R18" s="4"/>
      <c r="S18" s="5">
        <v>41158925</v>
      </c>
    </row>
    <row r="19" spans="1:19">
      <c r="A19" s="1" t="s">
        <v>169</v>
      </c>
      <c r="C19" s="5">
        <v>1</v>
      </c>
      <c r="E19" s="4" t="s">
        <v>304</v>
      </c>
      <c r="F19" s="4"/>
      <c r="G19" s="5">
        <v>5</v>
      </c>
      <c r="H19" s="4"/>
      <c r="I19" s="5">
        <v>960463</v>
      </c>
      <c r="J19" s="4"/>
      <c r="K19" s="5">
        <v>0</v>
      </c>
      <c r="L19" s="4"/>
      <c r="M19" s="5">
        <v>960463</v>
      </c>
      <c r="N19" s="4"/>
      <c r="O19" s="5">
        <v>524776561</v>
      </c>
      <c r="P19" s="4"/>
      <c r="Q19" s="5">
        <v>0</v>
      </c>
      <c r="R19" s="4"/>
      <c r="S19" s="5">
        <v>524776561</v>
      </c>
    </row>
    <row r="20" spans="1:19" ht="24.75" thickBot="1">
      <c r="E20" s="4"/>
      <c r="F20" s="4"/>
      <c r="G20" s="4"/>
      <c r="H20" s="4"/>
      <c r="I20" s="10">
        <f>SUM(I8:I19)</f>
        <v>57577030</v>
      </c>
      <c r="J20" s="4"/>
      <c r="K20" s="10">
        <f>SUM(K8:K19)</f>
        <v>0</v>
      </c>
      <c r="L20" s="4"/>
      <c r="M20" s="10">
        <f>SUM(M8:M19)</f>
        <v>57577030</v>
      </c>
      <c r="N20" s="4"/>
      <c r="O20" s="10">
        <f>SUM(O8:O19)</f>
        <v>53853204055</v>
      </c>
      <c r="P20" s="4"/>
      <c r="Q20" s="10">
        <f>SUM(Q8:Q19)</f>
        <v>0</v>
      </c>
      <c r="R20" s="4"/>
      <c r="S20" s="10">
        <f>SUM(S8:S19)</f>
        <v>53853204055</v>
      </c>
    </row>
    <row r="21" spans="1:19" ht="24.75" thickTop="1">
      <c r="M21" s="5"/>
      <c r="N21" s="5"/>
      <c r="O21" s="5"/>
      <c r="P21" s="5"/>
      <c r="Q21" s="5"/>
      <c r="R21" s="5"/>
      <c r="S21" s="5"/>
    </row>
    <row r="22" spans="1:19">
      <c r="M22" s="4"/>
      <c r="N22" s="4"/>
      <c r="O22" s="4"/>
      <c r="P22" s="4"/>
      <c r="Q22" s="4"/>
      <c r="R22" s="4"/>
      <c r="S22" s="4"/>
    </row>
    <row r="23" spans="1:19">
      <c r="M23" s="4"/>
      <c r="N23" s="4"/>
      <c r="O23" s="4"/>
      <c r="P23" s="4"/>
      <c r="Q23" s="4"/>
      <c r="R23" s="4"/>
      <c r="S23" s="4"/>
    </row>
    <row r="24" spans="1:19">
      <c r="M24" s="4"/>
      <c r="N24" s="4"/>
      <c r="O24" s="4"/>
      <c r="P24" s="4"/>
      <c r="Q24" s="4"/>
      <c r="R24" s="4"/>
      <c r="S24" s="4"/>
    </row>
    <row r="25" spans="1:19">
      <c r="M25" s="5"/>
      <c r="N25" s="5"/>
      <c r="O25" s="5"/>
      <c r="P25" s="5"/>
      <c r="Q25" s="5"/>
      <c r="R25" s="5"/>
      <c r="S25" s="5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5"/>
  <sheetViews>
    <sheetView rightToLeft="1" workbookViewId="0">
      <selection activeCell="G7" sqref="G7:G9"/>
    </sheetView>
  </sheetViews>
  <sheetFormatPr defaultRowHeight="24"/>
  <cols>
    <col min="1" max="1" width="25" style="1" bestFit="1" customWidth="1"/>
    <col min="2" max="2" width="1" style="1" customWidth="1"/>
    <col min="3" max="3" width="19.710937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17" t="s">
        <v>0</v>
      </c>
      <c r="B2" s="17"/>
      <c r="C2" s="17"/>
      <c r="D2" s="17"/>
      <c r="E2" s="17"/>
      <c r="F2" s="17"/>
      <c r="G2" s="17"/>
    </row>
    <row r="3" spans="1:7" ht="24.75">
      <c r="A3" s="17" t="s">
        <v>172</v>
      </c>
      <c r="B3" s="17"/>
      <c r="C3" s="17"/>
      <c r="D3" s="17"/>
      <c r="E3" s="17"/>
      <c r="F3" s="17"/>
      <c r="G3" s="17"/>
    </row>
    <row r="4" spans="1:7" ht="24.75">
      <c r="A4" s="17" t="s">
        <v>2</v>
      </c>
      <c r="B4" s="17"/>
      <c r="C4" s="17"/>
      <c r="D4" s="17"/>
      <c r="E4" s="17"/>
      <c r="F4" s="17"/>
      <c r="G4" s="17"/>
    </row>
    <row r="6" spans="1:7" ht="24.75">
      <c r="A6" s="18" t="s">
        <v>176</v>
      </c>
      <c r="C6" s="18" t="s">
        <v>159</v>
      </c>
      <c r="E6" s="18" t="s">
        <v>291</v>
      </c>
      <c r="G6" s="18" t="s">
        <v>13</v>
      </c>
    </row>
    <row r="7" spans="1:7">
      <c r="A7" s="1" t="s">
        <v>300</v>
      </c>
      <c r="C7" s="6">
        <v>-2197817920216</v>
      </c>
      <c r="D7" s="4"/>
      <c r="E7" s="8">
        <f>C7/$C$10</f>
        <v>1.00334374353459</v>
      </c>
      <c r="F7" s="4"/>
      <c r="G7" s="8">
        <v>-8.6581902716124023E-2</v>
      </c>
    </row>
    <row r="8" spans="1:7">
      <c r="A8" s="1" t="s">
        <v>301</v>
      </c>
      <c r="C8" s="5">
        <v>7321589503</v>
      </c>
      <c r="D8" s="4"/>
      <c r="E8" s="8">
        <f t="shared" ref="E8:E9" si="0">C8/$C$10</f>
        <v>-3.3424384035605696E-3</v>
      </c>
      <c r="F8" s="4"/>
      <c r="G8" s="8">
        <v>2.8843023994173272E-4</v>
      </c>
    </row>
    <row r="9" spans="1:7">
      <c r="A9" s="1" t="s">
        <v>302</v>
      </c>
      <c r="C9" s="5">
        <v>2858881</v>
      </c>
      <c r="D9" s="4"/>
      <c r="E9" s="8">
        <f t="shared" si="0"/>
        <v>-1.3051310294976592E-6</v>
      </c>
      <c r="F9" s="4"/>
      <c r="G9" s="8">
        <v>1.1262414158250587E-7</v>
      </c>
    </row>
    <row r="10" spans="1:7" ht="24.75" thickBot="1">
      <c r="C10" s="7">
        <f>SUM(C7:C9)</f>
        <v>-2190493471832</v>
      </c>
      <c r="D10" s="4"/>
      <c r="E10" s="9">
        <f>SUM(E7:E9)</f>
        <v>1</v>
      </c>
      <c r="F10" s="4"/>
      <c r="G10" s="9">
        <f>SUM(G7:G9)</f>
        <v>-8.6293359852040702E-2</v>
      </c>
    </row>
    <row r="11" spans="1:7" ht="24.75" thickTop="1">
      <c r="C11" s="4"/>
      <c r="D11" s="4"/>
      <c r="E11" s="4"/>
      <c r="F11" s="4"/>
      <c r="G11" s="4"/>
    </row>
    <row r="12" spans="1:7">
      <c r="C12" s="4"/>
      <c r="D12" s="4"/>
      <c r="E12" s="4"/>
      <c r="F12" s="4"/>
      <c r="G12" s="4"/>
    </row>
    <row r="13" spans="1:7">
      <c r="C13" s="4"/>
      <c r="D13" s="4"/>
      <c r="E13" s="4"/>
      <c r="F13" s="4"/>
      <c r="G13" s="4"/>
    </row>
    <row r="14" spans="1:7">
      <c r="C14" s="4"/>
      <c r="D14" s="4"/>
      <c r="E14" s="4"/>
      <c r="F14" s="4"/>
      <c r="G14" s="4"/>
    </row>
    <row r="15" spans="1:7">
      <c r="C15" s="4"/>
      <c r="D15" s="4"/>
      <c r="E15" s="4"/>
      <c r="F15" s="4"/>
      <c r="G15" s="4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49"/>
  <sheetViews>
    <sheetView rightToLeft="1" workbookViewId="0">
      <selection activeCell="G61" sqref="G61"/>
    </sheetView>
  </sheetViews>
  <sheetFormatPr defaultRowHeight="24"/>
  <cols>
    <col min="1" max="1" width="32.1406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5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24.75">
      <c r="A3" s="17" t="s">
        <v>172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19" ht="24.75">
      <c r="A6" s="17" t="s">
        <v>3</v>
      </c>
      <c r="C6" s="18" t="s">
        <v>198</v>
      </c>
      <c r="D6" s="18" t="s">
        <v>198</v>
      </c>
      <c r="E6" s="18" t="s">
        <v>198</v>
      </c>
      <c r="F6" s="18" t="s">
        <v>198</v>
      </c>
      <c r="G6" s="18" t="s">
        <v>198</v>
      </c>
      <c r="I6" s="18" t="s">
        <v>174</v>
      </c>
      <c r="J6" s="18" t="s">
        <v>174</v>
      </c>
      <c r="K6" s="18" t="s">
        <v>174</v>
      </c>
      <c r="L6" s="18" t="s">
        <v>174</v>
      </c>
      <c r="M6" s="18" t="s">
        <v>174</v>
      </c>
      <c r="O6" s="18" t="s">
        <v>175</v>
      </c>
      <c r="P6" s="18" t="s">
        <v>175</v>
      </c>
      <c r="Q6" s="18" t="s">
        <v>175</v>
      </c>
      <c r="R6" s="18" t="s">
        <v>175</v>
      </c>
      <c r="S6" s="18" t="s">
        <v>175</v>
      </c>
    </row>
    <row r="7" spans="1:19" ht="24.75">
      <c r="A7" s="18" t="s">
        <v>3</v>
      </c>
      <c r="C7" s="18" t="s">
        <v>199</v>
      </c>
      <c r="E7" s="18" t="s">
        <v>200</v>
      </c>
      <c r="G7" s="18" t="s">
        <v>201</v>
      </c>
      <c r="I7" s="18" t="s">
        <v>202</v>
      </c>
      <c r="K7" s="18" t="s">
        <v>179</v>
      </c>
      <c r="M7" s="18" t="s">
        <v>203</v>
      </c>
      <c r="O7" s="18" t="s">
        <v>202</v>
      </c>
      <c r="Q7" s="18" t="s">
        <v>179</v>
      </c>
      <c r="S7" s="18" t="s">
        <v>203</v>
      </c>
    </row>
    <row r="8" spans="1:19">
      <c r="A8" s="1" t="s">
        <v>67</v>
      </c>
      <c r="C8" s="4" t="s">
        <v>204</v>
      </c>
      <c r="D8" s="4"/>
      <c r="E8" s="5">
        <v>14447399</v>
      </c>
      <c r="F8" s="4"/>
      <c r="G8" s="5">
        <v>400</v>
      </c>
      <c r="H8" s="4"/>
      <c r="I8" s="5">
        <v>5778959600</v>
      </c>
      <c r="J8" s="4"/>
      <c r="K8" s="5">
        <v>415144587</v>
      </c>
      <c r="L8" s="4"/>
      <c r="M8" s="5">
        <f>I8-K8</f>
        <v>5363815013</v>
      </c>
      <c r="N8" s="4"/>
      <c r="O8" s="5">
        <v>5778959600</v>
      </c>
      <c r="P8" s="4"/>
      <c r="Q8" s="5">
        <v>415144587</v>
      </c>
      <c r="R8" s="4"/>
      <c r="S8" s="5">
        <v>5363815013</v>
      </c>
    </row>
    <row r="9" spans="1:19">
      <c r="A9" s="1" t="s">
        <v>104</v>
      </c>
      <c r="C9" s="4" t="s">
        <v>205</v>
      </c>
      <c r="D9" s="4"/>
      <c r="E9" s="5">
        <v>6763911</v>
      </c>
      <c r="F9" s="4"/>
      <c r="G9" s="5">
        <v>1000</v>
      </c>
      <c r="H9" s="4"/>
      <c r="I9" s="5">
        <v>0</v>
      </c>
      <c r="J9" s="4"/>
      <c r="K9" s="5">
        <v>0</v>
      </c>
      <c r="L9" s="4"/>
      <c r="M9" s="5">
        <f t="shared" ref="M9:M45" si="0">I9-K9</f>
        <v>0</v>
      </c>
      <c r="N9" s="4"/>
      <c r="O9" s="5">
        <v>6763911000</v>
      </c>
      <c r="P9" s="4"/>
      <c r="Q9" s="5">
        <v>405050691</v>
      </c>
      <c r="R9" s="4"/>
      <c r="S9" s="5">
        <v>6358860309</v>
      </c>
    </row>
    <row r="10" spans="1:19">
      <c r="A10" s="1" t="s">
        <v>65</v>
      </c>
      <c r="C10" s="4" t="s">
        <v>206</v>
      </c>
      <c r="D10" s="4"/>
      <c r="E10" s="5">
        <v>72151575</v>
      </c>
      <c r="F10" s="4"/>
      <c r="G10" s="5">
        <v>800</v>
      </c>
      <c r="H10" s="4"/>
      <c r="I10" s="5">
        <v>0</v>
      </c>
      <c r="J10" s="4"/>
      <c r="K10" s="5">
        <v>0</v>
      </c>
      <c r="L10" s="4"/>
      <c r="M10" s="5">
        <f t="shared" si="0"/>
        <v>0</v>
      </c>
      <c r="N10" s="4"/>
      <c r="O10" s="5">
        <v>57721260000</v>
      </c>
      <c r="P10" s="4"/>
      <c r="Q10" s="5">
        <v>0</v>
      </c>
      <c r="R10" s="4"/>
      <c r="S10" s="5">
        <v>57721260000</v>
      </c>
    </row>
    <row r="11" spans="1:19">
      <c r="A11" s="1" t="s">
        <v>69</v>
      </c>
      <c r="C11" s="4" t="s">
        <v>207</v>
      </c>
      <c r="D11" s="4"/>
      <c r="E11" s="5">
        <v>55906620</v>
      </c>
      <c r="F11" s="4"/>
      <c r="G11" s="5">
        <v>2350</v>
      </c>
      <c r="H11" s="4"/>
      <c r="I11" s="5">
        <v>0</v>
      </c>
      <c r="J11" s="4"/>
      <c r="K11" s="5">
        <v>0</v>
      </c>
      <c r="L11" s="4"/>
      <c r="M11" s="5">
        <f t="shared" si="0"/>
        <v>0</v>
      </c>
      <c r="N11" s="4"/>
      <c r="O11" s="5">
        <v>131380557000</v>
      </c>
      <c r="P11" s="4"/>
      <c r="Q11" s="5">
        <v>0</v>
      </c>
      <c r="R11" s="4"/>
      <c r="S11" s="5">
        <v>131380557000</v>
      </c>
    </row>
    <row r="12" spans="1:19">
      <c r="A12" s="1" t="s">
        <v>106</v>
      </c>
      <c r="C12" s="4" t="s">
        <v>208</v>
      </c>
      <c r="D12" s="4"/>
      <c r="E12" s="5">
        <v>6030960</v>
      </c>
      <c r="F12" s="4"/>
      <c r="G12" s="5">
        <v>3135</v>
      </c>
      <c r="H12" s="4"/>
      <c r="I12" s="5">
        <v>18907059600</v>
      </c>
      <c r="J12" s="4"/>
      <c r="K12" s="5">
        <v>1469089280</v>
      </c>
      <c r="L12" s="4"/>
      <c r="M12" s="5">
        <f t="shared" si="0"/>
        <v>17437970320</v>
      </c>
      <c r="N12" s="4"/>
      <c r="O12" s="5">
        <v>18907059600</v>
      </c>
      <c r="P12" s="4"/>
      <c r="Q12" s="5">
        <v>1469089280</v>
      </c>
      <c r="R12" s="4"/>
      <c r="S12" s="5">
        <v>17437970320</v>
      </c>
    </row>
    <row r="13" spans="1:19">
      <c r="A13" s="1" t="s">
        <v>76</v>
      </c>
      <c r="C13" s="4" t="s">
        <v>209</v>
      </c>
      <c r="D13" s="4"/>
      <c r="E13" s="5">
        <v>7538674</v>
      </c>
      <c r="F13" s="4"/>
      <c r="G13" s="5">
        <v>5000</v>
      </c>
      <c r="H13" s="4"/>
      <c r="I13" s="5">
        <v>0</v>
      </c>
      <c r="J13" s="4"/>
      <c r="K13" s="5">
        <v>0</v>
      </c>
      <c r="L13" s="4"/>
      <c r="M13" s="5">
        <f t="shared" si="0"/>
        <v>0</v>
      </c>
      <c r="N13" s="4"/>
      <c r="O13" s="5">
        <v>37693370000</v>
      </c>
      <c r="P13" s="4"/>
      <c r="Q13" s="5">
        <v>2119795210</v>
      </c>
      <c r="R13" s="4"/>
      <c r="S13" s="5">
        <v>35573574790</v>
      </c>
    </row>
    <row r="14" spans="1:19">
      <c r="A14" s="1" t="s">
        <v>75</v>
      </c>
      <c r="C14" s="4" t="s">
        <v>210</v>
      </c>
      <c r="D14" s="4"/>
      <c r="E14" s="5">
        <v>3768112</v>
      </c>
      <c r="F14" s="4"/>
      <c r="G14" s="5">
        <v>3700</v>
      </c>
      <c r="H14" s="4"/>
      <c r="I14" s="5">
        <v>0</v>
      </c>
      <c r="J14" s="4"/>
      <c r="K14" s="5">
        <v>0</v>
      </c>
      <c r="L14" s="4"/>
      <c r="M14" s="5">
        <f t="shared" si="0"/>
        <v>0</v>
      </c>
      <c r="N14" s="4"/>
      <c r="O14" s="5">
        <v>13942014400</v>
      </c>
      <c r="P14" s="4"/>
      <c r="Q14" s="5">
        <v>834904919</v>
      </c>
      <c r="R14" s="4"/>
      <c r="S14" s="5">
        <v>13107109481</v>
      </c>
    </row>
    <row r="15" spans="1:19">
      <c r="A15" s="1" t="s">
        <v>88</v>
      </c>
      <c r="C15" s="4" t="s">
        <v>211</v>
      </c>
      <c r="D15" s="4"/>
      <c r="E15" s="5">
        <v>38127564</v>
      </c>
      <c r="F15" s="4"/>
      <c r="G15" s="5">
        <v>176</v>
      </c>
      <c r="H15" s="4"/>
      <c r="I15" s="5">
        <v>0</v>
      </c>
      <c r="J15" s="4"/>
      <c r="K15" s="5">
        <v>0</v>
      </c>
      <c r="L15" s="4"/>
      <c r="M15" s="5">
        <f t="shared" si="0"/>
        <v>0</v>
      </c>
      <c r="N15" s="4"/>
      <c r="O15" s="5">
        <v>6710451264</v>
      </c>
      <c r="P15" s="4"/>
      <c r="Q15" s="5">
        <v>843829201</v>
      </c>
      <c r="R15" s="4"/>
      <c r="S15" s="5">
        <v>5866622063</v>
      </c>
    </row>
    <row r="16" spans="1:19">
      <c r="A16" s="1" t="s">
        <v>74</v>
      </c>
      <c r="C16" s="4" t="s">
        <v>212</v>
      </c>
      <c r="D16" s="4"/>
      <c r="E16" s="5">
        <v>8396519</v>
      </c>
      <c r="F16" s="4"/>
      <c r="G16" s="5">
        <v>5400</v>
      </c>
      <c r="H16" s="4"/>
      <c r="I16" s="5">
        <v>0</v>
      </c>
      <c r="J16" s="4"/>
      <c r="K16" s="5">
        <v>0</v>
      </c>
      <c r="L16" s="4"/>
      <c r="M16" s="5">
        <f t="shared" si="0"/>
        <v>0</v>
      </c>
      <c r="N16" s="4"/>
      <c r="O16" s="5">
        <v>45341202600</v>
      </c>
      <c r="P16" s="4"/>
      <c r="Q16" s="5">
        <v>2715216897</v>
      </c>
      <c r="R16" s="4"/>
      <c r="S16" s="5">
        <v>42625985703</v>
      </c>
    </row>
    <row r="17" spans="1:19">
      <c r="A17" s="1" t="s">
        <v>47</v>
      </c>
      <c r="C17" s="4" t="s">
        <v>213</v>
      </c>
      <c r="D17" s="4"/>
      <c r="E17" s="5">
        <v>9964198</v>
      </c>
      <c r="F17" s="4"/>
      <c r="G17" s="5">
        <v>1800</v>
      </c>
      <c r="H17" s="4"/>
      <c r="I17" s="5">
        <v>0</v>
      </c>
      <c r="J17" s="4"/>
      <c r="K17" s="5">
        <v>0</v>
      </c>
      <c r="L17" s="4"/>
      <c r="M17" s="5">
        <f t="shared" si="0"/>
        <v>0</v>
      </c>
      <c r="N17" s="4"/>
      <c r="O17" s="5">
        <v>17935556400</v>
      </c>
      <c r="P17" s="4"/>
      <c r="Q17" s="5">
        <v>931717216</v>
      </c>
      <c r="R17" s="4"/>
      <c r="S17" s="5">
        <v>17003839184</v>
      </c>
    </row>
    <row r="18" spans="1:19">
      <c r="A18" s="1" t="s">
        <v>73</v>
      </c>
      <c r="C18" s="4" t="s">
        <v>4</v>
      </c>
      <c r="D18" s="4"/>
      <c r="E18" s="5">
        <v>655668</v>
      </c>
      <c r="F18" s="4"/>
      <c r="G18" s="5">
        <v>7110</v>
      </c>
      <c r="H18" s="4"/>
      <c r="I18" s="5">
        <v>4661799480</v>
      </c>
      <c r="J18" s="4"/>
      <c r="K18" s="5">
        <v>189902476</v>
      </c>
      <c r="L18" s="4"/>
      <c r="M18" s="5">
        <f t="shared" si="0"/>
        <v>4471897004</v>
      </c>
      <c r="N18" s="4"/>
      <c r="O18" s="5">
        <v>4661799480</v>
      </c>
      <c r="P18" s="4"/>
      <c r="Q18" s="5">
        <v>189902476</v>
      </c>
      <c r="R18" s="4"/>
      <c r="S18" s="5">
        <v>4471897004</v>
      </c>
    </row>
    <row r="19" spans="1:19">
      <c r="A19" s="1" t="s">
        <v>55</v>
      </c>
      <c r="C19" s="4" t="s">
        <v>4</v>
      </c>
      <c r="D19" s="4"/>
      <c r="E19" s="5">
        <v>2700885</v>
      </c>
      <c r="F19" s="4"/>
      <c r="G19" s="5">
        <v>1760</v>
      </c>
      <c r="H19" s="4"/>
      <c r="I19" s="5">
        <v>0</v>
      </c>
      <c r="J19" s="4"/>
      <c r="K19" s="5">
        <v>0</v>
      </c>
      <c r="L19" s="4"/>
      <c r="M19" s="5">
        <f t="shared" si="0"/>
        <v>0</v>
      </c>
      <c r="N19" s="4"/>
      <c r="O19" s="5">
        <v>4753557600</v>
      </c>
      <c r="P19" s="4"/>
      <c r="Q19" s="5">
        <v>450895420</v>
      </c>
      <c r="R19" s="4"/>
      <c r="S19" s="5">
        <v>4302662180</v>
      </c>
    </row>
    <row r="20" spans="1:19">
      <c r="A20" s="1" t="s">
        <v>107</v>
      </c>
      <c r="C20" s="4" t="s">
        <v>4</v>
      </c>
      <c r="D20" s="4"/>
      <c r="E20" s="5">
        <v>4705372</v>
      </c>
      <c r="F20" s="4"/>
      <c r="G20" s="5">
        <v>930</v>
      </c>
      <c r="H20" s="4"/>
      <c r="I20" s="5">
        <v>0</v>
      </c>
      <c r="J20" s="4"/>
      <c r="K20" s="5">
        <v>0</v>
      </c>
      <c r="L20" s="4"/>
      <c r="M20" s="5">
        <f t="shared" si="0"/>
        <v>0</v>
      </c>
      <c r="N20" s="4"/>
      <c r="O20" s="5">
        <v>4375995960</v>
      </c>
      <c r="P20" s="4"/>
      <c r="Q20" s="5">
        <v>559416449</v>
      </c>
      <c r="R20" s="4"/>
      <c r="S20" s="5">
        <v>3816579511</v>
      </c>
    </row>
    <row r="21" spans="1:19">
      <c r="A21" s="1" t="s">
        <v>32</v>
      </c>
      <c r="C21" s="4" t="s">
        <v>208</v>
      </c>
      <c r="D21" s="4"/>
      <c r="E21" s="5">
        <v>3652785</v>
      </c>
      <c r="F21" s="4"/>
      <c r="G21" s="5">
        <v>6300</v>
      </c>
      <c r="H21" s="4"/>
      <c r="I21" s="5">
        <v>23012545500</v>
      </c>
      <c r="J21" s="4"/>
      <c r="K21" s="5">
        <v>0</v>
      </c>
      <c r="L21" s="4"/>
      <c r="M21" s="5">
        <f t="shared" si="0"/>
        <v>23012545500</v>
      </c>
      <c r="N21" s="4"/>
      <c r="O21" s="5">
        <v>23012545500</v>
      </c>
      <c r="P21" s="4"/>
      <c r="Q21" s="5">
        <v>0</v>
      </c>
      <c r="R21" s="4"/>
      <c r="S21" s="5">
        <v>23012545500</v>
      </c>
    </row>
    <row r="22" spans="1:19">
      <c r="A22" s="1" t="s">
        <v>31</v>
      </c>
      <c r="C22" s="4" t="s">
        <v>214</v>
      </c>
      <c r="D22" s="4"/>
      <c r="E22" s="5">
        <v>16438776</v>
      </c>
      <c r="F22" s="4"/>
      <c r="G22" s="5">
        <v>4200</v>
      </c>
      <c r="H22" s="4"/>
      <c r="I22" s="5">
        <v>69042859200</v>
      </c>
      <c r="J22" s="4"/>
      <c r="K22" s="5">
        <v>9502059181</v>
      </c>
      <c r="L22" s="4"/>
      <c r="M22" s="5">
        <f t="shared" si="0"/>
        <v>59540800019</v>
      </c>
      <c r="N22" s="4"/>
      <c r="O22" s="5">
        <v>69042859200</v>
      </c>
      <c r="P22" s="4"/>
      <c r="Q22" s="5">
        <v>9502059181</v>
      </c>
      <c r="R22" s="4"/>
      <c r="S22" s="5">
        <v>59540800019</v>
      </c>
    </row>
    <row r="23" spans="1:19">
      <c r="A23" s="1" t="s">
        <v>16</v>
      </c>
      <c r="C23" s="4" t="s">
        <v>6</v>
      </c>
      <c r="D23" s="4"/>
      <c r="E23" s="5">
        <v>58994573</v>
      </c>
      <c r="F23" s="4"/>
      <c r="G23" s="5">
        <v>58</v>
      </c>
      <c r="H23" s="4"/>
      <c r="I23" s="5">
        <v>3421685234</v>
      </c>
      <c r="J23" s="4"/>
      <c r="K23" s="5">
        <v>488238116</v>
      </c>
      <c r="L23" s="4"/>
      <c r="M23" s="5">
        <f t="shared" si="0"/>
        <v>2933447118</v>
      </c>
      <c r="N23" s="4"/>
      <c r="O23" s="5">
        <v>3421685234</v>
      </c>
      <c r="P23" s="4"/>
      <c r="Q23" s="5">
        <v>488238116</v>
      </c>
      <c r="R23" s="4"/>
      <c r="S23" s="5">
        <v>2933447118</v>
      </c>
    </row>
    <row r="24" spans="1:19">
      <c r="A24" s="1" t="s">
        <v>94</v>
      </c>
      <c r="C24" s="4" t="s">
        <v>215</v>
      </c>
      <c r="D24" s="4"/>
      <c r="E24" s="5">
        <v>24004460</v>
      </c>
      <c r="F24" s="4"/>
      <c r="G24" s="5">
        <v>5100</v>
      </c>
      <c r="H24" s="4"/>
      <c r="I24" s="5">
        <v>0</v>
      </c>
      <c r="J24" s="4"/>
      <c r="K24" s="5">
        <v>0</v>
      </c>
      <c r="L24" s="4"/>
      <c r="M24" s="5">
        <f t="shared" si="0"/>
        <v>0</v>
      </c>
      <c r="N24" s="4"/>
      <c r="O24" s="5">
        <v>122422746000</v>
      </c>
      <c r="P24" s="4"/>
      <c r="Q24" s="5">
        <v>0</v>
      </c>
      <c r="R24" s="4"/>
      <c r="S24" s="5">
        <v>122422746000</v>
      </c>
    </row>
    <row r="25" spans="1:19">
      <c r="A25" s="1" t="s">
        <v>28</v>
      </c>
      <c r="C25" s="4" t="s">
        <v>216</v>
      </c>
      <c r="D25" s="4"/>
      <c r="E25" s="5">
        <v>4623289</v>
      </c>
      <c r="F25" s="4"/>
      <c r="G25" s="5">
        <v>23500</v>
      </c>
      <c r="H25" s="4"/>
      <c r="I25" s="5">
        <v>0</v>
      </c>
      <c r="J25" s="4"/>
      <c r="K25" s="5">
        <v>0</v>
      </c>
      <c r="L25" s="4"/>
      <c r="M25" s="5">
        <f t="shared" si="0"/>
        <v>0</v>
      </c>
      <c r="N25" s="4"/>
      <c r="O25" s="5">
        <v>108647291500</v>
      </c>
      <c r="P25" s="4"/>
      <c r="Q25" s="5">
        <v>0</v>
      </c>
      <c r="R25" s="4"/>
      <c r="S25" s="5">
        <v>108647291500</v>
      </c>
    </row>
    <row r="26" spans="1:19">
      <c r="A26" s="1" t="s">
        <v>78</v>
      </c>
      <c r="C26" s="4" t="s">
        <v>217</v>
      </c>
      <c r="D26" s="4"/>
      <c r="E26" s="5">
        <v>7299372</v>
      </c>
      <c r="F26" s="4"/>
      <c r="G26" s="5">
        <v>449</v>
      </c>
      <c r="H26" s="4"/>
      <c r="I26" s="5">
        <v>3277418028</v>
      </c>
      <c r="J26" s="4"/>
      <c r="K26" s="5">
        <v>196265214</v>
      </c>
      <c r="L26" s="4"/>
      <c r="M26" s="5">
        <f t="shared" si="0"/>
        <v>3081152814</v>
      </c>
      <c r="N26" s="4"/>
      <c r="O26" s="5">
        <v>3277418028</v>
      </c>
      <c r="P26" s="4"/>
      <c r="Q26" s="5">
        <v>196265214</v>
      </c>
      <c r="R26" s="4"/>
      <c r="S26" s="5">
        <v>3081152814</v>
      </c>
    </row>
    <row r="27" spans="1:19">
      <c r="A27" s="1" t="s">
        <v>77</v>
      </c>
      <c r="C27" s="4" t="s">
        <v>187</v>
      </c>
      <c r="D27" s="4"/>
      <c r="E27" s="5">
        <v>10065086</v>
      </c>
      <c r="F27" s="4"/>
      <c r="G27" s="5">
        <v>2640</v>
      </c>
      <c r="H27" s="4"/>
      <c r="I27" s="5">
        <v>26571827040</v>
      </c>
      <c r="J27" s="4"/>
      <c r="K27" s="5">
        <v>1526722148</v>
      </c>
      <c r="L27" s="4"/>
      <c r="M27" s="5">
        <f t="shared" si="0"/>
        <v>25045104892</v>
      </c>
      <c r="N27" s="4"/>
      <c r="O27" s="5">
        <v>26571827040</v>
      </c>
      <c r="P27" s="4"/>
      <c r="Q27" s="5">
        <v>1526722148</v>
      </c>
      <c r="R27" s="4"/>
      <c r="S27" s="5">
        <v>25045104892</v>
      </c>
    </row>
    <row r="28" spans="1:19">
      <c r="A28" s="1" t="s">
        <v>70</v>
      </c>
      <c r="C28" s="4" t="s">
        <v>218</v>
      </c>
      <c r="D28" s="4"/>
      <c r="E28" s="5">
        <v>272507</v>
      </c>
      <c r="F28" s="4"/>
      <c r="G28" s="5">
        <v>6830</v>
      </c>
      <c r="H28" s="4"/>
      <c r="I28" s="5">
        <v>1861222810</v>
      </c>
      <c r="J28" s="4"/>
      <c r="K28" s="5">
        <v>75818538</v>
      </c>
      <c r="L28" s="4"/>
      <c r="M28" s="5">
        <f t="shared" si="0"/>
        <v>1785404272</v>
      </c>
      <c r="N28" s="4"/>
      <c r="O28" s="5">
        <v>1861222810</v>
      </c>
      <c r="P28" s="4"/>
      <c r="Q28" s="5">
        <v>75818538</v>
      </c>
      <c r="R28" s="4"/>
      <c r="S28" s="5">
        <v>1785404272</v>
      </c>
    </row>
    <row r="29" spans="1:19">
      <c r="A29" s="1" t="s">
        <v>79</v>
      </c>
      <c r="C29" s="4" t="s">
        <v>219</v>
      </c>
      <c r="D29" s="4"/>
      <c r="E29" s="5">
        <v>19449108</v>
      </c>
      <c r="F29" s="4"/>
      <c r="G29" s="5">
        <v>200</v>
      </c>
      <c r="H29" s="4"/>
      <c r="I29" s="5">
        <v>3889821600</v>
      </c>
      <c r="J29" s="4"/>
      <c r="K29" s="5">
        <v>515407140</v>
      </c>
      <c r="L29" s="4"/>
      <c r="M29" s="5">
        <f t="shared" si="0"/>
        <v>3374414460</v>
      </c>
      <c r="N29" s="4"/>
      <c r="O29" s="5">
        <v>3889821600</v>
      </c>
      <c r="P29" s="4"/>
      <c r="Q29" s="5">
        <v>515407140</v>
      </c>
      <c r="R29" s="4"/>
      <c r="S29" s="5">
        <v>3374414460</v>
      </c>
    </row>
    <row r="30" spans="1:19">
      <c r="A30" s="1" t="s">
        <v>81</v>
      </c>
      <c r="C30" s="4" t="s">
        <v>205</v>
      </c>
      <c r="D30" s="4"/>
      <c r="E30" s="5">
        <v>3203005</v>
      </c>
      <c r="F30" s="4"/>
      <c r="G30" s="5">
        <v>66</v>
      </c>
      <c r="H30" s="4"/>
      <c r="I30" s="5">
        <v>0</v>
      </c>
      <c r="J30" s="4"/>
      <c r="K30" s="5">
        <v>0</v>
      </c>
      <c r="L30" s="4"/>
      <c r="M30" s="5">
        <f t="shared" si="0"/>
        <v>0</v>
      </c>
      <c r="N30" s="4"/>
      <c r="O30" s="5">
        <v>211398330</v>
      </c>
      <c r="P30" s="4"/>
      <c r="Q30" s="5">
        <v>10590547</v>
      </c>
      <c r="R30" s="4"/>
      <c r="S30" s="5">
        <v>200807783</v>
      </c>
    </row>
    <row r="31" spans="1:19">
      <c r="A31" s="1" t="s">
        <v>220</v>
      </c>
      <c r="C31" s="4" t="s">
        <v>221</v>
      </c>
      <c r="D31" s="4"/>
      <c r="E31" s="5">
        <v>402038</v>
      </c>
      <c r="F31" s="4"/>
      <c r="G31" s="5">
        <v>5650</v>
      </c>
      <c r="H31" s="4"/>
      <c r="I31" s="5">
        <v>0</v>
      </c>
      <c r="J31" s="4"/>
      <c r="K31" s="5">
        <v>0</v>
      </c>
      <c r="L31" s="4"/>
      <c r="M31" s="5">
        <f t="shared" si="0"/>
        <v>0</v>
      </c>
      <c r="N31" s="4"/>
      <c r="O31" s="5">
        <v>2271514700</v>
      </c>
      <c r="P31" s="4"/>
      <c r="Q31" s="5">
        <v>0</v>
      </c>
      <c r="R31" s="4"/>
      <c r="S31" s="5">
        <v>2271514700</v>
      </c>
    </row>
    <row r="32" spans="1:19">
      <c r="A32" s="1" t="s">
        <v>222</v>
      </c>
      <c r="C32" s="4" t="s">
        <v>207</v>
      </c>
      <c r="D32" s="4"/>
      <c r="E32" s="5">
        <v>393836</v>
      </c>
      <c r="F32" s="4"/>
      <c r="G32" s="5">
        <v>750</v>
      </c>
      <c r="H32" s="4"/>
      <c r="I32" s="5">
        <v>0</v>
      </c>
      <c r="J32" s="4"/>
      <c r="K32" s="5">
        <v>0</v>
      </c>
      <c r="L32" s="4"/>
      <c r="M32" s="5">
        <f t="shared" si="0"/>
        <v>0</v>
      </c>
      <c r="N32" s="4"/>
      <c r="O32" s="5">
        <v>295377000</v>
      </c>
      <c r="P32" s="4"/>
      <c r="Q32" s="5">
        <v>32899568</v>
      </c>
      <c r="R32" s="4"/>
      <c r="S32" s="5">
        <v>262477432</v>
      </c>
    </row>
    <row r="33" spans="1:19">
      <c r="A33" s="1" t="s">
        <v>36</v>
      </c>
      <c r="C33" s="4" t="s">
        <v>187</v>
      </c>
      <c r="D33" s="4"/>
      <c r="E33" s="5">
        <v>3530294</v>
      </c>
      <c r="F33" s="4"/>
      <c r="G33" s="5">
        <v>572</v>
      </c>
      <c r="H33" s="4"/>
      <c r="I33" s="5">
        <v>2019328168</v>
      </c>
      <c r="J33" s="4"/>
      <c r="K33" s="5">
        <v>45955260</v>
      </c>
      <c r="L33" s="4"/>
      <c r="M33" s="5">
        <f t="shared" si="0"/>
        <v>1973372908</v>
      </c>
      <c r="N33" s="4"/>
      <c r="O33" s="5">
        <v>2019328168</v>
      </c>
      <c r="P33" s="4"/>
      <c r="Q33" s="5">
        <v>45955260</v>
      </c>
      <c r="R33" s="4"/>
      <c r="S33" s="5">
        <v>1973372908</v>
      </c>
    </row>
    <row r="34" spans="1:19">
      <c r="A34" s="1" t="s">
        <v>85</v>
      </c>
      <c r="C34" s="4" t="s">
        <v>223</v>
      </c>
      <c r="D34" s="4"/>
      <c r="E34" s="5">
        <v>13499243</v>
      </c>
      <c r="F34" s="4"/>
      <c r="G34" s="5">
        <v>300</v>
      </c>
      <c r="H34" s="4"/>
      <c r="I34" s="5">
        <v>4049772900</v>
      </c>
      <c r="J34" s="4"/>
      <c r="K34" s="5">
        <v>283742050</v>
      </c>
      <c r="L34" s="4"/>
      <c r="M34" s="5">
        <f t="shared" si="0"/>
        <v>3766030850</v>
      </c>
      <c r="N34" s="4"/>
      <c r="O34" s="5">
        <v>4049772900</v>
      </c>
      <c r="P34" s="4"/>
      <c r="Q34" s="5">
        <v>283742050</v>
      </c>
      <c r="R34" s="4"/>
      <c r="S34" s="5">
        <v>3766030850</v>
      </c>
    </row>
    <row r="35" spans="1:19">
      <c r="A35" s="1" t="s">
        <v>35</v>
      </c>
      <c r="C35" s="4" t="s">
        <v>211</v>
      </c>
      <c r="D35" s="4"/>
      <c r="E35" s="5">
        <v>1450443</v>
      </c>
      <c r="F35" s="4"/>
      <c r="G35" s="5">
        <v>21000</v>
      </c>
      <c r="H35" s="4"/>
      <c r="I35" s="5">
        <v>0</v>
      </c>
      <c r="J35" s="4"/>
      <c r="K35" s="5">
        <v>0</v>
      </c>
      <c r="L35" s="4"/>
      <c r="M35" s="5">
        <f t="shared" si="0"/>
        <v>0</v>
      </c>
      <c r="N35" s="4"/>
      <c r="O35" s="5">
        <v>30459303000</v>
      </c>
      <c r="P35" s="4"/>
      <c r="Q35" s="5">
        <v>0</v>
      </c>
      <c r="R35" s="4"/>
      <c r="S35" s="5">
        <v>30459303000</v>
      </c>
    </row>
    <row r="36" spans="1:19">
      <c r="A36" s="1" t="s">
        <v>34</v>
      </c>
      <c r="C36" s="4" t="s">
        <v>224</v>
      </c>
      <c r="D36" s="4"/>
      <c r="E36" s="5">
        <v>3146248</v>
      </c>
      <c r="F36" s="4"/>
      <c r="G36" s="5">
        <v>3875</v>
      </c>
      <c r="H36" s="4"/>
      <c r="I36" s="5">
        <v>12191711000</v>
      </c>
      <c r="J36" s="4"/>
      <c r="K36" s="5">
        <v>1357932509</v>
      </c>
      <c r="L36" s="4"/>
      <c r="M36" s="5">
        <f t="shared" si="0"/>
        <v>10833778491</v>
      </c>
      <c r="N36" s="4"/>
      <c r="O36" s="5">
        <v>12191711000</v>
      </c>
      <c r="P36" s="4"/>
      <c r="Q36" s="5">
        <v>1357932509</v>
      </c>
      <c r="R36" s="4"/>
      <c r="S36" s="5">
        <v>10833778491</v>
      </c>
    </row>
    <row r="37" spans="1:19">
      <c r="A37" s="1" t="s">
        <v>71</v>
      </c>
      <c r="C37" s="4" t="s">
        <v>205</v>
      </c>
      <c r="D37" s="4"/>
      <c r="E37" s="5">
        <v>3101511</v>
      </c>
      <c r="F37" s="4"/>
      <c r="G37" s="5">
        <v>15000</v>
      </c>
      <c r="H37" s="4"/>
      <c r="I37" s="5">
        <v>0</v>
      </c>
      <c r="J37" s="4"/>
      <c r="K37" s="5">
        <v>0</v>
      </c>
      <c r="L37" s="4"/>
      <c r="M37" s="5">
        <f t="shared" si="0"/>
        <v>0</v>
      </c>
      <c r="N37" s="4"/>
      <c r="O37" s="5">
        <v>46522665000</v>
      </c>
      <c r="P37" s="4"/>
      <c r="Q37" s="5">
        <v>2785967704</v>
      </c>
      <c r="R37" s="4"/>
      <c r="S37" s="5">
        <v>43736697296</v>
      </c>
    </row>
    <row r="38" spans="1:19">
      <c r="A38" s="1" t="s">
        <v>29</v>
      </c>
      <c r="C38" s="4" t="s">
        <v>225</v>
      </c>
      <c r="D38" s="4"/>
      <c r="E38" s="5">
        <v>18989479</v>
      </c>
      <c r="F38" s="4"/>
      <c r="G38" s="5">
        <v>1300</v>
      </c>
      <c r="H38" s="4"/>
      <c r="I38" s="5">
        <v>24686322700</v>
      </c>
      <c r="J38" s="4"/>
      <c r="K38" s="5">
        <v>0</v>
      </c>
      <c r="L38" s="4"/>
      <c r="M38" s="5">
        <f t="shared" si="0"/>
        <v>24686322700</v>
      </c>
      <c r="N38" s="4"/>
      <c r="O38" s="5">
        <v>24686322700</v>
      </c>
      <c r="P38" s="4"/>
      <c r="Q38" s="5">
        <v>0</v>
      </c>
      <c r="R38" s="4"/>
      <c r="S38" s="5">
        <v>24686322700</v>
      </c>
    </row>
    <row r="39" spans="1:19">
      <c r="A39" s="1" t="s">
        <v>58</v>
      </c>
      <c r="C39" s="4" t="s">
        <v>226</v>
      </c>
      <c r="D39" s="4"/>
      <c r="E39" s="5">
        <v>201459023</v>
      </c>
      <c r="F39" s="4"/>
      <c r="G39" s="5">
        <v>135</v>
      </c>
      <c r="H39" s="4"/>
      <c r="I39" s="5">
        <v>0</v>
      </c>
      <c r="J39" s="4"/>
      <c r="K39" s="5">
        <v>0</v>
      </c>
      <c r="L39" s="4"/>
      <c r="M39" s="5">
        <f t="shared" si="0"/>
        <v>0</v>
      </c>
      <c r="N39" s="4"/>
      <c r="O39" s="5">
        <v>27196968105</v>
      </c>
      <c r="P39" s="4"/>
      <c r="Q39" s="5">
        <v>0</v>
      </c>
      <c r="R39" s="4"/>
      <c r="S39" s="5">
        <v>27196968105</v>
      </c>
    </row>
    <row r="40" spans="1:19">
      <c r="A40" s="1" t="s">
        <v>227</v>
      </c>
      <c r="C40" s="4" t="s">
        <v>228</v>
      </c>
      <c r="D40" s="4"/>
      <c r="E40" s="5">
        <v>983331</v>
      </c>
      <c r="F40" s="4"/>
      <c r="G40" s="5">
        <v>3100</v>
      </c>
      <c r="H40" s="4"/>
      <c r="I40" s="5">
        <v>0</v>
      </c>
      <c r="J40" s="4"/>
      <c r="K40" s="5">
        <v>0</v>
      </c>
      <c r="L40" s="4"/>
      <c r="M40" s="5">
        <f t="shared" si="0"/>
        <v>0</v>
      </c>
      <c r="N40" s="4"/>
      <c r="O40" s="5">
        <v>3048326100</v>
      </c>
      <c r="P40" s="4"/>
      <c r="Q40" s="5">
        <v>182546251</v>
      </c>
      <c r="R40" s="4"/>
      <c r="S40" s="5">
        <v>2865779849</v>
      </c>
    </row>
    <row r="41" spans="1:19">
      <c r="A41" s="1" t="s">
        <v>52</v>
      </c>
      <c r="C41" s="4" t="s">
        <v>217</v>
      </c>
      <c r="D41" s="4"/>
      <c r="E41" s="5">
        <v>12050462</v>
      </c>
      <c r="F41" s="4"/>
      <c r="G41" s="5">
        <v>2550</v>
      </c>
      <c r="H41" s="4"/>
      <c r="I41" s="5">
        <v>30728678100</v>
      </c>
      <c r="J41" s="4"/>
      <c r="K41" s="5">
        <v>2171154213</v>
      </c>
      <c r="L41" s="4"/>
      <c r="M41" s="5">
        <f t="shared" si="0"/>
        <v>28557523887</v>
      </c>
      <c r="N41" s="4"/>
      <c r="O41" s="5">
        <v>30728678100</v>
      </c>
      <c r="P41" s="4"/>
      <c r="Q41" s="5">
        <v>2171154213</v>
      </c>
      <c r="R41" s="4"/>
      <c r="S41" s="5">
        <v>28557523887</v>
      </c>
    </row>
    <row r="42" spans="1:19">
      <c r="A42" s="1" t="s">
        <v>44</v>
      </c>
      <c r="C42" s="4" t="s">
        <v>229</v>
      </c>
      <c r="D42" s="4"/>
      <c r="E42" s="5">
        <v>5382048</v>
      </c>
      <c r="F42" s="4"/>
      <c r="G42" s="5">
        <v>1000</v>
      </c>
      <c r="H42" s="4"/>
      <c r="I42" s="5">
        <v>5382048000</v>
      </c>
      <c r="J42" s="4"/>
      <c r="K42" s="5">
        <v>408763139</v>
      </c>
      <c r="L42" s="4"/>
      <c r="M42" s="5">
        <f t="shared" si="0"/>
        <v>4973284861</v>
      </c>
      <c r="N42" s="4"/>
      <c r="O42" s="5">
        <v>5382048000</v>
      </c>
      <c r="P42" s="4"/>
      <c r="Q42" s="5">
        <v>408763139</v>
      </c>
      <c r="R42" s="4"/>
      <c r="S42" s="5">
        <v>4973284861</v>
      </c>
    </row>
    <row r="43" spans="1:19">
      <c r="A43" s="1" t="s">
        <v>230</v>
      </c>
      <c r="C43" s="4" t="s">
        <v>231</v>
      </c>
      <c r="D43" s="4"/>
      <c r="E43" s="5">
        <v>2500000</v>
      </c>
      <c r="F43" s="4"/>
      <c r="G43" s="5">
        <v>2900</v>
      </c>
      <c r="H43" s="4"/>
      <c r="I43" s="5">
        <v>0</v>
      </c>
      <c r="J43" s="4"/>
      <c r="K43" s="5">
        <v>0</v>
      </c>
      <c r="L43" s="4"/>
      <c r="M43" s="5">
        <f t="shared" si="0"/>
        <v>0</v>
      </c>
      <c r="N43" s="4"/>
      <c r="O43" s="5">
        <v>7250000000</v>
      </c>
      <c r="P43" s="4"/>
      <c r="Q43" s="5">
        <v>0</v>
      </c>
      <c r="R43" s="4"/>
      <c r="S43" s="5">
        <v>7250000000</v>
      </c>
    </row>
    <row r="44" spans="1:19">
      <c r="A44" s="1" t="s">
        <v>232</v>
      </c>
      <c r="C44" s="4" t="s">
        <v>233</v>
      </c>
      <c r="D44" s="4"/>
      <c r="E44" s="5">
        <v>34232542</v>
      </c>
      <c r="F44" s="4"/>
      <c r="G44" s="5">
        <v>400</v>
      </c>
      <c r="H44" s="4"/>
      <c r="I44" s="5">
        <v>0</v>
      </c>
      <c r="J44" s="4"/>
      <c r="K44" s="5">
        <v>0</v>
      </c>
      <c r="L44" s="4"/>
      <c r="M44" s="5">
        <f t="shared" si="0"/>
        <v>0</v>
      </c>
      <c r="N44" s="4"/>
      <c r="O44" s="5">
        <v>13693016800</v>
      </c>
      <c r="P44" s="4"/>
      <c r="Q44" s="5">
        <v>0</v>
      </c>
      <c r="R44" s="4"/>
      <c r="S44" s="5">
        <v>13693016800</v>
      </c>
    </row>
    <row r="45" spans="1:19">
      <c r="A45" s="1" t="s">
        <v>83</v>
      </c>
      <c r="C45" s="4" t="s">
        <v>234</v>
      </c>
      <c r="D45" s="4"/>
      <c r="E45" s="5">
        <v>20403795</v>
      </c>
      <c r="F45" s="4"/>
      <c r="G45" s="5">
        <v>100</v>
      </c>
      <c r="H45" s="4"/>
      <c r="I45" s="5">
        <v>0</v>
      </c>
      <c r="J45" s="4"/>
      <c r="K45" s="5">
        <v>0</v>
      </c>
      <c r="L45" s="4"/>
      <c r="M45" s="5">
        <f t="shared" si="0"/>
        <v>0</v>
      </c>
      <c r="N45" s="4"/>
      <c r="O45" s="5">
        <v>2040379500</v>
      </c>
      <c r="P45" s="4"/>
      <c r="Q45" s="5">
        <v>0</v>
      </c>
      <c r="R45" s="4"/>
      <c r="S45" s="5">
        <v>2040379500</v>
      </c>
    </row>
    <row r="46" spans="1:19">
      <c r="A46" s="1" t="s">
        <v>305</v>
      </c>
      <c r="C46" s="4"/>
      <c r="D46" s="4"/>
      <c r="E46" s="5"/>
      <c r="F46" s="4"/>
      <c r="G46" s="5"/>
      <c r="H46" s="4"/>
      <c r="I46" s="5">
        <v>0</v>
      </c>
      <c r="J46" s="4"/>
      <c r="K46" s="5">
        <v>0</v>
      </c>
      <c r="L46" s="4"/>
      <c r="M46" s="5">
        <f>I46-K46</f>
        <v>0</v>
      </c>
      <c r="N46" s="4"/>
      <c r="O46" s="5">
        <v>8018622717</v>
      </c>
      <c r="P46" s="4"/>
      <c r="Q46" s="5">
        <v>0</v>
      </c>
      <c r="R46" s="4"/>
      <c r="S46" s="5"/>
    </row>
    <row r="47" spans="1:19" ht="24.75" thickBot="1">
      <c r="C47" s="4"/>
      <c r="D47" s="4"/>
      <c r="E47" s="4"/>
      <c r="F47" s="4"/>
      <c r="G47" s="4"/>
      <c r="H47" s="4"/>
      <c r="I47" s="10">
        <f>SUM(I8:I46)</f>
        <v>239483058960</v>
      </c>
      <c r="J47" s="5">
        <f>SUM(J8:J45)</f>
        <v>0</v>
      </c>
      <c r="K47" s="10">
        <f>SUM(K8:K46)</f>
        <v>18646193851</v>
      </c>
      <c r="L47" s="5">
        <f>SUM(L8:L45)</f>
        <v>0</v>
      </c>
      <c r="M47" s="10">
        <f>SUM(M8:M46)</f>
        <v>220836865109</v>
      </c>
      <c r="N47" s="5">
        <f>SUM(N8:N45)</f>
        <v>0</v>
      </c>
      <c r="O47" s="10">
        <f>SUM(O8:O46)</f>
        <v>938178543936</v>
      </c>
      <c r="P47" s="5">
        <f>SUM(P8:P45)</f>
        <v>0</v>
      </c>
      <c r="Q47" s="10">
        <f>SUM(Q8:Q46)</f>
        <v>30519023924</v>
      </c>
      <c r="R47" s="5">
        <f>SUM(R8:R45)</f>
        <v>0</v>
      </c>
      <c r="S47" s="10">
        <f>SUM(S8:S45)</f>
        <v>899640897295</v>
      </c>
    </row>
    <row r="48" spans="1:19" ht="24.75" thickTop="1">
      <c r="O48" s="3"/>
    </row>
    <row r="49" spans="15:15">
      <c r="O49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11"/>
  <sheetViews>
    <sheetView rightToLeft="1" workbookViewId="0">
      <selection activeCell="I111" sqref="I111"/>
    </sheetView>
  </sheetViews>
  <sheetFormatPr defaultRowHeight="24"/>
  <cols>
    <col min="1" max="1" width="39.5703125" style="1" bestFit="1" customWidth="1"/>
    <col min="2" max="2" width="1" style="1" customWidth="1"/>
    <col min="3" max="3" width="1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4.75">
      <c r="A3" s="17" t="s">
        <v>172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4.75">
      <c r="A6" s="17" t="s">
        <v>3</v>
      </c>
      <c r="C6" s="18" t="s">
        <v>174</v>
      </c>
      <c r="D6" s="18" t="s">
        <v>174</v>
      </c>
      <c r="E6" s="18" t="s">
        <v>174</v>
      </c>
      <c r="F6" s="18" t="s">
        <v>174</v>
      </c>
      <c r="G6" s="18" t="s">
        <v>174</v>
      </c>
      <c r="H6" s="18" t="s">
        <v>174</v>
      </c>
      <c r="I6" s="18" t="s">
        <v>174</v>
      </c>
      <c r="K6" s="18" t="s">
        <v>175</v>
      </c>
      <c r="L6" s="18" t="s">
        <v>175</v>
      </c>
      <c r="M6" s="18" t="s">
        <v>175</v>
      </c>
      <c r="N6" s="18" t="s">
        <v>175</v>
      </c>
      <c r="O6" s="18" t="s">
        <v>175</v>
      </c>
      <c r="P6" s="18" t="s">
        <v>175</v>
      </c>
      <c r="Q6" s="18" t="s">
        <v>175</v>
      </c>
    </row>
    <row r="7" spans="1:17" ht="24.75">
      <c r="A7" s="18" t="s">
        <v>3</v>
      </c>
      <c r="C7" s="18" t="s">
        <v>7</v>
      </c>
      <c r="E7" s="18" t="s">
        <v>235</v>
      </c>
      <c r="G7" s="18" t="s">
        <v>236</v>
      </c>
      <c r="I7" s="18" t="s">
        <v>237</v>
      </c>
      <c r="K7" s="18" t="s">
        <v>7</v>
      </c>
      <c r="M7" s="18" t="s">
        <v>235</v>
      </c>
      <c r="O7" s="18" t="s">
        <v>236</v>
      </c>
      <c r="Q7" s="18" t="s">
        <v>237</v>
      </c>
    </row>
    <row r="8" spans="1:17">
      <c r="A8" s="1" t="s">
        <v>103</v>
      </c>
      <c r="C8" s="6">
        <v>13343955</v>
      </c>
      <c r="D8" s="6"/>
      <c r="E8" s="6">
        <v>374193194375</v>
      </c>
      <c r="F8" s="6"/>
      <c r="G8" s="6">
        <v>382283265350</v>
      </c>
      <c r="H8" s="6"/>
      <c r="I8" s="6">
        <f>E8-G8</f>
        <v>-8090070975</v>
      </c>
      <c r="J8" s="6"/>
      <c r="K8" s="6">
        <v>13343955</v>
      </c>
      <c r="L8" s="6"/>
      <c r="M8" s="6">
        <v>374193194375</v>
      </c>
      <c r="N8" s="6"/>
      <c r="O8" s="6">
        <v>194933672654</v>
      </c>
      <c r="P8" s="6"/>
      <c r="Q8" s="6">
        <f>M8-O8</f>
        <v>179259521721</v>
      </c>
    </row>
    <row r="9" spans="1:17">
      <c r="A9" s="1" t="s">
        <v>108</v>
      </c>
      <c r="C9" s="6">
        <v>14626647</v>
      </c>
      <c r="D9" s="6"/>
      <c r="E9" s="6">
        <v>47108363779</v>
      </c>
      <c r="F9" s="6"/>
      <c r="G9" s="6">
        <v>37327203144</v>
      </c>
      <c r="H9" s="6"/>
      <c r="I9" s="6">
        <f t="shared" ref="I9:I72" si="0">E9-G9</f>
        <v>9781160635</v>
      </c>
      <c r="J9" s="6"/>
      <c r="K9" s="6">
        <v>14626647</v>
      </c>
      <c r="L9" s="6"/>
      <c r="M9" s="6">
        <v>47108363779</v>
      </c>
      <c r="N9" s="6"/>
      <c r="O9" s="6">
        <v>37327203144</v>
      </c>
      <c r="P9" s="6"/>
      <c r="Q9" s="6">
        <f t="shared" ref="Q9:Q72" si="1">M9-O9</f>
        <v>9781160635</v>
      </c>
    </row>
    <row r="10" spans="1:17">
      <c r="A10" s="1" t="s">
        <v>92</v>
      </c>
      <c r="C10" s="6">
        <v>42431403</v>
      </c>
      <c r="D10" s="6"/>
      <c r="E10" s="6">
        <v>317185599864</v>
      </c>
      <c r="F10" s="6"/>
      <c r="G10" s="6">
        <v>369314754952</v>
      </c>
      <c r="H10" s="6"/>
      <c r="I10" s="6">
        <f t="shared" si="0"/>
        <v>-52129155088</v>
      </c>
      <c r="J10" s="6"/>
      <c r="K10" s="6">
        <v>42431403</v>
      </c>
      <c r="L10" s="6"/>
      <c r="M10" s="6">
        <v>317185599864</v>
      </c>
      <c r="N10" s="6"/>
      <c r="O10" s="6">
        <v>120351823876</v>
      </c>
      <c r="P10" s="6"/>
      <c r="Q10" s="6">
        <f t="shared" si="1"/>
        <v>196833775988</v>
      </c>
    </row>
    <row r="11" spans="1:17">
      <c r="A11" s="1" t="s">
        <v>67</v>
      </c>
      <c r="C11" s="6">
        <v>28787249</v>
      </c>
      <c r="D11" s="6"/>
      <c r="E11" s="6">
        <v>121331691042</v>
      </c>
      <c r="F11" s="6"/>
      <c r="G11" s="6">
        <v>150791750554</v>
      </c>
      <c r="H11" s="6"/>
      <c r="I11" s="6">
        <f t="shared" si="0"/>
        <v>-29460059512</v>
      </c>
      <c r="J11" s="6"/>
      <c r="K11" s="6">
        <v>28787249</v>
      </c>
      <c r="L11" s="6"/>
      <c r="M11" s="6">
        <v>121331691042</v>
      </c>
      <c r="N11" s="6"/>
      <c r="O11" s="6">
        <v>88846762541</v>
      </c>
      <c r="P11" s="6"/>
      <c r="Q11" s="6">
        <f t="shared" si="1"/>
        <v>32484928501</v>
      </c>
    </row>
    <row r="12" spans="1:17">
      <c r="A12" s="1" t="s">
        <v>104</v>
      </c>
      <c r="C12" s="6">
        <v>6763911</v>
      </c>
      <c r="D12" s="6"/>
      <c r="E12" s="6">
        <v>124387815996</v>
      </c>
      <c r="F12" s="6"/>
      <c r="G12" s="6">
        <v>147584462763</v>
      </c>
      <c r="H12" s="6"/>
      <c r="I12" s="6">
        <f t="shared" si="0"/>
        <v>-23196646767</v>
      </c>
      <c r="J12" s="6"/>
      <c r="K12" s="6">
        <v>6763911</v>
      </c>
      <c r="L12" s="6"/>
      <c r="M12" s="6">
        <v>124387815996</v>
      </c>
      <c r="N12" s="6"/>
      <c r="O12" s="6">
        <v>116773707796</v>
      </c>
      <c r="P12" s="6"/>
      <c r="Q12" s="6">
        <f t="shared" si="1"/>
        <v>7614108200</v>
      </c>
    </row>
    <row r="13" spans="1:17">
      <c r="A13" s="1" t="s">
        <v>97</v>
      </c>
      <c r="C13" s="6">
        <v>7690378</v>
      </c>
      <c r="D13" s="6"/>
      <c r="E13" s="6">
        <v>89900734150</v>
      </c>
      <c r="F13" s="6"/>
      <c r="G13" s="6">
        <v>96704446173</v>
      </c>
      <c r="H13" s="6"/>
      <c r="I13" s="6">
        <f t="shared" si="0"/>
        <v>-6803712023</v>
      </c>
      <c r="J13" s="6"/>
      <c r="K13" s="6">
        <v>7690378</v>
      </c>
      <c r="L13" s="6"/>
      <c r="M13" s="6">
        <v>89900734150</v>
      </c>
      <c r="N13" s="6"/>
      <c r="O13" s="6">
        <v>43828174431</v>
      </c>
      <c r="P13" s="6"/>
      <c r="Q13" s="6">
        <f t="shared" si="1"/>
        <v>46072559719</v>
      </c>
    </row>
    <row r="14" spans="1:17">
      <c r="A14" s="1" t="s">
        <v>66</v>
      </c>
      <c r="C14" s="6">
        <v>35800000</v>
      </c>
      <c r="D14" s="6"/>
      <c r="E14" s="6">
        <v>212454330300</v>
      </c>
      <c r="F14" s="6"/>
      <c r="G14" s="6">
        <v>238474583089</v>
      </c>
      <c r="H14" s="6"/>
      <c r="I14" s="6">
        <f t="shared" si="0"/>
        <v>-26020252789</v>
      </c>
      <c r="J14" s="6"/>
      <c r="K14" s="6">
        <v>35800000</v>
      </c>
      <c r="L14" s="6"/>
      <c r="M14" s="6">
        <v>212454330300</v>
      </c>
      <c r="N14" s="6"/>
      <c r="O14" s="6">
        <v>105871294930</v>
      </c>
      <c r="P14" s="6"/>
      <c r="Q14" s="6">
        <f t="shared" si="1"/>
        <v>106583035370</v>
      </c>
    </row>
    <row r="15" spans="1:17">
      <c r="A15" s="1" t="s">
        <v>65</v>
      </c>
      <c r="C15" s="6">
        <v>70151575</v>
      </c>
      <c r="D15" s="6"/>
      <c r="E15" s="6">
        <v>372380484507</v>
      </c>
      <c r="F15" s="6"/>
      <c r="G15" s="6">
        <v>411431621459</v>
      </c>
      <c r="H15" s="6"/>
      <c r="I15" s="6">
        <f t="shared" si="0"/>
        <v>-39051136952</v>
      </c>
      <c r="J15" s="6"/>
      <c r="K15" s="6">
        <v>70151575</v>
      </c>
      <c r="L15" s="6"/>
      <c r="M15" s="6">
        <v>372380484507</v>
      </c>
      <c r="N15" s="6"/>
      <c r="O15" s="6">
        <v>260387402484</v>
      </c>
      <c r="P15" s="6"/>
      <c r="Q15" s="6">
        <f t="shared" si="1"/>
        <v>111993082023</v>
      </c>
    </row>
    <row r="16" spans="1:17">
      <c r="A16" s="1" t="s">
        <v>18</v>
      </c>
      <c r="C16" s="6">
        <v>47883908</v>
      </c>
      <c r="D16" s="6"/>
      <c r="E16" s="6">
        <v>176211493362</v>
      </c>
      <c r="F16" s="6"/>
      <c r="G16" s="6">
        <v>224191284100</v>
      </c>
      <c r="H16" s="6"/>
      <c r="I16" s="6">
        <f t="shared" si="0"/>
        <v>-47979790738</v>
      </c>
      <c r="J16" s="6"/>
      <c r="K16" s="6">
        <v>47883908</v>
      </c>
      <c r="L16" s="6"/>
      <c r="M16" s="6">
        <v>176211493362</v>
      </c>
      <c r="N16" s="6"/>
      <c r="O16" s="6">
        <v>99544469640</v>
      </c>
      <c r="P16" s="6"/>
      <c r="Q16" s="6">
        <f t="shared" si="1"/>
        <v>76667023722</v>
      </c>
    </row>
    <row r="17" spans="1:17">
      <c r="A17" s="1" t="s">
        <v>20</v>
      </c>
      <c r="C17" s="6">
        <v>37950422</v>
      </c>
      <c r="D17" s="6"/>
      <c r="E17" s="6">
        <v>196922500683</v>
      </c>
      <c r="F17" s="6"/>
      <c r="G17" s="6">
        <v>175947613637</v>
      </c>
      <c r="H17" s="6"/>
      <c r="I17" s="6">
        <f t="shared" si="0"/>
        <v>20974887046</v>
      </c>
      <c r="J17" s="6"/>
      <c r="K17" s="6">
        <v>37950422</v>
      </c>
      <c r="L17" s="6"/>
      <c r="M17" s="6">
        <v>196922500683</v>
      </c>
      <c r="N17" s="6"/>
      <c r="O17" s="6">
        <v>140245711935</v>
      </c>
      <c r="P17" s="6"/>
      <c r="Q17" s="6">
        <f t="shared" si="1"/>
        <v>56676788748</v>
      </c>
    </row>
    <row r="18" spans="1:17">
      <c r="A18" s="1" t="s">
        <v>64</v>
      </c>
      <c r="C18" s="6">
        <v>53961515</v>
      </c>
      <c r="D18" s="6"/>
      <c r="E18" s="6">
        <v>396939285494</v>
      </c>
      <c r="F18" s="6"/>
      <c r="G18" s="6">
        <v>453261751679</v>
      </c>
      <c r="H18" s="6"/>
      <c r="I18" s="6">
        <f t="shared" si="0"/>
        <v>-56322466185</v>
      </c>
      <c r="J18" s="6"/>
      <c r="K18" s="6">
        <v>53961515</v>
      </c>
      <c r="L18" s="6"/>
      <c r="M18" s="6">
        <v>396939285494</v>
      </c>
      <c r="N18" s="6"/>
      <c r="O18" s="6">
        <v>216962060506</v>
      </c>
      <c r="P18" s="6"/>
      <c r="Q18" s="6">
        <f t="shared" si="1"/>
        <v>179977224988</v>
      </c>
    </row>
    <row r="19" spans="1:17">
      <c r="A19" s="1" t="s">
        <v>68</v>
      </c>
      <c r="C19" s="6">
        <v>5397942</v>
      </c>
      <c r="D19" s="6"/>
      <c r="E19" s="6">
        <v>101843344171</v>
      </c>
      <c r="F19" s="6"/>
      <c r="G19" s="6">
        <v>178310922125</v>
      </c>
      <c r="H19" s="6"/>
      <c r="I19" s="6">
        <f t="shared" si="0"/>
        <v>-76467577954</v>
      </c>
      <c r="J19" s="6"/>
      <c r="K19" s="6">
        <v>5397942</v>
      </c>
      <c r="L19" s="6"/>
      <c r="M19" s="6">
        <v>101843344171</v>
      </c>
      <c r="N19" s="6"/>
      <c r="O19" s="6">
        <v>57521635935</v>
      </c>
      <c r="P19" s="6"/>
      <c r="Q19" s="6">
        <f t="shared" si="1"/>
        <v>44321708236</v>
      </c>
    </row>
    <row r="20" spans="1:17">
      <c r="A20" s="1" t="s">
        <v>69</v>
      </c>
      <c r="C20" s="6">
        <v>55806620</v>
      </c>
      <c r="D20" s="6"/>
      <c r="E20" s="6">
        <v>1192703268136</v>
      </c>
      <c r="F20" s="6"/>
      <c r="G20" s="6">
        <v>1337906438621</v>
      </c>
      <c r="H20" s="6"/>
      <c r="I20" s="6">
        <f t="shared" si="0"/>
        <v>-145203170485</v>
      </c>
      <c r="J20" s="6"/>
      <c r="K20" s="6">
        <v>55806620</v>
      </c>
      <c r="L20" s="6"/>
      <c r="M20" s="6">
        <v>1192703268136</v>
      </c>
      <c r="N20" s="6"/>
      <c r="O20" s="6">
        <v>796010896467</v>
      </c>
      <c r="P20" s="6"/>
      <c r="Q20" s="6">
        <f t="shared" si="1"/>
        <v>396692371669</v>
      </c>
    </row>
    <row r="21" spans="1:17">
      <c r="A21" s="1" t="s">
        <v>90</v>
      </c>
      <c r="C21" s="6">
        <v>18307169</v>
      </c>
      <c r="D21" s="6"/>
      <c r="E21" s="6">
        <v>166695890715</v>
      </c>
      <c r="F21" s="6"/>
      <c r="G21" s="6">
        <v>160492818514</v>
      </c>
      <c r="H21" s="6"/>
      <c r="I21" s="6">
        <f t="shared" si="0"/>
        <v>6203072201</v>
      </c>
      <c r="J21" s="6"/>
      <c r="K21" s="6">
        <v>18307169</v>
      </c>
      <c r="L21" s="6"/>
      <c r="M21" s="6">
        <v>166695890715</v>
      </c>
      <c r="N21" s="6"/>
      <c r="O21" s="6">
        <v>94583282961</v>
      </c>
      <c r="P21" s="6"/>
      <c r="Q21" s="6">
        <f t="shared" si="1"/>
        <v>72112607754</v>
      </c>
    </row>
    <row r="22" spans="1:17">
      <c r="A22" s="1" t="s">
        <v>99</v>
      </c>
      <c r="C22" s="6">
        <v>76633901</v>
      </c>
      <c r="D22" s="6"/>
      <c r="E22" s="6">
        <v>527913049973</v>
      </c>
      <c r="F22" s="6"/>
      <c r="G22" s="6">
        <v>637208625910</v>
      </c>
      <c r="H22" s="6"/>
      <c r="I22" s="6">
        <f t="shared" si="0"/>
        <v>-109295575937</v>
      </c>
      <c r="J22" s="6"/>
      <c r="K22" s="6">
        <v>76633901</v>
      </c>
      <c r="L22" s="6"/>
      <c r="M22" s="6">
        <v>527913049973</v>
      </c>
      <c r="N22" s="6"/>
      <c r="O22" s="6">
        <v>338010871355</v>
      </c>
      <c r="P22" s="6"/>
      <c r="Q22" s="6">
        <f t="shared" si="1"/>
        <v>189902178618</v>
      </c>
    </row>
    <row r="23" spans="1:17">
      <c r="A23" s="1" t="s">
        <v>37</v>
      </c>
      <c r="C23" s="6">
        <v>2750346</v>
      </c>
      <c r="D23" s="6"/>
      <c r="E23" s="6">
        <v>30347193998</v>
      </c>
      <c r="F23" s="6"/>
      <c r="G23" s="6">
        <v>83654541557</v>
      </c>
      <c r="H23" s="6"/>
      <c r="I23" s="6">
        <f t="shared" si="0"/>
        <v>-53307347559</v>
      </c>
      <c r="J23" s="6"/>
      <c r="K23" s="6">
        <v>2750346</v>
      </c>
      <c r="L23" s="6"/>
      <c r="M23" s="6">
        <v>30347193998</v>
      </c>
      <c r="N23" s="6"/>
      <c r="O23" s="6">
        <v>12412275744</v>
      </c>
      <c r="P23" s="6"/>
      <c r="Q23" s="6">
        <f t="shared" si="1"/>
        <v>17934918254</v>
      </c>
    </row>
    <row r="24" spans="1:17">
      <c r="A24" s="1" t="s">
        <v>63</v>
      </c>
      <c r="C24" s="6">
        <v>4900000</v>
      </c>
      <c r="D24" s="6"/>
      <c r="E24" s="6">
        <v>55137965400</v>
      </c>
      <c r="F24" s="6"/>
      <c r="G24" s="6">
        <v>63320985000</v>
      </c>
      <c r="H24" s="6"/>
      <c r="I24" s="6">
        <f t="shared" si="0"/>
        <v>-8183019600</v>
      </c>
      <c r="J24" s="6"/>
      <c r="K24" s="6">
        <v>4900000</v>
      </c>
      <c r="L24" s="6"/>
      <c r="M24" s="6">
        <v>55137965400</v>
      </c>
      <c r="N24" s="6"/>
      <c r="O24" s="6">
        <v>57376381439</v>
      </c>
      <c r="P24" s="6"/>
      <c r="Q24" s="6">
        <f t="shared" si="1"/>
        <v>-2238416039</v>
      </c>
    </row>
    <row r="25" spans="1:17">
      <c r="A25" s="1" t="s">
        <v>111</v>
      </c>
      <c r="C25" s="6">
        <v>4617746</v>
      </c>
      <c r="D25" s="6"/>
      <c r="E25" s="6">
        <v>86434791844</v>
      </c>
      <c r="F25" s="6"/>
      <c r="G25" s="6">
        <v>67377531886</v>
      </c>
      <c r="H25" s="6"/>
      <c r="I25" s="6">
        <f t="shared" si="0"/>
        <v>19057259958</v>
      </c>
      <c r="J25" s="6"/>
      <c r="K25" s="6">
        <v>4617746</v>
      </c>
      <c r="L25" s="6"/>
      <c r="M25" s="6">
        <v>86434791844</v>
      </c>
      <c r="N25" s="6"/>
      <c r="O25" s="6">
        <v>67377531886</v>
      </c>
      <c r="P25" s="6"/>
      <c r="Q25" s="6">
        <f t="shared" si="1"/>
        <v>19057259958</v>
      </c>
    </row>
    <row r="26" spans="1:17">
      <c r="A26" s="1" t="s">
        <v>33</v>
      </c>
      <c r="C26" s="6">
        <v>5907825</v>
      </c>
      <c r="D26" s="6"/>
      <c r="E26" s="6">
        <v>175240575486</v>
      </c>
      <c r="F26" s="6"/>
      <c r="G26" s="6">
        <v>208656087367</v>
      </c>
      <c r="H26" s="6"/>
      <c r="I26" s="6">
        <f t="shared" si="0"/>
        <v>-33415511881</v>
      </c>
      <c r="J26" s="6"/>
      <c r="K26" s="6">
        <v>5907825</v>
      </c>
      <c r="L26" s="6"/>
      <c r="M26" s="6">
        <v>175240575486</v>
      </c>
      <c r="N26" s="6"/>
      <c r="O26" s="6">
        <v>133276702308</v>
      </c>
      <c r="P26" s="6"/>
      <c r="Q26" s="6">
        <f t="shared" si="1"/>
        <v>41963873178</v>
      </c>
    </row>
    <row r="27" spans="1:17">
      <c r="A27" s="1" t="s">
        <v>45</v>
      </c>
      <c r="C27" s="6">
        <v>1588457</v>
      </c>
      <c r="D27" s="6"/>
      <c r="E27" s="6">
        <v>42127871565</v>
      </c>
      <c r="F27" s="6"/>
      <c r="G27" s="6">
        <v>94286274391</v>
      </c>
      <c r="H27" s="6"/>
      <c r="I27" s="6">
        <f t="shared" si="0"/>
        <v>-52158402826</v>
      </c>
      <c r="J27" s="6"/>
      <c r="K27" s="6">
        <v>1588457</v>
      </c>
      <c r="L27" s="6"/>
      <c r="M27" s="6">
        <v>42127871565</v>
      </c>
      <c r="N27" s="6"/>
      <c r="O27" s="6">
        <v>24768100681</v>
      </c>
      <c r="P27" s="6"/>
      <c r="Q27" s="6">
        <f t="shared" si="1"/>
        <v>17359770884</v>
      </c>
    </row>
    <row r="28" spans="1:17">
      <c r="A28" s="1" t="s">
        <v>106</v>
      </c>
      <c r="C28" s="6">
        <v>6030960</v>
      </c>
      <c r="D28" s="6"/>
      <c r="E28" s="6">
        <v>165943697811</v>
      </c>
      <c r="F28" s="6"/>
      <c r="G28" s="6">
        <v>185847349428</v>
      </c>
      <c r="H28" s="6"/>
      <c r="I28" s="6">
        <f t="shared" si="0"/>
        <v>-19903651617</v>
      </c>
      <c r="J28" s="6"/>
      <c r="K28" s="6">
        <v>6030960</v>
      </c>
      <c r="L28" s="6"/>
      <c r="M28" s="6">
        <v>165943697811</v>
      </c>
      <c r="N28" s="6"/>
      <c r="O28" s="6">
        <v>80641422275</v>
      </c>
      <c r="P28" s="6"/>
      <c r="Q28" s="6">
        <f t="shared" si="1"/>
        <v>85302275536</v>
      </c>
    </row>
    <row r="29" spans="1:17">
      <c r="A29" s="1" t="s">
        <v>76</v>
      </c>
      <c r="C29" s="6">
        <v>7538674</v>
      </c>
      <c r="D29" s="6"/>
      <c r="E29" s="6">
        <v>432168535368</v>
      </c>
      <c r="F29" s="6"/>
      <c r="G29" s="6">
        <v>377463657474</v>
      </c>
      <c r="H29" s="6"/>
      <c r="I29" s="6">
        <f t="shared" si="0"/>
        <v>54704877894</v>
      </c>
      <c r="J29" s="6"/>
      <c r="K29" s="6">
        <v>7538674</v>
      </c>
      <c r="L29" s="6"/>
      <c r="M29" s="6">
        <v>432168535368</v>
      </c>
      <c r="N29" s="6"/>
      <c r="O29" s="6">
        <v>219231949165</v>
      </c>
      <c r="P29" s="6"/>
      <c r="Q29" s="6">
        <f t="shared" si="1"/>
        <v>212936586203</v>
      </c>
    </row>
    <row r="30" spans="1:17">
      <c r="A30" s="1" t="s">
        <v>75</v>
      </c>
      <c r="C30" s="6">
        <v>2262071</v>
      </c>
      <c r="D30" s="6"/>
      <c r="E30" s="6">
        <v>93924509771</v>
      </c>
      <c r="F30" s="6"/>
      <c r="G30" s="6">
        <v>106355229602</v>
      </c>
      <c r="H30" s="6"/>
      <c r="I30" s="6">
        <f t="shared" si="0"/>
        <v>-12430719831</v>
      </c>
      <c r="J30" s="6"/>
      <c r="K30" s="6">
        <v>2262071</v>
      </c>
      <c r="L30" s="6"/>
      <c r="M30" s="6">
        <v>93924509771</v>
      </c>
      <c r="N30" s="6"/>
      <c r="O30" s="6">
        <v>42341357887</v>
      </c>
      <c r="P30" s="6"/>
      <c r="Q30" s="6">
        <f t="shared" si="1"/>
        <v>51583151884</v>
      </c>
    </row>
    <row r="31" spans="1:17">
      <c r="A31" s="1" t="s">
        <v>88</v>
      </c>
      <c r="C31" s="6">
        <v>38217564</v>
      </c>
      <c r="D31" s="6"/>
      <c r="E31" s="6">
        <v>263271874594</v>
      </c>
      <c r="F31" s="6"/>
      <c r="G31" s="6">
        <v>250346684613</v>
      </c>
      <c r="H31" s="6"/>
      <c r="I31" s="6">
        <f t="shared" si="0"/>
        <v>12925189981</v>
      </c>
      <c r="J31" s="6"/>
      <c r="K31" s="6">
        <v>38217564</v>
      </c>
      <c r="L31" s="6"/>
      <c r="M31" s="6">
        <v>263271874594</v>
      </c>
      <c r="N31" s="6"/>
      <c r="O31" s="6">
        <v>159813556635</v>
      </c>
      <c r="P31" s="6"/>
      <c r="Q31" s="6">
        <f t="shared" si="1"/>
        <v>103458317959</v>
      </c>
    </row>
    <row r="32" spans="1:17">
      <c r="A32" s="1" t="s">
        <v>74</v>
      </c>
      <c r="C32" s="6">
        <v>7675802</v>
      </c>
      <c r="D32" s="6"/>
      <c r="E32" s="6">
        <v>355106295720</v>
      </c>
      <c r="F32" s="6"/>
      <c r="G32" s="6">
        <v>363836570900</v>
      </c>
      <c r="H32" s="6"/>
      <c r="I32" s="6">
        <f t="shared" si="0"/>
        <v>-8730275180</v>
      </c>
      <c r="J32" s="6"/>
      <c r="K32" s="6">
        <v>7675802</v>
      </c>
      <c r="L32" s="6"/>
      <c r="M32" s="6">
        <v>355106295720</v>
      </c>
      <c r="N32" s="6"/>
      <c r="O32" s="6">
        <v>194568339945</v>
      </c>
      <c r="P32" s="6"/>
      <c r="Q32" s="6">
        <f t="shared" si="1"/>
        <v>160537955775</v>
      </c>
    </row>
    <row r="33" spans="1:17">
      <c r="A33" s="1" t="s">
        <v>47</v>
      </c>
      <c r="C33" s="6">
        <v>9551653</v>
      </c>
      <c r="D33" s="6"/>
      <c r="E33" s="6">
        <v>150018166501</v>
      </c>
      <c r="F33" s="6"/>
      <c r="G33" s="6">
        <v>164636945623</v>
      </c>
      <c r="H33" s="6"/>
      <c r="I33" s="6">
        <f t="shared" si="0"/>
        <v>-14618779122</v>
      </c>
      <c r="J33" s="6"/>
      <c r="K33" s="6">
        <v>9551653</v>
      </c>
      <c r="L33" s="6"/>
      <c r="M33" s="6">
        <v>150018166501</v>
      </c>
      <c r="N33" s="6"/>
      <c r="O33" s="6">
        <v>117489501085</v>
      </c>
      <c r="P33" s="6"/>
      <c r="Q33" s="6">
        <f t="shared" si="1"/>
        <v>32528665416</v>
      </c>
    </row>
    <row r="34" spans="1:17">
      <c r="A34" s="1" t="s">
        <v>55</v>
      </c>
      <c r="C34" s="6">
        <v>1050000</v>
      </c>
      <c r="D34" s="6"/>
      <c r="E34" s="6">
        <v>56080821825</v>
      </c>
      <c r="F34" s="6"/>
      <c r="G34" s="6">
        <v>89931028499</v>
      </c>
      <c r="H34" s="6"/>
      <c r="I34" s="6">
        <f t="shared" si="0"/>
        <v>-33850206674</v>
      </c>
      <c r="J34" s="6"/>
      <c r="K34" s="6">
        <v>1050000</v>
      </c>
      <c r="L34" s="6"/>
      <c r="M34" s="6">
        <v>56080821825</v>
      </c>
      <c r="N34" s="6"/>
      <c r="O34" s="6">
        <v>33560919390</v>
      </c>
      <c r="P34" s="6"/>
      <c r="Q34" s="6">
        <f t="shared" si="1"/>
        <v>22519902435</v>
      </c>
    </row>
    <row r="35" spans="1:17">
      <c r="A35" s="1" t="s">
        <v>107</v>
      </c>
      <c r="C35" s="6">
        <v>5905372</v>
      </c>
      <c r="D35" s="6"/>
      <c r="E35" s="6">
        <v>56941279855</v>
      </c>
      <c r="F35" s="6"/>
      <c r="G35" s="6">
        <v>63132180688</v>
      </c>
      <c r="H35" s="6"/>
      <c r="I35" s="6">
        <f t="shared" si="0"/>
        <v>-6190900833</v>
      </c>
      <c r="J35" s="6"/>
      <c r="K35" s="6">
        <v>5905372</v>
      </c>
      <c r="L35" s="6"/>
      <c r="M35" s="6">
        <v>56941279855</v>
      </c>
      <c r="N35" s="6"/>
      <c r="O35" s="6">
        <v>53740364031</v>
      </c>
      <c r="P35" s="6"/>
      <c r="Q35" s="6">
        <f t="shared" si="1"/>
        <v>3200915824</v>
      </c>
    </row>
    <row r="36" spans="1:17">
      <c r="A36" s="1" t="s">
        <v>72</v>
      </c>
      <c r="C36" s="6">
        <v>2739478</v>
      </c>
      <c r="D36" s="6"/>
      <c r="E36" s="6">
        <v>112603414678</v>
      </c>
      <c r="F36" s="6"/>
      <c r="G36" s="6">
        <v>98987524149</v>
      </c>
      <c r="H36" s="6"/>
      <c r="I36" s="6">
        <f t="shared" si="0"/>
        <v>13615890529</v>
      </c>
      <c r="J36" s="6"/>
      <c r="K36" s="6">
        <v>2739478</v>
      </c>
      <c r="L36" s="6"/>
      <c r="M36" s="6">
        <v>112603414678</v>
      </c>
      <c r="N36" s="6"/>
      <c r="O36" s="6">
        <v>70208101002</v>
      </c>
      <c r="P36" s="6"/>
      <c r="Q36" s="6">
        <f t="shared" si="1"/>
        <v>42395313676</v>
      </c>
    </row>
    <row r="37" spans="1:17">
      <c r="A37" s="1" t="s">
        <v>23</v>
      </c>
      <c r="C37" s="6">
        <v>2000000</v>
      </c>
      <c r="D37" s="6"/>
      <c r="E37" s="6">
        <v>32624721000</v>
      </c>
      <c r="F37" s="6"/>
      <c r="G37" s="6">
        <v>39463785000</v>
      </c>
      <c r="H37" s="6"/>
      <c r="I37" s="6">
        <f t="shared" si="0"/>
        <v>-6839064000</v>
      </c>
      <c r="J37" s="6"/>
      <c r="K37" s="6">
        <v>2000000</v>
      </c>
      <c r="L37" s="6"/>
      <c r="M37" s="6">
        <v>32624721000</v>
      </c>
      <c r="N37" s="6"/>
      <c r="O37" s="6">
        <v>38335542403</v>
      </c>
      <c r="P37" s="6"/>
      <c r="Q37" s="6">
        <f t="shared" si="1"/>
        <v>-5710821403</v>
      </c>
    </row>
    <row r="38" spans="1:17">
      <c r="A38" s="1" t="s">
        <v>22</v>
      </c>
      <c r="C38" s="6">
        <v>114345585</v>
      </c>
      <c r="D38" s="6"/>
      <c r="E38" s="6">
        <v>996844056306</v>
      </c>
      <c r="F38" s="6"/>
      <c r="G38" s="6">
        <v>1098006109910</v>
      </c>
      <c r="H38" s="6"/>
      <c r="I38" s="6">
        <f t="shared" si="0"/>
        <v>-101162053604</v>
      </c>
      <c r="J38" s="6"/>
      <c r="K38" s="6">
        <v>114345585</v>
      </c>
      <c r="L38" s="6"/>
      <c r="M38" s="6">
        <v>996844056306</v>
      </c>
      <c r="N38" s="6"/>
      <c r="O38" s="6">
        <v>696654821162</v>
      </c>
      <c r="P38" s="6"/>
      <c r="Q38" s="6">
        <f t="shared" si="1"/>
        <v>300189235144</v>
      </c>
    </row>
    <row r="39" spans="1:17">
      <c r="A39" s="1" t="s">
        <v>93</v>
      </c>
      <c r="C39" s="6">
        <v>295905865</v>
      </c>
      <c r="D39" s="6"/>
      <c r="E39" s="6">
        <v>1658979069582</v>
      </c>
      <c r="F39" s="6"/>
      <c r="G39" s="6">
        <v>1920768319924</v>
      </c>
      <c r="H39" s="6"/>
      <c r="I39" s="6">
        <f t="shared" si="0"/>
        <v>-261789250342</v>
      </c>
      <c r="J39" s="6"/>
      <c r="K39" s="6">
        <v>295905865</v>
      </c>
      <c r="L39" s="6"/>
      <c r="M39" s="6">
        <v>1658979069582</v>
      </c>
      <c r="N39" s="6"/>
      <c r="O39" s="6">
        <v>1409656494875</v>
      </c>
      <c r="P39" s="6"/>
      <c r="Q39" s="6">
        <f t="shared" si="1"/>
        <v>249322574707</v>
      </c>
    </row>
    <row r="40" spans="1:17">
      <c r="A40" s="1" t="s">
        <v>91</v>
      </c>
      <c r="C40" s="6">
        <v>141710337</v>
      </c>
      <c r="D40" s="6"/>
      <c r="E40" s="6">
        <v>529378789139</v>
      </c>
      <c r="F40" s="6"/>
      <c r="G40" s="6">
        <v>619674639016</v>
      </c>
      <c r="H40" s="6"/>
      <c r="I40" s="6">
        <f t="shared" si="0"/>
        <v>-90295849877</v>
      </c>
      <c r="J40" s="6"/>
      <c r="K40" s="6">
        <v>141710337</v>
      </c>
      <c r="L40" s="6"/>
      <c r="M40" s="6">
        <v>529378789139</v>
      </c>
      <c r="N40" s="6"/>
      <c r="O40" s="6">
        <v>304273066668</v>
      </c>
      <c r="P40" s="6"/>
      <c r="Q40" s="6">
        <f t="shared" si="1"/>
        <v>225105722471</v>
      </c>
    </row>
    <row r="41" spans="1:17">
      <c r="A41" s="1" t="s">
        <v>84</v>
      </c>
      <c r="C41" s="6">
        <v>1746408</v>
      </c>
      <c r="D41" s="6"/>
      <c r="E41" s="6">
        <v>118396350697</v>
      </c>
      <c r="F41" s="6"/>
      <c r="G41" s="6">
        <v>141051370882</v>
      </c>
      <c r="H41" s="6"/>
      <c r="I41" s="6">
        <f t="shared" si="0"/>
        <v>-22655020185</v>
      </c>
      <c r="J41" s="6"/>
      <c r="K41" s="6">
        <v>1746408</v>
      </c>
      <c r="L41" s="6"/>
      <c r="M41" s="6">
        <v>118396350697</v>
      </c>
      <c r="N41" s="6"/>
      <c r="O41" s="6">
        <v>104121274339</v>
      </c>
      <c r="P41" s="6"/>
      <c r="Q41" s="6">
        <f t="shared" si="1"/>
        <v>14275076358</v>
      </c>
    </row>
    <row r="42" spans="1:17">
      <c r="A42" s="1" t="s">
        <v>32</v>
      </c>
      <c r="C42" s="6">
        <v>3652785</v>
      </c>
      <c r="D42" s="6"/>
      <c r="E42" s="6">
        <v>194551708789</v>
      </c>
      <c r="F42" s="6"/>
      <c r="G42" s="6">
        <v>251450276850</v>
      </c>
      <c r="H42" s="6"/>
      <c r="I42" s="6">
        <f t="shared" si="0"/>
        <v>-56898568061</v>
      </c>
      <c r="J42" s="6"/>
      <c r="K42" s="6">
        <v>3652785</v>
      </c>
      <c r="L42" s="6"/>
      <c r="M42" s="6">
        <v>194551708789</v>
      </c>
      <c r="N42" s="6"/>
      <c r="O42" s="6">
        <v>169371306751</v>
      </c>
      <c r="P42" s="6"/>
      <c r="Q42" s="6">
        <f t="shared" si="1"/>
        <v>25180402038</v>
      </c>
    </row>
    <row r="43" spans="1:17">
      <c r="A43" s="1" t="s">
        <v>31</v>
      </c>
      <c r="C43" s="6">
        <v>16438776</v>
      </c>
      <c r="D43" s="6"/>
      <c r="E43" s="6">
        <v>571933784898</v>
      </c>
      <c r="F43" s="6"/>
      <c r="G43" s="6">
        <v>735343437726</v>
      </c>
      <c r="H43" s="6"/>
      <c r="I43" s="6">
        <f t="shared" si="0"/>
        <v>-163409652828</v>
      </c>
      <c r="J43" s="6"/>
      <c r="K43" s="6">
        <v>16438776</v>
      </c>
      <c r="L43" s="6"/>
      <c r="M43" s="6">
        <v>571933784898</v>
      </c>
      <c r="N43" s="6"/>
      <c r="O43" s="6">
        <v>674650230225</v>
      </c>
      <c r="P43" s="6"/>
      <c r="Q43" s="6">
        <f t="shared" si="1"/>
        <v>-102716445327</v>
      </c>
    </row>
    <row r="44" spans="1:17">
      <c r="A44" s="1" t="s">
        <v>53</v>
      </c>
      <c r="C44" s="6">
        <v>8098123</v>
      </c>
      <c r="D44" s="6"/>
      <c r="E44" s="6">
        <v>116643618546</v>
      </c>
      <c r="F44" s="6"/>
      <c r="G44" s="6">
        <v>130972510265</v>
      </c>
      <c r="H44" s="6"/>
      <c r="I44" s="6">
        <f t="shared" si="0"/>
        <v>-14328891719</v>
      </c>
      <c r="J44" s="6"/>
      <c r="K44" s="6">
        <v>8098123</v>
      </c>
      <c r="L44" s="6"/>
      <c r="M44" s="6">
        <v>116643618546</v>
      </c>
      <c r="N44" s="6"/>
      <c r="O44" s="6">
        <v>98643756494</v>
      </c>
      <c r="P44" s="6"/>
      <c r="Q44" s="6">
        <f t="shared" si="1"/>
        <v>17999862052</v>
      </c>
    </row>
    <row r="45" spans="1:17">
      <c r="A45" s="1" t="s">
        <v>15</v>
      </c>
      <c r="C45" s="6">
        <v>1790415</v>
      </c>
      <c r="D45" s="6"/>
      <c r="E45" s="6">
        <v>13241429508</v>
      </c>
      <c r="F45" s="6"/>
      <c r="G45" s="6">
        <v>15463988741</v>
      </c>
      <c r="H45" s="6"/>
      <c r="I45" s="6">
        <f t="shared" si="0"/>
        <v>-2222559233</v>
      </c>
      <c r="J45" s="6"/>
      <c r="K45" s="6">
        <v>1790415</v>
      </c>
      <c r="L45" s="6"/>
      <c r="M45" s="6">
        <v>13241429508</v>
      </c>
      <c r="N45" s="6"/>
      <c r="O45" s="6">
        <v>11408358985</v>
      </c>
      <c r="P45" s="6"/>
      <c r="Q45" s="6">
        <f t="shared" si="1"/>
        <v>1833070523</v>
      </c>
    </row>
    <row r="46" spans="1:17">
      <c r="A46" s="1" t="s">
        <v>46</v>
      </c>
      <c r="C46" s="6">
        <v>5288198</v>
      </c>
      <c r="D46" s="6"/>
      <c r="E46" s="6">
        <v>123007557392</v>
      </c>
      <c r="F46" s="6"/>
      <c r="G46" s="6">
        <v>127939325990</v>
      </c>
      <c r="H46" s="6"/>
      <c r="I46" s="6">
        <f t="shared" si="0"/>
        <v>-4931768598</v>
      </c>
      <c r="J46" s="6"/>
      <c r="K46" s="6">
        <v>5288198</v>
      </c>
      <c r="L46" s="6"/>
      <c r="M46" s="6">
        <v>123007557392</v>
      </c>
      <c r="N46" s="6"/>
      <c r="O46" s="6">
        <v>66365519485</v>
      </c>
      <c r="P46" s="6"/>
      <c r="Q46" s="6">
        <f t="shared" si="1"/>
        <v>56642037907</v>
      </c>
    </row>
    <row r="47" spans="1:17">
      <c r="A47" s="1" t="s">
        <v>16</v>
      </c>
      <c r="C47" s="6">
        <v>58994573</v>
      </c>
      <c r="D47" s="6"/>
      <c r="E47" s="6">
        <v>166547697025</v>
      </c>
      <c r="F47" s="6"/>
      <c r="G47" s="6">
        <v>160096905943</v>
      </c>
      <c r="H47" s="6"/>
      <c r="I47" s="6">
        <f t="shared" si="0"/>
        <v>6450791082</v>
      </c>
      <c r="J47" s="6"/>
      <c r="K47" s="6">
        <v>58994573</v>
      </c>
      <c r="L47" s="6"/>
      <c r="M47" s="6">
        <v>166547697025</v>
      </c>
      <c r="N47" s="6"/>
      <c r="O47" s="6">
        <v>90132280088</v>
      </c>
      <c r="P47" s="6"/>
      <c r="Q47" s="6">
        <f t="shared" si="1"/>
        <v>76415416937</v>
      </c>
    </row>
    <row r="48" spans="1:17">
      <c r="A48" s="1" t="s">
        <v>19</v>
      </c>
      <c r="C48" s="6">
        <v>105705013</v>
      </c>
      <c r="D48" s="6"/>
      <c r="E48" s="6">
        <v>262164790090</v>
      </c>
      <c r="F48" s="6"/>
      <c r="G48" s="6">
        <v>307977955814</v>
      </c>
      <c r="H48" s="6"/>
      <c r="I48" s="6">
        <f t="shared" si="0"/>
        <v>-45813165724</v>
      </c>
      <c r="J48" s="6"/>
      <c r="K48" s="6">
        <v>105705013</v>
      </c>
      <c r="L48" s="6"/>
      <c r="M48" s="6">
        <v>262164790090</v>
      </c>
      <c r="N48" s="6"/>
      <c r="O48" s="6">
        <v>191731634964</v>
      </c>
      <c r="P48" s="6"/>
      <c r="Q48" s="6">
        <f t="shared" si="1"/>
        <v>70433155126</v>
      </c>
    </row>
    <row r="49" spans="1:17">
      <c r="A49" s="1" t="s">
        <v>43</v>
      </c>
      <c r="C49" s="6">
        <v>42566739</v>
      </c>
      <c r="D49" s="6"/>
      <c r="E49" s="6">
        <v>255996474762</v>
      </c>
      <c r="F49" s="6"/>
      <c r="G49" s="6">
        <v>284956816166</v>
      </c>
      <c r="H49" s="6"/>
      <c r="I49" s="6">
        <f t="shared" si="0"/>
        <v>-28960341404</v>
      </c>
      <c r="J49" s="6"/>
      <c r="K49" s="6">
        <v>42566739</v>
      </c>
      <c r="L49" s="6"/>
      <c r="M49" s="6">
        <v>255996474762</v>
      </c>
      <c r="N49" s="6"/>
      <c r="O49" s="6">
        <v>173946525973</v>
      </c>
      <c r="P49" s="6"/>
      <c r="Q49" s="6">
        <f t="shared" si="1"/>
        <v>82049948789</v>
      </c>
    </row>
    <row r="50" spans="1:17">
      <c r="A50" s="1" t="s">
        <v>94</v>
      </c>
      <c r="C50" s="6">
        <v>35663432</v>
      </c>
      <c r="D50" s="6"/>
      <c r="E50" s="6">
        <v>1243983821398</v>
      </c>
      <c r="F50" s="6"/>
      <c r="G50" s="6">
        <v>1400150518110</v>
      </c>
      <c r="H50" s="6"/>
      <c r="I50" s="6">
        <f t="shared" si="0"/>
        <v>-156166696712</v>
      </c>
      <c r="J50" s="6"/>
      <c r="K50" s="6">
        <v>35663432</v>
      </c>
      <c r="L50" s="6"/>
      <c r="M50" s="6">
        <v>1243983821398</v>
      </c>
      <c r="N50" s="6"/>
      <c r="O50" s="6">
        <v>1328516540765</v>
      </c>
      <c r="P50" s="6"/>
      <c r="Q50" s="6">
        <f t="shared" si="1"/>
        <v>-84532719367</v>
      </c>
    </row>
    <row r="51" spans="1:17">
      <c r="A51" s="1" t="s">
        <v>28</v>
      </c>
      <c r="C51" s="6">
        <v>7391752</v>
      </c>
      <c r="D51" s="6"/>
      <c r="E51" s="6">
        <v>1189383704007</v>
      </c>
      <c r="F51" s="6"/>
      <c r="G51" s="6">
        <v>1300272883944</v>
      </c>
      <c r="H51" s="6"/>
      <c r="I51" s="6">
        <f t="shared" si="0"/>
        <v>-110889179937</v>
      </c>
      <c r="J51" s="6"/>
      <c r="K51" s="6">
        <v>7391752</v>
      </c>
      <c r="L51" s="6"/>
      <c r="M51" s="6">
        <v>1189383704007</v>
      </c>
      <c r="N51" s="6"/>
      <c r="O51" s="6">
        <v>1394151807045</v>
      </c>
      <c r="P51" s="6"/>
      <c r="Q51" s="6">
        <f t="shared" si="1"/>
        <v>-204768103038</v>
      </c>
    </row>
    <row r="52" spans="1:17">
      <c r="A52" s="1" t="s">
        <v>30</v>
      </c>
      <c r="C52" s="6">
        <v>696260</v>
      </c>
      <c r="D52" s="6"/>
      <c r="E52" s="6">
        <v>103333105872</v>
      </c>
      <c r="F52" s="6"/>
      <c r="G52" s="6">
        <v>132229271859</v>
      </c>
      <c r="H52" s="6"/>
      <c r="I52" s="6">
        <f t="shared" si="0"/>
        <v>-28896165987</v>
      </c>
      <c r="J52" s="6"/>
      <c r="K52" s="6">
        <v>696260</v>
      </c>
      <c r="L52" s="6"/>
      <c r="M52" s="6">
        <v>103333105872</v>
      </c>
      <c r="N52" s="6"/>
      <c r="O52" s="6">
        <v>92907466816</v>
      </c>
      <c r="P52" s="6"/>
      <c r="Q52" s="6">
        <f t="shared" si="1"/>
        <v>10425639056</v>
      </c>
    </row>
    <row r="53" spans="1:17">
      <c r="A53" s="1" t="s">
        <v>101</v>
      </c>
      <c r="C53" s="6">
        <v>6300180</v>
      </c>
      <c r="D53" s="6"/>
      <c r="E53" s="6">
        <v>215123536461</v>
      </c>
      <c r="F53" s="6"/>
      <c r="G53" s="6">
        <v>197587993459</v>
      </c>
      <c r="H53" s="6"/>
      <c r="I53" s="6">
        <f t="shared" si="0"/>
        <v>17535543002</v>
      </c>
      <c r="J53" s="6"/>
      <c r="K53" s="6">
        <v>6300180</v>
      </c>
      <c r="L53" s="6"/>
      <c r="M53" s="6">
        <v>215123536461</v>
      </c>
      <c r="N53" s="6"/>
      <c r="O53" s="6">
        <v>87930329694</v>
      </c>
      <c r="P53" s="6"/>
      <c r="Q53" s="6">
        <f t="shared" si="1"/>
        <v>127193206767</v>
      </c>
    </row>
    <row r="54" spans="1:17">
      <c r="A54" s="1" t="s">
        <v>100</v>
      </c>
      <c r="C54" s="6">
        <v>3474154</v>
      </c>
      <c r="D54" s="6"/>
      <c r="E54" s="6">
        <v>351737221519</v>
      </c>
      <c r="F54" s="6"/>
      <c r="G54" s="6">
        <v>346790026582</v>
      </c>
      <c r="H54" s="6"/>
      <c r="I54" s="6">
        <f t="shared" si="0"/>
        <v>4947194937</v>
      </c>
      <c r="J54" s="6"/>
      <c r="K54" s="6">
        <v>3474154</v>
      </c>
      <c r="L54" s="6"/>
      <c r="M54" s="6">
        <v>351737221519</v>
      </c>
      <c r="N54" s="6"/>
      <c r="O54" s="6">
        <v>159032882200</v>
      </c>
      <c r="P54" s="6"/>
      <c r="Q54" s="6">
        <f t="shared" si="1"/>
        <v>192704339319</v>
      </c>
    </row>
    <row r="55" spans="1:17">
      <c r="A55" s="1" t="s">
        <v>78</v>
      </c>
      <c r="C55" s="6">
        <v>7299372</v>
      </c>
      <c r="D55" s="6"/>
      <c r="E55" s="6">
        <v>41721659235</v>
      </c>
      <c r="F55" s="6"/>
      <c r="G55" s="6">
        <v>48252005898</v>
      </c>
      <c r="H55" s="6"/>
      <c r="I55" s="6">
        <f t="shared" si="0"/>
        <v>-6530346663</v>
      </c>
      <c r="J55" s="6"/>
      <c r="K55" s="6">
        <v>7299372</v>
      </c>
      <c r="L55" s="6"/>
      <c r="M55" s="6">
        <v>41721659235</v>
      </c>
      <c r="N55" s="6"/>
      <c r="O55" s="6">
        <v>32335250608</v>
      </c>
      <c r="P55" s="6"/>
      <c r="Q55" s="6">
        <f t="shared" si="1"/>
        <v>9386408627</v>
      </c>
    </row>
    <row r="56" spans="1:17">
      <c r="A56" s="1" t="s">
        <v>54</v>
      </c>
      <c r="C56" s="6">
        <v>86165365</v>
      </c>
      <c r="D56" s="6"/>
      <c r="E56" s="6">
        <v>289506062044</v>
      </c>
      <c r="F56" s="6"/>
      <c r="G56" s="6">
        <v>319484500421</v>
      </c>
      <c r="H56" s="6"/>
      <c r="I56" s="6">
        <f t="shared" si="0"/>
        <v>-29978438377</v>
      </c>
      <c r="J56" s="6"/>
      <c r="K56" s="6">
        <v>86165365</v>
      </c>
      <c r="L56" s="6"/>
      <c r="M56" s="6">
        <v>289506062044</v>
      </c>
      <c r="N56" s="6"/>
      <c r="O56" s="6">
        <v>306320619007</v>
      </c>
      <c r="P56" s="6"/>
      <c r="Q56" s="6">
        <f t="shared" si="1"/>
        <v>-16814556963</v>
      </c>
    </row>
    <row r="57" spans="1:17">
      <c r="A57" s="1" t="s">
        <v>59</v>
      </c>
      <c r="C57" s="6">
        <v>6900702</v>
      </c>
      <c r="D57" s="6"/>
      <c r="E57" s="6">
        <v>237686623820</v>
      </c>
      <c r="F57" s="6"/>
      <c r="G57" s="6">
        <v>218136641774</v>
      </c>
      <c r="H57" s="6"/>
      <c r="I57" s="6">
        <f t="shared" si="0"/>
        <v>19549982046</v>
      </c>
      <c r="J57" s="6"/>
      <c r="K57" s="6">
        <v>6900702</v>
      </c>
      <c r="L57" s="6"/>
      <c r="M57" s="6">
        <v>237686623820</v>
      </c>
      <c r="N57" s="6"/>
      <c r="O57" s="6">
        <v>128378911649</v>
      </c>
      <c r="P57" s="6"/>
      <c r="Q57" s="6">
        <f t="shared" si="1"/>
        <v>109307712171</v>
      </c>
    </row>
    <row r="58" spans="1:17">
      <c r="A58" s="1" t="s">
        <v>102</v>
      </c>
      <c r="C58" s="6">
        <v>58928048</v>
      </c>
      <c r="D58" s="6"/>
      <c r="E58" s="6">
        <v>350878782425</v>
      </c>
      <c r="F58" s="6"/>
      <c r="G58" s="6">
        <v>370209333043</v>
      </c>
      <c r="H58" s="6"/>
      <c r="I58" s="6">
        <f t="shared" si="0"/>
        <v>-19330550618</v>
      </c>
      <c r="J58" s="6"/>
      <c r="K58" s="6">
        <v>58928048</v>
      </c>
      <c r="L58" s="6"/>
      <c r="M58" s="6">
        <v>350878782425</v>
      </c>
      <c r="N58" s="6"/>
      <c r="O58" s="6">
        <v>209847803294</v>
      </c>
      <c r="P58" s="6"/>
      <c r="Q58" s="6">
        <f t="shared" si="1"/>
        <v>141030979131</v>
      </c>
    </row>
    <row r="59" spans="1:17">
      <c r="A59" s="1" t="s">
        <v>77</v>
      </c>
      <c r="C59" s="6">
        <v>10065086</v>
      </c>
      <c r="D59" s="6"/>
      <c r="E59" s="6">
        <v>256133087700</v>
      </c>
      <c r="F59" s="6"/>
      <c r="G59" s="6">
        <v>283147124293</v>
      </c>
      <c r="H59" s="6"/>
      <c r="I59" s="6">
        <f t="shared" si="0"/>
        <v>-27014036593</v>
      </c>
      <c r="J59" s="6"/>
      <c r="K59" s="6">
        <v>10065086</v>
      </c>
      <c r="L59" s="6"/>
      <c r="M59" s="6">
        <v>256133087700</v>
      </c>
      <c r="N59" s="6"/>
      <c r="O59" s="6">
        <v>108756510285</v>
      </c>
      <c r="P59" s="6"/>
      <c r="Q59" s="6">
        <f t="shared" si="1"/>
        <v>147376577415</v>
      </c>
    </row>
    <row r="60" spans="1:17">
      <c r="A60" s="1" t="s">
        <v>70</v>
      </c>
      <c r="C60" s="6">
        <v>272507</v>
      </c>
      <c r="D60" s="6"/>
      <c r="E60" s="6">
        <v>15467566809</v>
      </c>
      <c r="F60" s="6"/>
      <c r="G60" s="6">
        <v>16889716121</v>
      </c>
      <c r="H60" s="6"/>
      <c r="I60" s="6">
        <f t="shared" si="0"/>
        <v>-1422149312</v>
      </c>
      <c r="J60" s="6"/>
      <c r="K60" s="6">
        <v>272507</v>
      </c>
      <c r="L60" s="6"/>
      <c r="M60" s="6">
        <v>15467566809</v>
      </c>
      <c r="N60" s="6"/>
      <c r="O60" s="6">
        <v>10483600584</v>
      </c>
      <c r="P60" s="6"/>
      <c r="Q60" s="6">
        <f t="shared" si="1"/>
        <v>4983966225</v>
      </c>
    </row>
    <row r="61" spans="1:17">
      <c r="A61" s="1" t="s">
        <v>79</v>
      </c>
      <c r="C61" s="6">
        <v>19449108</v>
      </c>
      <c r="D61" s="6"/>
      <c r="E61" s="6">
        <v>78880214094</v>
      </c>
      <c r="F61" s="6"/>
      <c r="G61" s="6">
        <v>106257809591</v>
      </c>
      <c r="H61" s="6"/>
      <c r="I61" s="6">
        <f t="shared" si="0"/>
        <v>-27377595497</v>
      </c>
      <c r="J61" s="6"/>
      <c r="K61" s="6">
        <v>19449108</v>
      </c>
      <c r="L61" s="6"/>
      <c r="M61" s="6">
        <v>78880214094</v>
      </c>
      <c r="N61" s="6"/>
      <c r="O61" s="6">
        <v>28305598006</v>
      </c>
      <c r="P61" s="6"/>
      <c r="Q61" s="6">
        <f t="shared" si="1"/>
        <v>50574616088</v>
      </c>
    </row>
    <row r="62" spans="1:17">
      <c r="A62" s="1" t="s">
        <v>95</v>
      </c>
      <c r="C62" s="6">
        <v>10997877</v>
      </c>
      <c r="D62" s="6"/>
      <c r="E62" s="6">
        <v>236687318029</v>
      </c>
      <c r="F62" s="6"/>
      <c r="G62" s="6">
        <v>249817782664</v>
      </c>
      <c r="H62" s="6"/>
      <c r="I62" s="6">
        <f t="shared" si="0"/>
        <v>-13130464635</v>
      </c>
      <c r="J62" s="6"/>
      <c r="K62" s="6">
        <v>10997877</v>
      </c>
      <c r="L62" s="6"/>
      <c r="M62" s="6">
        <v>236687318029</v>
      </c>
      <c r="N62" s="6"/>
      <c r="O62" s="6">
        <v>138404982838</v>
      </c>
      <c r="P62" s="6"/>
      <c r="Q62" s="6">
        <f t="shared" si="1"/>
        <v>98282335191</v>
      </c>
    </row>
    <row r="63" spans="1:17">
      <c r="A63" s="1" t="s">
        <v>81</v>
      </c>
      <c r="C63" s="6">
        <v>2800000</v>
      </c>
      <c r="D63" s="6"/>
      <c r="E63" s="6">
        <v>35821585800</v>
      </c>
      <c r="F63" s="6"/>
      <c r="G63" s="6">
        <v>40327292869</v>
      </c>
      <c r="H63" s="6"/>
      <c r="I63" s="6">
        <f t="shared" si="0"/>
        <v>-4505707069</v>
      </c>
      <c r="J63" s="6"/>
      <c r="K63" s="6">
        <v>2800000</v>
      </c>
      <c r="L63" s="6"/>
      <c r="M63" s="6">
        <v>35821585800</v>
      </c>
      <c r="N63" s="6"/>
      <c r="O63" s="6">
        <v>24957026276</v>
      </c>
      <c r="P63" s="6"/>
      <c r="Q63" s="6">
        <f t="shared" si="1"/>
        <v>10864559524</v>
      </c>
    </row>
    <row r="64" spans="1:17">
      <c r="A64" s="1" t="s">
        <v>25</v>
      </c>
      <c r="C64" s="6">
        <v>2404702</v>
      </c>
      <c r="D64" s="6"/>
      <c r="E64" s="6">
        <v>216689218194</v>
      </c>
      <c r="F64" s="6"/>
      <c r="G64" s="6">
        <v>244059229758</v>
      </c>
      <c r="H64" s="6"/>
      <c r="I64" s="6">
        <f t="shared" si="0"/>
        <v>-27370011564</v>
      </c>
      <c r="J64" s="6"/>
      <c r="K64" s="6">
        <v>2404702</v>
      </c>
      <c r="L64" s="6"/>
      <c r="M64" s="6">
        <v>216689218194</v>
      </c>
      <c r="N64" s="6"/>
      <c r="O64" s="6">
        <v>169827031969</v>
      </c>
      <c r="P64" s="6"/>
      <c r="Q64" s="6">
        <f t="shared" si="1"/>
        <v>46862186225</v>
      </c>
    </row>
    <row r="65" spans="1:17">
      <c r="A65" s="1" t="s">
        <v>87</v>
      </c>
      <c r="C65" s="6">
        <v>2394808</v>
      </c>
      <c r="D65" s="6"/>
      <c r="E65" s="6">
        <v>52134239743</v>
      </c>
      <c r="F65" s="6"/>
      <c r="G65" s="6">
        <v>53035964895</v>
      </c>
      <c r="H65" s="6"/>
      <c r="I65" s="6">
        <f t="shared" si="0"/>
        <v>-901725152</v>
      </c>
      <c r="J65" s="6"/>
      <c r="K65" s="6">
        <v>2394808</v>
      </c>
      <c r="L65" s="6"/>
      <c r="M65" s="6">
        <v>52134239743</v>
      </c>
      <c r="N65" s="6"/>
      <c r="O65" s="6">
        <v>42193470885</v>
      </c>
      <c r="P65" s="6"/>
      <c r="Q65" s="6">
        <f t="shared" si="1"/>
        <v>9940768858</v>
      </c>
    </row>
    <row r="66" spans="1:17">
      <c r="A66" s="1" t="s">
        <v>89</v>
      </c>
      <c r="C66" s="6">
        <v>9291184</v>
      </c>
      <c r="D66" s="6"/>
      <c r="E66" s="6">
        <v>130226210518</v>
      </c>
      <c r="F66" s="6"/>
      <c r="G66" s="6">
        <v>137380559487</v>
      </c>
      <c r="H66" s="6"/>
      <c r="I66" s="6">
        <f t="shared" si="0"/>
        <v>-7154348969</v>
      </c>
      <c r="J66" s="6"/>
      <c r="K66" s="6">
        <v>9291184</v>
      </c>
      <c r="L66" s="6"/>
      <c r="M66" s="6">
        <v>130226210518</v>
      </c>
      <c r="N66" s="6"/>
      <c r="O66" s="6">
        <v>82180186795</v>
      </c>
      <c r="P66" s="6"/>
      <c r="Q66" s="6">
        <f t="shared" si="1"/>
        <v>48046023723</v>
      </c>
    </row>
    <row r="67" spans="1:17">
      <c r="A67" s="1" t="s">
        <v>96</v>
      </c>
      <c r="C67" s="6">
        <v>33190212</v>
      </c>
      <c r="D67" s="6"/>
      <c r="E67" s="6">
        <v>1126371810345</v>
      </c>
      <c r="F67" s="6"/>
      <c r="G67" s="6">
        <v>1301590608967</v>
      </c>
      <c r="H67" s="6"/>
      <c r="I67" s="6">
        <f t="shared" si="0"/>
        <v>-175218798622</v>
      </c>
      <c r="J67" s="6"/>
      <c r="K67" s="6">
        <v>33190212</v>
      </c>
      <c r="L67" s="6"/>
      <c r="M67" s="6">
        <v>1126371810345</v>
      </c>
      <c r="N67" s="6"/>
      <c r="O67" s="6">
        <v>1074470895393</v>
      </c>
      <c r="P67" s="6"/>
      <c r="Q67" s="6">
        <f t="shared" si="1"/>
        <v>51900914952</v>
      </c>
    </row>
    <row r="68" spans="1:17">
      <c r="A68" s="1" t="s">
        <v>17</v>
      </c>
      <c r="C68" s="6">
        <v>25680177</v>
      </c>
      <c r="D68" s="6"/>
      <c r="E68" s="6">
        <v>130393856768</v>
      </c>
      <c r="F68" s="6"/>
      <c r="G68" s="6">
        <v>137082030314</v>
      </c>
      <c r="H68" s="6"/>
      <c r="I68" s="6">
        <f t="shared" si="0"/>
        <v>-6688173546</v>
      </c>
      <c r="J68" s="6"/>
      <c r="K68" s="6">
        <v>25680177</v>
      </c>
      <c r="L68" s="6"/>
      <c r="M68" s="6">
        <v>130393856768</v>
      </c>
      <c r="N68" s="6"/>
      <c r="O68" s="6">
        <v>136531521689</v>
      </c>
      <c r="P68" s="6"/>
      <c r="Q68" s="6">
        <f t="shared" si="1"/>
        <v>-6137664921</v>
      </c>
    </row>
    <row r="69" spans="1:17">
      <c r="A69" s="1" t="s">
        <v>86</v>
      </c>
      <c r="C69" s="6">
        <v>15980119</v>
      </c>
      <c r="D69" s="6"/>
      <c r="E69" s="6">
        <v>384735603211</v>
      </c>
      <c r="F69" s="6"/>
      <c r="G69" s="6">
        <v>402050293859</v>
      </c>
      <c r="H69" s="6"/>
      <c r="I69" s="6">
        <f t="shared" si="0"/>
        <v>-17314690648</v>
      </c>
      <c r="J69" s="6"/>
      <c r="K69" s="6">
        <v>15980119</v>
      </c>
      <c r="L69" s="6"/>
      <c r="M69" s="6">
        <v>384735603211</v>
      </c>
      <c r="N69" s="6"/>
      <c r="O69" s="6">
        <v>221204597785</v>
      </c>
      <c r="P69" s="6"/>
      <c r="Q69" s="6">
        <f t="shared" si="1"/>
        <v>163531005426</v>
      </c>
    </row>
    <row r="70" spans="1:17">
      <c r="A70" s="1" t="s">
        <v>105</v>
      </c>
      <c r="C70" s="6">
        <v>867402</v>
      </c>
      <c r="D70" s="6"/>
      <c r="E70" s="6">
        <v>5535586951</v>
      </c>
      <c r="F70" s="6"/>
      <c r="G70" s="6">
        <v>5311404301</v>
      </c>
      <c r="H70" s="6"/>
      <c r="I70" s="6">
        <f t="shared" si="0"/>
        <v>224182650</v>
      </c>
      <c r="J70" s="6"/>
      <c r="K70" s="6">
        <v>867402</v>
      </c>
      <c r="L70" s="6"/>
      <c r="M70" s="6">
        <v>5535586951</v>
      </c>
      <c r="N70" s="6"/>
      <c r="O70" s="6">
        <v>3251988615</v>
      </c>
      <c r="P70" s="6"/>
      <c r="Q70" s="6">
        <f t="shared" si="1"/>
        <v>2283598336</v>
      </c>
    </row>
    <row r="71" spans="1:17">
      <c r="A71" s="1" t="s">
        <v>109</v>
      </c>
      <c r="C71" s="6">
        <v>12155692</v>
      </c>
      <c r="D71" s="6"/>
      <c r="E71" s="6">
        <v>30075497059</v>
      </c>
      <c r="F71" s="6"/>
      <c r="G71" s="6">
        <v>6649163524</v>
      </c>
      <c r="H71" s="6"/>
      <c r="I71" s="6">
        <f t="shared" si="0"/>
        <v>23426333535</v>
      </c>
      <c r="J71" s="6"/>
      <c r="K71" s="6">
        <v>12155692</v>
      </c>
      <c r="L71" s="6"/>
      <c r="M71" s="6">
        <v>30075497059</v>
      </c>
      <c r="N71" s="6"/>
      <c r="O71" s="6">
        <v>6649163524</v>
      </c>
      <c r="P71" s="6"/>
      <c r="Q71" s="6">
        <f t="shared" si="1"/>
        <v>23426333535</v>
      </c>
    </row>
    <row r="72" spans="1:17">
      <c r="A72" s="1" t="s">
        <v>24</v>
      </c>
      <c r="C72" s="6">
        <v>42015988</v>
      </c>
      <c r="D72" s="6"/>
      <c r="E72" s="6">
        <v>218436142717</v>
      </c>
      <c r="F72" s="6"/>
      <c r="G72" s="6">
        <v>251848937014</v>
      </c>
      <c r="H72" s="6"/>
      <c r="I72" s="6">
        <f t="shared" si="0"/>
        <v>-33412794297</v>
      </c>
      <c r="J72" s="6"/>
      <c r="K72" s="6">
        <v>42015988</v>
      </c>
      <c r="L72" s="6"/>
      <c r="M72" s="6">
        <v>218436142717</v>
      </c>
      <c r="N72" s="6"/>
      <c r="O72" s="6">
        <v>123931092268</v>
      </c>
      <c r="P72" s="6"/>
      <c r="Q72" s="6">
        <f t="shared" si="1"/>
        <v>94505050449</v>
      </c>
    </row>
    <row r="73" spans="1:17">
      <c r="A73" s="1" t="s">
        <v>27</v>
      </c>
      <c r="C73" s="6">
        <v>42526245</v>
      </c>
      <c r="D73" s="6"/>
      <c r="E73" s="6">
        <v>132315159326</v>
      </c>
      <c r="F73" s="6"/>
      <c r="G73" s="6">
        <v>144174820463</v>
      </c>
      <c r="H73" s="6"/>
      <c r="I73" s="6">
        <f t="shared" ref="I73:I108" si="2">E73-G73</f>
        <v>-11859661137</v>
      </c>
      <c r="J73" s="6"/>
      <c r="K73" s="6">
        <v>42526245</v>
      </c>
      <c r="L73" s="6"/>
      <c r="M73" s="6">
        <v>132315159326</v>
      </c>
      <c r="N73" s="6"/>
      <c r="O73" s="6">
        <v>92476153879</v>
      </c>
      <c r="P73" s="6"/>
      <c r="Q73" s="6">
        <f t="shared" ref="Q73:Q109" si="3">M73-O73</f>
        <v>39839005447</v>
      </c>
    </row>
    <row r="74" spans="1:17">
      <c r="A74" s="1" t="s">
        <v>85</v>
      </c>
      <c r="C74" s="6">
        <v>13499243</v>
      </c>
      <c r="D74" s="6"/>
      <c r="E74" s="6">
        <v>102654757156</v>
      </c>
      <c r="F74" s="6"/>
      <c r="G74" s="6">
        <v>106143677007</v>
      </c>
      <c r="H74" s="6"/>
      <c r="I74" s="6">
        <f t="shared" si="2"/>
        <v>-3488919851</v>
      </c>
      <c r="J74" s="6"/>
      <c r="K74" s="6">
        <v>13499243</v>
      </c>
      <c r="L74" s="6"/>
      <c r="M74" s="6">
        <v>102654757156</v>
      </c>
      <c r="N74" s="6"/>
      <c r="O74" s="6">
        <v>37999436935</v>
      </c>
      <c r="P74" s="6"/>
      <c r="Q74" s="6">
        <f t="shared" si="3"/>
        <v>64655320221</v>
      </c>
    </row>
    <row r="75" spans="1:17">
      <c r="A75" s="1" t="s">
        <v>35</v>
      </c>
      <c r="C75" s="6">
        <v>744085</v>
      </c>
      <c r="D75" s="6"/>
      <c r="E75" s="6">
        <v>121747656473</v>
      </c>
      <c r="F75" s="6"/>
      <c r="G75" s="6">
        <v>167200487998</v>
      </c>
      <c r="H75" s="6"/>
      <c r="I75" s="6">
        <f t="shared" si="2"/>
        <v>-45452831525</v>
      </c>
      <c r="J75" s="6"/>
      <c r="K75" s="6">
        <v>744085</v>
      </c>
      <c r="L75" s="6"/>
      <c r="M75" s="6">
        <v>121747656473</v>
      </c>
      <c r="N75" s="6"/>
      <c r="O75" s="6">
        <v>105549767201</v>
      </c>
      <c r="P75" s="6"/>
      <c r="Q75" s="6">
        <f t="shared" si="3"/>
        <v>16197889272</v>
      </c>
    </row>
    <row r="76" spans="1:17">
      <c r="A76" s="1" t="s">
        <v>62</v>
      </c>
      <c r="C76" s="6">
        <v>43190575</v>
      </c>
      <c r="D76" s="6"/>
      <c r="E76" s="6">
        <v>361930172793</v>
      </c>
      <c r="F76" s="6"/>
      <c r="G76" s="6">
        <v>405363216332</v>
      </c>
      <c r="H76" s="6"/>
      <c r="I76" s="6">
        <f t="shared" si="2"/>
        <v>-43433043539</v>
      </c>
      <c r="J76" s="6"/>
      <c r="K76" s="6">
        <v>43190575</v>
      </c>
      <c r="L76" s="6"/>
      <c r="M76" s="6">
        <v>361930172793</v>
      </c>
      <c r="N76" s="6"/>
      <c r="O76" s="6">
        <v>289820417037</v>
      </c>
      <c r="P76" s="6"/>
      <c r="Q76" s="6">
        <f t="shared" si="3"/>
        <v>72109755756</v>
      </c>
    </row>
    <row r="77" spans="1:17">
      <c r="A77" s="1" t="s">
        <v>56</v>
      </c>
      <c r="C77" s="6">
        <v>8868106</v>
      </c>
      <c r="D77" s="6"/>
      <c r="E77" s="6">
        <v>64704601246</v>
      </c>
      <c r="F77" s="6"/>
      <c r="G77" s="6">
        <v>55448493438</v>
      </c>
      <c r="H77" s="6"/>
      <c r="I77" s="6">
        <f t="shared" si="2"/>
        <v>9256107808</v>
      </c>
      <c r="J77" s="6"/>
      <c r="K77" s="6">
        <v>8868106</v>
      </c>
      <c r="L77" s="6"/>
      <c r="M77" s="6">
        <v>64704601246</v>
      </c>
      <c r="N77" s="6"/>
      <c r="O77" s="6">
        <v>42965970909</v>
      </c>
      <c r="P77" s="6"/>
      <c r="Q77" s="6">
        <f t="shared" si="3"/>
        <v>21738630337</v>
      </c>
    </row>
    <row r="78" spans="1:17">
      <c r="A78" s="1" t="s">
        <v>34</v>
      </c>
      <c r="C78" s="6">
        <v>3107968</v>
      </c>
      <c r="D78" s="6"/>
      <c r="E78" s="6">
        <v>111839016372</v>
      </c>
      <c r="F78" s="6"/>
      <c r="G78" s="6">
        <v>131805377571</v>
      </c>
      <c r="H78" s="6"/>
      <c r="I78" s="6">
        <f t="shared" si="2"/>
        <v>-19966361199</v>
      </c>
      <c r="J78" s="6"/>
      <c r="K78" s="6">
        <v>3107968</v>
      </c>
      <c r="L78" s="6"/>
      <c r="M78" s="6">
        <v>111839016372</v>
      </c>
      <c r="N78" s="6"/>
      <c r="O78" s="6">
        <v>52402369674</v>
      </c>
      <c r="P78" s="6"/>
      <c r="Q78" s="6">
        <f t="shared" si="3"/>
        <v>59436646698</v>
      </c>
    </row>
    <row r="79" spans="1:17">
      <c r="A79" s="1" t="s">
        <v>71</v>
      </c>
      <c r="C79" s="6">
        <v>2171106</v>
      </c>
      <c r="D79" s="6"/>
      <c r="E79" s="6">
        <v>318764355680</v>
      </c>
      <c r="F79" s="6"/>
      <c r="G79" s="6">
        <v>347440753187</v>
      </c>
      <c r="H79" s="6"/>
      <c r="I79" s="6">
        <f t="shared" si="2"/>
        <v>-28676397507</v>
      </c>
      <c r="J79" s="6"/>
      <c r="K79" s="6">
        <v>2171106</v>
      </c>
      <c r="L79" s="6"/>
      <c r="M79" s="6">
        <v>318764355680</v>
      </c>
      <c r="N79" s="6"/>
      <c r="O79" s="6">
        <v>117313768647</v>
      </c>
      <c r="P79" s="6"/>
      <c r="Q79" s="6">
        <f t="shared" si="3"/>
        <v>201450587033</v>
      </c>
    </row>
    <row r="80" spans="1:17">
      <c r="A80" s="1" t="s">
        <v>29</v>
      </c>
      <c r="C80" s="6">
        <v>18989479</v>
      </c>
      <c r="D80" s="6"/>
      <c r="E80" s="6">
        <v>289754146059</v>
      </c>
      <c r="F80" s="6"/>
      <c r="G80" s="6">
        <v>360163459727</v>
      </c>
      <c r="H80" s="6"/>
      <c r="I80" s="6">
        <f t="shared" si="2"/>
        <v>-70409313668</v>
      </c>
      <c r="J80" s="6"/>
      <c r="K80" s="6">
        <v>18989479</v>
      </c>
      <c r="L80" s="6"/>
      <c r="M80" s="6">
        <v>289754146059</v>
      </c>
      <c r="N80" s="6"/>
      <c r="O80" s="6">
        <v>162526592675</v>
      </c>
      <c r="P80" s="6"/>
      <c r="Q80" s="6">
        <f t="shared" si="3"/>
        <v>127227553384</v>
      </c>
    </row>
    <row r="81" spans="1:17">
      <c r="A81" s="1" t="s">
        <v>61</v>
      </c>
      <c r="C81" s="6">
        <v>28945732</v>
      </c>
      <c r="D81" s="6"/>
      <c r="E81" s="6">
        <v>105598762963</v>
      </c>
      <c r="F81" s="6"/>
      <c r="G81" s="6">
        <v>135089187159</v>
      </c>
      <c r="H81" s="6"/>
      <c r="I81" s="6">
        <f t="shared" si="2"/>
        <v>-29490424196</v>
      </c>
      <c r="J81" s="6"/>
      <c r="K81" s="6">
        <v>28945732</v>
      </c>
      <c r="L81" s="6"/>
      <c r="M81" s="6">
        <v>105598762963</v>
      </c>
      <c r="N81" s="6"/>
      <c r="O81" s="6">
        <v>59697963257</v>
      </c>
      <c r="P81" s="6"/>
      <c r="Q81" s="6">
        <f t="shared" si="3"/>
        <v>45900799706</v>
      </c>
    </row>
    <row r="82" spans="1:17">
      <c r="A82" s="1" t="s">
        <v>58</v>
      </c>
      <c r="C82" s="6">
        <v>1038300649</v>
      </c>
      <c r="D82" s="6"/>
      <c r="E82" s="6">
        <v>1362402043382</v>
      </c>
      <c r="F82" s="6"/>
      <c r="G82" s="6">
        <v>1442432266775</v>
      </c>
      <c r="H82" s="6"/>
      <c r="I82" s="6">
        <f t="shared" si="2"/>
        <v>-80030223393</v>
      </c>
      <c r="J82" s="6"/>
      <c r="K82" s="6">
        <v>1038300649</v>
      </c>
      <c r="L82" s="6"/>
      <c r="M82" s="6">
        <v>1362402043382</v>
      </c>
      <c r="N82" s="6"/>
      <c r="O82" s="6">
        <v>1126850854203</v>
      </c>
      <c r="P82" s="6"/>
      <c r="Q82" s="6">
        <f t="shared" si="3"/>
        <v>235551189179</v>
      </c>
    </row>
    <row r="83" spans="1:17">
      <c r="A83" s="1" t="s">
        <v>60</v>
      </c>
      <c r="C83" s="6">
        <v>2000000</v>
      </c>
      <c r="D83" s="6"/>
      <c r="E83" s="6">
        <v>37356399000</v>
      </c>
      <c r="F83" s="6"/>
      <c r="G83" s="6">
        <v>36797062770</v>
      </c>
      <c r="H83" s="6"/>
      <c r="I83" s="6">
        <f t="shared" si="2"/>
        <v>559336230</v>
      </c>
      <c r="J83" s="6"/>
      <c r="K83" s="6">
        <v>2000000</v>
      </c>
      <c r="L83" s="6"/>
      <c r="M83" s="6">
        <v>37356399000</v>
      </c>
      <c r="N83" s="6"/>
      <c r="O83" s="6">
        <v>24609884668</v>
      </c>
      <c r="P83" s="6"/>
      <c r="Q83" s="6">
        <f t="shared" si="3"/>
        <v>12746514332</v>
      </c>
    </row>
    <row r="84" spans="1:17">
      <c r="A84" s="1" t="s">
        <v>41</v>
      </c>
      <c r="C84" s="6">
        <v>18682873</v>
      </c>
      <c r="D84" s="6"/>
      <c r="E84" s="6">
        <v>104558726768</v>
      </c>
      <c r="F84" s="6"/>
      <c r="G84" s="6">
        <v>155437133675</v>
      </c>
      <c r="H84" s="6"/>
      <c r="I84" s="6">
        <f t="shared" si="2"/>
        <v>-50878406907</v>
      </c>
      <c r="J84" s="6"/>
      <c r="K84" s="6">
        <v>18682873</v>
      </c>
      <c r="L84" s="6"/>
      <c r="M84" s="6">
        <v>104558726768</v>
      </c>
      <c r="N84" s="6"/>
      <c r="O84" s="6">
        <v>106673506450</v>
      </c>
      <c r="P84" s="6"/>
      <c r="Q84" s="6">
        <f t="shared" si="3"/>
        <v>-2114779682</v>
      </c>
    </row>
    <row r="85" spans="1:17">
      <c r="A85" s="1" t="s">
        <v>80</v>
      </c>
      <c r="C85" s="6">
        <v>84855799</v>
      </c>
      <c r="D85" s="6"/>
      <c r="E85" s="6">
        <v>36608293636</v>
      </c>
      <c r="F85" s="6"/>
      <c r="G85" s="6">
        <v>36608293636</v>
      </c>
      <c r="H85" s="6"/>
      <c r="I85" s="6">
        <f t="shared" si="2"/>
        <v>0</v>
      </c>
      <c r="J85" s="6"/>
      <c r="K85" s="6">
        <v>84855799</v>
      </c>
      <c r="L85" s="6"/>
      <c r="M85" s="6">
        <v>36608293636</v>
      </c>
      <c r="N85" s="6"/>
      <c r="O85" s="6">
        <v>36608293636</v>
      </c>
      <c r="P85" s="6"/>
      <c r="Q85" s="6">
        <f t="shared" si="3"/>
        <v>0</v>
      </c>
    </row>
    <row r="86" spans="1:17">
      <c r="A86" s="1" t="s">
        <v>112</v>
      </c>
      <c r="C86" s="6">
        <v>6847377</v>
      </c>
      <c r="D86" s="6"/>
      <c r="E86" s="6">
        <v>18173715735</v>
      </c>
      <c r="F86" s="6"/>
      <c r="G86" s="6">
        <v>8778337314</v>
      </c>
      <c r="H86" s="6"/>
      <c r="I86" s="6">
        <f t="shared" si="2"/>
        <v>9395378421</v>
      </c>
      <c r="J86" s="6"/>
      <c r="K86" s="6">
        <v>6847377</v>
      </c>
      <c r="L86" s="6"/>
      <c r="M86" s="6">
        <v>18173715735</v>
      </c>
      <c r="N86" s="6"/>
      <c r="O86" s="6">
        <v>8778337314</v>
      </c>
      <c r="P86" s="6"/>
      <c r="Q86" s="6">
        <f t="shared" si="3"/>
        <v>9395378421</v>
      </c>
    </row>
    <row r="87" spans="1:17">
      <c r="A87" s="1" t="s">
        <v>26</v>
      </c>
      <c r="C87" s="6">
        <v>4000000</v>
      </c>
      <c r="D87" s="6"/>
      <c r="E87" s="6">
        <v>217458378000</v>
      </c>
      <c r="F87" s="6"/>
      <c r="G87" s="6">
        <v>219602003247</v>
      </c>
      <c r="H87" s="6"/>
      <c r="I87" s="6">
        <f t="shared" si="2"/>
        <v>-2143625247</v>
      </c>
      <c r="J87" s="6"/>
      <c r="K87" s="6">
        <v>4000000</v>
      </c>
      <c r="L87" s="6"/>
      <c r="M87" s="6">
        <v>217458378000</v>
      </c>
      <c r="N87" s="6"/>
      <c r="O87" s="6">
        <v>93450938226</v>
      </c>
      <c r="P87" s="6"/>
      <c r="Q87" s="6">
        <f t="shared" si="3"/>
        <v>124007439774</v>
      </c>
    </row>
    <row r="88" spans="1:17">
      <c r="A88" s="1" t="s">
        <v>52</v>
      </c>
      <c r="C88" s="6">
        <v>11850462</v>
      </c>
      <c r="D88" s="6"/>
      <c r="E88" s="6">
        <v>260925931286</v>
      </c>
      <c r="F88" s="6"/>
      <c r="G88" s="6">
        <v>322000772948</v>
      </c>
      <c r="H88" s="6"/>
      <c r="I88" s="6">
        <f t="shared" si="2"/>
        <v>-61074841662</v>
      </c>
      <c r="J88" s="6"/>
      <c r="K88" s="6">
        <v>11850462</v>
      </c>
      <c r="L88" s="6"/>
      <c r="M88" s="6">
        <v>260925931286</v>
      </c>
      <c r="N88" s="6"/>
      <c r="O88" s="6">
        <v>228096434644</v>
      </c>
      <c r="P88" s="6"/>
      <c r="Q88" s="6">
        <f t="shared" si="3"/>
        <v>32829496642</v>
      </c>
    </row>
    <row r="89" spans="1:17">
      <c r="A89" s="1" t="s">
        <v>44</v>
      </c>
      <c r="C89" s="6">
        <v>5382048</v>
      </c>
      <c r="D89" s="6"/>
      <c r="E89" s="6">
        <v>78591864523</v>
      </c>
      <c r="F89" s="6"/>
      <c r="G89" s="6">
        <v>78490328905</v>
      </c>
      <c r="H89" s="6"/>
      <c r="I89" s="6">
        <f t="shared" si="2"/>
        <v>101535618</v>
      </c>
      <c r="J89" s="6"/>
      <c r="K89" s="6">
        <v>5382048</v>
      </c>
      <c r="L89" s="6"/>
      <c r="M89" s="6">
        <v>78591864523</v>
      </c>
      <c r="N89" s="6"/>
      <c r="O89" s="6">
        <v>46705716631</v>
      </c>
      <c r="P89" s="6"/>
      <c r="Q89" s="6">
        <f t="shared" si="3"/>
        <v>31886147892</v>
      </c>
    </row>
    <row r="90" spans="1:17">
      <c r="A90" s="1" t="s">
        <v>83</v>
      </c>
      <c r="C90" s="6">
        <v>13038861</v>
      </c>
      <c r="D90" s="6"/>
      <c r="E90" s="6">
        <v>96302308743</v>
      </c>
      <c r="F90" s="6"/>
      <c r="G90" s="6">
        <v>101825387666</v>
      </c>
      <c r="H90" s="6"/>
      <c r="I90" s="6">
        <f t="shared" si="2"/>
        <v>-5523078923</v>
      </c>
      <c r="J90" s="6"/>
      <c r="K90" s="6">
        <v>13038861</v>
      </c>
      <c r="L90" s="6"/>
      <c r="M90" s="6">
        <v>96302308743</v>
      </c>
      <c r="N90" s="6"/>
      <c r="O90" s="6">
        <v>37034415085</v>
      </c>
      <c r="P90" s="6"/>
      <c r="Q90" s="6">
        <f t="shared" si="3"/>
        <v>59267893658</v>
      </c>
    </row>
    <row r="91" spans="1:17">
      <c r="A91" s="1" t="s">
        <v>82</v>
      </c>
      <c r="C91" s="6">
        <v>6194026</v>
      </c>
      <c r="D91" s="6"/>
      <c r="E91" s="6">
        <v>300777829987</v>
      </c>
      <c r="F91" s="6"/>
      <c r="G91" s="6">
        <v>411218711294</v>
      </c>
      <c r="H91" s="6"/>
      <c r="I91" s="6">
        <f t="shared" si="2"/>
        <v>-110440881307</v>
      </c>
      <c r="J91" s="6"/>
      <c r="K91" s="6">
        <v>6194026</v>
      </c>
      <c r="L91" s="6"/>
      <c r="M91" s="6">
        <v>300777829987</v>
      </c>
      <c r="N91" s="6"/>
      <c r="O91" s="6">
        <v>313139792885</v>
      </c>
      <c r="P91" s="6"/>
      <c r="Q91" s="6">
        <f t="shared" si="3"/>
        <v>-12361962898</v>
      </c>
    </row>
    <row r="92" spans="1:17">
      <c r="A92" s="1" t="s">
        <v>98</v>
      </c>
      <c r="C92" s="6">
        <v>2700001</v>
      </c>
      <c r="D92" s="6"/>
      <c r="E92" s="6">
        <v>20290556115</v>
      </c>
      <c r="F92" s="6"/>
      <c r="G92" s="6">
        <v>26796926419</v>
      </c>
      <c r="H92" s="6"/>
      <c r="I92" s="6">
        <f t="shared" si="2"/>
        <v>-6506370304</v>
      </c>
      <c r="J92" s="6"/>
      <c r="K92" s="6">
        <v>2700001</v>
      </c>
      <c r="L92" s="6"/>
      <c r="M92" s="6">
        <v>20290556115</v>
      </c>
      <c r="N92" s="6"/>
      <c r="O92" s="6">
        <v>10054410555</v>
      </c>
      <c r="P92" s="6"/>
      <c r="Q92" s="6">
        <f t="shared" si="3"/>
        <v>10236145560</v>
      </c>
    </row>
    <row r="93" spans="1:17">
      <c r="A93" s="1" t="s">
        <v>21</v>
      </c>
      <c r="C93" s="6">
        <v>22671849</v>
      </c>
      <c r="D93" s="6"/>
      <c r="E93" s="6">
        <v>564099896006</v>
      </c>
      <c r="F93" s="6"/>
      <c r="G93" s="6">
        <v>633513706621</v>
      </c>
      <c r="H93" s="6"/>
      <c r="I93" s="6">
        <f t="shared" si="2"/>
        <v>-69413810615</v>
      </c>
      <c r="J93" s="6"/>
      <c r="K93" s="6">
        <v>22671849</v>
      </c>
      <c r="L93" s="6"/>
      <c r="M93" s="6">
        <v>564099896006</v>
      </c>
      <c r="N93" s="6"/>
      <c r="O93" s="6">
        <v>540953923608</v>
      </c>
      <c r="P93" s="6"/>
      <c r="Q93" s="6">
        <f t="shared" si="3"/>
        <v>23145972398</v>
      </c>
    </row>
    <row r="94" spans="1:17">
      <c r="A94" s="1" t="s">
        <v>48</v>
      </c>
      <c r="C94" s="6">
        <v>5655979</v>
      </c>
      <c r="D94" s="6"/>
      <c r="E94" s="6">
        <v>21707800396</v>
      </c>
      <c r="F94" s="6"/>
      <c r="G94" s="6">
        <v>24170379151</v>
      </c>
      <c r="H94" s="6"/>
      <c r="I94" s="6">
        <f t="shared" si="2"/>
        <v>-2462578755</v>
      </c>
      <c r="J94" s="6"/>
      <c r="K94" s="6">
        <v>5655979</v>
      </c>
      <c r="L94" s="6"/>
      <c r="M94" s="6">
        <v>21707800396</v>
      </c>
      <c r="N94" s="6"/>
      <c r="O94" s="6">
        <v>10846407384</v>
      </c>
      <c r="P94" s="6"/>
      <c r="Q94" s="6">
        <f t="shared" si="3"/>
        <v>10861393012</v>
      </c>
    </row>
    <row r="95" spans="1:17">
      <c r="A95" s="1" t="s">
        <v>39</v>
      </c>
      <c r="C95" s="6">
        <v>75000</v>
      </c>
      <c r="D95" s="6"/>
      <c r="E95" s="6">
        <v>209738548687</v>
      </c>
      <c r="F95" s="6"/>
      <c r="G95" s="6">
        <v>239212884656</v>
      </c>
      <c r="H95" s="6"/>
      <c r="I95" s="6">
        <f t="shared" si="2"/>
        <v>-29474335969</v>
      </c>
      <c r="J95" s="6"/>
      <c r="K95" s="6">
        <v>75000</v>
      </c>
      <c r="L95" s="6"/>
      <c r="M95" s="6">
        <v>209738548687</v>
      </c>
      <c r="N95" s="6"/>
      <c r="O95" s="6">
        <v>112434281250</v>
      </c>
      <c r="P95" s="6"/>
      <c r="Q95" s="6">
        <f t="shared" si="3"/>
        <v>97304267437</v>
      </c>
    </row>
    <row r="96" spans="1:17">
      <c r="A96" s="1" t="s">
        <v>40</v>
      </c>
      <c r="C96" s="6">
        <v>114900</v>
      </c>
      <c r="D96" s="6"/>
      <c r="E96" s="6">
        <v>322121029868</v>
      </c>
      <c r="F96" s="6"/>
      <c r="G96" s="6">
        <v>364121977875</v>
      </c>
      <c r="H96" s="6"/>
      <c r="I96" s="6">
        <f t="shared" si="2"/>
        <v>-42000948007</v>
      </c>
      <c r="J96" s="6"/>
      <c r="K96" s="6">
        <v>114900</v>
      </c>
      <c r="L96" s="6"/>
      <c r="M96" s="6">
        <v>322121029868</v>
      </c>
      <c r="N96" s="6"/>
      <c r="O96" s="6">
        <v>171159133312</v>
      </c>
      <c r="P96" s="6"/>
      <c r="Q96" s="6">
        <f t="shared" si="3"/>
        <v>150961896556</v>
      </c>
    </row>
    <row r="97" spans="1:17">
      <c r="A97" s="1" t="s">
        <v>50</v>
      </c>
      <c r="C97" s="6">
        <v>472580</v>
      </c>
      <c r="D97" s="6"/>
      <c r="E97" s="6">
        <v>182459428057</v>
      </c>
      <c r="F97" s="6"/>
      <c r="G97" s="6">
        <v>187163985776</v>
      </c>
      <c r="H97" s="6"/>
      <c r="I97" s="6">
        <f t="shared" si="2"/>
        <v>-4704557719</v>
      </c>
      <c r="J97" s="6"/>
      <c r="K97" s="6">
        <v>472580</v>
      </c>
      <c r="L97" s="6"/>
      <c r="M97" s="6">
        <v>182459428057</v>
      </c>
      <c r="N97" s="6"/>
      <c r="O97" s="6">
        <v>151244026204</v>
      </c>
      <c r="P97" s="6"/>
      <c r="Q97" s="6">
        <f t="shared" si="3"/>
        <v>31215401853</v>
      </c>
    </row>
    <row r="98" spans="1:17">
      <c r="A98" s="1" t="s">
        <v>49</v>
      </c>
      <c r="C98" s="6">
        <v>43199</v>
      </c>
      <c r="D98" s="6"/>
      <c r="E98" s="6">
        <v>16376222512</v>
      </c>
      <c r="F98" s="6"/>
      <c r="G98" s="6">
        <v>16591699124</v>
      </c>
      <c r="H98" s="6"/>
      <c r="I98" s="6">
        <f t="shared" si="2"/>
        <v>-215476612</v>
      </c>
      <c r="J98" s="6"/>
      <c r="K98" s="6">
        <v>43199</v>
      </c>
      <c r="L98" s="6"/>
      <c r="M98" s="6">
        <v>16376222512</v>
      </c>
      <c r="N98" s="6"/>
      <c r="O98" s="6">
        <v>13838639484</v>
      </c>
      <c r="P98" s="6"/>
      <c r="Q98" s="6">
        <f t="shared" si="3"/>
        <v>2537583028</v>
      </c>
    </row>
    <row r="99" spans="1:17">
      <c r="A99" s="1" t="s">
        <v>51</v>
      </c>
      <c r="C99" s="6">
        <v>50335</v>
      </c>
      <c r="D99" s="6"/>
      <c r="E99" s="6">
        <v>19031180284</v>
      </c>
      <c r="F99" s="6"/>
      <c r="G99" s="6">
        <v>19282251264</v>
      </c>
      <c r="H99" s="6"/>
      <c r="I99" s="6">
        <f t="shared" si="2"/>
        <v>-251070980</v>
      </c>
      <c r="J99" s="6"/>
      <c r="K99" s="6">
        <v>50335</v>
      </c>
      <c r="L99" s="6"/>
      <c r="M99" s="6">
        <v>19031180284</v>
      </c>
      <c r="N99" s="6"/>
      <c r="O99" s="6">
        <v>16125679571</v>
      </c>
      <c r="P99" s="6"/>
      <c r="Q99" s="6">
        <f t="shared" si="3"/>
        <v>2905500713</v>
      </c>
    </row>
    <row r="100" spans="1:17">
      <c r="A100" s="1" t="s">
        <v>38</v>
      </c>
      <c r="C100" s="6">
        <v>104300</v>
      </c>
      <c r="D100" s="6"/>
      <c r="E100" s="6">
        <v>292716646250</v>
      </c>
      <c r="F100" s="6"/>
      <c r="G100" s="6">
        <v>332613612625</v>
      </c>
      <c r="H100" s="6"/>
      <c r="I100" s="6">
        <f t="shared" si="2"/>
        <v>-39896966375</v>
      </c>
      <c r="J100" s="6"/>
      <c r="K100" s="6">
        <v>104300</v>
      </c>
      <c r="L100" s="6"/>
      <c r="M100" s="6">
        <v>292716646250</v>
      </c>
      <c r="N100" s="6"/>
      <c r="O100" s="6">
        <v>214551462300</v>
      </c>
      <c r="P100" s="6"/>
      <c r="Q100" s="6">
        <f t="shared" si="3"/>
        <v>78165183950</v>
      </c>
    </row>
    <row r="101" spans="1:17">
      <c r="A101" s="1" t="s">
        <v>129</v>
      </c>
      <c r="C101" s="6">
        <v>64082</v>
      </c>
      <c r="D101" s="6"/>
      <c r="E101" s="6">
        <v>61456313423</v>
      </c>
      <c r="F101" s="6"/>
      <c r="G101" s="6">
        <v>60103787593</v>
      </c>
      <c r="H101" s="6"/>
      <c r="I101" s="6">
        <f t="shared" si="2"/>
        <v>1352525830</v>
      </c>
      <c r="J101" s="6"/>
      <c r="K101" s="6">
        <v>64082</v>
      </c>
      <c r="L101" s="6"/>
      <c r="M101" s="6">
        <v>61456313423</v>
      </c>
      <c r="N101" s="6"/>
      <c r="O101" s="6">
        <v>59035598263</v>
      </c>
      <c r="P101" s="6"/>
      <c r="Q101" s="6">
        <f t="shared" si="3"/>
        <v>2420715160</v>
      </c>
    </row>
    <row r="102" spans="1:17">
      <c r="A102" s="1" t="s">
        <v>122</v>
      </c>
      <c r="C102" s="6">
        <v>1800</v>
      </c>
      <c r="D102" s="6"/>
      <c r="E102" s="6">
        <v>1662898545</v>
      </c>
      <c r="F102" s="6"/>
      <c r="G102" s="6">
        <v>1625465331</v>
      </c>
      <c r="H102" s="6"/>
      <c r="I102" s="6">
        <f t="shared" si="2"/>
        <v>37433214</v>
      </c>
      <c r="J102" s="6"/>
      <c r="K102" s="6">
        <v>1800</v>
      </c>
      <c r="L102" s="6"/>
      <c r="M102" s="6">
        <v>1662898545</v>
      </c>
      <c r="N102" s="6"/>
      <c r="O102" s="6">
        <v>1549981744</v>
      </c>
      <c r="P102" s="6"/>
      <c r="Q102" s="6">
        <f t="shared" si="3"/>
        <v>112916801</v>
      </c>
    </row>
    <row r="103" spans="1:17">
      <c r="A103" s="1" t="s">
        <v>141</v>
      </c>
      <c r="C103" s="6">
        <v>66200</v>
      </c>
      <c r="D103" s="6"/>
      <c r="E103" s="6">
        <v>59966329132</v>
      </c>
      <c r="F103" s="6"/>
      <c r="G103" s="6">
        <v>60084740383</v>
      </c>
      <c r="H103" s="6"/>
      <c r="I103" s="6">
        <f t="shared" si="2"/>
        <v>-118411251</v>
      </c>
      <c r="J103" s="6"/>
      <c r="K103" s="6">
        <v>66200</v>
      </c>
      <c r="L103" s="6"/>
      <c r="M103" s="6">
        <v>59966329132</v>
      </c>
      <c r="N103" s="6"/>
      <c r="O103" s="6">
        <v>60084740383</v>
      </c>
      <c r="P103" s="6"/>
      <c r="Q103" s="6">
        <f t="shared" si="3"/>
        <v>-118411251</v>
      </c>
    </row>
    <row r="104" spans="1:17">
      <c r="A104" s="1" t="s">
        <v>126</v>
      </c>
      <c r="C104" s="6">
        <v>24500</v>
      </c>
      <c r="D104" s="6"/>
      <c r="E104" s="6">
        <v>21592835589</v>
      </c>
      <c r="F104" s="6"/>
      <c r="G104" s="6">
        <v>21127419960</v>
      </c>
      <c r="H104" s="6"/>
      <c r="I104" s="6">
        <f t="shared" si="2"/>
        <v>465415629</v>
      </c>
      <c r="J104" s="6"/>
      <c r="K104" s="6">
        <v>24500</v>
      </c>
      <c r="L104" s="6"/>
      <c r="M104" s="6">
        <v>21592835589</v>
      </c>
      <c r="N104" s="6"/>
      <c r="O104" s="6">
        <v>20015227102</v>
      </c>
      <c r="P104" s="6"/>
      <c r="Q104" s="6">
        <f t="shared" si="3"/>
        <v>1577608487</v>
      </c>
    </row>
    <row r="105" spans="1:17">
      <c r="A105" s="1" t="s">
        <v>138</v>
      </c>
      <c r="C105" s="6">
        <v>3859</v>
      </c>
      <c r="D105" s="6"/>
      <c r="E105" s="6">
        <v>3916175064</v>
      </c>
      <c r="F105" s="6"/>
      <c r="G105" s="6">
        <v>3858300556</v>
      </c>
      <c r="H105" s="6"/>
      <c r="I105" s="6">
        <f t="shared" si="2"/>
        <v>57874508</v>
      </c>
      <c r="J105" s="6"/>
      <c r="K105" s="6">
        <v>3859</v>
      </c>
      <c r="L105" s="6"/>
      <c r="M105" s="6">
        <v>3916175064</v>
      </c>
      <c r="N105" s="6"/>
      <c r="O105" s="6">
        <v>3779068772</v>
      </c>
      <c r="P105" s="6"/>
      <c r="Q105" s="6">
        <f t="shared" si="3"/>
        <v>137106292</v>
      </c>
    </row>
    <row r="106" spans="1:17">
      <c r="A106" s="1" t="s">
        <v>144</v>
      </c>
      <c r="C106" s="6">
        <v>181200</v>
      </c>
      <c r="D106" s="6"/>
      <c r="E106" s="6">
        <v>134878948758</v>
      </c>
      <c r="F106" s="6"/>
      <c r="G106" s="6">
        <v>135041523525</v>
      </c>
      <c r="H106" s="6"/>
      <c r="I106" s="6">
        <f t="shared" si="2"/>
        <v>-162574767</v>
      </c>
      <c r="J106" s="6"/>
      <c r="K106" s="6">
        <v>181200</v>
      </c>
      <c r="L106" s="6"/>
      <c r="M106" s="6">
        <v>134878948758</v>
      </c>
      <c r="N106" s="6"/>
      <c r="O106" s="6">
        <v>135041523525</v>
      </c>
      <c r="P106" s="6"/>
      <c r="Q106" s="6">
        <f t="shared" si="3"/>
        <v>-162574767</v>
      </c>
    </row>
    <row r="107" spans="1:17">
      <c r="A107" s="1" t="s">
        <v>135</v>
      </c>
      <c r="C107" s="6">
        <v>109036</v>
      </c>
      <c r="D107" s="6"/>
      <c r="E107" s="6">
        <v>102383689352</v>
      </c>
      <c r="F107" s="6"/>
      <c r="G107" s="6">
        <v>100076905772</v>
      </c>
      <c r="H107" s="6"/>
      <c r="I107" s="6">
        <f t="shared" si="2"/>
        <v>2306783580</v>
      </c>
      <c r="J107" s="6"/>
      <c r="K107" s="6">
        <v>109036</v>
      </c>
      <c r="L107" s="6"/>
      <c r="M107" s="6">
        <v>102383689352</v>
      </c>
      <c r="N107" s="6"/>
      <c r="O107" s="6">
        <v>100017054760</v>
      </c>
      <c r="P107" s="6"/>
      <c r="Q107" s="6">
        <f t="shared" si="3"/>
        <v>2366634592</v>
      </c>
    </row>
    <row r="108" spans="1:17">
      <c r="A108" s="1" t="s">
        <v>150</v>
      </c>
      <c r="C108" s="6">
        <v>110000</v>
      </c>
      <c r="D108" s="6"/>
      <c r="E108" s="6">
        <v>101071677437</v>
      </c>
      <c r="F108" s="6"/>
      <c r="G108" s="6">
        <v>98577864000</v>
      </c>
      <c r="H108" s="6"/>
      <c r="I108" s="6">
        <f t="shared" si="2"/>
        <v>2493813437</v>
      </c>
      <c r="J108" s="6"/>
      <c r="K108" s="6">
        <v>110000</v>
      </c>
      <c r="L108" s="6"/>
      <c r="M108" s="6">
        <v>101071677437</v>
      </c>
      <c r="N108" s="6"/>
      <c r="O108" s="6">
        <v>98577864000</v>
      </c>
      <c r="P108" s="6"/>
      <c r="Q108" s="6">
        <f t="shared" si="3"/>
        <v>2493813437</v>
      </c>
    </row>
    <row r="109" spans="1:17">
      <c r="A109" s="1" t="s">
        <v>147</v>
      </c>
      <c r="C109" s="6">
        <v>96669</v>
      </c>
      <c r="D109" s="6"/>
      <c r="E109" s="6">
        <v>87140973235</v>
      </c>
      <c r="F109" s="6"/>
      <c r="G109" s="6">
        <v>86328494230</v>
      </c>
      <c r="H109" s="6"/>
      <c r="I109" s="6">
        <f>E109-G109</f>
        <v>812479005</v>
      </c>
      <c r="J109" s="6"/>
      <c r="K109" s="6">
        <v>96669</v>
      </c>
      <c r="L109" s="6"/>
      <c r="M109" s="6">
        <v>87140973235</v>
      </c>
      <c r="N109" s="6"/>
      <c r="O109" s="6">
        <v>86328494230</v>
      </c>
      <c r="P109" s="6"/>
      <c r="Q109" s="6">
        <f t="shared" si="3"/>
        <v>812479005</v>
      </c>
    </row>
    <row r="110" spans="1:17" ht="24.75" thickBot="1">
      <c r="C110" s="6"/>
      <c r="D110" s="6"/>
      <c r="E110" s="7">
        <f>SUM(E8:E109)</f>
        <v>24819845811254</v>
      </c>
      <c r="F110" s="6"/>
      <c r="G110" s="7">
        <f>SUM(G8:G109)</f>
        <v>27697102364194</v>
      </c>
      <c r="H110" s="6"/>
      <c r="I110" s="7">
        <f>SUM(I8:I109)</f>
        <v>-2877256552940</v>
      </c>
      <c r="J110" s="6"/>
      <c r="K110" s="6"/>
      <c r="L110" s="6"/>
      <c r="M110" s="7">
        <f>SUM(M8:M109)</f>
        <v>24819845811254</v>
      </c>
      <c r="N110" s="6"/>
      <c r="O110" s="7">
        <f>SUM(O8:O109)</f>
        <v>18706203694933</v>
      </c>
      <c r="P110" s="6"/>
      <c r="Q110" s="7">
        <f>SUM(Q8:Q109)</f>
        <v>6113642116321</v>
      </c>
    </row>
    <row r="111" spans="1:17" ht="24.75" thickTop="1"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U154"/>
  <sheetViews>
    <sheetView rightToLeft="1" workbookViewId="0">
      <selection activeCell="I163" sqref="I163"/>
    </sheetView>
  </sheetViews>
  <sheetFormatPr defaultRowHeight="24"/>
  <cols>
    <col min="1" max="1" width="33.140625" style="1" bestFit="1" customWidth="1"/>
    <col min="2" max="2" width="1" style="1" customWidth="1"/>
    <col min="3" max="3" width="15.7109375" style="1" bestFit="1" customWidth="1"/>
    <col min="4" max="4" width="1" style="1" customWidth="1"/>
    <col min="5" max="5" width="21" style="1" bestFit="1" customWidth="1"/>
    <col min="6" max="6" width="1" style="1" customWidth="1"/>
    <col min="7" max="7" width="21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5.7109375" style="1" bestFit="1" customWidth="1"/>
    <col min="12" max="12" width="1" style="1" customWidth="1"/>
    <col min="13" max="13" width="21" style="1" bestFit="1" customWidth="1"/>
    <col min="14" max="14" width="1" style="1" customWidth="1"/>
    <col min="15" max="15" width="21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9.140625" style="1" customWidth="1"/>
    <col min="20" max="20" width="18.42578125" style="1" bestFit="1" customWidth="1"/>
    <col min="21" max="21" width="15.5703125" style="1" bestFit="1" customWidth="1"/>
    <col min="22" max="16384" width="9.140625" style="1"/>
  </cols>
  <sheetData>
    <row r="2" spans="1:17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4.75">
      <c r="A3" s="17" t="s">
        <v>172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4.75">
      <c r="A6" s="17" t="s">
        <v>3</v>
      </c>
      <c r="C6" s="18" t="s">
        <v>174</v>
      </c>
      <c r="D6" s="18" t="s">
        <v>174</v>
      </c>
      <c r="E6" s="18" t="s">
        <v>174</v>
      </c>
      <c r="F6" s="18" t="s">
        <v>174</v>
      </c>
      <c r="G6" s="18" t="s">
        <v>174</v>
      </c>
      <c r="H6" s="18" t="s">
        <v>174</v>
      </c>
      <c r="I6" s="18" t="s">
        <v>174</v>
      </c>
      <c r="K6" s="18" t="s">
        <v>175</v>
      </c>
      <c r="L6" s="18" t="s">
        <v>175</v>
      </c>
      <c r="M6" s="18" t="s">
        <v>175</v>
      </c>
      <c r="N6" s="18" t="s">
        <v>175</v>
      </c>
      <c r="O6" s="18" t="s">
        <v>175</v>
      </c>
      <c r="P6" s="18" t="s">
        <v>175</v>
      </c>
      <c r="Q6" s="18" t="s">
        <v>175</v>
      </c>
    </row>
    <row r="7" spans="1:17" ht="24.75">
      <c r="A7" s="18" t="s">
        <v>3</v>
      </c>
      <c r="C7" s="18" t="s">
        <v>7</v>
      </c>
      <c r="E7" s="18" t="s">
        <v>235</v>
      </c>
      <c r="G7" s="18" t="s">
        <v>236</v>
      </c>
      <c r="I7" s="18" t="s">
        <v>238</v>
      </c>
      <c r="K7" s="18" t="s">
        <v>7</v>
      </c>
      <c r="M7" s="18" t="s">
        <v>235</v>
      </c>
      <c r="O7" s="18" t="s">
        <v>236</v>
      </c>
      <c r="Q7" s="18" t="s">
        <v>238</v>
      </c>
    </row>
    <row r="8" spans="1:17">
      <c r="A8" s="1" t="s">
        <v>100</v>
      </c>
      <c r="C8" s="12">
        <v>566081</v>
      </c>
      <c r="D8" s="12"/>
      <c r="E8" s="12">
        <v>49948477429</v>
      </c>
      <c r="F8" s="12"/>
      <c r="G8" s="12">
        <v>25912925260</v>
      </c>
      <c r="H8" s="12"/>
      <c r="I8" s="12">
        <v>24035552169</v>
      </c>
      <c r="J8" s="12"/>
      <c r="K8" s="12">
        <v>566081</v>
      </c>
      <c r="L8" s="12"/>
      <c r="M8" s="12">
        <v>49948477429</v>
      </c>
      <c r="N8" s="12"/>
      <c r="O8" s="12">
        <v>25912925260</v>
      </c>
      <c r="P8" s="12"/>
      <c r="Q8" s="12">
        <v>24035552169</v>
      </c>
    </row>
    <row r="9" spans="1:17">
      <c r="A9" s="1" t="s">
        <v>57</v>
      </c>
      <c r="C9" s="12">
        <v>1298240</v>
      </c>
      <c r="D9" s="12"/>
      <c r="E9" s="12">
        <v>44408362503</v>
      </c>
      <c r="F9" s="12"/>
      <c r="G9" s="12">
        <v>28907546574</v>
      </c>
      <c r="H9" s="12"/>
      <c r="I9" s="12">
        <v>15500815929</v>
      </c>
      <c r="J9" s="12"/>
      <c r="K9" s="12">
        <v>1300000</v>
      </c>
      <c r="L9" s="12"/>
      <c r="M9" s="12">
        <v>44465642055</v>
      </c>
      <c r="N9" s="12"/>
      <c r="O9" s="12">
        <v>28946736000</v>
      </c>
      <c r="P9" s="12"/>
      <c r="Q9" s="12">
        <v>15518906055</v>
      </c>
    </row>
    <row r="10" spans="1:17">
      <c r="A10" s="1" t="s">
        <v>110</v>
      </c>
      <c r="C10" s="12">
        <v>12000000</v>
      </c>
      <c r="D10" s="12"/>
      <c r="E10" s="12">
        <v>35517804773</v>
      </c>
      <c r="F10" s="12"/>
      <c r="G10" s="12">
        <v>24081846480</v>
      </c>
      <c r="H10" s="12"/>
      <c r="I10" s="12">
        <v>11435958293</v>
      </c>
      <c r="J10" s="12"/>
      <c r="K10" s="12">
        <v>12000000</v>
      </c>
      <c r="L10" s="12"/>
      <c r="M10" s="12">
        <v>35517804773</v>
      </c>
      <c r="N10" s="12"/>
      <c r="O10" s="12">
        <v>24081846480</v>
      </c>
      <c r="P10" s="12"/>
      <c r="Q10" s="12">
        <v>11435958293</v>
      </c>
    </row>
    <row r="11" spans="1:17">
      <c r="A11" s="1" t="s">
        <v>95</v>
      </c>
      <c r="C11" s="12">
        <v>1002123</v>
      </c>
      <c r="D11" s="12"/>
      <c r="E11" s="12">
        <v>21271689714</v>
      </c>
      <c r="F11" s="12"/>
      <c r="G11" s="12">
        <v>12611417336</v>
      </c>
      <c r="H11" s="12"/>
      <c r="I11" s="12">
        <v>8660272378</v>
      </c>
      <c r="J11" s="12"/>
      <c r="K11" s="12">
        <v>2962123</v>
      </c>
      <c r="L11" s="12"/>
      <c r="M11" s="12">
        <v>66536750596</v>
      </c>
      <c r="N11" s="12"/>
      <c r="O11" s="12">
        <v>37277429368</v>
      </c>
      <c r="P11" s="12"/>
      <c r="Q11" s="12">
        <v>29259321228</v>
      </c>
    </row>
    <row r="12" spans="1:17">
      <c r="A12" s="1" t="s">
        <v>37</v>
      </c>
      <c r="C12" s="12">
        <v>6869613</v>
      </c>
      <c r="D12" s="12"/>
      <c r="E12" s="12">
        <v>73121966716</v>
      </c>
      <c r="F12" s="12"/>
      <c r="G12" s="12">
        <v>31002474167</v>
      </c>
      <c r="H12" s="12"/>
      <c r="I12" s="12">
        <v>42119492549</v>
      </c>
      <c r="J12" s="12"/>
      <c r="K12" s="12">
        <v>9284484</v>
      </c>
      <c r="L12" s="12"/>
      <c r="M12" s="12">
        <v>138639730062</v>
      </c>
      <c r="N12" s="12"/>
      <c r="O12" s="12">
        <v>63405905856</v>
      </c>
      <c r="P12" s="12"/>
      <c r="Q12" s="12">
        <v>75233824206</v>
      </c>
    </row>
    <row r="13" spans="1:17">
      <c r="A13" s="1" t="s">
        <v>75</v>
      </c>
      <c r="C13" s="12">
        <v>1506041</v>
      </c>
      <c r="D13" s="12"/>
      <c r="E13" s="12">
        <v>59026759913</v>
      </c>
      <c r="F13" s="12"/>
      <c r="G13" s="12">
        <v>28190017468</v>
      </c>
      <c r="H13" s="12"/>
      <c r="I13" s="12">
        <v>30836742445</v>
      </c>
      <c r="J13" s="12"/>
      <c r="K13" s="12">
        <v>3718212</v>
      </c>
      <c r="L13" s="12"/>
      <c r="M13" s="12">
        <v>118344081430</v>
      </c>
      <c r="N13" s="12"/>
      <c r="O13" s="12">
        <v>69597349066</v>
      </c>
      <c r="P13" s="12"/>
      <c r="Q13" s="12">
        <v>48746732364</v>
      </c>
    </row>
    <row r="14" spans="1:17">
      <c r="A14" s="1" t="s">
        <v>71</v>
      </c>
      <c r="C14" s="12">
        <v>930405</v>
      </c>
      <c r="D14" s="12"/>
      <c r="E14" s="12">
        <v>126321722384</v>
      </c>
      <c r="F14" s="12"/>
      <c r="G14" s="12">
        <v>50273601044</v>
      </c>
      <c r="H14" s="12"/>
      <c r="I14" s="12">
        <v>76048121340</v>
      </c>
      <c r="J14" s="12"/>
      <c r="K14" s="12">
        <v>930405</v>
      </c>
      <c r="L14" s="12"/>
      <c r="M14" s="12">
        <v>126321722384</v>
      </c>
      <c r="N14" s="12"/>
      <c r="O14" s="12">
        <v>50273601044</v>
      </c>
      <c r="P14" s="12"/>
      <c r="Q14" s="12">
        <v>76048121340</v>
      </c>
    </row>
    <row r="15" spans="1:17">
      <c r="A15" s="1" t="s">
        <v>60</v>
      </c>
      <c r="C15" s="12">
        <v>624505</v>
      </c>
      <c r="D15" s="12"/>
      <c r="E15" s="12">
        <v>11136958210</v>
      </c>
      <c r="F15" s="12"/>
      <c r="G15" s="12">
        <v>7684498009</v>
      </c>
      <c r="H15" s="12"/>
      <c r="I15" s="12">
        <v>3452460201</v>
      </c>
      <c r="J15" s="12"/>
      <c r="K15" s="12">
        <v>1044289</v>
      </c>
      <c r="L15" s="12"/>
      <c r="M15" s="12">
        <v>17873708160</v>
      </c>
      <c r="N15" s="12"/>
      <c r="O15" s="12">
        <v>12849915920</v>
      </c>
      <c r="P15" s="12"/>
      <c r="Q15" s="12">
        <v>5023792240</v>
      </c>
    </row>
    <row r="16" spans="1:17">
      <c r="A16" s="1" t="s">
        <v>74</v>
      </c>
      <c r="C16" s="12">
        <v>720717</v>
      </c>
      <c r="D16" s="12"/>
      <c r="E16" s="12">
        <v>32613738120</v>
      </c>
      <c r="F16" s="12"/>
      <c r="G16" s="12">
        <v>18268932713</v>
      </c>
      <c r="H16" s="12"/>
      <c r="I16" s="12">
        <v>14344805407</v>
      </c>
      <c r="J16" s="12"/>
      <c r="K16" s="12">
        <v>1885949</v>
      </c>
      <c r="L16" s="12"/>
      <c r="M16" s="12">
        <v>71618161766</v>
      </c>
      <c r="N16" s="12"/>
      <c r="O16" s="12">
        <v>47805553884</v>
      </c>
      <c r="P16" s="12"/>
      <c r="Q16" s="12">
        <v>23812607882</v>
      </c>
    </row>
    <row r="17" spans="1:17">
      <c r="A17" s="1" t="s">
        <v>73</v>
      </c>
      <c r="C17" s="12">
        <v>655668</v>
      </c>
      <c r="D17" s="12"/>
      <c r="E17" s="12">
        <v>58729649093</v>
      </c>
      <c r="F17" s="12"/>
      <c r="G17" s="12">
        <v>40787348973</v>
      </c>
      <c r="H17" s="12"/>
      <c r="I17" s="12">
        <v>17942300120</v>
      </c>
      <c r="J17" s="12"/>
      <c r="K17" s="12">
        <v>955668</v>
      </c>
      <c r="L17" s="12"/>
      <c r="M17" s="12">
        <v>83881331219</v>
      </c>
      <c r="N17" s="12"/>
      <c r="O17" s="12">
        <v>59449544919</v>
      </c>
      <c r="P17" s="12"/>
      <c r="Q17" s="12">
        <v>24431786300</v>
      </c>
    </row>
    <row r="18" spans="1:17">
      <c r="A18" s="1" t="s">
        <v>45</v>
      </c>
      <c r="C18" s="12">
        <v>1791543</v>
      </c>
      <c r="D18" s="12"/>
      <c r="E18" s="12">
        <v>54505360610</v>
      </c>
      <c r="F18" s="12"/>
      <c r="G18" s="12">
        <v>27934729993</v>
      </c>
      <c r="H18" s="12"/>
      <c r="I18" s="12">
        <v>26570630617</v>
      </c>
      <c r="J18" s="12"/>
      <c r="K18" s="12">
        <v>1791543</v>
      </c>
      <c r="L18" s="12"/>
      <c r="M18" s="12">
        <v>54505360610</v>
      </c>
      <c r="N18" s="12"/>
      <c r="O18" s="12">
        <v>27934729993</v>
      </c>
      <c r="P18" s="12"/>
      <c r="Q18" s="12">
        <v>26570630617</v>
      </c>
    </row>
    <row r="19" spans="1:17">
      <c r="A19" s="1" t="s">
        <v>34</v>
      </c>
      <c r="C19" s="12">
        <v>38280</v>
      </c>
      <c r="D19" s="12"/>
      <c r="E19" s="12">
        <v>1407932671</v>
      </c>
      <c r="F19" s="12"/>
      <c r="G19" s="12">
        <v>645425792</v>
      </c>
      <c r="H19" s="12"/>
      <c r="I19" s="12">
        <v>762506879</v>
      </c>
      <c r="J19" s="12"/>
      <c r="K19" s="12">
        <v>38280</v>
      </c>
      <c r="L19" s="12"/>
      <c r="M19" s="12">
        <v>1407932671</v>
      </c>
      <c r="N19" s="12"/>
      <c r="O19" s="12">
        <v>645425792</v>
      </c>
      <c r="P19" s="12"/>
      <c r="Q19" s="12">
        <v>762506879</v>
      </c>
    </row>
    <row r="20" spans="1:17">
      <c r="A20" s="1" t="s">
        <v>98</v>
      </c>
      <c r="C20" s="12">
        <v>600000</v>
      </c>
      <c r="D20" s="12"/>
      <c r="E20" s="12">
        <v>5424530882</v>
      </c>
      <c r="F20" s="12"/>
      <c r="G20" s="12">
        <v>2234312628</v>
      </c>
      <c r="H20" s="12"/>
      <c r="I20" s="12">
        <v>3190218254</v>
      </c>
      <c r="J20" s="12"/>
      <c r="K20" s="12">
        <v>7799999</v>
      </c>
      <c r="L20" s="12"/>
      <c r="M20" s="12">
        <v>65320144296</v>
      </c>
      <c r="N20" s="12"/>
      <c r="O20" s="12">
        <v>29046060465</v>
      </c>
      <c r="P20" s="12"/>
      <c r="Q20" s="12">
        <v>36274083831</v>
      </c>
    </row>
    <row r="21" spans="1:17">
      <c r="A21" s="1" t="s">
        <v>68</v>
      </c>
      <c r="C21" s="12">
        <v>5233054</v>
      </c>
      <c r="D21" s="12"/>
      <c r="E21" s="12">
        <v>99431649216</v>
      </c>
      <c r="F21" s="12"/>
      <c r="G21" s="12">
        <v>55764553734</v>
      </c>
      <c r="H21" s="12"/>
      <c r="I21" s="12">
        <v>43667095482</v>
      </c>
      <c r="J21" s="12"/>
      <c r="K21" s="12">
        <v>7790138</v>
      </c>
      <c r="L21" s="12"/>
      <c r="M21" s="12">
        <v>157691650490</v>
      </c>
      <c r="N21" s="12"/>
      <c r="O21" s="12">
        <v>83013393170</v>
      </c>
      <c r="P21" s="12"/>
      <c r="Q21" s="12">
        <v>74678257320</v>
      </c>
    </row>
    <row r="22" spans="1:17">
      <c r="A22" s="1" t="s">
        <v>69</v>
      </c>
      <c r="C22" s="12">
        <v>100000</v>
      </c>
      <c r="D22" s="12"/>
      <c r="E22" s="12">
        <v>2195856496</v>
      </c>
      <c r="F22" s="12"/>
      <c r="G22" s="12">
        <v>1426373604</v>
      </c>
      <c r="H22" s="12"/>
      <c r="I22" s="12">
        <v>769482892</v>
      </c>
      <c r="J22" s="12"/>
      <c r="K22" s="12">
        <v>341325</v>
      </c>
      <c r="L22" s="12"/>
      <c r="M22" s="12">
        <v>6034082375</v>
      </c>
      <c r="N22" s="12"/>
      <c r="O22" s="12">
        <v>4751521170</v>
      </c>
      <c r="P22" s="12"/>
      <c r="Q22" s="12">
        <v>1282561205</v>
      </c>
    </row>
    <row r="23" spans="1:17">
      <c r="A23" s="1" t="s">
        <v>62</v>
      </c>
      <c r="C23" s="12">
        <v>350000</v>
      </c>
      <c r="D23" s="12"/>
      <c r="E23" s="12">
        <v>2978453128</v>
      </c>
      <c r="F23" s="12"/>
      <c r="G23" s="12">
        <v>2348594479</v>
      </c>
      <c r="H23" s="12"/>
      <c r="I23" s="12">
        <v>629858649</v>
      </c>
      <c r="J23" s="12"/>
      <c r="K23" s="12">
        <v>350000</v>
      </c>
      <c r="L23" s="12"/>
      <c r="M23" s="12">
        <v>2978453128</v>
      </c>
      <c r="N23" s="12"/>
      <c r="O23" s="12">
        <v>2348594479</v>
      </c>
      <c r="P23" s="12"/>
      <c r="Q23" s="12">
        <v>629858649</v>
      </c>
    </row>
    <row r="24" spans="1:17">
      <c r="A24" s="1" t="s">
        <v>42</v>
      </c>
      <c r="C24" s="12">
        <v>3168190</v>
      </c>
      <c r="D24" s="12"/>
      <c r="E24" s="12">
        <v>13762899350</v>
      </c>
      <c r="F24" s="12"/>
      <c r="G24" s="12">
        <v>15619176700</v>
      </c>
      <c r="H24" s="12"/>
      <c r="I24" s="12">
        <v>-1856277350</v>
      </c>
      <c r="J24" s="12"/>
      <c r="K24" s="12">
        <v>3168190</v>
      </c>
      <c r="L24" s="12"/>
      <c r="M24" s="12">
        <v>13762899350</v>
      </c>
      <c r="N24" s="12"/>
      <c r="O24" s="12">
        <v>15619176700</v>
      </c>
      <c r="P24" s="12"/>
      <c r="Q24" s="12">
        <v>-1856277350</v>
      </c>
    </row>
    <row r="25" spans="1:17">
      <c r="A25" s="1" t="s">
        <v>99</v>
      </c>
      <c r="C25" s="12">
        <v>9785651</v>
      </c>
      <c r="D25" s="12"/>
      <c r="E25" s="12">
        <v>68929422919</v>
      </c>
      <c r="F25" s="12"/>
      <c r="G25" s="12">
        <v>43161790961</v>
      </c>
      <c r="H25" s="12"/>
      <c r="I25" s="12">
        <v>25767631958</v>
      </c>
      <c r="J25" s="12"/>
      <c r="K25" s="12">
        <v>18744244</v>
      </c>
      <c r="L25" s="12"/>
      <c r="M25" s="12">
        <v>137486804152</v>
      </c>
      <c r="N25" s="12"/>
      <c r="O25" s="12">
        <v>82675658621</v>
      </c>
      <c r="P25" s="12"/>
      <c r="Q25" s="12">
        <v>54811145531</v>
      </c>
    </row>
    <row r="26" spans="1:17">
      <c r="A26" s="1" t="s">
        <v>44</v>
      </c>
      <c r="C26" s="12">
        <v>1130144</v>
      </c>
      <c r="D26" s="12"/>
      <c r="E26" s="12">
        <v>16159277852</v>
      </c>
      <c r="F26" s="12"/>
      <c r="G26" s="12">
        <v>9807453496</v>
      </c>
      <c r="H26" s="12"/>
      <c r="I26" s="12">
        <v>6351824356</v>
      </c>
      <c r="J26" s="12"/>
      <c r="K26" s="12">
        <v>4317815</v>
      </c>
      <c r="L26" s="12"/>
      <c r="M26" s="12">
        <v>52117377758</v>
      </c>
      <c r="N26" s="12"/>
      <c r="O26" s="12">
        <v>37470242525</v>
      </c>
      <c r="P26" s="12"/>
      <c r="Q26" s="12">
        <v>14647135233</v>
      </c>
    </row>
    <row r="27" spans="1:17">
      <c r="A27" s="1" t="s">
        <v>82</v>
      </c>
      <c r="C27" s="12">
        <v>1371069</v>
      </c>
      <c r="D27" s="12"/>
      <c r="E27" s="12">
        <v>79011564831</v>
      </c>
      <c r="F27" s="12"/>
      <c r="G27" s="12">
        <v>69314572261</v>
      </c>
      <c r="H27" s="12"/>
      <c r="I27" s="12">
        <v>9696992570</v>
      </c>
      <c r="J27" s="12"/>
      <c r="K27" s="12">
        <v>1371069</v>
      </c>
      <c r="L27" s="12"/>
      <c r="M27" s="12">
        <v>79011564831</v>
      </c>
      <c r="N27" s="12"/>
      <c r="O27" s="12">
        <v>69314572261</v>
      </c>
      <c r="P27" s="12"/>
      <c r="Q27" s="12">
        <v>9696992570</v>
      </c>
    </row>
    <row r="28" spans="1:17">
      <c r="A28" s="1" t="s">
        <v>92</v>
      </c>
      <c r="C28" s="12">
        <v>1000000</v>
      </c>
      <c r="D28" s="12"/>
      <c r="E28" s="12">
        <v>7415622991</v>
      </c>
      <c r="F28" s="12"/>
      <c r="G28" s="12">
        <v>2836385679</v>
      </c>
      <c r="H28" s="12"/>
      <c r="I28" s="12">
        <v>4579237312</v>
      </c>
      <c r="J28" s="12"/>
      <c r="K28" s="12">
        <v>1000000</v>
      </c>
      <c r="L28" s="12"/>
      <c r="M28" s="12">
        <v>7415622991</v>
      </c>
      <c r="N28" s="12"/>
      <c r="O28" s="12">
        <v>2836385679</v>
      </c>
      <c r="P28" s="12"/>
      <c r="Q28" s="12">
        <v>4579237312</v>
      </c>
    </row>
    <row r="29" spans="1:17">
      <c r="A29" s="1" t="s">
        <v>90</v>
      </c>
      <c r="C29" s="12">
        <v>200000</v>
      </c>
      <c r="D29" s="12"/>
      <c r="E29" s="12">
        <v>1823087712</v>
      </c>
      <c r="F29" s="12"/>
      <c r="G29" s="12">
        <v>1033292290</v>
      </c>
      <c r="H29" s="12"/>
      <c r="I29" s="12">
        <v>789795422</v>
      </c>
      <c r="J29" s="12"/>
      <c r="K29" s="12">
        <v>3800000</v>
      </c>
      <c r="L29" s="12"/>
      <c r="M29" s="12">
        <v>31239015472</v>
      </c>
      <c r="N29" s="12"/>
      <c r="O29" s="12">
        <v>19632553503</v>
      </c>
      <c r="P29" s="12"/>
      <c r="Q29" s="12">
        <v>11606461969</v>
      </c>
    </row>
    <row r="30" spans="1:17">
      <c r="A30" s="1" t="s">
        <v>55</v>
      </c>
      <c r="C30" s="12">
        <v>1650885</v>
      </c>
      <c r="D30" s="12"/>
      <c r="E30" s="12">
        <v>86119906635</v>
      </c>
      <c r="F30" s="12"/>
      <c r="G30" s="12">
        <v>52766874626</v>
      </c>
      <c r="H30" s="12"/>
      <c r="I30" s="12">
        <v>33353032009</v>
      </c>
      <c r="J30" s="12"/>
      <c r="K30" s="12">
        <v>2070885</v>
      </c>
      <c r="L30" s="12"/>
      <c r="M30" s="12">
        <v>120269301809</v>
      </c>
      <c r="N30" s="12"/>
      <c r="O30" s="12">
        <v>76738230193</v>
      </c>
      <c r="P30" s="12"/>
      <c r="Q30" s="12">
        <v>43531071616</v>
      </c>
    </row>
    <row r="31" spans="1:17">
      <c r="A31" s="1" t="s">
        <v>103</v>
      </c>
      <c r="C31" s="12">
        <v>822353</v>
      </c>
      <c r="D31" s="12"/>
      <c r="E31" s="12">
        <v>21953776439</v>
      </c>
      <c r="F31" s="12"/>
      <c r="G31" s="12">
        <v>12013251737</v>
      </c>
      <c r="H31" s="12"/>
      <c r="I31" s="12">
        <v>9940524702</v>
      </c>
      <c r="J31" s="12"/>
      <c r="K31" s="12">
        <v>840113</v>
      </c>
      <c r="L31" s="12"/>
      <c r="M31" s="12">
        <v>22459572941</v>
      </c>
      <c r="N31" s="12"/>
      <c r="O31" s="12">
        <v>12272696709</v>
      </c>
      <c r="P31" s="12"/>
      <c r="Q31" s="12">
        <v>10186876232</v>
      </c>
    </row>
    <row r="32" spans="1:17">
      <c r="A32" s="1" t="s">
        <v>94</v>
      </c>
      <c r="C32" s="12">
        <v>1000000</v>
      </c>
      <c r="D32" s="12"/>
      <c r="E32" s="12">
        <v>37495566324</v>
      </c>
      <c r="F32" s="12"/>
      <c r="G32" s="12">
        <v>37251505709</v>
      </c>
      <c r="H32" s="12"/>
      <c r="I32" s="12">
        <v>244060615</v>
      </c>
      <c r="J32" s="12"/>
      <c r="K32" s="12">
        <v>1000000</v>
      </c>
      <c r="L32" s="12"/>
      <c r="M32" s="12">
        <v>37495566324</v>
      </c>
      <c r="N32" s="12"/>
      <c r="O32" s="12">
        <v>37251505709</v>
      </c>
      <c r="P32" s="12"/>
      <c r="Q32" s="12">
        <v>244060615</v>
      </c>
    </row>
    <row r="33" spans="1:17">
      <c r="A33" s="1" t="s">
        <v>28</v>
      </c>
      <c r="C33" s="12">
        <v>22318</v>
      </c>
      <c r="D33" s="12"/>
      <c r="E33" s="12">
        <v>3503865171</v>
      </c>
      <c r="F33" s="12"/>
      <c r="G33" s="12">
        <v>4209378235</v>
      </c>
      <c r="H33" s="12"/>
      <c r="I33" s="12">
        <v>-705513064</v>
      </c>
      <c r="J33" s="12"/>
      <c r="K33" s="12">
        <v>22318</v>
      </c>
      <c r="L33" s="12"/>
      <c r="M33" s="12">
        <v>3503865171</v>
      </c>
      <c r="N33" s="12"/>
      <c r="O33" s="12">
        <v>4209378235</v>
      </c>
      <c r="P33" s="12"/>
      <c r="Q33" s="12">
        <v>-705513064</v>
      </c>
    </row>
    <row r="34" spans="1:17">
      <c r="A34" s="1" t="s">
        <v>52</v>
      </c>
      <c r="C34" s="12">
        <v>280998</v>
      </c>
      <c r="D34" s="12"/>
      <c r="E34" s="12">
        <v>6580200589</v>
      </c>
      <c r="F34" s="12"/>
      <c r="G34" s="12">
        <v>5408619674</v>
      </c>
      <c r="H34" s="12"/>
      <c r="I34" s="12">
        <v>1171580915</v>
      </c>
      <c r="J34" s="12"/>
      <c r="K34" s="12">
        <v>280998</v>
      </c>
      <c r="L34" s="12"/>
      <c r="M34" s="12">
        <v>6580200589</v>
      </c>
      <c r="N34" s="12"/>
      <c r="O34" s="12">
        <v>5408619674</v>
      </c>
      <c r="P34" s="12"/>
      <c r="Q34" s="12">
        <v>1171580915</v>
      </c>
    </row>
    <row r="35" spans="1:17">
      <c r="A35" s="1" t="s">
        <v>36</v>
      </c>
      <c r="C35" s="12">
        <v>3530294</v>
      </c>
      <c r="D35" s="12"/>
      <c r="E35" s="12">
        <v>15398923558</v>
      </c>
      <c r="F35" s="12"/>
      <c r="G35" s="12">
        <v>14263468708</v>
      </c>
      <c r="H35" s="12"/>
      <c r="I35" s="12">
        <v>1135454850</v>
      </c>
      <c r="J35" s="12"/>
      <c r="K35" s="12">
        <v>13700612</v>
      </c>
      <c r="L35" s="12"/>
      <c r="M35" s="12">
        <v>64823903852</v>
      </c>
      <c r="N35" s="12"/>
      <c r="O35" s="12">
        <v>58936102687</v>
      </c>
      <c r="P35" s="12"/>
      <c r="Q35" s="12">
        <v>5887801165</v>
      </c>
    </row>
    <row r="36" spans="1:17">
      <c r="A36" s="1" t="s">
        <v>83</v>
      </c>
      <c r="C36" s="12">
        <v>3791511</v>
      </c>
      <c r="D36" s="12"/>
      <c r="E36" s="12">
        <v>26173350253</v>
      </c>
      <c r="F36" s="12"/>
      <c r="G36" s="12">
        <v>10769068892</v>
      </c>
      <c r="H36" s="12"/>
      <c r="I36" s="12">
        <v>15404281361</v>
      </c>
      <c r="J36" s="12"/>
      <c r="K36" s="12">
        <v>7364934</v>
      </c>
      <c r="L36" s="12"/>
      <c r="M36" s="12">
        <v>51628971154</v>
      </c>
      <c r="N36" s="12"/>
      <c r="O36" s="12">
        <v>20918700114</v>
      </c>
      <c r="P36" s="12"/>
      <c r="Q36" s="12">
        <v>30710271040</v>
      </c>
    </row>
    <row r="37" spans="1:17">
      <c r="A37" s="1" t="s">
        <v>15</v>
      </c>
      <c r="C37" s="12">
        <v>209585</v>
      </c>
      <c r="D37" s="12"/>
      <c r="E37" s="12">
        <v>1833374132</v>
      </c>
      <c r="F37" s="12"/>
      <c r="G37" s="12">
        <v>1335456259</v>
      </c>
      <c r="H37" s="12"/>
      <c r="I37" s="12">
        <v>497917873</v>
      </c>
      <c r="J37" s="12"/>
      <c r="K37" s="12">
        <v>209585</v>
      </c>
      <c r="L37" s="12"/>
      <c r="M37" s="12">
        <v>1833374132</v>
      </c>
      <c r="N37" s="12"/>
      <c r="O37" s="12">
        <v>1335456259</v>
      </c>
      <c r="P37" s="12"/>
      <c r="Q37" s="12">
        <v>497917873</v>
      </c>
    </row>
    <row r="38" spans="1:17">
      <c r="A38" s="1" t="s">
        <v>30</v>
      </c>
      <c r="C38" s="12">
        <v>131930</v>
      </c>
      <c r="D38" s="12"/>
      <c r="E38" s="12">
        <v>22670523807</v>
      </c>
      <c r="F38" s="12"/>
      <c r="G38" s="12">
        <v>17604461190</v>
      </c>
      <c r="H38" s="12"/>
      <c r="I38" s="12">
        <v>5066062617</v>
      </c>
      <c r="J38" s="12"/>
      <c r="K38" s="12">
        <v>281856</v>
      </c>
      <c r="L38" s="12"/>
      <c r="M38" s="12">
        <v>50887558800</v>
      </c>
      <c r="N38" s="12"/>
      <c r="O38" s="12">
        <v>37610270627</v>
      </c>
      <c r="P38" s="12"/>
      <c r="Q38" s="12">
        <v>13277288173</v>
      </c>
    </row>
    <row r="39" spans="1:17">
      <c r="A39" s="1" t="s">
        <v>27</v>
      </c>
      <c r="C39" s="12">
        <v>2800000</v>
      </c>
      <c r="D39" s="12"/>
      <c r="E39" s="12">
        <v>9118064936</v>
      </c>
      <c r="F39" s="12"/>
      <c r="G39" s="12">
        <v>6088786600</v>
      </c>
      <c r="H39" s="12"/>
      <c r="I39" s="12">
        <v>3029278336</v>
      </c>
      <c r="J39" s="12"/>
      <c r="K39" s="12">
        <v>47459917</v>
      </c>
      <c r="L39" s="12"/>
      <c r="M39" s="12">
        <v>166256868182</v>
      </c>
      <c r="N39" s="12"/>
      <c r="O39" s="12">
        <v>103172347680</v>
      </c>
      <c r="P39" s="12"/>
      <c r="Q39" s="12">
        <v>63084520502</v>
      </c>
    </row>
    <row r="40" spans="1:17">
      <c r="A40" s="1" t="s">
        <v>35</v>
      </c>
      <c r="C40" s="12">
        <v>706358</v>
      </c>
      <c r="D40" s="12"/>
      <c r="E40" s="12">
        <v>120274505891</v>
      </c>
      <c r="F40" s="12"/>
      <c r="G40" s="12">
        <v>100198125787</v>
      </c>
      <c r="H40" s="12"/>
      <c r="I40" s="12">
        <v>20076380104</v>
      </c>
      <c r="J40" s="12"/>
      <c r="K40" s="12">
        <v>706358</v>
      </c>
      <c r="L40" s="12"/>
      <c r="M40" s="12">
        <v>120274505891</v>
      </c>
      <c r="N40" s="12"/>
      <c r="O40" s="12">
        <v>100198125787</v>
      </c>
      <c r="P40" s="12"/>
      <c r="Q40" s="12">
        <v>20076380104</v>
      </c>
    </row>
    <row r="41" spans="1:17">
      <c r="A41" s="1" t="s">
        <v>26</v>
      </c>
      <c r="C41" s="12">
        <v>118000</v>
      </c>
      <c r="D41" s="12"/>
      <c r="E41" s="12">
        <v>5848473381</v>
      </c>
      <c r="F41" s="12"/>
      <c r="G41" s="12">
        <v>2756802681</v>
      </c>
      <c r="H41" s="12"/>
      <c r="I41" s="12">
        <v>3091670700</v>
      </c>
      <c r="J41" s="12"/>
      <c r="K41" s="12">
        <v>118000</v>
      </c>
      <c r="L41" s="12"/>
      <c r="M41" s="12">
        <v>5848473381</v>
      </c>
      <c r="N41" s="12"/>
      <c r="O41" s="12">
        <v>2756802681</v>
      </c>
      <c r="P41" s="12"/>
      <c r="Q41" s="12">
        <v>3091670700</v>
      </c>
    </row>
    <row r="42" spans="1:17">
      <c r="A42" s="1" t="s">
        <v>96</v>
      </c>
      <c r="C42" s="12">
        <v>1100000</v>
      </c>
      <c r="D42" s="12"/>
      <c r="E42" s="12">
        <v>38525462990</v>
      </c>
      <c r="F42" s="12"/>
      <c r="G42" s="12">
        <v>35610437943</v>
      </c>
      <c r="H42" s="12"/>
      <c r="I42" s="12">
        <v>2915025047</v>
      </c>
      <c r="J42" s="12"/>
      <c r="K42" s="12">
        <v>1699595</v>
      </c>
      <c r="L42" s="12"/>
      <c r="M42" s="12">
        <v>59697155327</v>
      </c>
      <c r="N42" s="12"/>
      <c r="O42" s="12">
        <v>52408827844</v>
      </c>
      <c r="P42" s="12"/>
      <c r="Q42" s="12">
        <v>7288327483</v>
      </c>
    </row>
    <row r="43" spans="1:17">
      <c r="A43" s="1" t="s">
        <v>67</v>
      </c>
      <c r="C43" s="12">
        <v>200000</v>
      </c>
      <c r="D43" s="12"/>
      <c r="E43" s="12">
        <v>2581419643</v>
      </c>
      <c r="F43" s="12"/>
      <c r="G43" s="12">
        <v>1746666868</v>
      </c>
      <c r="H43" s="12"/>
      <c r="I43" s="12">
        <v>834752775</v>
      </c>
      <c r="J43" s="12"/>
      <c r="K43" s="12">
        <v>889344</v>
      </c>
      <c r="L43" s="12"/>
      <c r="M43" s="12">
        <v>8341886449</v>
      </c>
      <c r="N43" s="12"/>
      <c r="O43" s="12">
        <v>6557068572</v>
      </c>
      <c r="P43" s="12"/>
      <c r="Q43" s="12">
        <v>1784817877</v>
      </c>
    </row>
    <row r="44" spans="1:17">
      <c r="A44" s="1" t="s">
        <v>43</v>
      </c>
      <c r="C44" s="12">
        <v>400000</v>
      </c>
      <c r="D44" s="12"/>
      <c r="E44" s="12">
        <v>2616339631</v>
      </c>
      <c r="F44" s="12"/>
      <c r="G44" s="12">
        <v>1634576952</v>
      </c>
      <c r="H44" s="12"/>
      <c r="I44" s="12">
        <v>981762679</v>
      </c>
      <c r="J44" s="12"/>
      <c r="K44" s="12">
        <v>3537113</v>
      </c>
      <c r="L44" s="12"/>
      <c r="M44" s="12">
        <v>24241499084</v>
      </c>
      <c r="N44" s="12"/>
      <c r="O44" s="12">
        <v>14454208436</v>
      </c>
      <c r="P44" s="12"/>
      <c r="Q44" s="12">
        <v>9787290648</v>
      </c>
    </row>
    <row r="45" spans="1:17">
      <c r="A45" s="1" t="s">
        <v>81</v>
      </c>
      <c r="C45" s="12">
        <v>403005</v>
      </c>
      <c r="D45" s="12"/>
      <c r="E45" s="12">
        <v>5950316826</v>
      </c>
      <c r="F45" s="12"/>
      <c r="G45" s="12">
        <v>3592073707</v>
      </c>
      <c r="H45" s="12"/>
      <c r="I45" s="12">
        <v>2358243119</v>
      </c>
      <c r="J45" s="12"/>
      <c r="K45" s="12">
        <v>1823607</v>
      </c>
      <c r="L45" s="12"/>
      <c r="M45" s="12">
        <v>22455882114</v>
      </c>
      <c r="N45" s="12"/>
      <c r="O45" s="12">
        <v>14340711270</v>
      </c>
      <c r="P45" s="12"/>
      <c r="Q45" s="12">
        <v>8115170844</v>
      </c>
    </row>
    <row r="46" spans="1:17">
      <c r="A46" s="1" t="s">
        <v>66</v>
      </c>
      <c r="C46" s="12">
        <v>400000</v>
      </c>
      <c r="D46" s="12"/>
      <c r="E46" s="12">
        <v>2339993736</v>
      </c>
      <c r="F46" s="12"/>
      <c r="G46" s="12">
        <v>1182919511</v>
      </c>
      <c r="H46" s="12"/>
      <c r="I46" s="12">
        <v>1157074225</v>
      </c>
      <c r="J46" s="12"/>
      <c r="K46" s="12">
        <v>6800000</v>
      </c>
      <c r="L46" s="12"/>
      <c r="M46" s="12">
        <v>43598179619</v>
      </c>
      <c r="N46" s="12"/>
      <c r="O46" s="12">
        <v>20109631820</v>
      </c>
      <c r="P46" s="12"/>
      <c r="Q46" s="12">
        <v>23488547799</v>
      </c>
    </row>
    <row r="47" spans="1:17">
      <c r="A47" s="1" t="s">
        <v>47</v>
      </c>
      <c r="C47" s="12">
        <v>0</v>
      </c>
      <c r="D47" s="12"/>
      <c r="E47" s="12">
        <v>0</v>
      </c>
      <c r="F47" s="12"/>
      <c r="G47" s="12">
        <v>0</v>
      </c>
      <c r="H47" s="12"/>
      <c r="I47" s="12">
        <v>0</v>
      </c>
      <c r="J47" s="12"/>
      <c r="K47" s="12">
        <v>414545</v>
      </c>
      <c r="L47" s="12"/>
      <c r="M47" s="12">
        <v>7317655590</v>
      </c>
      <c r="N47" s="12"/>
      <c r="O47" s="12">
        <v>5098796711</v>
      </c>
      <c r="P47" s="12"/>
      <c r="Q47" s="12">
        <v>2218858879</v>
      </c>
    </row>
    <row r="48" spans="1:17">
      <c r="A48" s="1" t="s">
        <v>239</v>
      </c>
      <c r="C48" s="12">
        <v>0</v>
      </c>
      <c r="D48" s="12"/>
      <c r="E48" s="12">
        <v>0</v>
      </c>
      <c r="F48" s="12"/>
      <c r="G48" s="12">
        <v>0</v>
      </c>
      <c r="H48" s="12"/>
      <c r="I48" s="12">
        <v>0</v>
      </c>
      <c r="J48" s="12"/>
      <c r="K48" s="12">
        <v>328678</v>
      </c>
      <c r="L48" s="12"/>
      <c r="M48" s="12">
        <v>10812368246</v>
      </c>
      <c r="N48" s="12"/>
      <c r="O48" s="12">
        <v>9263454299</v>
      </c>
      <c r="P48" s="12"/>
      <c r="Q48" s="12">
        <v>1548913947</v>
      </c>
    </row>
    <row r="49" spans="1:21">
      <c r="A49" s="1" t="s">
        <v>240</v>
      </c>
      <c r="C49" s="12">
        <v>0</v>
      </c>
      <c r="D49" s="12"/>
      <c r="E49" s="12">
        <v>0</v>
      </c>
      <c r="F49" s="12"/>
      <c r="G49" s="12">
        <v>0</v>
      </c>
      <c r="H49" s="12"/>
      <c r="I49" s="12">
        <v>0</v>
      </c>
      <c r="J49" s="12"/>
      <c r="K49" s="12">
        <v>5338346</v>
      </c>
      <c r="L49" s="12"/>
      <c r="M49" s="12">
        <v>49263397107</v>
      </c>
      <c r="N49" s="12"/>
      <c r="O49" s="12">
        <v>39308197258</v>
      </c>
      <c r="P49" s="12"/>
      <c r="Q49" s="12">
        <v>9955199849</v>
      </c>
    </row>
    <row r="50" spans="1:21">
      <c r="A50" s="1" t="s">
        <v>64</v>
      </c>
      <c r="C50" s="12">
        <v>0</v>
      </c>
      <c r="D50" s="12"/>
      <c r="E50" s="12">
        <v>0</v>
      </c>
      <c r="F50" s="12"/>
      <c r="G50" s="12">
        <v>0</v>
      </c>
      <c r="H50" s="12"/>
      <c r="I50" s="12">
        <v>0</v>
      </c>
      <c r="J50" s="12"/>
      <c r="K50" s="12">
        <v>2266825</v>
      </c>
      <c r="L50" s="12"/>
      <c r="M50" s="12">
        <v>20507265782</v>
      </c>
      <c r="N50" s="12"/>
      <c r="O50" s="12">
        <v>9114181153</v>
      </c>
      <c r="P50" s="12"/>
      <c r="Q50" s="12">
        <v>11393084629</v>
      </c>
    </row>
    <row r="51" spans="1:21">
      <c r="A51" s="1" t="s">
        <v>241</v>
      </c>
      <c r="C51" s="12">
        <v>0</v>
      </c>
      <c r="D51" s="12"/>
      <c r="E51" s="12">
        <v>0</v>
      </c>
      <c r="F51" s="12"/>
      <c r="G51" s="12">
        <v>0</v>
      </c>
      <c r="H51" s="12"/>
      <c r="I51" s="12">
        <v>0</v>
      </c>
      <c r="J51" s="12"/>
      <c r="K51" s="12">
        <v>104300</v>
      </c>
      <c r="L51" s="12"/>
      <c r="M51" s="12">
        <v>214551462300</v>
      </c>
      <c r="N51" s="12"/>
      <c r="O51" s="12">
        <v>155837759000</v>
      </c>
      <c r="P51" s="12"/>
      <c r="Q51" s="12">
        <v>58713703300</v>
      </c>
    </row>
    <row r="52" spans="1:21">
      <c r="A52" s="1" t="s">
        <v>65</v>
      </c>
      <c r="C52" s="12">
        <v>0</v>
      </c>
      <c r="D52" s="12"/>
      <c r="E52" s="12">
        <v>0</v>
      </c>
      <c r="F52" s="12"/>
      <c r="G52" s="12">
        <v>0</v>
      </c>
      <c r="H52" s="12"/>
      <c r="I52" s="12">
        <v>0</v>
      </c>
      <c r="J52" s="12"/>
      <c r="K52" s="12">
        <v>2800001</v>
      </c>
      <c r="L52" s="12"/>
      <c r="M52" s="12">
        <v>14346232502</v>
      </c>
      <c r="N52" s="12"/>
      <c r="O52" s="12">
        <v>10392995250</v>
      </c>
      <c r="P52" s="12"/>
      <c r="Q52" s="12">
        <v>3953237252</v>
      </c>
    </row>
    <row r="53" spans="1:21">
      <c r="A53" s="1" t="s">
        <v>61</v>
      </c>
      <c r="C53" s="12">
        <v>0</v>
      </c>
      <c r="D53" s="12"/>
      <c r="E53" s="12">
        <v>0</v>
      </c>
      <c r="F53" s="12"/>
      <c r="G53" s="12">
        <v>0</v>
      </c>
      <c r="H53" s="12"/>
      <c r="I53" s="12">
        <v>0</v>
      </c>
      <c r="J53" s="12"/>
      <c r="K53" s="12">
        <v>1</v>
      </c>
      <c r="L53" s="12"/>
      <c r="M53" s="12">
        <v>1</v>
      </c>
      <c r="N53" s="12"/>
      <c r="O53" s="12">
        <v>2366</v>
      </c>
      <c r="P53" s="12"/>
      <c r="Q53" s="12">
        <v>-2365</v>
      </c>
    </row>
    <row r="54" spans="1:21">
      <c r="A54" s="1" t="s">
        <v>242</v>
      </c>
      <c r="C54" s="12">
        <v>0</v>
      </c>
      <c r="D54" s="12"/>
      <c r="E54" s="12">
        <v>0</v>
      </c>
      <c r="F54" s="12"/>
      <c r="G54" s="12">
        <v>0</v>
      </c>
      <c r="H54" s="12"/>
      <c r="I54" s="12">
        <v>0</v>
      </c>
      <c r="J54" s="12"/>
      <c r="K54" s="12">
        <v>80000</v>
      </c>
      <c r="L54" s="12"/>
      <c r="M54" s="12">
        <v>1105383610</v>
      </c>
      <c r="N54" s="12"/>
      <c r="O54" s="12">
        <v>1093713565</v>
      </c>
      <c r="P54" s="12"/>
      <c r="Q54" s="12">
        <v>11670045</v>
      </c>
    </row>
    <row r="55" spans="1:21">
      <c r="A55" s="1" t="s">
        <v>79</v>
      </c>
      <c r="C55" s="12">
        <v>0</v>
      </c>
      <c r="D55" s="12"/>
      <c r="E55" s="12">
        <v>0</v>
      </c>
      <c r="F55" s="12"/>
      <c r="G55" s="12">
        <v>0</v>
      </c>
      <c r="H55" s="12"/>
      <c r="I55" s="12">
        <v>0</v>
      </c>
      <c r="J55" s="12"/>
      <c r="K55" s="12">
        <v>13908977</v>
      </c>
      <c r="L55" s="12"/>
      <c r="M55" s="12">
        <v>53545263763</v>
      </c>
      <c r="N55" s="12"/>
      <c r="O55" s="12">
        <v>24997803214</v>
      </c>
      <c r="P55" s="12"/>
      <c r="Q55" s="12">
        <v>28547460549</v>
      </c>
    </row>
    <row r="56" spans="1:21">
      <c r="A56" s="1" t="s">
        <v>243</v>
      </c>
      <c r="C56" s="12">
        <v>0</v>
      </c>
      <c r="D56" s="12"/>
      <c r="E56" s="12">
        <v>0</v>
      </c>
      <c r="F56" s="12"/>
      <c r="G56" s="12">
        <v>0</v>
      </c>
      <c r="H56" s="12"/>
      <c r="I56" s="12">
        <v>0</v>
      </c>
      <c r="J56" s="12"/>
      <c r="K56" s="12">
        <v>11423673</v>
      </c>
      <c r="L56" s="12"/>
      <c r="M56" s="12">
        <v>38423695809</v>
      </c>
      <c r="N56" s="12"/>
      <c r="O56" s="12">
        <v>21848370928</v>
      </c>
      <c r="P56" s="12"/>
      <c r="Q56" s="12">
        <v>16575324881</v>
      </c>
    </row>
    <row r="57" spans="1:21">
      <c r="A57" s="1" t="s">
        <v>244</v>
      </c>
      <c r="C57" s="12">
        <v>0</v>
      </c>
      <c r="D57" s="12"/>
      <c r="E57" s="12">
        <v>0</v>
      </c>
      <c r="F57" s="12"/>
      <c r="G57" s="12">
        <v>0</v>
      </c>
      <c r="H57" s="12"/>
      <c r="I57" s="12">
        <v>0</v>
      </c>
      <c r="J57" s="12"/>
      <c r="K57" s="12">
        <v>638284</v>
      </c>
      <c r="L57" s="12"/>
      <c r="M57" s="12">
        <v>9496463082</v>
      </c>
      <c r="N57" s="12"/>
      <c r="O57" s="12">
        <v>7988181386</v>
      </c>
      <c r="P57" s="12"/>
      <c r="Q57" s="12">
        <v>1508281696</v>
      </c>
    </row>
    <row r="58" spans="1:21">
      <c r="A58" s="1" t="s">
        <v>245</v>
      </c>
      <c r="C58" s="12">
        <v>0</v>
      </c>
      <c r="D58" s="12"/>
      <c r="E58" s="12">
        <v>0</v>
      </c>
      <c r="F58" s="12"/>
      <c r="G58" s="12">
        <v>0</v>
      </c>
      <c r="H58" s="12"/>
      <c r="I58" s="12">
        <v>0</v>
      </c>
      <c r="J58" s="12"/>
      <c r="K58" s="12">
        <v>105629</v>
      </c>
      <c r="L58" s="12"/>
      <c r="M58" s="12">
        <v>1583621526</v>
      </c>
      <c r="N58" s="12"/>
      <c r="O58" s="12">
        <v>1516207327</v>
      </c>
      <c r="P58" s="12"/>
      <c r="Q58" s="12">
        <v>67414199</v>
      </c>
    </row>
    <row r="59" spans="1:21">
      <c r="A59" s="1" t="s">
        <v>70</v>
      </c>
      <c r="C59" s="12">
        <v>0</v>
      </c>
      <c r="D59" s="12"/>
      <c r="E59" s="12">
        <v>0</v>
      </c>
      <c r="F59" s="12"/>
      <c r="G59" s="12">
        <v>0</v>
      </c>
      <c r="H59" s="12"/>
      <c r="I59" s="12">
        <v>0</v>
      </c>
      <c r="J59" s="12"/>
      <c r="K59" s="12">
        <v>646559</v>
      </c>
      <c r="L59" s="12"/>
      <c r="M59" s="12">
        <v>31564597160</v>
      </c>
      <c r="N59" s="12"/>
      <c r="O59" s="12">
        <v>24873732807</v>
      </c>
      <c r="P59" s="12"/>
      <c r="Q59" s="12">
        <v>6690864353</v>
      </c>
    </row>
    <row r="60" spans="1:21">
      <c r="A60" s="1" t="s">
        <v>59</v>
      </c>
      <c r="C60" s="12">
        <v>0</v>
      </c>
      <c r="D60" s="12"/>
      <c r="E60" s="12">
        <v>0</v>
      </c>
      <c r="F60" s="12"/>
      <c r="G60" s="12">
        <v>0</v>
      </c>
      <c r="H60" s="12"/>
      <c r="I60" s="12">
        <v>0</v>
      </c>
      <c r="J60" s="12"/>
      <c r="K60" s="12">
        <v>330000</v>
      </c>
      <c r="L60" s="12"/>
      <c r="M60" s="12">
        <v>10051060267</v>
      </c>
      <c r="N60" s="12"/>
      <c r="O60" s="12">
        <v>6139236388</v>
      </c>
      <c r="P60" s="12"/>
      <c r="Q60" s="12">
        <v>3911823879</v>
      </c>
    </row>
    <row r="61" spans="1:21">
      <c r="A61" s="1" t="s">
        <v>246</v>
      </c>
      <c r="C61" s="12">
        <v>0</v>
      </c>
      <c r="D61" s="12"/>
      <c r="E61" s="12">
        <v>0</v>
      </c>
      <c r="F61" s="12"/>
      <c r="G61" s="12">
        <v>0</v>
      </c>
      <c r="H61" s="12"/>
      <c r="I61" s="12">
        <v>0</v>
      </c>
      <c r="J61" s="12"/>
      <c r="K61" s="12">
        <v>21342000</v>
      </c>
      <c r="L61" s="12"/>
      <c r="M61" s="12">
        <v>5914704463</v>
      </c>
      <c r="N61" s="12"/>
      <c r="O61" s="12">
        <v>6242989854</v>
      </c>
      <c r="P61" s="12"/>
      <c r="Q61" s="12">
        <f>M61-O61</f>
        <v>-328285391</v>
      </c>
    </row>
    <row r="62" spans="1:21">
      <c r="A62" s="1" t="s">
        <v>247</v>
      </c>
      <c r="C62" s="12">
        <v>0</v>
      </c>
      <c r="D62" s="12"/>
      <c r="E62" s="12">
        <v>0</v>
      </c>
      <c r="F62" s="12"/>
      <c r="G62" s="12">
        <v>0</v>
      </c>
      <c r="H62" s="12"/>
      <c r="I62" s="12">
        <v>0</v>
      </c>
      <c r="J62" s="12"/>
      <c r="K62" s="12">
        <v>2656000</v>
      </c>
      <c r="L62" s="12"/>
      <c r="M62" s="12">
        <v>1482303000</v>
      </c>
      <c r="N62" s="12"/>
      <c r="O62" s="12">
        <v>1514649905</v>
      </c>
      <c r="P62" s="12"/>
      <c r="Q62" s="12">
        <f>M62-O62</f>
        <v>-32346905</v>
      </c>
    </row>
    <row r="63" spans="1:21">
      <c r="A63" s="1" t="s">
        <v>248</v>
      </c>
      <c r="C63" s="12">
        <v>0</v>
      </c>
      <c r="D63" s="12"/>
      <c r="E63" s="12">
        <v>0</v>
      </c>
      <c r="F63" s="12"/>
      <c r="G63" s="12">
        <v>0</v>
      </c>
      <c r="H63" s="12"/>
      <c r="I63" s="12">
        <v>0</v>
      </c>
      <c r="J63" s="12"/>
      <c r="K63" s="12">
        <v>8004000</v>
      </c>
      <c r="L63" s="12"/>
      <c r="M63" s="12">
        <v>724481125</v>
      </c>
      <c r="N63" s="12"/>
      <c r="O63" s="12">
        <v>616307240</v>
      </c>
      <c r="P63" s="12"/>
      <c r="Q63" s="12">
        <f>M63-O63</f>
        <v>108173885</v>
      </c>
    </row>
    <row r="64" spans="1:21">
      <c r="A64" s="1" t="s">
        <v>249</v>
      </c>
      <c r="C64" s="12">
        <v>0</v>
      </c>
      <c r="D64" s="12"/>
      <c r="E64" s="12">
        <v>0</v>
      </c>
      <c r="F64" s="12"/>
      <c r="G64" s="12">
        <v>0</v>
      </c>
      <c r="H64" s="12"/>
      <c r="I64" s="12">
        <v>0</v>
      </c>
      <c r="J64" s="12"/>
      <c r="K64" s="12">
        <v>4524000</v>
      </c>
      <c r="L64" s="12"/>
      <c r="M64" s="12">
        <v>2072166000</v>
      </c>
      <c r="N64" s="12"/>
      <c r="O64" s="12">
        <v>2155734948</v>
      </c>
      <c r="P64" s="12"/>
      <c r="Q64" s="12">
        <f>M64-O64</f>
        <v>-83568948</v>
      </c>
      <c r="T64" s="14"/>
      <c r="U64" s="14"/>
    </row>
    <row r="65" spans="1:21">
      <c r="A65" s="1" t="s">
        <v>250</v>
      </c>
      <c r="C65" s="12">
        <v>0</v>
      </c>
      <c r="D65" s="12"/>
      <c r="E65" s="12">
        <v>0</v>
      </c>
      <c r="F65" s="12"/>
      <c r="G65" s="12">
        <v>0</v>
      </c>
      <c r="H65" s="12"/>
      <c r="I65" s="12">
        <v>0</v>
      </c>
      <c r="J65" s="12"/>
      <c r="K65" s="12">
        <v>9909000</v>
      </c>
      <c r="L65" s="12"/>
      <c r="M65" s="12">
        <v>3551685000</v>
      </c>
      <c r="N65" s="12"/>
      <c r="O65" s="12">
        <v>3697391802</v>
      </c>
      <c r="P65" s="12"/>
      <c r="Q65" s="12">
        <f>M65-O65</f>
        <v>-145706802</v>
      </c>
      <c r="T65" s="3"/>
      <c r="U65" s="3"/>
    </row>
    <row r="66" spans="1:21">
      <c r="A66" s="1" t="s">
        <v>251</v>
      </c>
      <c r="C66" s="12">
        <v>0</v>
      </c>
      <c r="D66" s="12"/>
      <c r="E66" s="12">
        <v>0</v>
      </c>
      <c r="F66" s="12"/>
      <c r="G66" s="12">
        <v>0</v>
      </c>
      <c r="H66" s="12"/>
      <c r="I66" s="12">
        <v>0</v>
      </c>
      <c r="J66" s="12"/>
      <c r="K66" s="12">
        <v>2750000</v>
      </c>
      <c r="L66" s="12"/>
      <c r="M66" s="12">
        <v>32606746509</v>
      </c>
      <c r="N66" s="12"/>
      <c r="O66" s="12">
        <v>32096557652</v>
      </c>
      <c r="P66" s="12"/>
      <c r="Q66" s="12">
        <v>510188857</v>
      </c>
      <c r="T66" s="3"/>
      <c r="U66" s="14"/>
    </row>
    <row r="67" spans="1:21">
      <c r="A67" s="1" t="s">
        <v>252</v>
      </c>
      <c r="C67" s="12">
        <v>0</v>
      </c>
      <c r="D67" s="12"/>
      <c r="E67" s="12">
        <v>0</v>
      </c>
      <c r="F67" s="12"/>
      <c r="G67" s="12">
        <v>0</v>
      </c>
      <c r="H67" s="12"/>
      <c r="I67" s="12">
        <v>0</v>
      </c>
      <c r="J67" s="12"/>
      <c r="K67" s="12">
        <v>6674000</v>
      </c>
      <c r="L67" s="12"/>
      <c r="M67" s="12">
        <v>1722188000</v>
      </c>
      <c r="N67" s="12"/>
      <c r="O67" s="12">
        <v>1833105870</v>
      </c>
      <c r="P67" s="12"/>
      <c r="Q67" s="12">
        <f>M67-O67</f>
        <v>-110917870</v>
      </c>
      <c r="T67" s="3"/>
      <c r="U67" s="14"/>
    </row>
    <row r="68" spans="1:21">
      <c r="A68" s="1" t="s">
        <v>63</v>
      </c>
      <c r="C68" s="12">
        <v>0</v>
      </c>
      <c r="D68" s="12"/>
      <c r="E68" s="12">
        <v>0</v>
      </c>
      <c r="F68" s="12"/>
      <c r="G68" s="12">
        <v>0</v>
      </c>
      <c r="H68" s="12"/>
      <c r="I68" s="12">
        <v>0</v>
      </c>
      <c r="J68" s="12"/>
      <c r="K68" s="12">
        <v>5100000</v>
      </c>
      <c r="L68" s="12"/>
      <c r="M68" s="12">
        <v>63667908500</v>
      </c>
      <c r="N68" s="12"/>
      <c r="O68" s="12">
        <v>59718274561</v>
      </c>
      <c r="P68" s="12"/>
      <c r="Q68" s="12">
        <v>3949633939</v>
      </c>
      <c r="T68" s="14"/>
      <c r="U68" s="14"/>
    </row>
    <row r="69" spans="1:21">
      <c r="A69" s="1" t="s">
        <v>253</v>
      </c>
      <c r="C69" s="12">
        <v>0</v>
      </c>
      <c r="D69" s="12"/>
      <c r="E69" s="12">
        <v>0</v>
      </c>
      <c r="F69" s="12"/>
      <c r="G69" s="12">
        <v>0</v>
      </c>
      <c r="H69" s="12"/>
      <c r="I69" s="12">
        <v>0</v>
      </c>
      <c r="J69" s="12"/>
      <c r="K69" s="12">
        <v>33709000</v>
      </c>
      <c r="L69" s="12"/>
      <c r="M69" s="12">
        <v>5332673000</v>
      </c>
      <c r="N69" s="12"/>
      <c r="O69" s="12">
        <v>5778301388</v>
      </c>
      <c r="P69" s="12"/>
      <c r="Q69" s="12">
        <f>M69-O69</f>
        <v>-445628388</v>
      </c>
      <c r="T69" s="3"/>
      <c r="U69" s="3"/>
    </row>
    <row r="70" spans="1:21">
      <c r="A70" s="1" t="s">
        <v>58</v>
      </c>
      <c r="C70" s="12">
        <v>0</v>
      </c>
      <c r="D70" s="12"/>
      <c r="E70" s="12">
        <v>0</v>
      </c>
      <c r="F70" s="12"/>
      <c r="G70" s="12">
        <v>0</v>
      </c>
      <c r="H70" s="12"/>
      <c r="I70" s="12">
        <v>0</v>
      </c>
      <c r="J70" s="12"/>
      <c r="K70" s="12">
        <v>18733951</v>
      </c>
      <c r="L70" s="12"/>
      <c r="M70" s="12">
        <v>25729677243</v>
      </c>
      <c r="N70" s="12"/>
      <c r="O70" s="12">
        <v>19782267833</v>
      </c>
      <c r="P70" s="12"/>
      <c r="Q70" s="12">
        <v>5947409410</v>
      </c>
      <c r="T70" s="3"/>
      <c r="U70" s="3"/>
    </row>
    <row r="71" spans="1:21">
      <c r="A71" s="1" t="s">
        <v>254</v>
      </c>
      <c r="C71" s="12">
        <v>0</v>
      </c>
      <c r="D71" s="12"/>
      <c r="E71" s="12">
        <v>0</v>
      </c>
      <c r="F71" s="12"/>
      <c r="G71" s="12">
        <v>0</v>
      </c>
      <c r="H71" s="12"/>
      <c r="I71" s="12">
        <v>0</v>
      </c>
      <c r="J71" s="12"/>
      <c r="K71" s="12">
        <v>75797000</v>
      </c>
      <c r="L71" s="12"/>
      <c r="M71" s="12">
        <v>4408915999</v>
      </c>
      <c r="N71" s="12"/>
      <c r="O71" s="12">
        <v>5277102268</v>
      </c>
      <c r="P71" s="12"/>
      <c r="Q71" s="12">
        <f>M71-O71</f>
        <v>-868186269</v>
      </c>
      <c r="T71" s="3"/>
      <c r="U71" s="3"/>
    </row>
    <row r="72" spans="1:21">
      <c r="A72" s="1" t="s">
        <v>255</v>
      </c>
      <c r="C72" s="12">
        <v>0</v>
      </c>
      <c r="D72" s="12"/>
      <c r="E72" s="12">
        <v>0</v>
      </c>
      <c r="F72" s="12"/>
      <c r="G72" s="12">
        <v>0</v>
      </c>
      <c r="H72" s="12"/>
      <c r="I72" s="12">
        <v>0</v>
      </c>
      <c r="J72" s="12"/>
      <c r="K72" s="12">
        <v>10367954</v>
      </c>
      <c r="L72" s="12"/>
      <c r="M72" s="12">
        <v>58159056733</v>
      </c>
      <c r="N72" s="12"/>
      <c r="O72" s="12">
        <v>43121411394</v>
      </c>
      <c r="P72" s="12"/>
      <c r="Q72" s="12">
        <v>15037645339</v>
      </c>
      <c r="T72" s="3"/>
      <c r="U72" s="3"/>
    </row>
    <row r="73" spans="1:21">
      <c r="A73" s="1" t="s">
        <v>256</v>
      </c>
      <c r="C73" s="12">
        <v>0</v>
      </c>
      <c r="D73" s="12"/>
      <c r="E73" s="12">
        <v>0</v>
      </c>
      <c r="F73" s="12"/>
      <c r="G73" s="12">
        <v>0</v>
      </c>
      <c r="H73" s="12"/>
      <c r="I73" s="12">
        <v>0</v>
      </c>
      <c r="J73" s="12"/>
      <c r="K73" s="12">
        <v>7000000</v>
      </c>
      <c r="L73" s="12"/>
      <c r="M73" s="12">
        <v>73688532894</v>
      </c>
      <c r="N73" s="12"/>
      <c r="O73" s="12">
        <v>70063560000</v>
      </c>
      <c r="P73" s="12"/>
      <c r="Q73" s="12">
        <v>3624972894</v>
      </c>
    </row>
    <row r="74" spans="1:21">
      <c r="A74" s="1" t="s">
        <v>107</v>
      </c>
      <c r="C74" s="12">
        <v>0</v>
      </c>
      <c r="D74" s="12"/>
      <c r="E74" s="12">
        <v>0</v>
      </c>
      <c r="F74" s="12"/>
      <c r="G74" s="12">
        <v>0</v>
      </c>
      <c r="H74" s="12"/>
      <c r="I74" s="12">
        <v>0</v>
      </c>
      <c r="J74" s="12"/>
      <c r="K74" s="12">
        <v>5141375</v>
      </c>
      <c r="L74" s="12"/>
      <c r="M74" s="12">
        <v>63900492422</v>
      </c>
      <c r="N74" s="12"/>
      <c r="O74" s="12">
        <v>46672062998</v>
      </c>
      <c r="P74" s="12"/>
      <c r="Q74" s="12">
        <v>17228429424</v>
      </c>
      <c r="T74" s="3"/>
      <c r="U74" s="3"/>
    </row>
    <row r="75" spans="1:21">
      <c r="A75" s="1" t="s">
        <v>84</v>
      </c>
      <c r="C75" s="12">
        <v>0</v>
      </c>
      <c r="D75" s="12"/>
      <c r="E75" s="12">
        <v>0</v>
      </c>
      <c r="F75" s="12"/>
      <c r="G75" s="12">
        <v>0</v>
      </c>
      <c r="H75" s="12"/>
      <c r="I75" s="12">
        <v>0</v>
      </c>
      <c r="J75" s="12"/>
      <c r="K75" s="12">
        <v>911863</v>
      </c>
      <c r="L75" s="12"/>
      <c r="M75" s="12">
        <v>65041670813</v>
      </c>
      <c r="N75" s="12"/>
      <c r="O75" s="12">
        <v>54365496270</v>
      </c>
      <c r="P75" s="12"/>
      <c r="Q75" s="12">
        <v>10676174543</v>
      </c>
    </row>
    <row r="76" spans="1:21">
      <c r="A76" s="1" t="s">
        <v>222</v>
      </c>
      <c r="C76" s="12">
        <v>0</v>
      </c>
      <c r="D76" s="12"/>
      <c r="E76" s="12">
        <v>0</v>
      </c>
      <c r="F76" s="12"/>
      <c r="G76" s="12">
        <v>0</v>
      </c>
      <c r="H76" s="12"/>
      <c r="I76" s="12">
        <v>0</v>
      </c>
      <c r="J76" s="12"/>
      <c r="K76" s="12">
        <v>393836</v>
      </c>
      <c r="L76" s="12"/>
      <c r="M76" s="12">
        <v>9417405642</v>
      </c>
      <c r="N76" s="12"/>
      <c r="O76" s="12">
        <v>7997381489</v>
      </c>
      <c r="P76" s="12"/>
      <c r="Q76" s="12">
        <v>1420024153</v>
      </c>
    </row>
    <row r="77" spans="1:21">
      <c r="A77" s="1" t="s">
        <v>257</v>
      </c>
      <c r="C77" s="12">
        <v>0</v>
      </c>
      <c r="D77" s="12"/>
      <c r="E77" s="12">
        <v>0</v>
      </c>
      <c r="F77" s="12"/>
      <c r="G77" s="12">
        <v>0</v>
      </c>
      <c r="H77" s="12"/>
      <c r="I77" s="12">
        <v>0</v>
      </c>
      <c r="J77" s="12"/>
      <c r="K77" s="12">
        <v>9935059</v>
      </c>
      <c r="L77" s="12"/>
      <c r="M77" s="12">
        <v>77516281952</v>
      </c>
      <c r="N77" s="12"/>
      <c r="O77" s="12">
        <v>55311677063</v>
      </c>
      <c r="P77" s="12"/>
      <c r="Q77" s="12">
        <v>22204604889</v>
      </c>
      <c r="T77" s="3"/>
    </row>
    <row r="78" spans="1:21">
      <c r="A78" s="1" t="s">
        <v>258</v>
      </c>
      <c r="C78" s="12">
        <v>0</v>
      </c>
      <c r="D78" s="12"/>
      <c r="E78" s="12">
        <v>0</v>
      </c>
      <c r="F78" s="12"/>
      <c r="G78" s="12">
        <v>0</v>
      </c>
      <c r="H78" s="12"/>
      <c r="I78" s="12">
        <v>0</v>
      </c>
      <c r="J78" s="12"/>
      <c r="K78" s="12">
        <v>420129</v>
      </c>
      <c r="L78" s="12"/>
      <c r="M78" s="12">
        <v>3359554778</v>
      </c>
      <c r="N78" s="12"/>
      <c r="O78" s="12">
        <v>3407854536</v>
      </c>
      <c r="P78" s="12"/>
      <c r="Q78" s="12">
        <v>-48299758</v>
      </c>
      <c r="T78" s="3"/>
    </row>
    <row r="79" spans="1:21">
      <c r="A79" s="1" t="s">
        <v>259</v>
      </c>
      <c r="C79" s="12">
        <v>0</v>
      </c>
      <c r="D79" s="12"/>
      <c r="E79" s="12">
        <v>0</v>
      </c>
      <c r="F79" s="12"/>
      <c r="G79" s="12">
        <v>0</v>
      </c>
      <c r="H79" s="12"/>
      <c r="I79" s="12">
        <v>0</v>
      </c>
      <c r="J79" s="12"/>
      <c r="K79" s="12">
        <v>8386900</v>
      </c>
      <c r="L79" s="12"/>
      <c r="M79" s="12">
        <v>60538462633</v>
      </c>
      <c r="N79" s="12"/>
      <c r="O79" s="12">
        <v>38500926838</v>
      </c>
      <c r="P79" s="12"/>
      <c r="Q79" s="12">
        <v>22037535795</v>
      </c>
      <c r="T79" s="3"/>
      <c r="U79" s="3"/>
    </row>
    <row r="80" spans="1:21">
      <c r="A80" s="1" t="s">
        <v>260</v>
      </c>
      <c r="C80" s="12">
        <v>0</v>
      </c>
      <c r="D80" s="12"/>
      <c r="E80" s="12">
        <v>0</v>
      </c>
      <c r="F80" s="12"/>
      <c r="G80" s="12">
        <v>0</v>
      </c>
      <c r="H80" s="12"/>
      <c r="I80" s="12">
        <v>0</v>
      </c>
      <c r="J80" s="12"/>
      <c r="K80" s="12">
        <v>6499214</v>
      </c>
      <c r="L80" s="12"/>
      <c r="M80" s="12">
        <v>130471516123</v>
      </c>
      <c r="N80" s="12"/>
      <c r="O80" s="12">
        <v>104638590646</v>
      </c>
      <c r="P80" s="12"/>
      <c r="Q80" s="12">
        <v>25832925477</v>
      </c>
    </row>
    <row r="81" spans="1:20">
      <c r="A81" s="1" t="s">
        <v>18</v>
      </c>
      <c r="C81" s="12">
        <v>0</v>
      </c>
      <c r="D81" s="12"/>
      <c r="E81" s="12">
        <v>0</v>
      </c>
      <c r="F81" s="12"/>
      <c r="G81" s="12">
        <v>0</v>
      </c>
      <c r="H81" s="12"/>
      <c r="I81" s="12">
        <v>0</v>
      </c>
      <c r="J81" s="12"/>
      <c r="K81" s="12">
        <v>15408801</v>
      </c>
      <c r="L81" s="12"/>
      <c r="M81" s="12">
        <v>72638769578</v>
      </c>
      <c r="N81" s="12"/>
      <c r="O81" s="12">
        <v>32032910132</v>
      </c>
      <c r="P81" s="12"/>
      <c r="Q81" s="12">
        <v>40605859446</v>
      </c>
    </row>
    <row r="82" spans="1:20">
      <c r="A82" s="1" t="s">
        <v>20</v>
      </c>
      <c r="C82" s="12">
        <v>0</v>
      </c>
      <c r="D82" s="12"/>
      <c r="E82" s="12">
        <v>0</v>
      </c>
      <c r="F82" s="12"/>
      <c r="G82" s="12">
        <v>0</v>
      </c>
      <c r="H82" s="12"/>
      <c r="I82" s="12">
        <v>0</v>
      </c>
      <c r="J82" s="12"/>
      <c r="K82" s="12">
        <v>4000000</v>
      </c>
      <c r="L82" s="12"/>
      <c r="M82" s="12">
        <v>17733894244</v>
      </c>
      <c r="N82" s="12"/>
      <c r="O82" s="12">
        <v>12433836160</v>
      </c>
      <c r="P82" s="12"/>
      <c r="Q82" s="12">
        <v>5300058084</v>
      </c>
      <c r="T82" s="3"/>
    </row>
    <row r="83" spans="1:20">
      <c r="A83" s="1" t="s">
        <v>16</v>
      </c>
      <c r="C83" s="12">
        <v>0</v>
      </c>
      <c r="D83" s="12"/>
      <c r="E83" s="12">
        <v>0</v>
      </c>
      <c r="F83" s="12"/>
      <c r="G83" s="12">
        <v>0</v>
      </c>
      <c r="H83" s="12"/>
      <c r="I83" s="12">
        <v>0</v>
      </c>
      <c r="J83" s="12"/>
      <c r="K83" s="12">
        <v>36792959</v>
      </c>
      <c r="L83" s="12"/>
      <c r="M83" s="12">
        <v>89422836015</v>
      </c>
      <c r="N83" s="12"/>
      <c r="O83" s="12">
        <v>56212514398</v>
      </c>
      <c r="P83" s="12"/>
      <c r="Q83" s="12">
        <v>33210321617</v>
      </c>
    </row>
    <row r="84" spans="1:20">
      <c r="A84" s="1" t="s">
        <v>19</v>
      </c>
      <c r="C84" s="12">
        <v>0</v>
      </c>
      <c r="D84" s="12"/>
      <c r="E84" s="12">
        <v>0</v>
      </c>
      <c r="F84" s="12"/>
      <c r="G84" s="12">
        <v>0</v>
      </c>
      <c r="H84" s="12"/>
      <c r="I84" s="12">
        <v>0</v>
      </c>
      <c r="J84" s="12"/>
      <c r="K84" s="12">
        <v>22067319</v>
      </c>
      <c r="L84" s="12"/>
      <c r="M84" s="12">
        <v>61539870526</v>
      </c>
      <c r="N84" s="12"/>
      <c r="O84" s="12">
        <v>40026513688</v>
      </c>
      <c r="P84" s="12"/>
      <c r="Q84" s="12">
        <v>21513356838</v>
      </c>
    </row>
    <row r="85" spans="1:20">
      <c r="A85" s="1" t="s">
        <v>88</v>
      </c>
      <c r="C85" s="12">
        <v>0</v>
      </c>
      <c r="D85" s="12"/>
      <c r="E85" s="12">
        <v>0</v>
      </c>
      <c r="F85" s="12"/>
      <c r="G85" s="12">
        <v>0</v>
      </c>
      <c r="H85" s="12"/>
      <c r="I85" s="12">
        <v>0</v>
      </c>
      <c r="J85" s="12"/>
      <c r="K85" s="12">
        <v>1</v>
      </c>
      <c r="L85" s="12"/>
      <c r="M85" s="12">
        <v>1</v>
      </c>
      <c r="N85" s="12"/>
      <c r="O85" s="12">
        <v>3487</v>
      </c>
      <c r="P85" s="12"/>
      <c r="Q85" s="12">
        <v>-3486</v>
      </c>
    </row>
    <row r="86" spans="1:20">
      <c r="A86" s="1" t="s">
        <v>261</v>
      </c>
      <c r="C86" s="12">
        <v>0</v>
      </c>
      <c r="D86" s="12"/>
      <c r="E86" s="12">
        <v>0</v>
      </c>
      <c r="F86" s="12"/>
      <c r="G86" s="12">
        <v>0</v>
      </c>
      <c r="H86" s="12"/>
      <c r="I86" s="12">
        <v>0</v>
      </c>
      <c r="J86" s="12"/>
      <c r="K86" s="12">
        <v>2613145</v>
      </c>
      <c r="L86" s="12"/>
      <c r="M86" s="12">
        <v>32522852193</v>
      </c>
      <c r="N86" s="12"/>
      <c r="O86" s="12">
        <v>16397667791</v>
      </c>
      <c r="P86" s="12"/>
      <c r="Q86" s="12">
        <v>16125184402</v>
      </c>
    </row>
    <row r="87" spans="1:20">
      <c r="A87" s="1" t="s">
        <v>262</v>
      </c>
      <c r="C87" s="12">
        <v>0</v>
      </c>
      <c r="D87" s="12"/>
      <c r="E87" s="12">
        <v>0</v>
      </c>
      <c r="F87" s="12"/>
      <c r="G87" s="12">
        <v>0</v>
      </c>
      <c r="H87" s="12"/>
      <c r="I87" s="12">
        <v>0</v>
      </c>
      <c r="J87" s="12"/>
      <c r="K87" s="12">
        <v>5400000</v>
      </c>
      <c r="L87" s="12"/>
      <c r="M87" s="12">
        <v>110569176072</v>
      </c>
      <c r="N87" s="12"/>
      <c r="O87" s="12">
        <v>102693160800</v>
      </c>
      <c r="P87" s="12"/>
      <c r="Q87" s="12">
        <v>7876015272</v>
      </c>
    </row>
    <row r="88" spans="1:20">
      <c r="A88" s="1" t="s">
        <v>220</v>
      </c>
      <c r="C88" s="12">
        <v>0</v>
      </c>
      <c r="D88" s="12"/>
      <c r="E88" s="12">
        <v>0</v>
      </c>
      <c r="F88" s="12"/>
      <c r="G88" s="12">
        <v>0</v>
      </c>
      <c r="H88" s="12"/>
      <c r="I88" s="12">
        <v>0</v>
      </c>
      <c r="J88" s="12"/>
      <c r="K88" s="12">
        <v>607420</v>
      </c>
      <c r="L88" s="12"/>
      <c r="M88" s="12">
        <v>51577300697</v>
      </c>
      <c r="N88" s="12"/>
      <c r="O88" s="12">
        <v>26623795575</v>
      </c>
      <c r="P88" s="12"/>
      <c r="Q88" s="12">
        <v>24953505122</v>
      </c>
    </row>
    <row r="89" spans="1:20">
      <c r="A89" s="1" t="s">
        <v>85</v>
      </c>
      <c r="C89" s="12">
        <v>0</v>
      </c>
      <c r="D89" s="12"/>
      <c r="E89" s="12">
        <v>0</v>
      </c>
      <c r="F89" s="12"/>
      <c r="G89" s="12">
        <v>0</v>
      </c>
      <c r="H89" s="12"/>
      <c r="I89" s="12">
        <v>0</v>
      </c>
      <c r="J89" s="12"/>
      <c r="K89" s="12">
        <v>1591934</v>
      </c>
      <c r="L89" s="12"/>
      <c r="M89" s="12">
        <v>8732744865</v>
      </c>
      <c r="N89" s="12"/>
      <c r="O89" s="12">
        <v>4473122605</v>
      </c>
      <c r="P89" s="12"/>
      <c r="Q89" s="12">
        <v>4259622260</v>
      </c>
    </row>
    <row r="90" spans="1:20">
      <c r="A90" s="1" t="s">
        <v>48</v>
      </c>
      <c r="C90" s="12">
        <v>0</v>
      </c>
      <c r="D90" s="12"/>
      <c r="E90" s="12">
        <v>0</v>
      </c>
      <c r="F90" s="12"/>
      <c r="G90" s="12">
        <v>0</v>
      </c>
      <c r="H90" s="12"/>
      <c r="I90" s="12">
        <v>0</v>
      </c>
      <c r="J90" s="12"/>
      <c r="K90" s="12">
        <v>4234765</v>
      </c>
      <c r="L90" s="12"/>
      <c r="M90" s="12">
        <v>19465246518</v>
      </c>
      <c r="N90" s="12"/>
      <c r="O90" s="12">
        <v>8120961261</v>
      </c>
      <c r="P90" s="12"/>
      <c r="Q90" s="12">
        <v>11344285257</v>
      </c>
    </row>
    <row r="91" spans="1:20">
      <c r="A91" s="1" t="s">
        <v>93</v>
      </c>
      <c r="C91" s="12">
        <v>0</v>
      </c>
      <c r="D91" s="12"/>
      <c r="E91" s="12">
        <v>0</v>
      </c>
      <c r="F91" s="12"/>
      <c r="G91" s="12">
        <v>0</v>
      </c>
      <c r="H91" s="12"/>
      <c r="I91" s="12">
        <v>0</v>
      </c>
      <c r="J91" s="12"/>
      <c r="K91" s="12">
        <v>1200001</v>
      </c>
      <c r="L91" s="12"/>
      <c r="M91" s="12">
        <v>5277212659</v>
      </c>
      <c r="N91" s="12"/>
      <c r="O91" s="12">
        <v>5814004478</v>
      </c>
      <c r="P91" s="12"/>
      <c r="Q91" s="12">
        <v>-536791819</v>
      </c>
    </row>
    <row r="92" spans="1:20">
      <c r="A92" s="1" t="s">
        <v>91</v>
      </c>
      <c r="C92" s="12">
        <v>0</v>
      </c>
      <c r="D92" s="12"/>
      <c r="E92" s="12">
        <v>0</v>
      </c>
      <c r="F92" s="12"/>
      <c r="G92" s="12">
        <v>0</v>
      </c>
      <c r="H92" s="12"/>
      <c r="I92" s="12">
        <v>0</v>
      </c>
      <c r="J92" s="12"/>
      <c r="K92" s="12">
        <v>1200001</v>
      </c>
      <c r="L92" s="12"/>
      <c r="M92" s="12">
        <v>5373834319</v>
      </c>
      <c r="N92" s="12"/>
      <c r="O92" s="12">
        <v>2576579748</v>
      </c>
      <c r="P92" s="12"/>
      <c r="Q92" s="12">
        <v>2797254571</v>
      </c>
    </row>
    <row r="93" spans="1:20">
      <c r="A93" s="1" t="s">
        <v>263</v>
      </c>
      <c r="C93" s="12">
        <v>0</v>
      </c>
      <c r="D93" s="12"/>
      <c r="E93" s="12">
        <v>0</v>
      </c>
      <c r="F93" s="12"/>
      <c r="G93" s="12">
        <v>0</v>
      </c>
      <c r="H93" s="12"/>
      <c r="I93" s="12">
        <v>0</v>
      </c>
      <c r="J93" s="12"/>
      <c r="K93" s="12">
        <v>200000</v>
      </c>
      <c r="L93" s="12"/>
      <c r="M93" s="12">
        <v>3536988864</v>
      </c>
      <c r="N93" s="12"/>
      <c r="O93" s="12">
        <v>3485161651</v>
      </c>
      <c r="P93" s="12"/>
      <c r="Q93" s="12">
        <v>51827213</v>
      </c>
    </row>
    <row r="94" spans="1:20">
      <c r="A94" s="1" t="s">
        <v>23</v>
      </c>
      <c r="C94" s="12">
        <v>0</v>
      </c>
      <c r="D94" s="12"/>
      <c r="E94" s="12">
        <v>0</v>
      </c>
      <c r="F94" s="12"/>
      <c r="G94" s="12">
        <v>0</v>
      </c>
      <c r="H94" s="12"/>
      <c r="I94" s="12">
        <v>0</v>
      </c>
      <c r="J94" s="12"/>
      <c r="K94" s="12">
        <v>5898636</v>
      </c>
      <c r="L94" s="12"/>
      <c r="M94" s="12">
        <v>106153759842</v>
      </c>
      <c r="N94" s="12"/>
      <c r="O94" s="12">
        <v>86030256705</v>
      </c>
      <c r="P94" s="12"/>
      <c r="Q94" s="12">
        <v>20123503137</v>
      </c>
    </row>
    <row r="95" spans="1:20">
      <c r="A95" s="1" t="s">
        <v>22</v>
      </c>
      <c r="C95" s="12">
        <v>0</v>
      </c>
      <c r="D95" s="12"/>
      <c r="E95" s="12">
        <v>0</v>
      </c>
      <c r="F95" s="12"/>
      <c r="G95" s="12">
        <v>0</v>
      </c>
      <c r="H95" s="12"/>
      <c r="I95" s="12">
        <v>0</v>
      </c>
      <c r="J95" s="12"/>
      <c r="K95" s="12">
        <v>1</v>
      </c>
      <c r="L95" s="12"/>
      <c r="M95" s="12">
        <v>1</v>
      </c>
      <c r="N95" s="12"/>
      <c r="O95" s="12">
        <v>5379</v>
      </c>
      <c r="P95" s="12"/>
      <c r="Q95" s="12">
        <v>-5378</v>
      </c>
    </row>
    <row r="96" spans="1:20">
      <c r="A96" s="1" t="s">
        <v>264</v>
      </c>
      <c r="C96" s="12">
        <v>0</v>
      </c>
      <c r="D96" s="12"/>
      <c r="E96" s="12">
        <v>0</v>
      </c>
      <c r="F96" s="12"/>
      <c r="G96" s="12">
        <v>0</v>
      </c>
      <c r="H96" s="12"/>
      <c r="I96" s="12">
        <v>0</v>
      </c>
      <c r="J96" s="12"/>
      <c r="K96" s="12">
        <v>14783023</v>
      </c>
      <c r="L96" s="12"/>
      <c r="M96" s="12">
        <v>204838059572</v>
      </c>
      <c r="N96" s="12"/>
      <c r="O96" s="12">
        <v>182808888994</v>
      </c>
      <c r="P96" s="12"/>
      <c r="Q96" s="12">
        <v>22029170578</v>
      </c>
    </row>
    <row r="97" spans="1:17">
      <c r="A97" s="1" t="s">
        <v>265</v>
      </c>
      <c r="C97" s="12">
        <v>0</v>
      </c>
      <c r="D97" s="12"/>
      <c r="E97" s="12">
        <v>0</v>
      </c>
      <c r="F97" s="12"/>
      <c r="G97" s="12">
        <v>0</v>
      </c>
      <c r="H97" s="12"/>
      <c r="I97" s="12">
        <v>0</v>
      </c>
      <c r="J97" s="12"/>
      <c r="K97" s="12">
        <v>3899999</v>
      </c>
      <c r="L97" s="12"/>
      <c r="M97" s="12">
        <v>17528654542</v>
      </c>
      <c r="N97" s="12"/>
      <c r="O97" s="12">
        <v>17949556247</v>
      </c>
      <c r="P97" s="12"/>
      <c r="Q97" s="12">
        <v>-420901705</v>
      </c>
    </row>
    <row r="98" spans="1:17">
      <c r="A98" s="1" t="s">
        <v>266</v>
      </c>
      <c r="C98" s="12">
        <v>0</v>
      </c>
      <c r="D98" s="12"/>
      <c r="E98" s="12">
        <v>0</v>
      </c>
      <c r="F98" s="12"/>
      <c r="G98" s="12">
        <v>0</v>
      </c>
      <c r="H98" s="12"/>
      <c r="I98" s="12">
        <v>0</v>
      </c>
      <c r="J98" s="12"/>
      <c r="K98" s="12">
        <v>2339999</v>
      </c>
      <c r="L98" s="12"/>
      <c r="M98" s="12">
        <v>7337189300</v>
      </c>
      <c r="N98" s="12"/>
      <c r="O98" s="12">
        <v>7492290815</v>
      </c>
      <c r="P98" s="12"/>
      <c r="Q98" s="12">
        <v>-155101515</v>
      </c>
    </row>
    <row r="99" spans="1:17">
      <c r="A99" s="1" t="s">
        <v>230</v>
      </c>
      <c r="C99" s="12">
        <v>0</v>
      </c>
      <c r="D99" s="12"/>
      <c r="E99" s="12">
        <v>0</v>
      </c>
      <c r="F99" s="12"/>
      <c r="G99" s="12">
        <v>0</v>
      </c>
      <c r="H99" s="12"/>
      <c r="I99" s="12">
        <v>0</v>
      </c>
      <c r="J99" s="12"/>
      <c r="K99" s="12">
        <v>2500000</v>
      </c>
      <c r="L99" s="12"/>
      <c r="M99" s="12">
        <v>73559700600</v>
      </c>
      <c r="N99" s="12"/>
      <c r="O99" s="12">
        <v>45065882700</v>
      </c>
      <c r="P99" s="12"/>
      <c r="Q99" s="12">
        <v>28493817900</v>
      </c>
    </row>
    <row r="100" spans="1:17">
      <c r="A100" s="1" t="s">
        <v>267</v>
      </c>
      <c r="C100" s="12">
        <v>0</v>
      </c>
      <c r="D100" s="12"/>
      <c r="E100" s="12">
        <v>0</v>
      </c>
      <c r="F100" s="12"/>
      <c r="G100" s="12">
        <v>0</v>
      </c>
      <c r="H100" s="12"/>
      <c r="I100" s="12">
        <v>0</v>
      </c>
      <c r="J100" s="12"/>
      <c r="K100" s="12">
        <v>13211000</v>
      </c>
      <c r="L100" s="12"/>
      <c r="M100" s="12">
        <v>33635206000</v>
      </c>
      <c r="N100" s="12"/>
      <c r="O100" s="12">
        <v>33635206000</v>
      </c>
      <c r="P100" s="12"/>
      <c r="Q100" s="12">
        <v>0</v>
      </c>
    </row>
    <row r="101" spans="1:17">
      <c r="A101" s="1" t="s">
        <v>25</v>
      </c>
      <c r="C101" s="12">
        <v>0</v>
      </c>
      <c r="D101" s="12"/>
      <c r="E101" s="12">
        <v>0</v>
      </c>
      <c r="F101" s="12"/>
      <c r="G101" s="12">
        <v>0</v>
      </c>
      <c r="H101" s="12"/>
      <c r="I101" s="12">
        <v>0</v>
      </c>
      <c r="J101" s="12"/>
      <c r="K101" s="12">
        <v>400000</v>
      </c>
      <c r="L101" s="12"/>
      <c r="M101" s="12">
        <v>33638652014</v>
      </c>
      <c r="N101" s="12"/>
      <c r="O101" s="12">
        <v>28249160516</v>
      </c>
      <c r="P101" s="12"/>
      <c r="Q101" s="12">
        <v>5389491498</v>
      </c>
    </row>
    <row r="102" spans="1:17">
      <c r="A102" s="1" t="s">
        <v>53</v>
      </c>
      <c r="C102" s="12">
        <v>0</v>
      </c>
      <c r="D102" s="12"/>
      <c r="E102" s="12">
        <v>0</v>
      </c>
      <c r="F102" s="12"/>
      <c r="G102" s="12">
        <v>0</v>
      </c>
      <c r="H102" s="12"/>
      <c r="I102" s="12">
        <v>0</v>
      </c>
      <c r="J102" s="12"/>
      <c r="K102" s="12">
        <v>4050000</v>
      </c>
      <c r="L102" s="12"/>
      <c r="M102" s="12">
        <v>65022749753</v>
      </c>
      <c r="N102" s="12"/>
      <c r="O102" s="12">
        <v>49333310160</v>
      </c>
      <c r="P102" s="12"/>
      <c r="Q102" s="12">
        <v>15689439593</v>
      </c>
    </row>
    <row r="103" spans="1:17">
      <c r="A103" s="1" t="s">
        <v>268</v>
      </c>
      <c r="C103" s="12">
        <v>0</v>
      </c>
      <c r="D103" s="12"/>
      <c r="E103" s="12">
        <v>0</v>
      </c>
      <c r="F103" s="12"/>
      <c r="G103" s="12">
        <v>0</v>
      </c>
      <c r="H103" s="12"/>
      <c r="I103" s="12">
        <v>0</v>
      </c>
      <c r="J103" s="12"/>
      <c r="K103" s="12">
        <v>36602074</v>
      </c>
      <c r="L103" s="12"/>
      <c r="M103" s="12">
        <v>90853085082</v>
      </c>
      <c r="N103" s="12"/>
      <c r="O103" s="12">
        <v>51187128795</v>
      </c>
      <c r="P103" s="12"/>
      <c r="Q103" s="12">
        <v>39665956287</v>
      </c>
    </row>
    <row r="104" spans="1:17">
      <c r="A104" s="1" t="s">
        <v>269</v>
      </c>
      <c r="C104" s="12">
        <v>0</v>
      </c>
      <c r="D104" s="12"/>
      <c r="E104" s="12">
        <v>0</v>
      </c>
      <c r="F104" s="12"/>
      <c r="G104" s="12">
        <v>0</v>
      </c>
      <c r="H104" s="12"/>
      <c r="I104" s="12">
        <v>0</v>
      </c>
      <c r="J104" s="12"/>
      <c r="K104" s="12">
        <v>600000</v>
      </c>
      <c r="L104" s="12"/>
      <c r="M104" s="12">
        <v>3695877937</v>
      </c>
      <c r="N104" s="12"/>
      <c r="O104" s="12">
        <v>3876795000</v>
      </c>
      <c r="P104" s="12"/>
      <c r="Q104" s="12">
        <v>-180917063</v>
      </c>
    </row>
    <row r="105" spans="1:17">
      <c r="A105" s="1" t="s">
        <v>270</v>
      </c>
      <c r="C105" s="12">
        <v>0</v>
      </c>
      <c r="D105" s="12"/>
      <c r="E105" s="12">
        <v>0</v>
      </c>
      <c r="F105" s="12"/>
      <c r="G105" s="12">
        <v>0</v>
      </c>
      <c r="H105" s="12"/>
      <c r="I105" s="12">
        <v>0</v>
      </c>
      <c r="J105" s="12"/>
      <c r="K105" s="12">
        <v>2221939</v>
      </c>
      <c r="L105" s="12"/>
      <c r="M105" s="12">
        <v>298688902531</v>
      </c>
      <c r="N105" s="12"/>
      <c r="O105" s="12">
        <v>209159015546</v>
      </c>
      <c r="P105" s="12"/>
      <c r="Q105" s="12">
        <v>89529886985</v>
      </c>
    </row>
    <row r="106" spans="1:17">
      <c r="A106" s="1" t="s">
        <v>271</v>
      </c>
      <c r="C106" s="12">
        <v>0</v>
      </c>
      <c r="D106" s="12"/>
      <c r="E106" s="12">
        <v>0</v>
      </c>
      <c r="F106" s="12"/>
      <c r="G106" s="12">
        <v>0</v>
      </c>
      <c r="H106" s="12"/>
      <c r="I106" s="12">
        <v>0</v>
      </c>
      <c r="J106" s="12"/>
      <c r="K106" s="12">
        <v>168651</v>
      </c>
      <c r="L106" s="12"/>
      <c r="M106" s="12">
        <v>11855519169</v>
      </c>
      <c r="N106" s="12"/>
      <c r="O106" s="12">
        <v>11006060118</v>
      </c>
      <c r="P106" s="12"/>
      <c r="Q106" s="12">
        <v>849459051</v>
      </c>
    </row>
    <row r="107" spans="1:17">
      <c r="A107" s="1" t="s">
        <v>272</v>
      </c>
      <c r="C107" s="12">
        <v>0</v>
      </c>
      <c r="D107" s="12"/>
      <c r="E107" s="12">
        <v>0</v>
      </c>
      <c r="F107" s="12"/>
      <c r="G107" s="12">
        <v>0</v>
      </c>
      <c r="H107" s="12"/>
      <c r="I107" s="12">
        <v>0</v>
      </c>
      <c r="J107" s="12"/>
      <c r="K107" s="12">
        <v>600000</v>
      </c>
      <c r="L107" s="12"/>
      <c r="M107" s="12">
        <v>33478264008</v>
      </c>
      <c r="N107" s="12"/>
      <c r="O107" s="12">
        <v>33877224000</v>
      </c>
      <c r="P107" s="12"/>
      <c r="Q107" s="12">
        <v>-398959992</v>
      </c>
    </row>
    <row r="108" spans="1:17">
      <c r="A108" s="1" t="s">
        <v>273</v>
      </c>
      <c r="C108" s="12">
        <v>0</v>
      </c>
      <c r="D108" s="12"/>
      <c r="E108" s="12">
        <v>0</v>
      </c>
      <c r="F108" s="12"/>
      <c r="G108" s="12">
        <v>0</v>
      </c>
      <c r="H108" s="12"/>
      <c r="I108" s="12">
        <v>0</v>
      </c>
      <c r="J108" s="12"/>
      <c r="K108" s="12">
        <v>4343500</v>
      </c>
      <c r="L108" s="12"/>
      <c r="M108" s="12">
        <v>53613657174</v>
      </c>
      <c r="N108" s="12"/>
      <c r="O108" s="12">
        <v>53613657174</v>
      </c>
      <c r="P108" s="12"/>
      <c r="Q108" s="12">
        <v>0</v>
      </c>
    </row>
    <row r="109" spans="1:17">
      <c r="A109" s="1" t="s">
        <v>46</v>
      </c>
      <c r="C109" s="12">
        <v>0</v>
      </c>
      <c r="D109" s="12"/>
      <c r="E109" s="12">
        <v>0</v>
      </c>
      <c r="F109" s="12"/>
      <c r="G109" s="12">
        <v>0</v>
      </c>
      <c r="H109" s="12"/>
      <c r="I109" s="12">
        <v>0</v>
      </c>
      <c r="J109" s="12"/>
      <c r="K109" s="12">
        <v>400000</v>
      </c>
      <c r="L109" s="12"/>
      <c r="M109" s="12">
        <v>7880882238</v>
      </c>
      <c r="N109" s="12"/>
      <c r="O109" s="12">
        <v>4924384715</v>
      </c>
      <c r="P109" s="12"/>
      <c r="Q109" s="12">
        <v>2956497523</v>
      </c>
    </row>
    <row r="110" spans="1:17">
      <c r="A110" s="1" t="s">
        <v>274</v>
      </c>
      <c r="C110" s="12">
        <v>0</v>
      </c>
      <c r="D110" s="12"/>
      <c r="E110" s="12">
        <v>0</v>
      </c>
      <c r="F110" s="12"/>
      <c r="G110" s="12">
        <v>0</v>
      </c>
      <c r="H110" s="12"/>
      <c r="I110" s="12">
        <v>0</v>
      </c>
      <c r="J110" s="12"/>
      <c r="K110" s="12">
        <v>3289466</v>
      </c>
      <c r="L110" s="12"/>
      <c r="M110" s="12">
        <v>38333858087</v>
      </c>
      <c r="N110" s="12"/>
      <c r="O110" s="12">
        <v>35288689330</v>
      </c>
      <c r="P110" s="12"/>
      <c r="Q110" s="12">
        <v>3045168757</v>
      </c>
    </row>
    <row r="111" spans="1:17">
      <c r="A111" s="1" t="s">
        <v>275</v>
      </c>
      <c r="C111" s="12">
        <v>0</v>
      </c>
      <c r="D111" s="12"/>
      <c r="E111" s="12">
        <v>0</v>
      </c>
      <c r="F111" s="12"/>
      <c r="G111" s="12">
        <v>0</v>
      </c>
      <c r="H111" s="12"/>
      <c r="I111" s="12">
        <v>0</v>
      </c>
      <c r="J111" s="12"/>
      <c r="K111" s="12">
        <v>4024137</v>
      </c>
      <c r="L111" s="12"/>
      <c r="M111" s="12">
        <v>55941242865</v>
      </c>
      <c r="N111" s="12"/>
      <c r="O111" s="12">
        <v>32321562549</v>
      </c>
      <c r="P111" s="12"/>
      <c r="Q111" s="12">
        <v>23619680316</v>
      </c>
    </row>
    <row r="112" spans="1:17">
      <c r="A112" s="1" t="s">
        <v>276</v>
      </c>
      <c r="C112" s="12">
        <v>0</v>
      </c>
      <c r="D112" s="12"/>
      <c r="E112" s="12">
        <v>0</v>
      </c>
      <c r="F112" s="12"/>
      <c r="G112" s="12">
        <v>0</v>
      </c>
      <c r="H112" s="12"/>
      <c r="I112" s="12">
        <v>0</v>
      </c>
      <c r="J112" s="12"/>
      <c r="K112" s="12">
        <v>8045421</v>
      </c>
      <c r="L112" s="12"/>
      <c r="M112" s="12">
        <v>121476738819</v>
      </c>
      <c r="N112" s="12"/>
      <c r="O112" s="12">
        <v>42039936313</v>
      </c>
      <c r="P112" s="12"/>
      <c r="Q112" s="12">
        <v>79436802506</v>
      </c>
    </row>
    <row r="113" spans="1:17">
      <c r="A113" s="1" t="s">
        <v>227</v>
      </c>
      <c r="C113" s="12">
        <v>0</v>
      </c>
      <c r="D113" s="12"/>
      <c r="E113" s="12">
        <v>0</v>
      </c>
      <c r="F113" s="12"/>
      <c r="G113" s="12">
        <v>0</v>
      </c>
      <c r="H113" s="12"/>
      <c r="I113" s="12">
        <v>0</v>
      </c>
      <c r="J113" s="12"/>
      <c r="K113" s="12">
        <v>983931</v>
      </c>
      <c r="L113" s="12"/>
      <c r="M113" s="12">
        <v>81082014830</v>
      </c>
      <c r="N113" s="12"/>
      <c r="O113" s="12">
        <v>41510345173</v>
      </c>
      <c r="P113" s="12"/>
      <c r="Q113" s="12">
        <v>39571669657</v>
      </c>
    </row>
    <row r="114" spans="1:17">
      <c r="A114" s="1" t="s">
        <v>97</v>
      </c>
      <c r="C114" s="12">
        <v>0</v>
      </c>
      <c r="D114" s="12"/>
      <c r="E114" s="12">
        <v>0</v>
      </c>
      <c r="F114" s="12"/>
      <c r="G114" s="12">
        <v>0</v>
      </c>
      <c r="H114" s="12"/>
      <c r="I114" s="12">
        <v>0</v>
      </c>
      <c r="J114" s="12"/>
      <c r="K114" s="12">
        <v>12000000</v>
      </c>
      <c r="L114" s="12"/>
      <c r="M114" s="12">
        <v>151665047334</v>
      </c>
      <c r="N114" s="12"/>
      <c r="O114" s="12">
        <v>68389108141</v>
      </c>
      <c r="P114" s="12"/>
      <c r="Q114" s="12">
        <v>83275939193</v>
      </c>
    </row>
    <row r="115" spans="1:17">
      <c r="A115" s="1" t="s">
        <v>78</v>
      </c>
      <c r="C115" s="12">
        <v>0</v>
      </c>
      <c r="D115" s="12"/>
      <c r="E115" s="12">
        <v>0</v>
      </c>
      <c r="F115" s="12"/>
      <c r="G115" s="12">
        <v>0</v>
      </c>
      <c r="H115" s="12"/>
      <c r="I115" s="12">
        <v>0</v>
      </c>
      <c r="J115" s="12"/>
      <c r="K115" s="12">
        <v>10003002</v>
      </c>
      <c r="L115" s="12"/>
      <c r="M115" s="12">
        <v>69463628109</v>
      </c>
      <c r="N115" s="12"/>
      <c r="O115" s="12">
        <v>44311975749</v>
      </c>
      <c r="P115" s="12"/>
      <c r="Q115" s="12">
        <v>25151652360</v>
      </c>
    </row>
    <row r="116" spans="1:17">
      <c r="A116" s="1" t="s">
        <v>232</v>
      </c>
      <c r="C116" s="12">
        <v>0</v>
      </c>
      <c r="D116" s="12"/>
      <c r="E116" s="12">
        <v>0</v>
      </c>
      <c r="F116" s="12"/>
      <c r="G116" s="12">
        <v>0</v>
      </c>
      <c r="H116" s="12"/>
      <c r="I116" s="12">
        <v>0</v>
      </c>
      <c r="J116" s="12"/>
      <c r="K116" s="12">
        <v>34232542</v>
      </c>
      <c r="L116" s="12"/>
      <c r="M116" s="12">
        <v>174428991925</v>
      </c>
      <c r="N116" s="12"/>
      <c r="O116" s="12">
        <v>110046885111</v>
      </c>
      <c r="P116" s="12"/>
      <c r="Q116" s="12">
        <v>64382106814</v>
      </c>
    </row>
    <row r="117" spans="1:17">
      <c r="A117" s="1" t="s">
        <v>132</v>
      </c>
      <c r="C117" s="12">
        <v>600</v>
      </c>
      <c r="D117" s="12"/>
      <c r="E117" s="12">
        <v>600000000</v>
      </c>
      <c r="F117" s="12"/>
      <c r="G117" s="12">
        <v>578467833</v>
      </c>
      <c r="H117" s="12"/>
      <c r="I117" s="12">
        <v>21532167</v>
      </c>
      <c r="J117" s="12"/>
      <c r="K117" s="12">
        <v>41600</v>
      </c>
      <c r="L117" s="12"/>
      <c r="M117" s="12">
        <v>40541929215</v>
      </c>
      <c r="N117" s="12"/>
      <c r="O117" s="12">
        <v>40107103091</v>
      </c>
      <c r="P117" s="12"/>
      <c r="Q117" s="12">
        <v>434826124</v>
      </c>
    </row>
    <row r="118" spans="1:17">
      <c r="A118" s="1" t="s">
        <v>138</v>
      </c>
      <c r="C118" s="12">
        <v>0</v>
      </c>
      <c r="D118" s="12"/>
      <c r="E118" s="12">
        <v>0</v>
      </c>
      <c r="F118" s="12"/>
      <c r="G118" s="12">
        <v>0</v>
      </c>
      <c r="H118" s="12"/>
      <c r="I118" s="12">
        <v>0</v>
      </c>
      <c r="J118" s="12"/>
      <c r="K118" s="12">
        <v>100000</v>
      </c>
      <c r="L118" s="12"/>
      <c r="M118" s="12">
        <v>96538482688</v>
      </c>
      <c r="N118" s="12"/>
      <c r="O118" s="12">
        <v>97881255805</v>
      </c>
      <c r="P118" s="12"/>
      <c r="Q118" s="12">
        <v>-1342773117</v>
      </c>
    </row>
    <row r="119" spans="1:17">
      <c r="A119" s="1" t="s">
        <v>188</v>
      </c>
      <c r="C119" s="12">
        <v>0</v>
      </c>
      <c r="D119" s="12"/>
      <c r="E119" s="12">
        <v>0</v>
      </c>
      <c r="F119" s="12"/>
      <c r="G119" s="12">
        <v>0</v>
      </c>
      <c r="H119" s="12"/>
      <c r="I119" s="12">
        <v>0</v>
      </c>
      <c r="J119" s="12"/>
      <c r="K119" s="12">
        <v>650000</v>
      </c>
      <c r="L119" s="12"/>
      <c r="M119" s="12">
        <v>606266592285</v>
      </c>
      <c r="N119" s="12"/>
      <c r="O119" s="12">
        <v>617065385624</v>
      </c>
      <c r="P119" s="12"/>
      <c r="Q119" s="12">
        <v>-10798793339</v>
      </c>
    </row>
    <row r="120" spans="1:17">
      <c r="A120" s="1" t="s">
        <v>186</v>
      </c>
      <c r="C120" s="12">
        <v>0</v>
      </c>
      <c r="D120" s="12"/>
      <c r="E120" s="12">
        <v>0</v>
      </c>
      <c r="F120" s="12"/>
      <c r="G120" s="12">
        <v>0</v>
      </c>
      <c r="H120" s="12"/>
      <c r="I120" s="12">
        <v>0</v>
      </c>
      <c r="J120" s="12"/>
      <c r="K120" s="12">
        <v>780630</v>
      </c>
      <c r="L120" s="12"/>
      <c r="M120" s="12">
        <v>772256941676</v>
      </c>
      <c r="N120" s="12"/>
      <c r="O120" s="12">
        <v>771061882252</v>
      </c>
      <c r="P120" s="12"/>
      <c r="Q120" s="12">
        <v>1195059424</v>
      </c>
    </row>
    <row r="121" spans="1:17">
      <c r="A121" s="1" t="s">
        <v>184</v>
      </c>
      <c r="C121" s="12">
        <v>0</v>
      </c>
      <c r="D121" s="12"/>
      <c r="E121" s="12">
        <v>0</v>
      </c>
      <c r="F121" s="12"/>
      <c r="G121" s="12">
        <v>0</v>
      </c>
      <c r="H121" s="12"/>
      <c r="I121" s="12">
        <v>0</v>
      </c>
      <c r="J121" s="12"/>
      <c r="K121" s="12">
        <v>2000</v>
      </c>
      <c r="L121" s="12"/>
      <c r="M121" s="12">
        <v>1881658890</v>
      </c>
      <c r="N121" s="12"/>
      <c r="O121" s="12">
        <v>1922651456</v>
      </c>
      <c r="P121" s="12"/>
      <c r="Q121" s="12">
        <v>-40992566</v>
      </c>
    </row>
    <row r="122" spans="1:17">
      <c r="A122" s="1" t="s">
        <v>181</v>
      </c>
      <c r="C122" s="12">
        <v>0</v>
      </c>
      <c r="D122" s="12"/>
      <c r="E122" s="12">
        <v>0</v>
      </c>
      <c r="F122" s="12"/>
      <c r="G122" s="12">
        <v>0</v>
      </c>
      <c r="H122" s="12"/>
      <c r="I122" s="12">
        <v>0</v>
      </c>
      <c r="J122" s="12"/>
      <c r="K122" s="12">
        <v>50000</v>
      </c>
      <c r="L122" s="12"/>
      <c r="M122" s="12">
        <v>46741526563</v>
      </c>
      <c r="N122" s="12"/>
      <c r="O122" s="12">
        <v>50490846875</v>
      </c>
      <c r="P122" s="12"/>
      <c r="Q122" s="12">
        <v>-3749320312</v>
      </c>
    </row>
    <row r="123" spans="1:17">
      <c r="A123" s="1" t="s">
        <v>150</v>
      </c>
      <c r="C123" s="12">
        <v>0</v>
      </c>
      <c r="D123" s="12"/>
      <c r="E123" s="12">
        <v>0</v>
      </c>
      <c r="F123" s="12"/>
      <c r="G123" s="12">
        <v>0</v>
      </c>
      <c r="H123" s="12"/>
      <c r="I123" s="12">
        <v>0</v>
      </c>
      <c r="J123" s="12"/>
      <c r="K123" s="12">
        <v>50000</v>
      </c>
      <c r="L123" s="12"/>
      <c r="M123" s="12">
        <v>40580143517</v>
      </c>
      <c r="N123" s="12"/>
      <c r="O123" s="12">
        <v>40407322500</v>
      </c>
      <c r="P123" s="12"/>
      <c r="Q123" s="12">
        <v>172821017</v>
      </c>
    </row>
    <row r="124" spans="1:17">
      <c r="A124" s="1" t="s">
        <v>277</v>
      </c>
      <c r="C124" s="12">
        <v>0</v>
      </c>
      <c r="D124" s="12"/>
      <c r="E124" s="12">
        <v>0</v>
      </c>
      <c r="F124" s="12"/>
      <c r="G124" s="12">
        <v>0</v>
      </c>
      <c r="H124" s="12"/>
      <c r="I124" s="12">
        <v>0</v>
      </c>
      <c r="J124" s="12"/>
      <c r="K124" s="12">
        <v>186000</v>
      </c>
      <c r="L124" s="12"/>
      <c r="M124" s="12">
        <v>151202964669</v>
      </c>
      <c r="N124" s="12"/>
      <c r="O124" s="12">
        <v>149889222415</v>
      </c>
      <c r="P124" s="12"/>
      <c r="Q124" s="12">
        <v>1313742254</v>
      </c>
    </row>
    <row r="125" spans="1:17">
      <c r="A125" s="1" t="s">
        <v>278</v>
      </c>
      <c r="C125" s="12">
        <v>0</v>
      </c>
      <c r="D125" s="12"/>
      <c r="E125" s="12">
        <v>0</v>
      </c>
      <c r="F125" s="12"/>
      <c r="G125" s="12">
        <v>0</v>
      </c>
      <c r="H125" s="12"/>
      <c r="I125" s="12">
        <v>0</v>
      </c>
      <c r="J125" s="12"/>
      <c r="K125" s="12">
        <v>100000</v>
      </c>
      <c r="L125" s="12"/>
      <c r="M125" s="12">
        <v>83701116429</v>
      </c>
      <c r="N125" s="12"/>
      <c r="O125" s="12">
        <v>82445940618</v>
      </c>
      <c r="P125" s="12"/>
      <c r="Q125" s="12">
        <v>1255175811</v>
      </c>
    </row>
    <row r="126" spans="1:17">
      <c r="A126" s="1" t="s">
        <v>279</v>
      </c>
      <c r="C126" s="12">
        <v>0</v>
      </c>
      <c r="D126" s="12"/>
      <c r="E126" s="12">
        <v>0</v>
      </c>
      <c r="F126" s="12"/>
      <c r="G126" s="12">
        <v>0</v>
      </c>
      <c r="H126" s="12"/>
      <c r="I126" s="12">
        <v>0</v>
      </c>
      <c r="J126" s="12"/>
      <c r="K126" s="12">
        <v>23800</v>
      </c>
      <c r="L126" s="12"/>
      <c r="M126" s="12">
        <v>18943745826</v>
      </c>
      <c r="N126" s="12"/>
      <c r="O126" s="12">
        <v>18955881623</v>
      </c>
      <c r="P126" s="12"/>
      <c r="Q126" s="12">
        <v>-12135797</v>
      </c>
    </row>
    <row r="127" spans="1:17">
      <c r="A127" s="1" t="s">
        <v>280</v>
      </c>
      <c r="C127" s="12">
        <v>0</v>
      </c>
      <c r="D127" s="12"/>
      <c r="E127" s="12">
        <v>0</v>
      </c>
      <c r="F127" s="12"/>
      <c r="G127" s="12">
        <v>0</v>
      </c>
      <c r="H127" s="12"/>
      <c r="I127" s="12">
        <v>0</v>
      </c>
      <c r="J127" s="12"/>
      <c r="K127" s="12">
        <v>326016</v>
      </c>
      <c r="L127" s="12"/>
      <c r="M127" s="12">
        <v>318639590434</v>
      </c>
      <c r="N127" s="12"/>
      <c r="O127" s="12">
        <v>311442744539</v>
      </c>
      <c r="P127" s="12"/>
      <c r="Q127" s="12">
        <v>7196845895</v>
      </c>
    </row>
    <row r="128" spans="1:17">
      <c r="A128" s="1" t="s">
        <v>281</v>
      </c>
      <c r="C128" s="12">
        <v>0</v>
      </c>
      <c r="D128" s="12"/>
      <c r="E128" s="12">
        <v>0</v>
      </c>
      <c r="F128" s="12"/>
      <c r="G128" s="12">
        <v>0</v>
      </c>
      <c r="H128" s="12"/>
      <c r="I128" s="12">
        <v>0</v>
      </c>
      <c r="J128" s="12"/>
      <c r="K128" s="12">
        <v>30257</v>
      </c>
      <c r="L128" s="12"/>
      <c r="M128" s="12">
        <v>29589847207</v>
      </c>
      <c r="N128" s="12"/>
      <c r="O128" s="12">
        <v>28892528570</v>
      </c>
      <c r="P128" s="12"/>
      <c r="Q128" s="12">
        <v>697318637</v>
      </c>
    </row>
    <row r="129" spans="1:17">
      <c r="A129" s="1" t="s">
        <v>282</v>
      </c>
      <c r="C129" s="12">
        <v>0</v>
      </c>
      <c r="D129" s="12"/>
      <c r="E129" s="12">
        <v>0</v>
      </c>
      <c r="F129" s="12"/>
      <c r="G129" s="12">
        <v>0</v>
      </c>
      <c r="H129" s="12"/>
      <c r="I129" s="12">
        <v>0</v>
      </c>
      <c r="J129" s="12"/>
      <c r="K129" s="12">
        <v>237644</v>
      </c>
      <c r="L129" s="12"/>
      <c r="M129" s="12">
        <v>224132570439</v>
      </c>
      <c r="N129" s="12"/>
      <c r="O129" s="12">
        <v>221470799015</v>
      </c>
      <c r="P129" s="12"/>
      <c r="Q129" s="12">
        <v>2661771424</v>
      </c>
    </row>
    <row r="130" spans="1:17">
      <c r="A130" s="1" t="s">
        <v>283</v>
      </c>
      <c r="C130" s="12">
        <v>0</v>
      </c>
      <c r="D130" s="12"/>
      <c r="E130" s="12">
        <v>0</v>
      </c>
      <c r="F130" s="12"/>
      <c r="G130" s="12">
        <v>0</v>
      </c>
      <c r="H130" s="12"/>
      <c r="I130" s="12">
        <v>0</v>
      </c>
      <c r="J130" s="12"/>
      <c r="K130" s="12">
        <v>26800</v>
      </c>
      <c r="L130" s="12"/>
      <c r="M130" s="12">
        <v>24945117881</v>
      </c>
      <c r="N130" s="12"/>
      <c r="O130" s="12">
        <v>23451644618</v>
      </c>
      <c r="P130" s="12"/>
      <c r="Q130" s="12">
        <v>1493473263</v>
      </c>
    </row>
    <row r="131" spans="1:17">
      <c r="A131" s="1" t="s">
        <v>129</v>
      </c>
      <c r="C131" s="12">
        <v>0</v>
      </c>
      <c r="D131" s="12"/>
      <c r="E131" s="12">
        <v>0</v>
      </c>
      <c r="F131" s="12"/>
      <c r="G131" s="12">
        <v>0</v>
      </c>
      <c r="H131" s="12"/>
      <c r="I131" s="12">
        <v>0</v>
      </c>
      <c r="J131" s="12"/>
      <c r="K131" s="12">
        <v>88200</v>
      </c>
      <c r="L131" s="12"/>
      <c r="M131" s="12">
        <v>81765059409</v>
      </c>
      <c r="N131" s="12"/>
      <c r="O131" s="12">
        <v>81254326748</v>
      </c>
      <c r="P131" s="12"/>
      <c r="Q131" s="12">
        <v>510732661</v>
      </c>
    </row>
    <row r="132" spans="1:17">
      <c r="A132" s="1" t="s">
        <v>284</v>
      </c>
      <c r="C132" s="12">
        <v>0</v>
      </c>
      <c r="D132" s="12"/>
      <c r="E132" s="12">
        <v>0</v>
      </c>
      <c r="F132" s="12"/>
      <c r="G132" s="12">
        <v>0</v>
      </c>
      <c r="H132" s="12"/>
      <c r="I132" s="12">
        <v>0</v>
      </c>
      <c r="J132" s="12"/>
      <c r="K132" s="12">
        <v>294650</v>
      </c>
      <c r="L132" s="12"/>
      <c r="M132" s="12">
        <v>268771139325</v>
      </c>
      <c r="N132" s="12"/>
      <c r="O132" s="12">
        <v>265142979786</v>
      </c>
      <c r="P132" s="12"/>
      <c r="Q132" s="12">
        <v>3628159539</v>
      </c>
    </row>
    <row r="133" spans="1:17">
      <c r="A133" s="1" t="s">
        <v>122</v>
      </c>
      <c r="C133" s="12">
        <v>0</v>
      </c>
      <c r="D133" s="12"/>
      <c r="E133" s="12">
        <v>0</v>
      </c>
      <c r="F133" s="12"/>
      <c r="G133" s="12">
        <v>0</v>
      </c>
      <c r="H133" s="12"/>
      <c r="I133" s="12">
        <v>0</v>
      </c>
      <c r="J133" s="12"/>
      <c r="K133" s="12">
        <v>321452</v>
      </c>
      <c r="L133" s="12"/>
      <c r="M133" s="12">
        <v>270344292310</v>
      </c>
      <c r="N133" s="12"/>
      <c r="O133" s="12">
        <v>268417881424</v>
      </c>
      <c r="P133" s="12"/>
      <c r="Q133" s="12">
        <v>1926410886</v>
      </c>
    </row>
    <row r="134" spans="1:17">
      <c r="A134" s="1" t="s">
        <v>141</v>
      </c>
      <c r="C134" s="12">
        <v>0</v>
      </c>
      <c r="D134" s="12"/>
      <c r="E134" s="12">
        <v>0</v>
      </c>
      <c r="F134" s="12"/>
      <c r="G134" s="12">
        <v>0</v>
      </c>
      <c r="H134" s="12"/>
      <c r="I134" s="12">
        <v>0</v>
      </c>
      <c r="J134" s="12"/>
      <c r="K134" s="12">
        <v>31400</v>
      </c>
      <c r="L134" s="12"/>
      <c r="M134" s="12">
        <v>24975576358</v>
      </c>
      <c r="N134" s="12"/>
      <c r="O134" s="12">
        <v>24958475456</v>
      </c>
      <c r="P134" s="12"/>
      <c r="Q134" s="12">
        <v>17100902</v>
      </c>
    </row>
    <row r="135" spans="1:17">
      <c r="A135" s="1" t="s">
        <v>144</v>
      </c>
      <c r="C135" s="12">
        <v>0</v>
      </c>
      <c r="D135" s="12"/>
      <c r="E135" s="12">
        <v>0</v>
      </c>
      <c r="F135" s="12"/>
      <c r="G135" s="12">
        <v>0</v>
      </c>
      <c r="H135" s="12"/>
      <c r="I135" s="12">
        <v>0</v>
      </c>
      <c r="J135" s="12"/>
      <c r="K135" s="12">
        <v>49500</v>
      </c>
      <c r="L135" s="12"/>
      <c r="M135" s="12">
        <v>32280906032</v>
      </c>
      <c r="N135" s="12"/>
      <c r="O135" s="12">
        <v>31882164588</v>
      </c>
      <c r="P135" s="12"/>
      <c r="Q135" s="12">
        <v>398741444</v>
      </c>
    </row>
    <row r="136" spans="1:17">
      <c r="A136" s="1" t="s">
        <v>285</v>
      </c>
      <c r="C136" s="12">
        <v>0</v>
      </c>
      <c r="D136" s="12"/>
      <c r="E136" s="12">
        <v>0</v>
      </c>
      <c r="F136" s="12"/>
      <c r="G136" s="12">
        <v>0</v>
      </c>
      <c r="H136" s="12"/>
      <c r="I136" s="12">
        <v>0</v>
      </c>
      <c r="J136" s="12"/>
      <c r="K136" s="12">
        <v>19300</v>
      </c>
      <c r="L136" s="12"/>
      <c r="M136" s="12">
        <v>12354485348</v>
      </c>
      <c r="N136" s="12"/>
      <c r="O136" s="12">
        <v>12214256422</v>
      </c>
      <c r="P136" s="12"/>
      <c r="Q136" s="12">
        <v>140228926</v>
      </c>
    </row>
    <row r="137" spans="1:17">
      <c r="A137" s="1" t="s">
        <v>286</v>
      </c>
      <c r="C137" s="12">
        <v>0</v>
      </c>
      <c r="D137" s="12"/>
      <c r="E137" s="12">
        <v>0</v>
      </c>
      <c r="F137" s="12"/>
      <c r="G137" s="12">
        <v>0</v>
      </c>
      <c r="H137" s="12"/>
      <c r="I137" s="12">
        <v>0</v>
      </c>
      <c r="J137" s="12"/>
      <c r="K137" s="12">
        <v>13500</v>
      </c>
      <c r="L137" s="12"/>
      <c r="M137" s="12">
        <v>8312474095</v>
      </c>
      <c r="N137" s="12"/>
      <c r="O137" s="12">
        <v>8215350751</v>
      </c>
      <c r="P137" s="12"/>
      <c r="Q137" s="12">
        <v>97123344</v>
      </c>
    </row>
    <row r="138" spans="1:17">
      <c r="A138" s="1" t="s">
        <v>287</v>
      </c>
      <c r="C138" s="12">
        <v>0</v>
      </c>
      <c r="D138" s="12"/>
      <c r="E138" s="12">
        <v>0</v>
      </c>
      <c r="F138" s="12"/>
      <c r="G138" s="12">
        <v>0</v>
      </c>
      <c r="H138" s="12"/>
      <c r="I138" s="12">
        <v>0</v>
      </c>
      <c r="J138" s="12"/>
      <c r="K138" s="12">
        <v>100</v>
      </c>
      <c r="L138" s="12"/>
      <c r="M138" s="12">
        <v>62988582</v>
      </c>
      <c r="N138" s="12"/>
      <c r="O138" s="12">
        <v>62165264</v>
      </c>
      <c r="P138" s="12"/>
      <c r="Q138" s="12">
        <v>823318</v>
      </c>
    </row>
    <row r="139" spans="1:17">
      <c r="A139" s="1" t="s">
        <v>194</v>
      </c>
      <c r="C139" s="12">
        <v>0</v>
      </c>
      <c r="D139" s="12"/>
      <c r="E139" s="12">
        <v>0</v>
      </c>
      <c r="F139" s="12"/>
      <c r="G139" s="12">
        <v>0</v>
      </c>
      <c r="H139" s="12"/>
      <c r="I139" s="12">
        <v>0</v>
      </c>
      <c r="J139" s="12"/>
      <c r="K139" s="12">
        <v>10000</v>
      </c>
      <c r="L139" s="12"/>
      <c r="M139" s="12">
        <v>10000000000</v>
      </c>
      <c r="N139" s="12"/>
      <c r="O139" s="12">
        <v>9998177501</v>
      </c>
      <c r="P139" s="12"/>
      <c r="Q139" s="12">
        <v>1822499</v>
      </c>
    </row>
    <row r="140" spans="1:17">
      <c r="A140" s="1" t="s">
        <v>190</v>
      </c>
      <c r="C140" s="12">
        <v>0</v>
      </c>
      <c r="D140" s="12"/>
      <c r="E140" s="12">
        <v>0</v>
      </c>
      <c r="F140" s="12"/>
      <c r="G140" s="12">
        <v>0</v>
      </c>
      <c r="H140" s="12"/>
      <c r="I140" s="12">
        <v>0</v>
      </c>
      <c r="J140" s="12"/>
      <c r="K140" s="12">
        <v>130000</v>
      </c>
      <c r="L140" s="12"/>
      <c r="M140" s="12">
        <v>122248679220</v>
      </c>
      <c r="N140" s="12"/>
      <c r="O140" s="12">
        <v>122281320780</v>
      </c>
      <c r="P140" s="12"/>
      <c r="Q140" s="12">
        <v>-32641560</v>
      </c>
    </row>
    <row r="141" spans="1:17">
      <c r="A141" s="1" t="s">
        <v>192</v>
      </c>
      <c r="C141" s="12">
        <v>0</v>
      </c>
      <c r="D141" s="12"/>
      <c r="E141" s="12">
        <v>0</v>
      </c>
      <c r="F141" s="12"/>
      <c r="G141" s="12">
        <v>0</v>
      </c>
      <c r="H141" s="12"/>
      <c r="I141" s="12">
        <v>0</v>
      </c>
      <c r="J141" s="12"/>
      <c r="K141" s="12">
        <v>474279</v>
      </c>
      <c r="L141" s="12"/>
      <c r="M141" s="12">
        <v>457296867371</v>
      </c>
      <c r="N141" s="12"/>
      <c r="O141" s="12">
        <v>468289500628</v>
      </c>
      <c r="P141" s="12"/>
      <c r="Q141" s="12">
        <v>-10992633257</v>
      </c>
    </row>
    <row r="142" spans="1:17">
      <c r="A142" s="1" t="s">
        <v>306</v>
      </c>
      <c r="C142" s="12">
        <v>0</v>
      </c>
      <c r="D142" s="12"/>
      <c r="E142" s="12">
        <v>0</v>
      </c>
      <c r="F142" s="12"/>
      <c r="G142" s="12">
        <v>0</v>
      </c>
      <c r="H142" s="12"/>
      <c r="I142" s="12">
        <v>0</v>
      </c>
      <c r="J142" s="12"/>
      <c r="K142" s="12">
        <v>3075000</v>
      </c>
      <c r="L142" s="12"/>
      <c r="M142" s="12">
        <v>2045897438</v>
      </c>
      <c r="N142" s="12"/>
      <c r="O142" s="12">
        <f>2083877857+242045406</f>
        <v>2325923263</v>
      </c>
      <c r="P142" s="12"/>
      <c r="Q142" s="12">
        <f>M142-O142</f>
        <v>-280025825</v>
      </c>
    </row>
    <row r="143" spans="1:17">
      <c r="A143" s="1" t="s">
        <v>307</v>
      </c>
      <c r="C143" s="12">
        <v>0</v>
      </c>
      <c r="D143" s="12"/>
      <c r="E143" s="12">
        <v>0</v>
      </c>
      <c r="F143" s="12"/>
      <c r="G143" s="12">
        <v>0</v>
      </c>
      <c r="H143" s="12"/>
      <c r="I143" s="12">
        <v>0</v>
      </c>
      <c r="J143" s="12"/>
      <c r="K143" s="12">
        <v>191000</v>
      </c>
      <c r="L143" s="12"/>
      <c r="M143" s="12">
        <v>77526035</v>
      </c>
      <c r="N143" s="12"/>
      <c r="O143" s="12">
        <v>61270768</v>
      </c>
      <c r="P143" s="12"/>
      <c r="Q143" s="12">
        <f>M143-O143</f>
        <v>16255267</v>
      </c>
    </row>
    <row r="144" spans="1:17">
      <c r="A144" s="1" t="s">
        <v>308</v>
      </c>
      <c r="C144" s="12">
        <v>0</v>
      </c>
      <c r="D144" s="12"/>
      <c r="E144" s="12">
        <v>0</v>
      </c>
      <c r="F144" s="12"/>
      <c r="G144" s="12">
        <v>0</v>
      </c>
      <c r="H144" s="12"/>
      <c r="I144" s="12">
        <v>0</v>
      </c>
      <c r="J144" s="12"/>
      <c r="K144" s="12">
        <v>23000000</v>
      </c>
      <c r="L144" s="12"/>
      <c r="M144" s="12">
        <v>6890646221</v>
      </c>
      <c r="N144" s="12"/>
      <c r="O144" s="12">
        <v>5284380266</v>
      </c>
      <c r="P144" s="12"/>
      <c r="Q144" s="12">
        <f>M144-O144</f>
        <v>1606265955</v>
      </c>
    </row>
    <row r="145" spans="1:20">
      <c r="A145" s="1" t="s">
        <v>309</v>
      </c>
      <c r="C145" s="12">
        <v>0</v>
      </c>
      <c r="D145" s="12"/>
      <c r="E145" s="12">
        <v>0</v>
      </c>
      <c r="F145" s="12"/>
      <c r="G145" s="12">
        <v>0</v>
      </c>
      <c r="H145" s="12"/>
      <c r="I145" s="12">
        <v>0</v>
      </c>
      <c r="J145" s="12"/>
      <c r="K145" s="12">
        <v>17729000</v>
      </c>
      <c r="L145" s="12"/>
      <c r="M145" s="12">
        <v>17631490500</v>
      </c>
      <c r="N145" s="12"/>
      <c r="O145" s="12">
        <v>12213457658</v>
      </c>
      <c r="P145" s="12"/>
      <c r="Q145" s="12">
        <f>M145-O145</f>
        <v>5418032842</v>
      </c>
    </row>
    <row r="146" spans="1:20">
      <c r="A146" s="1" t="s">
        <v>310</v>
      </c>
      <c r="C146" s="12">
        <v>0</v>
      </c>
      <c r="D146" s="12"/>
      <c r="E146" s="12">
        <v>0</v>
      </c>
      <c r="F146" s="12"/>
      <c r="G146" s="12">
        <v>0</v>
      </c>
      <c r="H146" s="12"/>
      <c r="I146" s="12">
        <v>0</v>
      </c>
      <c r="J146" s="12"/>
      <c r="K146" s="12">
        <v>35389000</v>
      </c>
      <c r="L146" s="12"/>
      <c r="M146" s="12">
        <v>38122112761</v>
      </c>
      <c r="N146" s="12"/>
      <c r="O146" s="12">
        <v>26426265412</v>
      </c>
      <c r="P146" s="12"/>
      <c r="Q146" s="16">
        <f>M146-O146</f>
        <v>11695847349</v>
      </c>
    </row>
    <row r="147" spans="1:20" ht="24.75" thickBot="1">
      <c r="C147" s="12"/>
      <c r="D147" s="12"/>
      <c r="E147" s="13">
        <f>SUM(E8:E141)</f>
        <v>1274726851455</v>
      </c>
      <c r="F147" s="12"/>
      <c r="G147" s="13">
        <f>SUM(G8:G141)</f>
        <v>808858212553</v>
      </c>
      <c r="H147" s="12"/>
      <c r="I147" s="13">
        <f>SUM(I8:I141)</f>
        <v>465868638902</v>
      </c>
      <c r="J147" s="12"/>
      <c r="K147" s="12"/>
      <c r="L147" s="12"/>
      <c r="M147" s="13">
        <f>SUM(M8:M141)</f>
        <v>9281127076443</v>
      </c>
      <c r="N147" s="12"/>
      <c r="O147" s="13">
        <f>SUM(O8:O141)</f>
        <v>7495041448012</v>
      </c>
      <c r="P147" s="12"/>
      <c r="Q147" s="13">
        <f>SUM(Q8:Q146)</f>
        <v>1804542004019</v>
      </c>
    </row>
    <row r="148" spans="1:20" ht="24.75" thickTop="1">
      <c r="C148" s="12"/>
      <c r="D148" s="12"/>
      <c r="E148" s="12"/>
      <c r="F148" s="12"/>
      <c r="G148" s="12"/>
      <c r="H148" s="12"/>
      <c r="I148" s="6"/>
      <c r="J148" s="6"/>
      <c r="K148" s="6"/>
      <c r="L148" s="6"/>
      <c r="M148" s="6"/>
      <c r="N148" s="6"/>
      <c r="O148" s="6"/>
      <c r="P148" s="6"/>
      <c r="Q148" s="6"/>
      <c r="T148" s="3"/>
    </row>
    <row r="149" spans="1:20">
      <c r="I149" s="4"/>
      <c r="J149" s="4"/>
      <c r="K149" s="4"/>
      <c r="L149" s="4"/>
      <c r="M149" s="4"/>
      <c r="N149" s="4"/>
      <c r="O149" s="4"/>
      <c r="P149" s="4"/>
      <c r="Q149" s="4"/>
      <c r="T149" s="3"/>
    </row>
    <row r="150" spans="1:20">
      <c r="I150" s="4"/>
      <c r="J150" s="4"/>
      <c r="K150" s="4"/>
      <c r="L150" s="4"/>
      <c r="M150" s="4"/>
      <c r="N150" s="4"/>
      <c r="O150" s="4"/>
      <c r="P150" s="4"/>
      <c r="Q150" s="5"/>
      <c r="T150" s="3"/>
    </row>
    <row r="151" spans="1:20">
      <c r="I151" s="4"/>
      <c r="J151" s="4"/>
      <c r="K151" s="4"/>
      <c r="L151" s="4"/>
      <c r="M151" s="4"/>
      <c r="N151" s="4"/>
      <c r="O151" s="4"/>
      <c r="P151" s="4"/>
      <c r="Q151" s="5"/>
      <c r="T151" s="3"/>
    </row>
    <row r="152" spans="1:20">
      <c r="I152" s="12"/>
      <c r="J152" s="12"/>
      <c r="K152" s="12"/>
      <c r="L152" s="12"/>
      <c r="M152" s="12"/>
      <c r="N152" s="12"/>
      <c r="O152" s="12"/>
      <c r="P152" s="12"/>
      <c r="Q152" s="12"/>
      <c r="T152" s="3"/>
    </row>
    <row r="153" spans="1:20">
      <c r="Q153" s="3"/>
      <c r="T153" s="3"/>
    </row>
    <row r="154" spans="1:20">
      <c r="Q154" s="14"/>
      <c r="T154" s="3"/>
    </row>
  </sheetData>
  <autoFilter ref="A7:A146" xr:uid="{00000000-0001-0000-0900-000000000000}"/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سود اوراق بهادار و سپرده بانکی</vt:lpstr>
      <vt:lpstr>جمع درآمدها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2023-06-29T07:49:06Z</dcterms:created>
  <dcterms:modified xsi:type="dcterms:W3CDTF">2023-07-01T12:48:22Z</dcterms:modified>
</cp:coreProperties>
</file>